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upervisiones\Contrato 050 _ 2021\Documentos Pago Supervisora\Eliana\Evidencias\"/>
    </mc:Choice>
  </mc:AlternateContent>
  <bookViews>
    <workbookView xWindow="0" yWindow="0" windowWidth="24000" windowHeight="9135"/>
  </bookViews>
  <sheets>
    <sheet name="DIAGNOSTICO" sheetId="3" r:id="rId1"/>
    <sheet name="CIIU" sheetId="4" r:id="rId2"/>
  </sheets>
  <definedNames>
    <definedName name="_xlnm.Print_Area" localSheetId="0">DIAGNOSTICO!$A$1:$T$218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9" i="3" l="1"/>
  <c r="H46" i="3"/>
  <c r="R137" i="3" l="1"/>
  <c r="R136" i="3"/>
  <c r="R135" i="3"/>
  <c r="R134" i="3"/>
  <c r="R133" i="3"/>
  <c r="R130" i="3"/>
  <c r="H130" i="3"/>
  <c r="R129" i="3"/>
  <c r="H128" i="3"/>
  <c r="R127" i="3"/>
  <c r="H127" i="3"/>
  <c r="H126" i="3"/>
  <c r="H125" i="3"/>
  <c r="R124" i="3"/>
  <c r="H124" i="3"/>
  <c r="R123" i="3"/>
  <c r="H123" i="3"/>
  <c r="R122" i="3"/>
  <c r="H122" i="3"/>
  <c r="R121" i="3"/>
  <c r="H121" i="3"/>
  <c r="R120" i="3"/>
  <c r="H120" i="3"/>
  <c r="R119" i="3"/>
  <c r="H119" i="3"/>
  <c r="R118" i="3"/>
  <c r="H118" i="3"/>
  <c r="R117" i="3"/>
  <c r="H117" i="3"/>
  <c r="R116" i="3"/>
  <c r="H116" i="3"/>
  <c r="R115" i="3"/>
  <c r="H115" i="3"/>
  <c r="R114" i="3"/>
  <c r="H114" i="3"/>
  <c r="R113" i="3"/>
  <c r="R106" i="3"/>
  <c r="H106" i="3"/>
  <c r="R105" i="3"/>
  <c r="H105" i="3"/>
  <c r="R104" i="3"/>
  <c r="H104" i="3"/>
  <c r="R103" i="3"/>
  <c r="H103" i="3"/>
  <c r="R102" i="3"/>
  <c r="H102" i="3"/>
  <c r="R101" i="3"/>
  <c r="H101" i="3"/>
  <c r="R100" i="3"/>
  <c r="H100" i="3"/>
  <c r="R99" i="3"/>
  <c r="R98" i="3"/>
  <c r="R97" i="3"/>
  <c r="R96" i="3"/>
  <c r="R95" i="3"/>
  <c r="R94" i="3"/>
  <c r="R92" i="3"/>
  <c r="R91" i="3"/>
  <c r="H91" i="3"/>
  <c r="H90" i="3"/>
  <c r="R89" i="3"/>
  <c r="H89" i="3"/>
  <c r="R88" i="3"/>
  <c r="H88" i="3"/>
  <c r="R87" i="3"/>
  <c r="H87" i="3"/>
  <c r="H86" i="3"/>
  <c r="H85" i="3"/>
  <c r="H84" i="3"/>
  <c r="H83" i="3"/>
  <c r="H82" i="3"/>
  <c r="H81" i="3"/>
  <c r="H68" i="3"/>
  <c r="H66" i="3"/>
  <c r="H65" i="3"/>
  <c r="H63" i="3"/>
  <c r="H62" i="3"/>
  <c r="H61" i="3"/>
  <c r="H57" i="3"/>
  <c r="H56" i="3"/>
  <c r="H51" i="3"/>
  <c r="H50" i="3"/>
  <c r="H49" i="3"/>
  <c r="H45" i="3"/>
  <c r="H44" i="3"/>
  <c r="H43" i="3"/>
  <c r="R42" i="3"/>
  <c r="H42" i="3"/>
  <c r="R41" i="3"/>
  <c r="H41" i="3"/>
  <c r="R40" i="3"/>
  <c r="H40" i="3"/>
  <c r="R39" i="3"/>
  <c r="H39" i="3"/>
  <c r="R38" i="3"/>
  <c r="R37" i="3"/>
  <c r="H37" i="3"/>
  <c r="R36" i="3"/>
  <c r="R35" i="3"/>
  <c r="R34" i="3"/>
  <c r="H34" i="3"/>
  <c r="H33" i="3"/>
  <c r="R32" i="3"/>
  <c r="H32" i="3"/>
  <c r="R31" i="3"/>
  <c r="E15" i="3"/>
  <c r="R107" i="3" l="1"/>
  <c r="Q107" i="3" s="1"/>
  <c r="G147" i="3" s="1"/>
  <c r="H92" i="3"/>
  <c r="G92" i="3" s="1"/>
  <c r="G146" i="3" s="1"/>
  <c r="R138" i="3"/>
  <c r="Q138" i="3" s="1"/>
  <c r="G150" i="3" s="1"/>
  <c r="H107" i="3"/>
  <c r="G107" i="3" s="1"/>
  <c r="G148" i="3" s="1"/>
  <c r="H52" i="3"/>
  <c r="G52" i="3" s="1"/>
  <c r="G143" i="3" s="1"/>
  <c r="R52" i="3"/>
  <c r="Q52" i="3" s="1"/>
  <c r="G144" i="3" s="1"/>
  <c r="H131" i="3"/>
  <c r="G131" i="3" s="1"/>
  <c r="G149" i="3" s="1"/>
  <c r="H71" i="3"/>
  <c r="G71" i="3" s="1"/>
  <c r="G145" i="3" s="1"/>
</calcChain>
</file>

<file path=xl/sharedStrings.xml><?xml version="1.0" encoding="utf-8"?>
<sst xmlns="http://schemas.openxmlformats.org/spreadsheetml/2006/main" count="1133" uniqueCount="833">
  <si>
    <t>DIAGNOSTICO SOCIO EMPRESARIAL DE ORGANIZACIONES SOLIDARIAS</t>
  </si>
  <si>
    <t>CÓDIGO UAEOS-FO-CFO-04</t>
  </si>
  <si>
    <t>IDENTIFICACION DE ORGANIZACION</t>
  </si>
  <si>
    <t>NOMBRE ORGANIZACIÓN</t>
  </si>
  <si>
    <t>NIT / RUT</t>
  </si>
  <si>
    <t>DIRECCIÓN</t>
  </si>
  <si>
    <t>TELÉFONO 1</t>
  </si>
  <si>
    <t>TELÉFONO 2</t>
  </si>
  <si>
    <t>DEPARTAMENTO</t>
  </si>
  <si>
    <t>CIUDAD/MUNICIPIO</t>
  </si>
  <si>
    <t>PÁGINA WEB</t>
  </si>
  <si>
    <t>E-MAIL</t>
  </si>
  <si>
    <t>NOMBRE GERENTE</t>
  </si>
  <si>
    <t>NIVEL DE ESTUDIOS</t>
  </si>
  <si>
    <t>CARGO (SI TIENE OTRO)</t>
  </si>
  <si>
    <t>CELULAR</t>
  </si>
  <si>
    <t>NOMBRE DEL REPRESENTANTE LEGAL</t>
  </si>
  <si>
    <t>ANTECEDENTES DE LA EMPRESA</t>
  </si>
  <si>
    <t>EXPERIENCIA DE LA EMPRESA EN EL SECTOR</t>
  </si>
  <si>
    <t>EVOLUCIÓN DE LA EMPRESA A LO LARGO DE LOS AÑOS</t>
  </si>
  <si>
    <t>ACTIVIDAD PRINCIPAL</t>
  </si>
  <si>
    <t>FECHA CONSTITUCIÓN</t>
  </si>
  <si>
    <t>DESCRIPCION DEL OBJETO (PRODUCTO/SERVICIO/LABOR SOCIAL)</t>
  </si>
  <si>
    <t>NUMERO DE EMPLEADOS (directos)</t>
  </si>
  <si>
    <t>AÑO:________</t>
  </si>
  <si>
    <t>NUMERO DE ASOCIADOS (si aplica)</t>
  </si>
  <si>
    <t>FIGURA JURÍDICA</t>
  </si>
  <si>
    <t>INGRESOS</t>
  </si>
  <si>
    <t>OPERADOR / ASESOR</t>
  </si>
  <si>
    <t>FECHA ENTREVISTA</t>
  </si>
  <si>
    <t xml:space="preserve">DIAGNÓSTICO </t>
  </si>
  <si>
    <t>ESCALA DE CALIFICACIÓN</t>
  </si>
  <si>
    <t>No se tiene/Nunca</t>
  </si>
  <si>
    <t>Deficiente/Casi nunca</t>
  </si>
  <si>
    <t>Regular/A veces</t>
  </si>
  <si>
    <t>Bueno/ Frecuentemente</t>
  </si>
  <si>
    <t>Excelente/ Siempre</t>
  </si>
  <si>
    <t xml:space="preserve">NOTA: </t>
  </si>
  <si>
    <t>1.0 ASPECTOS JURÍDICOS</t>
  </si>
  <si>
    <t>2.0 ASPECTOS TRIBUTARIOS Y CONTABLES</t>
  </si>
  <si>
    <t>Pregunta</t>
  </si>
  <si>
    <t xml:space="preserve">Calificación </t>
  </si>
  <si>
    <t>Validación</t>
  </si>
  <si>
    <t>Observaciones</t>
  </si>
  <si>
    <t>Indicador</t>
  </si>
  <si>
    <t>¿La organización cuenta con estatutos?</t>
  </si>
  <si>
    <t>SI/NO</t>
  </si>
  <si>
    <t>¿La organización cuenta con contabilidad actualizada y acorde a la del sector solidario?</t>
  </si>
  <si>
    <t>DCOUMENTOS DE CONSTITUCIÓN</t>
  </si>
  <si>
    <t>¿La organización cuenta con el acta de constitución?</t>
  </si>
  <si>
    <t>¿La organización tiene contador?</t>
  </si>
  <si>
    <t>¿La organización cuenta con órganos de administración y control?</t>
  </si>
  <si>
    <t>¿Qué mecanismo utiliza la organización para registrar la contabilidad?</t>
  </si>
  <si>
    <t>TEXTO</t>
  </si>
  <si>
    <t>¿La organización cuenta con las cartas de aceptación de cargos de los órganos de Administración y Control?</t>
  </si>
  <si>
    <t>¿La organización dispone de un software especializado para el manejo contable?</t>
  </si>
  <si>
    <t>¿Cuándo fue la última fecha de la asamblea?</t>
  </si>
  <si>
    <t>¿La organización cuenta con estados financieros debidamente aprobados por la asamblea general?</t>
  </si>
  <si>
    <t>¿Cuántos asociados asistieron?</t>
  </si>
  <si>
    <t>¿La organización lleva libros contables?</t>
  </si>
  <si>
    <t>CONTROL DE LEGALIDAD</t>
  </si>
  <si>
    <t>¿La organización se encuentra registrada ante la Cámara de Comercio?</t>
  </si>
  <si>
    <t>¿La organización cuenta con un archivo físico de los soportes contables?</t>
  </si>
  <si>
    <t>¿Hace cuánto tienen la Cámara de Comercio?</t>
  </si>
  <si>
    <t>¿La organización ha realizado el pago de impuestos locales y nacionales?</t>
  </si>
  <si>
    <t>¿Este año renovaron su registro de Cámara y Comercio?</t>
  </si>
  <si>
    <t>¿La organización aplica el Decreto 2880 de 2004?</t>
  </si>
  <si>
    <t>¿La organización se encuentra registrada ante un ente de control (Alcaldía, Gobernación o Superintendencia de Economía Solidaria)?</t>
  </si>
  <si>
    <t>¿La organización presenta anualmente la declaración de renta y patrimonio?</t>
  </si>
  <si>
    <t>¿La organización se encuentra registrada ante la DIAN (Posee NIT y RUT)?</t>
  </si>
  <si>
    <t>¿La organización tiene el rut actualizado?</t>
  </si>
  <si>
    <t>¿La organización tiene registrados los libros oficiales ante la Cámara de Comercio?</t>
  </si>
  <si>
    <t>¿La organización cuenta con un Revisor Fiscal?</t>
  </si>
  <si>
    <r>
      <t xml:space="preserve">¿La organización  adelanta operaciones </t>
    </r>
    <r>
      <rPr>
        <sz val="10"/>
        <color rgb="FFFF0000"/>
        <rFont val="Tahoma"/>
        <family val="2"/>
      </rPr>
      <t xml:space="preserve"> </t>
    </r>
    <r>
      <rPr>
        <sz val="10"/>
        <color theme="1"/>
        <rFont val="Tahoma"/>
        <family val="2"/>
      </rPr>
      <t>que sean susceptibles de facturación?</t>
    </r>
  </si>
  <si>
    <t>¿La organización tiene facturación aprobada por la DIAN?</t>
  </si>
  <si>
    <t>INFORMES ANTE ENTES DE CONTROL</t>
  </si>
  <si>
    <t>¿La organización ha presentado la información de gestión operativa, contable y financiera ante los órganos de control?</t>
  </si>
  <si>
    <t>¿La organización se encuentra sancionada o está en curso de algún requerimiento por parte de algún órgano de control estatal?</t>
  </si>
  <si>
    <t>¿Han hecho modificaciones a los estatutos?, ¿Por qué?</t>
  </si>
  <si>
    <t>¿Cómo han hecho las modificaciones a los estatutos?</t>
  </si>
  <si>
    <t>¿La organización cuenta con los reglamentos de los órganos de Administración y Control?</t>
  </si>
  <si>
    <t>¿La organización registra sus decisiones a través de actas de reunión de los órganos de administración y control?</t>
  </si>
  <si>
    <t>¿La organización cuenta con reglamentos para la administración de sus fondos y la prestación de sus servicios sociales?</t>
  </si>
  <si>
    <t>PONDERACIÓN ASP. JURIDICOS</t>
  </si>
  <si>
    <t>PONDERACIÓN ASP. TRIBUTARIOS</t>
  </si>
  <si>
    <t>3.0 COSTOS - FINANCIERO</t>
  </si>
  <si>
    <t>ITEM</t>
  </si>
  <si>
    <t>Año:_____</t>
  </si>
  <si>
    <t>¿La organización cuenta con un presupuesto anual?</t>
  </si>
  <si>
    <t>Activos corrientes</t>
  </si>
  <si>
    <t>¿La organización presenta el presupuesto anual a la Junta Directiva o Consejo de Administración?</t>
  </si>
  <si>
    <t>Activos fijos</t>
  </si>
  <si>
    <t>¿La organización accede a créditos en el sector financiero?</t>
  </si>
  <si>
    <t>Pasivos corrientes</t>
  </si>
  <si>
    <t>¿Para qué utilizan el crédito del sector financiero?</t>
  </si>
  <si>
    <t>Deuda de largo plazo</t>
  </si>
  <si>
    <t>¿Han tenido dificultades para pagar los préstamos?, ¿Qué tipo de dificultades?</t>
  </si>
  <si>
    <t>Patrimonio</t>
  </si>
  <si>
    <t>¿La organización dispone del capital de trabajo necesario?</t>
  </si>
  <si>
    <t>1 AL 5</t>
  </si>
  <si>
    <t>Ventas totales</t>
  </si>
  <si>
    <t>¿Los asociados realizan aportes?</t>
  </si>
  <si>
    <t>Otros Ingresos</t>
  </si>
  <si>
    <t>¿Los asociados pagan cumplidamente sus aportes?</t>
  </si>
  <si>
    <t>Excedentes</t>
  </si>
  <si>
    <t>¿La organización tiene problemas de recaudo de cartera con sus asociados o clientes?</t>
  </si>
  <si>
    <t>% Nivel de Endeudamiento</t>
  </si>
  <si>
    <t>¿La organización recibe crédito de los proveedores y aprovecha los descuentos por volumen y por pronto pago?</t>
  </si>
  <si>
    <t>Monto actual de aportes sociales</t>
  </si>
  <si>
    <t>¿Los excedentes obtenidos están acordes con la tasa de colocación y/o los costos de los servicios?</t>
  </si>
  <si>
    <t>Monto de reservas legales (Protección de aportes)</t>
  </si>
  <si>
    <t>¿Cómo se distribuyen los excedentes?</t>
  </si>
  <si>
    <t>Monto del capital mínimo irreducible</t>
  </si>
  <si>
    <t>¿Los ingresos son suficientes para cubrir las necesidades operacionales de la organización y la satisfacción de las necesidades sociales de los asociados?</t>
  </si>
  <si>
    <t>Monto del Fondo de Educación</t>
  </si>
  <si>
    <t>¿Cuáles son las fuentes de financiación de la empresa?</t>
  </si>
  <si>
    <t>Monto del Fondo de Solidaridad</t>
  </si>
  <si>
    <t>¿Qué aspectos no le permiten obtener los ingresos proyectados?</t>
  </si>
  <si>
    <t>Donaciones</t>
  </si>
  <si>
    <t>PONDERACIÓN ASP. COSTOS-FINANCIEROS</t>
  </si>
  <si>
    <t>Revalorización de aportes</t>
  </si>
  <si>
    <t>Indicador de solvencia</t>
  </si>
  <si>
    <t>Patrimonio técnico</t>
  </si>
  <si>
    <t>4.0 ENTORNO</t>
  </si>
  <si>
    <t>5.0 GRUPO Y PROYECTO SOLIDARIO</t>
  </si>
  <si>
    <t>ENTORNO INTERNO</t>
  </si>
  <si>
    <t>¿A qué se dedica la organización?</t>
  </si>
  <si>
    <t>GRUPO SOLIDARIO</t>
  </si>
  <si>
    <t>¿Los asociados conocen sus derechos y deberes en el marco de la gestión de la organización.?</t>
  </si>
  <si>
    <t>¿Cuáles son sus principales fuentes de ingreso?</t>
  </si>
  <si>
    <t>¿Los integrantes de la organización conocen, reconocen y comparten la doctrina de las organizaciones solidarias?</t>
  </si>
  <si>
    <t>¿La organización identifica las necesidades de sus asociados o clientes?, ¿Cómo?</t>
  </si>
  <si>
    <t>¿Los asociados de la organización han tomado el curso básico de economía solidaria?</t>
  </si>
  <si>
    <t>¿Se ejercen controles sobre los procesos de producción/servicios?</t>
  </si>
  <si>
    <t>¿En las asambleas los asociados participan activamente tanto en asistencia como en ideas para la organización?</t>
  </si>
  <si>
    <t>¿Han implementado alguna norma de calidad  o norma técnica de producto o servicio?</t>
  </si>
  <si>
    <t>¿Los directivos de la organización conocen sus responsabilidades y funciones?</t>
  </si>
  <si>
    <t>¿La organización hace un seguimiento continuo del impacto, cobertura y calidad de las actividades realizadas?</t>
  </si>
  <si>
    <t>¿Los directivos de la organización han recibido capacitación en los aspectos propios de la gestión de las organizaciones solidarias?</t>
  </si>
  <si>
    <t>ENTORNO EXTERNO</t>
  </si>
  <si>
    <t>¿La organización cuenta con algún tipo de reconocimiento por sus actividades?</t>
  </si>
  <si>
    <t>¿Los directivos conocen los aspectos jurídicos de las organizaciones solidarias?</t>
  </si>
  <si>
    <t>¿La organización cuenta con el apoyo de organizaciones privadas o públicas que fortalezcan el desarrollo de sus actividades?</t>
  </si>
  <si>
    <t>¿La organización cuenta con comités de apoyo a su gestión (Solidaridad, Educación)?</t>
  </si>
  <si>
    <t>¿La organización cuenta con la facilidad para socializar y compartir experiencias a nivel institucional con otras organizaciones?</t>
  </si>
  <si>
    <t>¿Los Comités funcionan adecuadamente?</t>
  </si>
  <si>
    <t>¿La organización hace parte de algún organismo de segundo grado (Gremio, Asociación, Federación o confederación)?</t>
  </si>
  <si>
    <t>¿Los órganos de vigilancia  control ejercen sus labores a satisfacción?</t>
  </si>
  <si>
    <t>¿La organización participa en emprendimientos conjuntos con otras organizaciones?</t>
  </si>
  <si>
    <t>¿Los colaboradores de la organización han recibido capacitación en la gestión de organizaciones solidarias?</t>
  </si>
  <si>
    <t>¿Usted siente apoyo del sector público para el desarrollo de proyectos de la organización?</t>
  </si>
  <si>
    <t>¿Los integrantes de la organización cuentan con habilidades como el trabajo en equipo, la toma de decisiones, la resolución de conflictos, la administración del tiempo y la gestión de reuniones?</t>
  </si>
  <si>
    <t>¿Algún Ente territorial ha apoyado alguna de las iniciativas?</t>
  </si>
  <si>
    <t>¿Tienen problemas para trabajar en equipo?</t>
  </si>
  <si>
    <t>PONDERACIÓN</t>
  </si>
  <si>
    <t>¿La organización estimula la participación de los asociados y trabajadores para identificar y solucionar problemas y para la producción de nuevas ideas sobre procesos, productos, sistemas y procedimientos de trabajo?</t>
  </si>
  <si>
    <t>¿Cuánto tiempo llevan los directivos en la organización?, ¿ son los mismos desde su creación?</t>
  </si>
  <si>
    <t>HERRAMIENTAS DE GESTIÓN</t>
  </si>
  <si>
    <t>¿La organización realiza con frecuencia y rigurosidad planeación estratégica?</t>
  </si>
  <si>
    <t>¿Al hacer los ejercicios de planeación tiene en cuenta las fortalezas, debilidades, oportunidades y amenazas de la organización?</t>
  </si>
  <si>
    <t>¿Se realiza una planeación adecuada de las actividades basados en las necesidades de los asociados?</t>
  </si>
  <si>
    <t>¿Tiene la organización instrumentos formales que soporten la estructura (manuales de procesos, funciones o procedimientos)?</t>
  </si>
  <si>
    <t>6.0 GESTIÓN DEL TALENTO HUMANO Y SEGURIDAD SOCIAL</t>
  </si>
  <si>
    <t>¿La organización cuenta con un Plan de Negocios?</t>
  </si>
  <si>
    <t>INDICADOR</t>
  </si>
  <si>
    <t>¿La organización cuenta con el Balance Social institucional?</t>
  </si>
  <si>
    <t>La organización cuenta con un manual de funciones que incluye: perfil del cargo, funciones, o definidas las actividades de los cargos. (esto para sus trabajadores)</t>
  </si>
  <si>
    <t>¿La organización cuenta con un Proyecto Educativo Social y Empresarial P.E.S.E.M.?</t>
  </si>
  <si>
    <t>La organización cuenta con el talento humano suficiente para responder a  la operación que exige su estrategia de acción</t>
  </si>
  <si>
    <t>¿La organización cuenta con Código de Buen Gobierno?</t>
  </si>
  <si>
    <t>La organización cuenta con un plan de bienestar social o salud ocupacional y seguridad industrial, etc.</t>
  </si>
  <si>
    <t>¿La organización ha suscrito o participado en acuerdos que promueven la ética empresarial y buen gobierno?</t>
  </si>
  <si>
    <t>La organización maneja los diferentes tipos de contratos: directo, temporales,  prestación de servicios, hora labor, etc.</t>
  </si>
  <si>
    <t>¿El balance social ha sido positivo durante los últimos 2 años?</t>
  </si>
  <si>
    <t>En los salarios o pagos de los colaboradores la organización contempla todos los porcentajes y factores salariales como auxilio de transporte, horas extras, recargos nocturnos, horas dominicales, primas por servicio vacaciones, cesantías entre otras.</t>
  </si>
  <si>
    <t>¿El balance económico ha sido positivo durante los últimos 2 años?</t>
  </si>
  <si>
    <t>La organización afilia a todos sus trabajadores en un sistema general de pensiones, sistema de seguridad social, sistema de riesgos profesionales y parafiscales (Sena, ICBF y Cajas de Compensación Familiar) o exige que sus colaboradores realicen estos aportes.   </t>
  </si>
  <si>
    <t>Tienen metas en cuanto a los servicios sociales dirigidos al asociado y/ o a su familia</t>
  </si>
  <si>
    <t>La organización cuenta con una persona o área que realice las diferentes actividades de contratación, seguridad social y parafiscales</t>
  </si>
  <si>
    <t>Tienen indicadores de satisfacción del cliente</t>
  </si>
  <si>
    <t>7.0 GRUPOS DE INTERES (STAKEHOLDERS)</t>
  </si>
  <si>
    <t>8.0 PROPUESTA DE VALOR / ASOCIADOS Y CLIENTES</t>
  </si>
  <si>
    <t>ASOCIADOS</t>
  </si>
  <si>
    <t>¿Cuántos asociados vinculados tiene la organización?</t>
  </si>
  <si>
    <t>¿La organización conoce las razones del por qué sus asociados hacen parte de la organización?</t>
  </si>
  <si>
    <t>¿La organización conoce las necesidades de sus asociados? (Encuesta Socioeconómica).</t>
  </si>
  <si>
    <t>¿La organización tiene caracterizado a su asociado? (Segmentado)</t>
  </si>
  <si>
    <t>¿Los asociados han recibido beneficios de la organización?¿Cuáles?</t>
  </si>
  <si>
    <t>¿La organización ofrece sus productos y servicios a sus asociados basados en sus necesidades?</t>
  </si>
  <si>
    <t>¿Han tenido problemas graves con los asociados?</t>
  </si>
  <si>
    <t>CLIENTES</t>
  </si>
  <si>
    <t>¿La empresa analiza con frecuencia el sector al que pertenece ?</t>
  </si>
  <si>
    <t>¿La cobertura de las actividades de la organización se extiende a los asociados de municipios cercanos a su sede?</t>
  </si>
  <si>
    <t>¿La empresa es consciente de por qué sus clientes prefieren sus productos y no el de otros?</t>
  </si>
  <si>
    <t>¿Las actividades y beneficios de la organización se extienden a las familias de los asociados?</t>
  </si>
  <si>
    <t>¿La organización tiene identificados los segmentos de mercado que debe atender?</t>
  </si>
  <si>
    <t>¿Conoce las razones de retiro de los asociados vinculados a la organización?</t>
  </si>
  <si>
    <t>¿La organización dispone de  información suficiente sobre sus clientes, sus gustos y necesidades y por qué compran sus bienes/servicios?</t>
  </si>
  <si>
    <t>¿La organización tiene estrategias para la retención o vinculación de los asociados?</t>
  </si>
  <si>
    <t>¿La organización asigna los precios con base en estudios de costos, de oferta y demanda?</t>
  </si>
  <si>
    <t>¿El gerente esta vinculado como asociado a la organización?</t>
  </si>
  <si>
    <t>¿La empresa tiene claro cuales son sus canales de distribución?</t>
  </si>
  <si>
    <t>¿El gerente es una persona con visión y liderazgo?</t>
  </si>
  <si>
    <t>¿La empresa tiene un eficiente sistema de distribución?</t>
  </si>
  <si>
    <t>¿El gerente es una persona abierta a nuevas ideas?</t>
  </si>
  <si>
    <t>¿La empresa realiza de manera constante actividades de mercadeo?</t>
  </si>
  <si>
    <t>¿El gerente conoce los procedimientos y procesos de la empresa?</t>
  </si>
  <si>
    <t>¿Han exportado productos y/o servicios?</t>
  </si>
  <si>
    <t>¿El gerente ha tenido experiencias en otros negocios?</t>
  </si>
  <si>
    <t>Exportaciones 2013 (USD) y destino</t>
  </si>
  <si>
    <t>¿Se conocen las necesidades en cuanto a productos y/o servicios de los clientes?</t>
  </si>
  <si>
    <t>¿Realiza ventas internacionales?, ¿Cuál es el porcentaje  con respecto al total de las ventas?</t>
  </si>
  <si>
    <t>¿La organización tiene estrategias para mantener a los clientes?</t>
  </si>
  <si>
    <t>¿Qué tan diversificada se encuentra la empresa en términos de clientes, producto y mercado?</t>
  </si>
  <si>
    <t>EXTERNOS / PROVEEDORES</t>
  </si>
  <si>
    <t>¿La organización cuenta con alianzas estratégicas para el desarrollo de su actividad económica o para la prestación de servicios de carácter social?, ¿Cuáles?</t>
  </si>
  <si>
    <t>¿Cuál es el valor agregado de su producto/servicio: precio, diseño, calidad, otro?</t>
  </si>
  <si>
    <r>
      <t>¿Tiene alguna pr</t>
    </r>
    <r>
      <rPr>
        <sz val="10"/>
        <rFont val="Tahoma"/>
        <family val="2"/>
      </rPr>
      <t xml:space="preserve">oblemática para la consecución de insumos necesarios </t>
    </r>
    <r>
      <rPr>
        <sz val="10"/>
        <color theme="1"/>
        <rFont val="Tahoma"/>
        <family val="2"/>
      </rPr>
      <t>para la producción del bien o prestación del servicio?, ¿Cuál?</t>
    </r>
  </si>
  <si>
    <t>COMUNICACIÓN</t>
  </si>
  <si>
    <t>¿Cuenta con canales y medios directos de comunicación y difusión orientados a los asociados y a los clientes?</t>
  </si>
  <si>
    <t>¿La organización conoce las necesidades o problemas más sentidos de su comunidad?</t>
  </si>
  <si>
    <t>NO</t>
  </si>
  <si>
    <t>¿Utilizan herramientas digitales para comunicarse con el exterior?</t>
  </si>
  <si>
    <t>¿Cuáles?</t>
  </si>
  <si>
    <t>¿Mediante qué medios la organización consigue asociados y/o clientes?</t>
  </si>
  <si>
    <t>¿La organización cuenta con un portafolio de servicios sociales (Recreación, cultura, salud, educación, etc.)?</t>
  </si>
  <si>
    <t>¿Realizan ventas de productos/servicios  por Internet?</t>
  </si>
  <si>
    <t>¿Se lleva un registro de las recomendaciones, comentarios, sugerencias y quejas de los asociados o clientes?</t>
  </si>
  <si>
    <t>¿La organización cuenta con protocolos para la atención del asociado o cliente?</t>
  </si>
  <si>
    <t>¿La organización cuenta con alguna herramienta que mida el grado de satisfacción del asociado y del cliente?</t>
  </si>
  <si>
    <t>RESUMEN DEL DIAGNÓSTICO</t>
  </si>
  <si>
    <t>MODULO</t>
  </si>
  <si>
    <t>Calificación</t>
  </si>
  <si>
    <t>Ideal</t>
  </si>
  <si>
    <t>Aspectos jurídicos</t>
  </si>
  <si>
    <t>Aspectos tributarios</t>
  </si>
  <si>
    <t>Costos-financiero</t>
  </si>
  <si>
    <t>Entorno</t>
  </si>
  <si>
    <t>Grupo y proyecto solidario</t>
  </si>
  <si>
    <t>Gestión del talento humano y seguridad social</t>
  </si>
  <si>
    <t>Grupos de interés (stakeholders)</t>
  </si>
  <si>
    <t>Propuesta de valor /clientes</t>
  </si>
  <si>
    <t>PLAN DE INTERVENCION</t>
  </si>
  <si>
    <t>¿La organización debe recibir el acompañamiento?</t>
  </si>
  <si>
    <t>SI</t>
  </si>
  <si>
    <t>Seleccione en amarillo los temas en que debe recibir asistencia técnica y acompañamiento  la organización</t>
  </si>
  <si>
    <t>ASOCIATIVO</t>
  </si>
  <si>
    <t>EMPRESARIAL</t>
  </si>
  <si>
    <t>Elaboración o actualización de plan estratégico</t>
  </si>
  <si>
    <t>Planeación estratégica</t>
  </si>
  <si>
    <t>Gestión administrativa, financiera, manejo presupuestal</t>
  </si>
  <si>
    <t>identif y evaluación de viabilidad del proyecto productivo</t>
  </si>
  <si>
    <t>Construcción de plan de negocios</t>
  </si>
  <si>
    <t>Construcción y ejecución de un plan de mercadeo organizacional</t>
  </si>
  <si>
    <t>Propiedad intelectual e industrial</t>
  </si>
  <si>
    <t>Revisión y mejora de la estructura básica de la org, control y comités de apoyo</t>
  </si>
  <si>
    <t>Elaboración del plan de acción por áreas de la organización</t>
  </si>
  <si>
    <t>Elaboración de reglamentos</t>
  </si>
  <si>
    <t>Búsqueda de mecanismos de financiación para la puesta en marcha del plan de negocios</t>
  </si>
  <si>
    <t>Búsqueda de mercados o canales de comercialización de los bienes/servicios</t>
  </si>
  <si>
    <t>Búsqueda de mercados internacionales para los bienes/servicios</t>
  </si>
  <si>
    <t>Establecimiento o ampliación de los serv. De la org solidaria</t>
  </si>
  <si>
    <t>Construcción o actualización de los reglamentos de servicios</t>
  </si>
  <si>
    <t>Construcción o actualización del balance soical y Proyecto Educativo Socio Empresarial</t>
  </si>
  <si>
    <t>Monitoreo y evaluación del proceso empresarial</t>
  </si>
  <si>
    <t>Implementación de mejoramiento continuo</t>
  </si>
  <si>
    <t>Calidad</t>
  </si>
  <si>
    <t>Describa a continuación en que tema se realizará la intervención con la organización y justifique</t>
  </si>
  <si>
    <t>Tema principal</t>
  </si>
  <si>
    <t>Justificación</t>
  </si>
  <si>
    <t>TEMAS SECUNDARIOS</t>
  </si>
  <si>
    <t>ACTIVIDADES PROPUESTAS</t>
  </si>
  <si>
    <t>Carrera 10ª No 15-22 PBX: 57+1 3275252  –  Fax:3275248   Línea gratuita:018000122020</t>
  </si>
  <si>
    <r>
      <t>www.</t>
    </r>
    <r>
      <rPr>
        <b/>
        <sz val="11"/>
        <rFont val="Arial"/>
        <family val="2"/>
      </rPr>
      <t>orgsolidarias.gov.co   –  atencionalciudadano@orgsolidarias.gov.co</t>
    </r>
  </si>
  <si>
    <t>Bogotá D.C, Colombia</t>
  </si>
  <si>
    <t>Clase</t>
  </si>
  <si>
    <t>Descripción de Clase</t>
  </si>
  <si>
    <t>SECCION</t>
  </si>
  <si>
    <t>Cultivo de cereales (excepto arroz), legumbres y semillas oleaginosas</t>
  </si>
  <si>
    <t>A</t>
  </si>
  <si>
    <t>Cultivo de arroz</t>
  </si>
  <si>
    <t>Cultivo de hortalizas, raíces y tubérculos</t>
  </si>
  <si>
    <t>Cultivo de tabaco</t>
  </si>
  <si>
    <t>Cultivo de plantas textiles</t>
  </si>
  <si>
    <t>Otros cultivos transitorios n.c.p.</t>
  </si>
  <si>
    <t>Cultivo de frutas tropicales y subtropicales</t>
  </si>
  <si>
    <t>Cultivo de plátano y banano</t>
  </si>
  <si>
    <t>Cultivo de café</t>
  </si>
  <si>
    <t>Cultivo de caña de azúcar</t>
  </si>
  <si>
    <t>Cultivo de flor de corte</t>
  </si>
  <si>
    <t>Cultivo de palma para aceite (palma africana) y otros frutos oleaginosos</t>
  </si>
  <si>
    <t>Cultivo de plantas con las que se preparan bebidas</t>
  </si>
  <si>
    <t>Cultivo de especias y de plantas aromáticas y medicinales</t>
  </si>
  <si>
    <t>Otros cultivos permanentes n.c.p.</t>
  </si>
  <si>
    <t>Propagación de plantas (actividades de los viveros, excepto viveros forestales)</t>
  </si>
  <si>
    <t>Cría de ganado bovino y bufalino</t>
  </si>
  <si>
    <t>Cría de caballos y otros equinos</t>
  </si>
  <si>
    <t>Cría de ovejas y cabras</t>
  </si>
  <si>
    <t>Cría de ganado porcino</t>
  </si>
  <si>
    <t>Cría de aves de corral</t>
  </si>
  <si>
    <t>Cría de otros animales n.c.p.</t>
  </si>
  <si>
    <t>Explotación mixta (agrícola y pecuaria)</t>
  </si>
  <si>
    <t>Actividades de apoyo a la agricultura</t>
  </si>
  <si>
    <t>Actividades de apoyo a la ganadería</t>
  </si>
  <si>
    <t>Actividades posteriores a la cosecha</t>
  </si>
  <si>
    <t>Tratamiento de semillas para propagación</t>
  </si>
  <si>
    <t>Caza ordinaria y mediante trampas y actividades de servicios conexas</t>
  </si>
  <si>
    <t>Silvicultura y otras actividades forestales</t>
  </si>
  <si>
    <t>Extracción de madera</t>
  </si>
  <si>
    <t>Recolección de productos forestales diferentes a la madera</t>
  </si>
  <si>
    <t>Servicios de apoyo a la silvicultura</t>
  </si>
  <si>
    <t>Pesca marítima</t>
  </si>
  <si>
    <t>Pesca de agua dulce</t>
  </si>
  <si>
    <t>Acuicultura marítima</t>
  </si>
  <si>
    <t>Acuicultura de agua dulce</t>
  </si>
  <si>
    <t>Extracción de hulla (carbón de piedra)</t>
  </si>
  <si>
    <t>B</t>
  </si>
  <si>
    <t>Extracción de carbón lignito</t>
  </si>
  <si>
    <t>Extracción de petróleo crudo</t>
  </si>
  <si>
    <t>Extracción de gas natural</t>
  </si>
  <si>
    <t>Extracción de minerales de hierro</t>
  </si>
  <si>
    <t>Extracción de minerales de uranio y de torio</t>
  </si>
  <si>
    <t>Extracción de oro y otros metales preciosos</t>
  </si>
  <si>
    <t>Extracción de minerales de níquel</t>
  </si>
  <si>
    <t>Extracción de otros minerales metalíferos no ferrosos n.c.p.</t>
  </si>
  <si>
    <t>Extracción de piedra, arena, arcillas comunes, yeso y anhidrita</t>
  </si>
  <si>
    <t>Extracción de arcillas de uso industrial, caliza, caolín y bentonitas</t>
  </si>
  <si>
    <t>Extracción de esmeraldas, piedras preciosas y semipreciosas</t>
  </si>
  <si>
    <t>Extracción de minerales para la fabricación de abonos y productos químicos</t>
  </si>
  <si>
    <t>Extracción de halita (sal)</t>
  </si>
  <si>
    <t>Extracción de otros minerales no metálicos n.c.p.</t>
  </si>
  <si>
    <t>Actividades de apoyo para la extracción de petróleo y de gas natural</t>
  </si>
  <si>
    <t>Actividades de apoyo para otras actividades de explotación de minas y canteras</t>
  </si>
  <si>
    <t>Procesamiento y conservación de carne y productos cárnicos</t>
  </si>
  <si>
    <t>C</t>
  </si>
  <si>
    <t>Procesamiento y conservación de pescados, crustáceos y moluscos</t>
  </si>
  <si>
    <t>Procesamiento y conservación de frutas, legumbres, hortalizas y tubérculos</t>
  </si>
  <si>
    <t>Elaboración de aceites y grasas de origen vegetal y animal</t>
  </si>
  <si>
    <t>Elaboración de productos lácteos</t>
  </si>
  <si>
    <t>Elaboración de productos de molinería</t>
  </si>
  <si>
    <t>Elaboración de almidones y productos derivados del almidón</t>
  </si>
  <si>
    <t>Trilla de café</t>
  </si>
  <si>
    <t>Descafeinado, tostión y molienda del café</t>
  </si>
  <si>
    <t>Otros derivados del café</t>
  </si>
  <si>
    <t>Elaboración y refinación de azúcar</t>
  </si>
  <si>
    <t>Elaboración de panela</t>
  </si>
  <si>
    <t>Elaboración de productos de panadería</t>
  </si>
  <si>
    <t>Elaboración de cacao, chocolate y productos de confitería</t>
  </si>
  <si>
    <t>Elaboración de macarrones, fideos, alcuzcuz y productos farináceos similares</t>
  </si>
  <si>
    <t>Elaboración de comidas y platos preparados</t>
  </si>
  <si>
    <t>Elaboración de otros productos alimenticios n.c.p.</t>
  </si>
  <si>
    <t>Elaboración de alimentos preparados para animales</t>
  </si>
  <si>
    <t>Destilación, rectificación y mezcla de bebidas alcohólicas</t>
  </si>
  <si>
    <t>Elaboración de bebidas fermentadas no destiladas</t>
  </si>
  <si>
    <t>Producción de malta, elaboración de cervezas y otras bebidas malteadas</t>
  </si>
  <si>
    <t>Elaboración de bebidas no alcohólicas, producción de aguas minerales y de otras aguas embotelladas</t>
  </si>
  <si>
    <t>Elaboración de productos de tabaco</t>
  </si>
  <si>
    <t>Preparación e hilatura de fibras textiles</t>
  </si>
  <si>
    <t>Tejeduría de productos textiles</t>
  </si>
  <si>
    <t>Acabado de productos textiles</t>
  </si>
  <si>
    <t>Fabricación de tejidos de punto y ganchillo</t>
  </si>
  <si>
    <t>Confección de artículos con materiales textiles, excepto prendas de vestir</t>
  </si>
  <si>
    <t>Fabricación de tapetes y alfombras para pisos</t>
  </si>
  <si>
    <t>Fabricación de cuerdas, cordeles, cables, bramantes y redes</t>
  </si>
  <si>
    <t>Fabricación de otros artículos textiles n.c.p.</t>
  </si>
  <si>
    <t>Confección de prendas de vestir, excepto prendas de piel</t>
  </si>
  <si>
    <t>Fabricación de artículos de piel</t>
  </si>
  <si>
    <t>Fabricación de artículos de punto y ganchillo</t>
  </si>
  <si>
    <t>Curtido y recurtido de cueros; recurtido y teñido de pieles</t>
  </si>
  <si>
    <t>Fabricación de artículos de viaje, bolsos de mano y artículos similares elaborados en cuero, y fabricación de artículos de talabartería y guarnicionería</t>
  </si>
  <si>
    <t>Fabricación de artículos de viaje, bolsos de mano y artículos similares; artículos de talabartería y guarnicionería elaborados en otros materiales</t>
  </si>
  <si>
    <t>Fabricación de calzado de cuero y piel, con cualquier tipo de suela</t>
  </si>
  <si>
    <t>Fabricación de otros tipos de calzado, excepto calzado de cuero y piel</t>
  </si>
  <si>
    <t>Fabricación de partes del calzado</t>
  </si>
  <si>
    <t>Aserrado, acepillado e impregnación de la madera</t>
  </si>
  <si>
    <t>Fabricación de hojas de madera para enchapado; fabricación de tableros contrachapados, tableros laminados, tableros de partículas y otros tableros y paneles</t>
  </si>
  <si>
    <t>Fabricación de partes y piezas de madera, de carpintería y ebanistería para la construcción</t>
  </si>
  <si>
    <t>Fabricación de recipientes de madera</t>
  </si>
  <si>
    <t>Fabricación de otros productos de madera; fabricación de artículos de corcho, cestería y espartería</t>
  </si>
  <si>
    <t>Fabricación de pulpas (pastas) celulósicas; papel y cartón</t>
  </si>
  <si>
    <t>Fabricación de papel y cartón ondulado (corrugado); fabricación de envases, empaques y de embalajes de papel y cartón</t>
  </si>
  <si>
    <t>Fabricación de otros artículos de papel y cartón</t>
  </si>
  <si>
    <t>Actividades de impresión</t>
  </si>
  <si>
    <t>Actividades de servicios relacionados con la impresión</t>
  </si>
  <si>
    <t>Producción de copias a partir de grabaciones originales</t>
  </si>
  <si>
    <t>Fabricación de productos de hornos de coque</t>
  </si>
  <si>
    <t>Fabricación de productos de la refinación del petróleo</t>
  </si>
  <si>
    <t>Actividad de mezcla de combustibles</t>
  </si>
  <si>
    <t>Fabricación de sustancias y productos químicos básicos</t>
  </si>
  <si>
    <t>Fabricación de abonos y compuestos inorgánicos nitrogenados</t>
  </si>
  <si>
    <t>Fabricación de plásticos en formas primarias</t>
  </si>
  <si>
    <t>Fabricación de caucho sintético en formas primarias</t>
  </si>
  <si>
    <t>C2021</t>
  </si>
  <si>
    <t>Fabricación de plaguicidas y otros productos químicos de uso agropecuario</t>
  </si>
  <si>
    <t>Fabricación de pinturas, barnices y revestimientos similares, tintas para impresión y masillas</t>
  </si>
  <si>
    <t>Fabricación de jabones y detergentes, preparados para limpiar y pulir; perfumes y preparados de tocador</t>
  </si>
  <si>
    <t>Fabricación de otros productos químicos n.c.p.</t>
  </si>
  <si>
    <t>Fabricación de fibras sintéticas y artificiales</t>
  </si>
  <si>
    <t>Fabricación de productos farmacéuticos, sustancias químicas medicinales y productos botánicos de uso farmacéutico</t>
  </si>
  <si>
    <t>Fabricación de llantas y neumáticos de caucho</t>
  </si>
  <si>
    <t>Reencauche de llantas usadas</t>
  </si>
  <si>
    <t>Fabricación de formas básicas de caucho y otros productos de caucho n.c.p.</t>
  </si>
  <si>
    <t>Fabricación de formas básicas de plástico</t>
  </si>
  <si>
    <t>Fabricación de artículos de plástico n.c.p.</t>
  </si>
  <si>
    <t>Fabricación de vidrio y productos de vidrio</t>
  </si>
  <si>
    <t>Fabricación de productos refractarios</t>
  </si>
  <si>
    <t>Fabricación de materiales de arcilla para la construcción</t>
  </si>
  <si>
    <t>Fabricación de otros productos de cerámica y porcelana</t>
  </si>
  <si>
    <t>Fabricación de cemento, cal y yeso</t>
  </si>
  <si>
    <t>Fabricación de artículos de hormigón, cemento y yeso</t>
  </si>
  <si>
    <t>Corte, tallado y acabado de la piedra</t>
  </si>
  <si>
    <t>Fabricación de otros productos minerales no metálicos n.c.p.</t>
  </si>
  <si>
    <t>Industrias básicas de hierro y de acero</t>
  </si>
  <si>
    <t>Industrias básicas de metales preciosos</t>
  </si>
  <si>
    <t>Industrias básicas de otros metales no ferrosos</t>
  </si>
  <si>
    <t>Fundición de hierro y de acero</t>
  </si>
  <si>
    <t>Fundición de metales no ferrosos</t>
  </si>
  <si>
    <t>Fabricación de productos metálicos para uso estructural</t>
  </si>
  <si>
    <t>Fabricación de tanques, depósitos y recipientes de metal, excepto los utilizados para el envase o transporte de mercancías</t>
  </si>
  <si>
    <t>Fabricación de generadores de vapor, excepto calderas de agua caliente para calefacción central</t>
  </si>
  <si>
    <t>Fabricación de armas y municiones</t>
  </si>
  <si>
    <t>Forja, prensado, estampado y laminado de metal; pulvimetalurgia</t>
  </si>
  <si>
    <t>Tratamiento y revestimiento de metales; mecanizado</t>
  </si>
  <si>
    <t>Fabricación de artículos de cuchillería, herramientas de mano y artículos de ferretería</t>
  </si>
  <si>
    <t>Fabricación de otros productos elaborados de metal n.c.p.</t>
  </si>
  <si>
    <t>Fabricación de componentes y tableros electrónicos</t>
  </si>
  <si>
    <t>Fabricación de computadoras y de equipo periférico</t>
  </si>
  <si>
    <t>Fabricación de equipos de comunicación</t>
  </si>
  <si>
    <t>Fabricación de aparatos electrónicos de consumo</t>
  </si>
  <si>
    <t>Fabricación de equipo de medición, prueba, navegación y control</t>
  </si>
  <si>
    <t>Fabricación de relojes</t>
  </si>
  <si>
    <t>Fabricación de equipo de irradiación y equipo electrónico de uso médico y terapéutico</t>
  </si>
  <si>
    <t>Fabricación de instrumentos ópticos y equipo fotográfico</t>
  </si>
  <si>
    <t>Fabricación de medios magnéticos y ópticos para almacenamiento de datos</t>
  </si>
  <si>
    <t>Fabricación de motores, generadores y transformadores eléctricos</t>
  </si>
  <si>
    <t>Fabricación de aparatos de distribución y control de la energía eléctrica</t>
  </si>
  <si>
    <t>Fabricación de pilas, baterías y acumuladores eléctricos</t>
  </si>
  <si>
    <t>Fabricación de hilos y cables eléctricos y de fibra óptica</t>
  </si>
  <si>
    <t>Fabricación de dispositivos de cableado</t>
  </si>
  <si>
    <t>Fabricación de equipos eléctricos de iluminación</t>
  </si>
  <si>
    <t>Fabricación de aparatos de uso doméstico</t>
  </si>
  <si>
    <t>Fabricación de otros tipos de equipo eléctrico n.c.p.</t>
  </si>
  <si>
    <t>Fabricación de motores, turbinas, y partes para motores de combustión interna</t>
  </si>
  <si>
    <t>Fabricación de equipos de potencia hidráulica y neumática</t>
  </si>
  <si>
    <t>Fabricación de otras bombas, compresores, grifos y válvulas</t>
  </si>
  <si>
    <t>Fabricación de cojinetes, engranajes, trenes de engranajes y piezas de transmisión</t>
  </si>
  <si>
    <t>Fabricación de hornos, hogares y quemadores industriales</t>
  </si>
  <si>
    <t>Fabricación de equipo de elevación y manipulación</t>
  </si>
  <si>
    <t>Fabricación de maquinaria y equipo de oficina (excepto computadoras y equipo periférico)</t>
  </si>
  <si>
    <t>Fabricación de herramientas manuales con motor</t>
  </si>
  <si>
    <t>Fabricación de otros tipos de maquinaria y equipo de uso general n.c.p.</t>
  </si>
  <si>
    <t>Fabricación de maquinaria agropecuaria y forestal</t>
  </si>
  <si>
    <t>Fabricación de máquinas formadoras de metal y de máquinas herramienta</t>
  </si>
  <si>
    <t>Fabricación de maquinaria para la metalurgia</t>
  </si>
  <si>
    <t>Fabricación de maquinaria para explotación de minas y canteras y para obras de construcción</t>
  </si>
  <si>
    <t>Fabricación de maquinaria para la elaboración de alimentos, bebidas y tabaco</t>
  </si>
  <si>
    <t>Fabricación de maquinaria para la elaboración de productos textiles, prendas de vestir y cueros</t>
  </si>
  <si>
    <t>Fabricación de otros tipos de maquinaria y equipo de uso especial n.c.p.</t>
  </si>
  <si>
    <t>Fabricación de vehículos automotores y sus motores</t>
  </si>
  <si>
    <t>Fabricación de carrocerías para vehículos automotores; fabricación de remolques y semirremolques</t>
  </si>
  <si>
    <t>Fabricación de partes, piezas (autopartes) y accesorios (lujos) para vehículos automotores</t>
  </si>
  <si>
    <t>Construcción de barcos y de estructuras flotantes</t>
  </si>
  <si>
    <t>Construcción de embarcaciones de recreo y deporte</t>
  </si>
  <si>
    <t>Fabricación de locomotoras y de material rodante para ferrocarriles</t>
  </si>
  <si>
    <t>Fabricación de aeronaves, naves espaciales y de maquinaria conexa</t>
  </si>
  <si>
    <t>Fabricación de vehículos militares de combate</t>
  </si>
  <si>
    <t>Fabricación de motocicletas</t>
  </si>
  <si>
    <t>Fabricación de bicicletas y de sillas de ruedas para personas con discapacidad</t>
  </si>
  <si>
    <t>Fabricación de otros tipos de equipo de transporte n.c.p.</t>
  </si>
  <si>
    <t>Fabricación de muebles</t>
  </si>
  <si>
    <t>Fabricación de colchones y somieres</t>
  </si>
  <si>
    <t>Fabricación de joyas, bisutería y artículos conexos</t>
  </si>
  <si>
    <t>Fabricación de instrumentos musicales</t>
  </si>
  <si>
    <t>Fabricación de artículos y equipo para la práctica del deporte</t>
  </si>
  <si>
    <t>Fabricación de juegos, juguetes y rompecabezas</t>
  </si>
  <si>
    <t>Fabricación de instrumentos, aparatos y materiales médicos y odontológicos (incluido mobiliario)</t>
  </si>
  <si>
    <t>Otras industrias manufactureras n.c.p.</t>
  </si>
  <si>
    <t>Mantenimiento y reparación especializado de productos elaborados en metal</t>
  </si>
  <si>
    <t>Mantenimiento y reparación especializado de maquinaria y equipo</t>
  </si>
  <si>
    <t>Mantenimiento y reparación especializado de equipo electrónico y óptico</t>
  </si>
  <si>
    <t>Mantenimiento y reparación especializado de equipo eléctrico</t>
  </si>
  <si>
    <t>Mantenimiento y reparación especializado de equipo de transporte, excepto los vehículos automotores, motocicletas y bicicletas</t>
  </si>
  <si>
    <t>Mantenimiento y reparación de otros tipos de equipos y sus componentes n.c.p.</t>
  </si>
  <si>
    <t>Instalación especializada de maquinaria y equipo industrial</t>
  </si>
  <si>
    <t>Generación de energía eléctrica</t>
  </si>
  <si>
    <t>D</t>
  </si>
  <si>
    <t>Transmisión de energía eléctrica</t>
  </si>
  <si>
    <t>Distribución de energía eléctrica</t>
  </si>
  <si>
    <t>Comercialización de energía eléctrica</t>
  </si>
  <si>
    <t>Producción de gas; distribución de combustibles gaseosos por tuberías</t>
  </si>
  <si>
    <t>Suministro de vapor y aire acondicionado</t>
  </si>
  <si>
    <t>Captación, tratamiento y distribución de agua</t>
  </si>
  <si>
    <t>E</t>
  </si>
  <si>
    <t>Evacuación y tratamiento de aguas residuales</t>
  </si>
  <si>
    <t>Recolección de desechos no peligrosos</t>
  </si>
  <si>
    <t>Recolección de desechos peligrosos</t>
  </si>
  <si>
    <t>Tratamiento y disposición de desechos no peligrosos</t>
  </si>
  <si>
    <t>Tratamiento y disposición de desechos peligrosos</t>
  </si>
  <si>
    <t>Recuperación de materiales</t>
  </si>
  <si>
    <t>Actividades de saneamiento ambiental y otros servicios de gestión de desechos</t>
  </si>
  <si>
    <t>Construcción de edificios residenciales</t>
  </si>
  <si>
    <t>F</t>
  </si>
  <si>
    <t>Construcción de edificios no residenciales</t>
  </si>
  <si>
    <t>Construcción de carreteras y vías de ferrocarril</t>
  </si>
  <si>
    <t>Construcción de proyectos de servicio público</t>
  </si>
  <si>
    <t>Construcción de otras obras de ingeniería civil</t>
  </si>
  <si>
    <t>Demolición</t>
  </si>
  <si>
    <t>Preparación del terreno</t>
  </si>
  <si>
    <t>Instalaciones eléctricas</t>
  </si>
  <si>
    <t>Instalaciones de fontanería, calefacción y aire acondicionado</t>
  </si>
  <si>
    <t>Otras instalaciones especializadas</t>
  </si>
  <si>
    <t>Terminación y acabado de edificios y obras de ingeniería civil</t>
  </si>
  <si>
    <t>Otras actividades especializadas para la construcción de edificios y obras de ingeniería civil</t>
  </si>
  <si>
    <t>Comercio de vehículos automotores nuevos</t>
  </si>
  <si>
    <t>G</t>
  </si>
  <si>
    <t>Comercio de vehículos automotores usados</t>
  </si>
  <si>
    <t>Mantenimiento y reparación de vehículos automotores</t>
  </si>
  <si>
    <t>Comercio de partes, piezas (autopartes) y accesorios (lujos) para vehículos automotores</t>
  </si>
  <si>
    <t>Comercio de motocicletas y de sus partes, piezas y accesorios</t>
  </si>
  <si>
    <t>Mantenimiento y reparación de motocicletas y de sus partes y piezas</t>
  </si>
  <si>
    <t>Comercio al por mayor a cambio de una retribución o por contrata</t>
  </si>
  <si>
    <t>Comercio al por mayor de materias primas agropecuarias; animales vivos</t>
  </si>
  <si>
    <t>Comercio al por mayor de productos alimenticios</t>
  </si>
  <si>
    <t>Comercio al por mayor de bebidas y tabaco</t>
  </si>
  <si>
    <t>Comercio al por mayor de productos textiles, productos confeccionados para uso doméstico</t>
  </si>
  <si>
    <t>Comercio al por mayor de prendas de vestir</t>
  </si>
  <si>
    <t>Comercio al por mayor de calzado</t>
  </si>
  <si>
    <t>Comercio al por mayor de aparatos y equipo de uso doméstico</t>
  </si>
  <si>
    <t>Comercio al por mayor de productos farmacéuticos, medicinales, cosméticos y de tocador</t>
  </si>
  <si>
    <t>Comercio al por mayor de otros utensilios domésticos n.c.p.</t>
  </si>
  <si>
    <t>Comercio al por mayor de computadores, equipo periférico y programas de informática</t>
  </si>
  <si>
    <t>Comercio al por mayor de equipo, partes y piezas electrónicos y de telecomunicaciones</t>
  </si>
  <si>
    <t>Comercio al por mayor de maquinaria y equipo agropecuarios</t>
  </si>
  <si>
    <t>Comercio al por mayor de otros tipos de maquinaria y equipo n.c.p.</t>
  </si>
  <si>
    <t>Comercio al por mayor de combustibles sólidos, líquidos, gaseosos y productos conexos</t>
  </si>
  <si>
    <t>Comercio al por mayor de metales y productos metalíferos</t>
  </si>
  <si>
    <t>Comercio al por mayor de materiales de construcción, artículos de ferretería, pinturas, productos de vidrio, equipo y materiales de fontanería y calefacción</t>
  </si>
  <si>
    <t>Comercio al por mayor de productos químicos básicos, cauchos y plásticos en formas primarias y productos químicos de uso agropecuario</t>
  </si>
  <si>
    <t>Comercio al por mayor de desperdicios, desechos y chatarra</t>
  </si>
  <si>
    <t>Comercio al por mayor de otros productos n.c.p.</t>
  </si>
  <si>
    <t>Comercio al por mayor no especializado</t>
  </si>
  <si>
    <t>Comercio al por menor en establecimientos no especializados con surtido compuesto principalmente por alimentos, bebidas o tabaco</t>
  </si>
  <si>
    <t>Comercio al por menor en establecimientos no especializados, con surtido compuesto principalmente por productos diferentes de alimentos (víveres en general), bebidas y tabaco</t>
  </si>
  <si>
    <t>Comercio al por menor de productos agrícolas para el consumo en establecimientos especializados</t>
  </si>
  <si>
    <t>Comercio al por menor de leche, productos lácteos y huevos, en establecimientos especializados</t>
  </si>
  <si>
    <t>Comercio al por menor de carnes (incluye aves de corral), productos cárnicos, pescados y productos de mar, en establecimientos especializados</t>
  </si>
  <si>
    <t>Comercio al por menor de bebidas y productos del tabaco, en establecimientos especializados</t>
  </si>
  <si>
    <t>Comercio al por menor de otros productos alimenticios n.c.p., en establecimientos especializados</t>
  </si>
  <si>
    <t>Comercio al por menor de combustible para automotores</t>
  </si>
  <si>
    <t>Comercio al por menor de lubricantes (aceites, grasas), aditivos y productos de limpieza para vehículos automotores</t>
  </si>
  <si>
    <t>Comercio al por menor de computadores, equipos periféricos, programas de informática y equipos de telecomunicaciones en establecimientos especializados</t>
  </si>
  <si>
    <t>Comercio al por menor de equipos y aparatos de sonido y de video, en establecimientos especializados</t>
  </si>
  <si>
    <t>Comercio al por menor de productos textiles en establecimientos especializados</t>
  </si>
  <si>
    <t>Comercio al por menor de artículos de ferretería, pinturas y productos de vidrio en establecimientos especializados</t>
  </si>
  <si>
    <t>Comercio al por menor de tapices, alfombras y cubrimientos para paredes y pisos en establecimientos especializados</t>
  </si>
  <si>
    <t>Comercio al por menor de electrodomésticos y gasodomésticos de uso doméstico, muebles y equipos de iluminación</t>
  </si>
  <si>
    <t>Comercio al por menor de artículos y utensilios de uso doméstico</t>
  </si>
  <si>
    <t>Comercio al por menor de otros artículos domésticos en establecimientos especializados</t>
  </si>
  <si>
    <t>Comercio al por menor de libros, periódicos, materiales y artículos de papelería y escritorio, en establecimientos especializados</t>
  </si>
  <si>
    <t>Comercio al por menor de artículos deportivos, en establecimientos especializados</t>
  </si>
  <si>
    <t>Comercio al por menor de otros artículos culturales y de entretenimiento n.c.p. en establecimientos especializados</t>
  </si>
  <si>
    <t>Comercio al por menor de prendas de vestir y sus accesorios (incluye artículos de piel) en establecimientos especializados</t>
  </si>
  <si>
    <t>Comercio al por menor de todo tipo de calzado y artículos de cuero y sucedáneos del cuero en establecimientos especializados</t>
  </si>
  <si>
    <t>Comercio al por menor de productos farmacéuticos y medicinales, cosméticos y artículos de tocador en establecimientos especializados</t>
  </si>
  <si>
    <t>Comercio al por menor de otros productos nuevos en establecimientos especializados</t>
  </si>
  <si>
    <t>Comercio al por menor de artículos de segunda mano</t>
  </si>
  <si>
    <t>Comercio al por menor de alimentos, bebidas y tabaco, en puestos de venta móviles</t>
  </si>
  <si>
    <t>Comercio al por menor de productos textiles, prendas de vestir y calzado, en puestos de venta móviles</t>
  </si>
  <si>
    <t>Comercio al por menor de otros productos en puestos de venta móviles</t>
  </si>
  <si>
    <t>Comercio al por menor realizado a través de internet</t>
  </si>
  <si>
    <t>Comercio al por menor realizado a través de casas de venta o por correo</t>
  </si>
  <si>
    <t>Otros tipos de comercio al por menor no realizado en establecimientos, puestos de venta o mercados</t>
  </si>
  <si>
    <t>Transporte férreo de pasajeros</t>
  </si>
  <si>
    <t>H</t>
  </si>
  <si>
    <t>Transporte férreo de carga</t>
  </si>
  <si>
    <t>Transporte de pasajeros</t>
  </si>
  <si>
    <t>Transporte mixto</t>
  </si>
  <si>
    <t>Transporte de carga por carretera</t>
  </si>
  <si>
    <t>Transporte por tuberías</t>
  </si>
  <si>
    <t>Transporte de pasajeros marítimo y de cabotaje</t>
  </si>
  <si>
    <t>Transporte de carga marítimo y de cabotaje</t>
  </si>
  <si>
    <t>Transporte fluvial de pasajeros</t>
  </si>
  <si>
    <t>Transporte fluvial de carga</t>
  </si>
  <si>
    <t>Transporte aéreo nacional de pasajeros</t>
  </si>
  <si>
    <t>Transporte aéreo internacional de pasajeros</t>
  </si>
  <si>
    <t>Transporte aéreo nacional de carga</t>
  </si>
  <si>
    <t>Transporte aéreo internacional de carga</t>
  </si>
  <si>
    <t>Almacenamiento y depósito</t>
  </si>
  <si>
    <t>Actividades de estaciones, vías y servicios complementarios para el transporte terrestre</t>
  </si>
  <si>
    <t>Actividades de puertos y servicios complementarios para el transporte acuático</t>
  </si>
  <si>
    <t>Actividades de aeropuertos, servicios de navegación aérea y demás actividades conexas al transporte aéreo</t>
  </si>
  <si>
    <t>Manipulación de carga</t>
  </si>
  <si>
    <t>Otras actividades complementarias al transporte</t>
  </si>
  <si>
    <t>Actividades postales nacionales</t>
  </si>
  <si>
    <t>Actividades de mensajería</t>
  </si>
  <si>
    <t>Alojamiento en hoteles</t>
  </si>
  <si>
    <t>I</t>
  </si>
  <si>
    <t>Alojamiento en apartahoteles</t>
  </si>
  <si>
    <t>Alojamiento en centros vacacionales</t>
  </si>
  <si>
    <t>Alojamiento rural</t>
  </si>
  <si>
    <t>Otros tipos de alojamientos para visitantes</t>
  </si>
  <si>
    <t>Actividades de zonas de camping y parques para vehículos recreacionales</t>
  </si>
  <si>
    <t>Servicio por horas</t>
  </si>
  <si>
    <t>Otros tipos de alojamiento n.c.p.</t>
  </si>
  <si>
    <t>Expendio a la mesa de comidas preparadas</t>
  </si>
  <si>
    <t>Expendio por autoservicio de comidas preparadas</t>
  </si>
  <si>
    <t>Expendio de comidas preparadas en cafeterías</t>
  </si>
  <si>
    <t>Otros tipos de expendio de comidas preparadas n.c.p.</t>
  </si>
  <si>
    <t>Catering para eventos</t>
  </si>
  <si>
    <t>Actividades de otros servicios de comidas</t>
  </si>
  <si>
    <t>Expendio de bebidas alcohólicas para el consumo dentro del establecimiento</t>
  </si>
  <si>
    <t>Edición de libros</t>
  </si>
  <si>
    <t>J</t>
  </si>
  <si>
    <t>Edición de directorios y listas de correo</t>
  </si>
  <si>
    <t>Edición de periódicos, revistas y otras publicaciones periódicas</t>
  </si>
  <si>
    <t>Otros trabajos de edición</t>
  </si>
  <si>
    <t>Edición de programas de informática (software)</t>
  </si>
  <si>
    <t>Actividades de producción de películas cinematográficas, videos, programas, anuncios y comerciales de televisión</t>
  </si>
  <si>
    <t>Actividades de posproducción de películas cinematográficas, videos, programas, anuncios y comerciales de televisión</t>
  </si>
  <si>
    <t>Actividades de distribución de películas cinematográficas, videos, programas, anuncios y comerciales de televisión</t>
  </si>
  <si>
    <t>Actividades de exhibición de películas cinematográficas y videos</t>
  </si>
  <si>
    <t>Actividades de grabación de sonido y edición de música</t>
  </si>
  <si>
    <t>Actividades de programación y transmisión en el servicio de radiodifusión sonora</t>
  </si>
  <si>
    <t>Actividades de programación y transmisión de televisión</t>
  </si>
  <si>
    <t>Actividades de telecomunicaciones alámbricas</t>
  </si>
  <si>
    <t>Actividades de telecomunicaciones inalámbricas</t>
  </si>
  <si>
    <t>Actividades de telecomunicación satelital</t>
  </si>
  <si>
    <t>Otras actividades de telecomunicaciones</t>
  </si>
  <si>
    <t>Actividades de desarrollo de sistemas informáticos (planificación, análisis, diseño, programación, pruebas)</t>
  </si>
  <si>
    <t>Actividades de consultoría informática y actividades de administración de instalaciones informáticas</t>
  </si>
  <si>
    <t>Otras actividades de tecnologías de información y actividades de servicios informáticos</t>
  </si>
  <si>
    <t>Procesamiento de datos, alojamiento (hosting) y actividades relacionadas</t>
  </si>
  <si>
    <t>Portales web</t>
  </si>
  <si>
    <t>Actividades de agencias de noticias</t>
  </si>
  <si>
    <t>Otras actividades de servicio de información n.c.p.</t>
  </si>
  <si>
    <t>Banco Central</t>
  </si>
  <si>
    <t>K</t>
  </si>
  <si>
    <t>Bancos comerciales</t>
  </si>
  <si>
    <t>Actividades de las corporaciones financieras</t>
  </si>
  <si>
    <t>Actividades de las compañías de financiamiento</t>
  </si>
  <si>
    <t>Banca de segundo piso</t>
  </si>
  <si>
    <t>Actividades de las cooperativas financieras</t>
  </si>
  <si>
    <t>Fideicomisos, fondos y entidades financieras similares</t>
  </si>
  <si>
    <t>Fondos de cesantías</t>
  </si>
  <si>
    <t>Leasing financiero (arrendamiento financiero)</t>
  </si>
  <si>
    <t>Actividades financieras de fondos de empleados y otras formas asociativas del sector solidario</t>
  </si>
  <si>
    <t>Actividades de compra de cartera o factoring</t>
  </si>
  <si>
    <t>Otras actividades de distribución de fondos</t>
  </si>
  <si>
    <t>Instituciones especiales oficiales</t>
  </si>
  <si>
    <t>Otras actividades de servicio financiero, excepto las de seguros y pensiones n.c.p.</t>
  </si>
  <si>
    <t>Seguros generales</t>
  </si>
  <si>
    <t>Seguros de vida</t>
  </si>
  <si>
    <t>Reaseguros</t>
  </si>
  <si>
    <t>Capitalización</t>
  </si>
  <si>
    <t>Servicios de seguros sociales de salud</t>
  </si>
  <si>
    <t>Servicios de seguros sociales de riesgos profesionales</t>
  </si>
  <si>
    <t>Régimen de prima media con prestación definida (RPM)</t>
  </si>
  <si>
    <t>Régimen de ahorro individual (RAI)</t>
  </si>
  <si>
    <t>Administración de mercados financieros</t>
  </si>
  <si>
    <t>Corretaje de valores y de contratos de productos básicos</t>
  </si>
  <si>
    <t>Otras actividades relacionadas con el mercado de valores</t>
  </si>
  <si>
    <t>Actividades de las casas de cambio</t>
  </si>
  <si>
    <t>Actividades de los profesionales de compra y venta de divisas</t>
  </si>
  <si>
    <t>Otras actividades auxiliares de las actividades de servicios financieros n.c.p.</t>
  </si>
  <si>
    <t>Actividades de agentes y corredores de seguros</t>
  </si>
  <si>
    <t>Evaluación de riesgos y daños, y otras actividades de servicios auxiliares</t>
  </si>
  <si>
    <t>Actividades de administración de fondos</t>
  </si>
  <si>
    <t>Actividades inmobiliarias realizadas con bienes propios o arrendados</t>
  </si>
  <si>
    <t>L</t>
  </si>
  <si>
    <t>Actividades inmobiliarias realizadas a cambio de una retribución o por contrata</t>
  </si>
  <si>
    <t>Actividades jurídicas</t>
  </si>
  <si>
    <t>M</t>
  </si>
  <si>
    <t>Actividades de contabilidad, teneduría de libros, auditoría financiera y asesoría tributaria</t>
  </si>
  <si>
    <t>Actividades de administración empresarial</t>
  </si>
  <si>
    <t>Actividades de consultaría de gestión</t>
  </si>
  <si>
    <t>Actividades de arquitectura e ingeniería y otras actividades conexas de consultoría técnica</t>
  </si>
  <si>
    <t>Ensayos y análisis técnicos</t>
  </si>
  <si>
    <t>Investigaciones y desarrollo experimental en el campo de las ciencias naturales y la ingeniería</t>
  </si>
  <si>
    <t>Investigaciones y desarrollo experimental en el campo de las ciencias sociales y las humanidades</t>
  </si>
  <si>
    <t>Publicidad</t>
  </si>
  <si>
    <t>Estudios de mercado y realización de encuestas de opinión pública</t>
  </si>
  <si>
    <t>Actividades especializadas de diseño</t>
  </si>
  <si>
    <t>Actividades de fotografía</t>
  </si>
  <si>
    <t>Otras actividades profesionales, científicas y técnicas n.c.p.</t>
  </si>
  <si>
    <t>Actividades veterinarias</t>
  </si>
  <si>
    <t>Alquiler y arrendamiento de vehículos automotores</t>
  </si>
  <si>
    <t>N</t>
  </si>
  <si>
    <t>Alquiler y arrendamiento de equipo recreativo y deportivo</t>
  </si>
  <si>
    <t>Alquiler de videos y discos</t>
  </si>
  <si>
    <t>Alquiler y arrendamiento de otros efectos personales y enseres domésticos n.c.p.</t>
  </si>
  <si>
    <t>Alquiler y arrendamiento de otros tipos de maquinaria, equipo y bienes tangibles n.c.p.</t>
  </si>
  <si>
    <t>Arrendamiento de propiedad intelectual y productos similares, excepto obras protegidas por derechos de autor</t>
  </si>
  <si>
    <t>Actividades de agencias de empleo</t>
  </si>
  <si>
    <t>Actividades de agencias de empleo temporal</t>
  </si>
  <si>
    <t>Otras actividades de suministro de recurso humano</t>
  </si>
  <si>
    <t>Actividades de las agencias de viaje</t>
  </si>
  <si>
    <t>Actividades de operadores turísticos</t>
  </si>
  <si>
    <t>Otros servicios de reserva y actividades relacionadas</t>
  </si>
  <si>
    <t>Actividades de seguridad privada</t>
  </si>
  <si>
    <t>Actividades de servicios de sistemas de seguridad</t>
  </si>
  <si>
    <t>Actividades de detectives e investigadores privados</t>
  </si>
  <si>
    <t>Actividades combinadas de apoyo a instalaciones</t>
  </si>
  <si>
    <t>Limpieza general interior de edificios</t>
  </si>
  <si>
    <t>Otras actividades de limpieza de edificios e instalaciones industriales</t>
  </si>
  <si>
    <t>Actividades de paisajismo y servicios de mantenimiento conexos</t>
  </si>
  <si>
    <t>Actividades combinadas de servicios administrativos de oficina</t>
  </si>
  <si>
    <t>Fotocopiado, preparación de documentos y otras actividades especializadas de apoyo a oficina</t>
  </si>
  <si>
    <t>Actividades de centros de llamadas (Call center)</t>
  </si>
  <si>
    <t>Organización de convenciones y eventos comerciales</t>
  </si>
  <si>
    <t>Actividades de agencias de cobranza y oficinas de calificación crediticia</t>
  </si>
  <si>
    <t>Actividades de envase y empaque</t>
  </si>
  <si>
    <t>Otras actividades de servicio de apoyo a las empresas n.c.p.</t>
  </si>
  <si>
    <t>Actividades legislativas de la administración pública</t>
  </si>
  <si>
    <t>O</t>
  </si>
  <si>
    <t>Actividades ejecutivas de la administración pública</t>
  </si>
  <si>
    <t>Regulación de las actividades de organismos que prestan servicios de salud, educativos, culturales y otros servicios sociales, excepto servicios de seguridad social</t>
  </si>
  <si>
    <t>Actividades reguladoras y facilitadoras de la actividad económica</t>
  </si>
  <si>
    <t>Actividades de los otros órganos de control</t>
  </si>
  <si>
    <t>Relaciones exteriores</t>
  </si>
  <si>
    <t>Actividades de defensa</t>
  </si>
  <si>
    <t>Orden público y actividades de seguridad</t>
  </si>
  <si>
    <t>Administración de justicia</t>
  </si>
  <si>
    <t>Actividades de planes de seguridad social de afiliación obligatoria</t>
  </si>
  <si>
    <t>Educación de la primera infancia</t>
  </si>
  <si>
    <t>P</t>
  </si>
  <si>
    <t>Educación preescolar</t>
  </si>
  <si>
    <t>Educación básica primaria</t>
  </si>
  <si>
    <t>Educación básica secundaria</t>
  </si>
  <si>
    <t>Educación media académica</t>
  </si>
  <si>
    <t>Educación media técnica y de formación laboral</t>
  </si>
  <si>
    <t>Establecimientos que combinan diferentes niveles de educación</t>
  </si>
  <si>
    <t>Educación técnica profesional</t>
  </si>
  <si>
    <t>Educación tecnológica</t>
  </si>
  <si>
    <t>Educación de instituciones universitarias o de escuelas tecnológicas</t>
  </si>
  <si>
    <t>Educación de universidades</t>
  </si>
  <si>
    <t>Formación académica no formal</t>
  </si>
  <si>
    <t>Enseñanza deportiva y recreativa</t>
  </si>
  <si>
    <t>Enseñanza cultural</t>
  </si>
  <si>
    <t>Otros tipos de educación n.c.p.</t>
  </si>
  <si>
    <t>Actividades de apoyo a la educación</t>
  </si>
  <si>
    <t>Actividades de hospitales y clínicas, con internación</t>
  </si>
  <si>
    <t>Q</t>
  </si>
  <si>
    <t>Actividades de la práctica médica, sin internación</t>
  </si>
  <si>
    <t>Actividades de la práctica odontológica</t>
  </si>
  <si>
    <t>Actividades de apoyo diagnóstico</t>
  </si>
  <si>
    <t>Actividades de apoyo terapéutico</t>
  </si>
  <si>
    <t>Otras actividades de atención de la salud humana</t>
  </si>
  <si>
    <t>Actividades de atención residencial medicalizada de tipo general</t>
  </si>
  <si>
    <t>Actividades de atención residencial, para el cuidado de pacientes con retardo mental, enfermedad mental y consumo de sustancias psicoactivas</t>
  </si>
  <si>
    <t>Actividades de atención en instituciones para el cuidado de personas mayores y/o discapacitadas</t>
  </si>
  <si>
    <t>Otras actividades de atención en instituciones con alojamiento</t>
  </si>
  <si>
    <t>Actividades de asistencia social sin alojamiento para personas mayores y discapacitadas</t>
  </si>
  <si>
    <t>R</t>
  </si>
  <si>
    <t>Otras actividades de asistencia social sin alojamiento</t>
  </si>
  <si>
    <t>Creación literaria</t>
  </si>
  <si>
    <t>Creación musical</t>
  </si>
  <si>
    <t>Creación teatral</t>
  </si>
  <si>
    <t>Creación audiovisual</t>
  </si>
  <si>
    <t>Artes plásticas y visuales</t>
  </si>
  <si>
    <t>Actividades teatrales</t>
  </si>
  <si>
    <t>Actividades de espectáculos musicales en vivo</t>
  </si>
  <si>
    <t>Otras actividades de espectáculos en vivo</t>
  </si>
  <si>
    <t>Actividades de bibliotecas y archivos</t>
  </si>
  <si>
    <t>Actividades y funcionamiento de museos, conservación de edificios y sitios históricos</t>
  </si>
  <si>
    <t>Actividades de jardines botánicos, zoológicos y reservas naturales</t>
  </si>
  <si>
    <t>Actividades de juegos de azar y apuestas</t>
  </si>
  <si>
    <t>Gestión de instalaciones deportivas</t>
  </si>
  <si>
    <t>Actividades de clubes deportivos</t>
  </si>
  <si>
    <t>Otras actividades deportivas</t>
  </si>
  <si>
    <t>Actividades de parques de atracciones y parques temáticos</t>
  </si>
  <si>
    <t>Otras actividades recreativas y de esparcimiento n.c.p.</t>
  </si>
  <si>
    <t>Actividades de asociaciones empresariales y de empleadores</t>
  </si>
  <si>
    <t>S</t>
  </si>
  <si>
    <t>Actividades de asociaciones profesionales</t>
  </si>
  <si>
    <t>Actividades de sindicatos de empleados</t>
  </si>
  <si>
    <t>Actividades de asociaciones religiosas</t>
  </si>
  <si>
    <t>Actividades de asociaciones políticas</t>
  </si>
  <si>
    <t>Actividades de otras asociaciones n.c.p.</t>
  </si>
  <si>
    <t>Mantenimiento y reparación de computadores y de equipo periférico</t>
  </si>
  <si>
    <t>Mantenimiento y reparación de equipos de comunicación</t>
  </si>
  <si>
    <t>Mantenimiento y reparación de aparatos electrónicos de consumo</t>
  </si>
  <si>
    <t>Mantenimiento y reparación de aparatos y equipos domésticos y de jardinería</t>
  </si>
  <si>
    <t>Reparación de calzado y artículos de cuero</t>
  </si>
  <si>
    <t>Reparación de muebles y accesorios para el hogar</t>
  </si>
  <si>
    <t>Mantenimiento y reparación de otros efectos personales y enseres domésticos</t>
  </si>
  <si>
    <t>Lavado y limpieza, incluso la limpieza en seco, de productos textiles y de piel</t>
  </si>
  <si>
    <t>Peluquería y otros tratamientos de belleza</t>
  </si>
  <si>
    <t>Pompas fúnebres y actividades relacionadas</t>
  </si>
  <si>
    <t>Otras actividades de servicios personales n.c.p.</t>
  </si>
  <si>
    <t>Actividades de los hogares individuales como empleadores de personal doméstico</t>
  </si>
  <si>
    <t>T</t>
  </si>
  <si>
    <t>Actividades no diferenciadas de los hogares individuales como productores de bienes para uso propio</t>
  </si>
  <si>
    <t>Actividades no diferenciadas de los hogares individuales como productores de servicios para uso propio</t>
  </si>
  <si>
    <t>Actividades de organizaciones y entidades extraterritoriales</t>
  </si>
  <si>
    <t xml:space="preserve"> </t>
  </si>
  <si>
    <t>Otras actividades no especificadas (Actividad no homologada CIIU V 4.0)</t>
  </si>
  <si>
    <t>VERSIÓN 07</t>
  </si>
  <si>
    <t>FECHA EDICIÓN 21/10/2019</t>
  </si>
  <si>
    <t>COOPERATIVA MULTIACTIVA DE PRODUCTORES AGROPECUARIOS DE TOCA COOMELAC</t>
  </si>
  <si>
    <t>900152734-4</t>
  </si>
  <si>
    <t>BOYACA</t>
  </si>
  <si>
    <t>TOCA</t>
  </si>
  <si>
    <t>NELSON YECID GALAN MOLANO</t>
  </si>
  <si>
    <t>REPRESENTANTE LEGAL - GERENTE GENERAL</t>
  </si>
  <si>
    <t>18 DE ABRIL DE 2010</t>
  </si>
  <si>
    <t>coomelac-toca@hotmail.com</t>
  </si>
  <si>
    <t>coomelac.lexcom.com.co</t>
  </si>
  <si>
    <t>11 AÑOS</t>
  </si>
  <si>
    <t xml:space="preserve">COMERCIO AL PONER DE LECHE, SERVICIO ALQUILER DE MAQUINARIA AGRICOLA </t>
  </si>
  <si>
    <t>AÑO:__2020_</t>
  </si>
  <si>
    <t>14 AÑOS</t>
  </si>
  <si>
    <t>INVIMA</t>
  </si>
  <si>
    <t>ASAMBLEA GENERAL</t>
  </si>
  <si>
    <t>SOFWARE CONTABLE</t>
  </si>
  <si>
    <t>SE ESTABLECEN PORCENTAJES DE ACUERDO A LA UTILIDAD</t>
  </si>
  <si>
    <t>ACTIVIDADES PROPIAS DEL OBJETO DE LA EMPRESA</t>
  </si>
  <si>
    <t xml:space="preserve">ESTABILIDAD EN LOS PRECIOS EN VOLUMENES DE ACOPIO </t>
  </si>
  <si>
    <t>ACOPIO Y VENTA DE LECHE Y ALQUILER DE MAQUINARIA</t>
  </si>
  <si>
    <t>1  MES / NO</t>
  </si>
  <si>
    <t>SUMINISTRO CADENA FRIO</t>
  </si>
  <si>
    <t xml:space="preserve">NO TENEMOS CANALES DE COMUNICACIÓN CON EL EXTERIOR </t>
  </si>
  <si>
    <t>VOZ POPULI Y REDES SOCIALES</t>
  </si>
  <si>
    <t>Año:2020</t>
  </si>
  <si>
    <t>NO TENEMOS CREDITOS</t>
  </si>
  <si>
    <t>REGIMEN TRIBUTARIO ESPECIAL</t>
  </si>
  <si>
    <t xml:space="preserve">EN EL ULTIMO AÑO SE HA LOGRADO CAPTAR MAS PROVEEDORES, AUMENTAR LA PRESTACION DE SERVICIOS AGRICOLAS, ES ASI QUE SE </t>
  </si>
  <si>
    <t>POSESIONADO EN EL MERCADO DE FORMA SATISFACTORIA CON GRAN ACEPTACION POR LA COMUNIDAD-</t>
  </si>
  <si>
    <t xml:space="preserve">CALLE 8 No. 10 - 83 </t>
  </si>
  <si>
    <t>POSTGRADO</t>
  </si>
  <si>
    <t>x</t>
  </si>
  <si>
    <t>Propuesta de valor/Entorno</t>
  </si>
  <si>
    <t>Despues de realizar la aplicación del Diagnostico se puede evidencia que COOMELAC presenta deficiencia en los aspectos de Propuesta de valor y entorno</t>
  </si>
  <si>
    <t xml:space="preserve">Capacitacion en buenas practicas , normas tecnicas y normas de calidad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</si>
</sst>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\ * #,##0.00_-;\-&quot;$&quot;\ * #,##0.00_-;_-&quot;$&quot;\ * &quot;-&quot;??_-;_-@_-"/>
    <numFmt numFmtId="165" formatCode="0.0"/>
    <numFmt numFmtId="166" formatCode="_-&quot;$&quot;\ * #,##0_-;\-&quot;$&quot;\ * #,##0_-;_-&quot;$&quot;\ * &quot;-&quot;??_-;_-@_-"/>
  </numFmts>
  <fonts count="48" x14ac:knownFonts="1"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b/>
      <sz val="14"/>
      <color theme="0"/>
      <name val="Trebuchet MS"/>
      <family val="2"/>
    </font>
    <font>
      <b/>
      <sz val="8"/>
      <color theme="0"/>
      <name val="Trebuchet MS"/>
      <family val="2"/>
    </font>
    <font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Trebuchet MS"/>
      <family val="2"/>
    </font>
    <font>
      <b/>
      <sz val="11"/>
      <color theme="1"/>
      <name val="Trebuchet MS"/>
      <family val="2"/>
    </font>
    <font>
      <b/>
      <sz val="8"/>
      <name val="Trebuchet MS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Tahoma"/>
      <family val="2"/>
    </font>
    <font>
      <sz val="11"/>
      <color theme="1"/>
      <name val="Trebuchet MS"/>
      <family val="2"/>
    </font>
    <font>
      <sz val="11"/>
      <color theme="1"/>
      <name val="Tahoma"/>
      <family val="2"/>
    </font>
    <font>
      <b/>
      <sz val="9"/>
      <color theme="0"/>
      <name val="Arial"/>
      <family val="2"/>
    </font>
    <font>
      <b/>
      <u/>
      <sz val="11"/>
      <color indexed="9"/>
      <name val="Trebuchet MS"/>
      <family val="2"/>
    </font>
    <font>
      <sz val="10"/>
      <name val="Tahoma"/>
      <family val="2"/>
    </font>
    <font>
      <sz val="8"/>
      <name val="Trebuchet MS"/>
      <family val="2"/>
    </font>
    <font>
      <sz val="10"/>
      <color theme="0"/>
      <name val="Tahoma"/>
      <family val="2"/>
    </font>
    <font>
      <b/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12"/>
      <color theme="0"/>
      <name val="Trebuchet MS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Arial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u/>
      <sz val="11"/>
      <color rgb="FF0000FF"/>
      <name val="Arial"/>
      <family val="2"/>
    </font>
    <font>
      <b/>
      <sz val="11"/>
      <name val="Arial"/>
      <family val="2"/>
    </font>
    <font>
      <b/>
      <sz val="12"/>
      <name val="Verdana"/>
      <family val="2"/>
    </font>
    <font>
      <sz val="12"/>
      <name val="Verdana"/>
      <family val="2"/>
      <charset val="1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Arial"/>
      <family val="2"/>
    </font>
    <font>
      <sz val="7"/>
      <name val="Arial"/>
      <family val="2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6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4" fillId="0" borderId="0" applyFont="0" applyFill="0" applyBorder="0" applyAlignment="0" applyProtection="0"/>
    <xf numFmtId="0" fontId="4" fillId="0" borderId="0"/>
    <xf numFmtId="0" fontId="40" fillId="0" borderId="0" applyNumberFormat="0" applyFill="0" applyBorder="0" applyAlignment="0" applyProtection="0"/>
    <xf numFmtId="164" fontId="41" fillId="0" borderId="0" applyFont="0" applyFill="0" applyBorder="0" applyAlignment="0" applyProtection="0"/>
  </cellStyleXfs>
  <cellXfs count="350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/>
    <xf numFmtId="0" fontId="5" fillId="3" borderId="2" xfId="1" applyFont="1" applyFill="1" applyBorder="1" applyAlignment="1">
      <alignment horizontal="center"/>
    </xf>
    <xf numFmtId="0" fontId="1" fillId="3" borderId="0" xfId="1" applyFill="1"/>
    <xf numFmtId="0" fontId="6" fillId="2" borderId="3" xfId="1" applyFont="1" applyFill="1" applyBorder="1" applyAlignment="1">
      <alignment horizontal="left" vertical="center"/>
    </xf>
    <xf numFmtId="0" fontId="7" fillId="2" borderId="4" xfId="1" applyFont="1" applyFill="1" applyBorder="1"/>
    <xf numFmtId="0" fontId="7" fillId="2" borderId="5" xfId="1" applyFont="1" applyFill="1" applyBorder="1"/>
    <xf numFmtId="0" fontId="6" fillId="2" borderId="6" xfId="1" applyFont="1" applyFill="1" applyBorder="1" applyAlignment="1">
      <alignment horizontal="left" vertical="center"/>
    </xf>
    <xf numFmtId="0" fontId="7" fillId="2" borderId="2" xfId="1" applyFont="1" applyFill="1" applyBorder="1"/>
    <xf numFmtId="0" fontId="7" fillId="2" borderId="7" xfId="1" applyFont="1" applyFill="1" applyBorder="1"/>
    <xf numFmtId="0" fontId="1" fillId="2" borderId="8" xfId="1" applyFill="1" applyBorder="1" applyAlignment="1" applyProtection="1">
      <protection locked="0"/>
    </xf>
    <xf numFmtId="0" fontId="1" fillId="2" borderId="9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2" xfId="1" applyFill="1" applyBorder="1"/>
    <xf numFmtId="0" fontId="1" fillId="2" borderId="4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3" borderId="2" xfId="1" applyFill="1" applyBorder="1" applyAlignment="1" applyProtection="1">
      <protection locked="0"/>
    </xf>
    <xf numFmtId="0" fontId="1" fillId="3" borderId="10" xfId="1" applyFill="1" applyBorder="1" applyAlignment="1" applyProtection="1">
      <protection locked="0"/>
    </xf>
    <xf numFmtId="0" fontId="1" fillId="3" borderId="0" xfId="1" applyFill="1" applyBorder="1" applyAlignment="1" applyProtection="1">
      <protection locked="0"/>
    </xf>
    <xf numFmtId="0" fontId="1" fillId="3" borderId="6" xfId="1" applyFill="1" applyBorder="1" applyAlignment="1" applyProtection="1">
      <protection locked="0"/>
    </xf>
    <xf numFmtId="0" fontId="1" fillId="3" borderId="2" xfId="1" applyFill="1" applyBorder="1" applyAlignment="1" applyProtection="1">
      <alignment wrapText="1"/>
      <protection locked="0"/>
    </xf>
    <xf numFmtId="0" fontId="1" fillId="3" borderId="7" xfId="1" applyFill="1" applyBorder="1" applyAlignment="1" applyProtection="1">
      <alignment wrapText="1"/>
      <protection locked="0"/>
    </xf>
    <xf numFmtId="0" fontId="1" fillId="3" borderId="6" xfId="1" applyFill="1" applyBorder="1" applyAlignment="1" applyProtection="1">
      <alignment wrapText="1"/>
      <protection locked="0"/>
    </xf>
    <xf numFmtId="0" fontId="1" fillId="3" borderId="8" xfId="1" applyFill="1" applyBorder="1" applyAlignment="1" applyProtection="1">
      <protection locked="0"/>
    </xf>
    <xf numFmtId="0" fontId="1" fillId="3" borderId="9" xfId="1" applyFill="1" applyBorder="1" applyAlignment="1" applyProtection="1">
      <alignment wrapText="1"/>
      <protection locked="0"/>
    </xf>
    <xf numFmtId="0" fontId="1" fillId="3" borderId="12" xfId="1" applyFill="1" applyBorder="1" applyAlignment="1" applyProtection="1">
      <alignment wrapText="1"/>
      <protection locked="0"/>
    </xf>
    <xf numFmtId="0" fontId="1" fillId="3" borderId="8" xfId="1" applyFill="1" applyBorder="1" applyAlignment="1" applyProtection="1">
      <alignment wrapText="1"/>
      <protection locked="0"/>
    </xf>
    <xf numFmtId="0" fontId="1" fillId="3" borderId="7" xfId="1" applyFill="1" applyBorder="1" applyAlignment="1" applyProtection="1">
      <protection locked="0"/>
    </xf>
    <xf numFmtId="0" fontId="6" fillId="3" borderId="3" xfId="1" applyFont="1" applyFill="1" applyBorder="1" applyAlignment="1">
      <alignment horizontal="left" vertical="center"/>
    </xf>
    <xf numFmtId="0" fontId="7" fillId="3" borderId="4" xfId="1" applyFont="1" applyFill="1" applyBorder="1"/>
    <xf numFmtId="0" fontId="1" fillId="3" borderId="9" xfId="1" applyFill="1" applyBorder="1" applyAlignment="1" applyProtection="1">
      <protection locked="0"/>
    </xf>
    <xf numFmtId="0" fontId="1" fillId="3" borderId="12" xfId="1" applyFill="1" applyBorder="1" applyAlignment="1" applyProtection="1">
      <protection locked="0"/>
    </xf>
    <xf numFmtId="0" fontId="6" fillId="3" borderId="2" xfId="1" applyFont="1" applyFill="1" applyBorder="1" applyAlignment="1">
      <alignment horizontal="left" vertical="center"/>
    </xf>
    <xf numFmtId="0" fontId="7" fillId="3" borderId="2" xfId="1" applyFont="1" applyFill="1" applyBorder="1"/>
    <xf numFmtId="0" fontId="9" fillId="0" borderId="0" xfId="1" applyFont="1" applyFill="1" applyBorder="1" applyAlignment="1"/>
    <xf numFmtId="0" fontId="1" fillId="3" borderId="0" xfId="1" applyFill="1" applyBorder="1"/>
    <xf numFmtId="0" fontId="4" fillId="3" borderId="0" xfId="1" applyFont="1" applyFill="1" applyBorder="1" applyAlignment="1" applyProtection="1">
      <protection locked="0"/>
    </xf>
    <xf numFmtId="0" fontId="11" fillId="0" borderId="0" xfId="1" applyFont="1" applyFill="1" applyBorder="1" applyAlignment="1">
      <alignment vertical="center" wrapText="1"/>
    </xf>
    <xf numFmtId="0" fontId="1" fillId="0" borderId="0" xfId="1" applyBorder="1"/>
    <xf numFmtId="0" fontId="13" fillId="0" borderId="0" xfId="1" applyFont="1"/>
    <xf numFmtId="0" fontId="4" fillId="0" borderId="0" xfId="1" applyFont="1"/>
    <xf numFmtId="0" fontId="14" fillId="2" borderId="1" xfId="1" applyFont="1" applyFill="1" applyBorder="1" applyAlignment="1">
      <alignment horizontal="center" vertical="center"/>
    </xf>
    <xf numFmtId="0" fontId="1" fillId="4" borderId="5" xfId="1" applyFill="1" applyBorder="1" applyAlignment="1" applyProtection="1">
      <alignment horizontal="center"/>
      <protection locked="0"/>
    </xf>
    <xf numFmtId="0" fontId="1" fillId="0" borderId="1" xfId="1" applyBorder="1" applyAlignment="1" applyProtection="1">
      <alignment horizontal="center"/>
      <protection locked="0"/>
    </xf>
    <xf numFmtId="0" fontId="16" fillId="4" borderId="1" xfId="1" applyFont="1" applyFill="1" applyBorder="1" applyAlignment="1" applyProtection="1">
      <alignment horizontal="center"/>
    </xf>
    <xf numFmtId="0" fontId="15" fillId="0" borderId="1" xfId="1" applyFont="1" applyFill="1" applyBorder="1" applyAlignment="1" applyProtection="1">
      <alignment horizontal="center" vertical="center" wrapText="1"/>
      <protection locked="0"/>
    </xf>
    <xf numFmtId="0" fontId="13" fillId="4" borderId="5" xfId="1" applyFont="1" applyFill="1" applyBorder="1" applyAlignment="1" applyProtection="1">
      <alignment horizontal="center"/>
      <protection locked="0"/>
    </xf>
    <xf numFmtId="0" fontId="1" fillId="0" borderId="1" xfId="1" applyBorder="1" applyAlignment="1" applyProtection="1">
      <alignment horizontal="center"/>
    </xf>
    <xf numFmtId="0" fontId="4" fillId="4" borderId="5" xfId="1" applyFont="1" applyFill="1" applyBorder="1" applyAlignment="1" applyProtection="1">
      <alignment horizontal="center"/>
      <protection locked="0"/>
    </xf>
    <xf numFmtId="0" fontId="1" fillId="5" borderId="1" xfId="1" applyFill="1" applyBorder="1" applyAlignment="1" applyProtection="1">
      <alignment horizontal="center"/>
      <protection locked="0"/>
    </xf>
    <xf numFmtId="0" fontId="1" fillId="5" borderId="1" xfId="1" applyFill="1" applyBorder="1" applyAlignment="1">
      <alignment horizontal="center"/>
    </xf>
    <xf numFmtId="0" fontId="13" fillId="3" borderId="5" xfId="1" applyFont="1" applyFill="1" applyBorder="1" applyAlignment="1" applyProtection="1">
      <alignment horizontal="center"/>
      <protection locked="0"/>
    </xf>
    <xf numFmtId="0" fontId="1" fillId="3" borderId="1" xfId="1" applyFill="1" applyBorder="1" applyAlignment="1" applyProtection="1">
      <alignment horizontal="center"/>
    </xf>
    <xf numFmtId="0" fontId="16" fillId="3" borderId="1" xfId="1" applyFont="1" applyFill="1" applyBorder="1" applyAlignment="1" applyProtection="1">
      <alignment horizontal="center"/>
    </xf>
    <xf numFmtId="0" fontId="17" fillId="0" borderId="11" xfId="1" applyFont="1" applyBorder="1" applyAlignment="1">
      <alignment horizontal="center" vertical="center" textRotation="90"/>
    </xf>
    <xf numFmtId="0" fontId="15" fillId="0" borderId="3" xfId="1" applyFont="1" applyBorder="1" applyAlignment="1" applyProtection="1">
      <alignment horizontal="left" vertical="center" wrapText="1"/>
      <protection locked="0"/>
    </xf>
    <xf numFmtId="0" fontId="15" fillId="0" borderId="4" xfId="1" applyFont="1" applyBorder="1" applyAlignment="1" applyProtection="1">
      <alignment horizontal="left" vertical="center" wrapText="1"/>
      <protection locked="0"/>
    </xf>
    <xf numFmtId="0" fontId="15" fillId="0" borderId="5" xfId="1" applyFont="1" applyBorder="1" applyAlignment="1" applyProtection="1">
      <alignment horizontal="left" vertical="center" wrapText="1"/>
      <protection locked="0"/>
    </xf>
    <xf numFmtId="0" fontId="1" fillId="3" borderId="1" xfId="1" applyFill="1" applyBorder="1" applyAlignment="1">
      <alignment horizontal="center"/>
    </xf>
    <xf numFmtId="0" fontId="1" fillId="3" borderId="3" xfId="1" applyFill="1" applyBorder="1" applyAlignment="1">
      <alignment horizontal="center"/>
    </xf>
    <xf numFmtId="0" fontId="1" fillId="3" borderId="3" xfId="1" applyFill="1" applyBorder="1" applyAlignment="1"/>
    <xf numFmtId="16" fontId="19" fillId="3" borderId="1" xfId="1" applyNumberFormat="1" applyFont="1" applyFill="1" applyBorder="1" applyAlignment="1">
      <alignment horizontal="center"/>
    </xf>
    <xf numFmtId="0" fontId="20" fillId="0" borderId="1" xfId="1" applyFont="1" applyFill="1" applyBorder="1" applyAlignment="1">
      <alignment horizontal="center"/>
    </xf>
    <xf numFmtId="0" fontId="1" fillId="0" borderId="0" xfId="1" applyAlignment="1"/>
    <xf numFmtId="0" fontId="1" fillId="2" borderId="4" xfId="1" applyFill="1" applyBorder="1" applyAlignment="1"/>
    <xf numFmtId="0" fontId="1" fillId="2" borderId="5" xfId="1" applyFill="1" applyBorder="1" applyAlignment="1"/>
    <xf numFmtId="165" fontId="21" fillId="2" borderId="5" xfId="1" applyNumberFormat="1" applyFont="1" applyFill="1" applyBorder="1" applyAlignment="1">
      <alignment horizontal="center" vertical="center" wrapText="1"/>
    </xf>
    <xf numFmtId="0" fontId="21" fillId="2" borderId="1" xfId="1" applyFont="1" applyFill="1" applyBorder="1" applyAlignment="1" applyProtection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165" fontId="21" fillId="2" borderId="1" xfId="1" applyNumberFormat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/>
    </xf>
    <xf numFmtId="0" fontId="15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1" xfId="1" applyBorder="1" applyAlignment="1">
      <alignment horizontal="center"/>
    </xf>
    <xf numFmtId="16" fontId="19" fillId="0" borderId="1" xfId="1" applyNumberFormat="1" applyFont="1" applyFill="1" applyBorder="1" applyAlignment="1">
      <alignment horizontal="center"/>
    </xf>
    <xf numFmtId="0" fontId="1" fillId="0" borderId="1" xfId="1" applyBorder="1"/>
    <xf numFmtId="0" fontId="19" fillId="0" borderId="1" xfId="1" applyFont="1" applyFill="1" applyBorder="1" applyAlignment="1">
      <alignment horizontal="center"/>
    </xf>
    <xf numFmtId="0" fontId="1" fillId="0" borderId="17" xfId="1" applyBorder="1"/>
    <xf numFmtId="0" fontId="16" fillId="0" borderId="1" xfId="1" applyFont="1" applyBorder="1" applyAlignment="1" applyProtection="1">
      <alignment horizontal="center"/>
    </xf>
    <xf numFmtId="165" fontId="21" fillId="6" borderId="1" xfId="1" applyNumberFormat="1" applyFont="1" applyFill="1" applyBorder="1" applyAlignment="1">
      <alignment horizontal="center" vertical="center" wrapText="1"/>
    </xf>
    <xf numFmtId="0" fontId="21" fillId="6" borderId="1" xfId="1" applyFont="1" applyFill="1" applyBorder="1" applyAlignment="1">
      <alignment horizontal="center" vertical="center" wrapText="1"/>
    </xf>
    <xf numFmtId="3" fontId="24" fillId="3" borderId="1" xfId="1" applyNumberFormat="1" applyFont="1" applyFill="1" applyBorder="1" applyAlignment="1">
      <alignment vertical="center" wrapText="1"/>
    </xf>
    <xf numFmtId="3" fontId="11" fillId="0" borderId="0" xfId="1" applyNumberFormat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textRotation="90"/>
    </xf>
    <xf numFmtId="0" fontId="12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26" fillId="2" borderId="18" xfId="1" applyFont="1" applyFill="1" applyBorder="1" applyAlignment="1">
      <alignment horizontal="center"/>
    </xf>
    <xf numFmtId="0" fontId="26" fillId="2" borderId="18" xfId="1" applyFont="1" applyFill="1" applyBorder="1" applyAlignment="1">
      <alignment horizontal="center" wrapText="1"/>
    </xf>
    <xf numFmtId="0" fontId="15" fillId="0" borderId="5" xfId="1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 wrapText="1"/>
      <protection locked="0"/>
    </xf>
    <xf numFmtId="165" fontId="21" fillId="6" borderId="5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textRotation="90"/>
    </xf>
    <xf numFmtId="0" fontId="27" fillId="0" borderId="0" xfId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0" fontId="26" fillId="2" borderId="1" xfId="1" applyFont="1" applyFill="1" applyBorder="1" applyAlignment="1">
      <alignment horizontal="center"/>
    </xf>
    <xf numFmtId="10" fontId="0" fillId="0" borderId="0" xfId="2" applyNumberFormat="1" applyFont="1"/>
    <xf numFmtId="0" fontId="10" fillId="0" borderId="19" xfId="1" applyFont="1" applyFill="1" applyBorder="1" applyAlignment="1">
      <alignment vertical="center" textRotation="90"/>
    </xf>
    <xf numFmtId="0" fontId="26" fillId="8" borderId="1" xfId="1" applyFont="1" applyFill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27" fillId="3" borderId="1" xfId="1" applyFont="1" applyFill="1" applyBorder="1" applyAlignment="1">
      <alignment wrapText="1"/>
    </xf>
    <xf numFmtId="0" fontId="27" fillId="3" borderId="17" xfId="1" applyFont="1" applyFill="1" applyBorder="1" applyAlignment="1">
      <alignment wrapText="1"/>
    </xf>
    <xf numFmtId="0" fontId="12" fillId="8" borderId="0" xfId="1" applyFont="1" applyFill="1"/>
    <xf numFmtId="0" fontId="13" fillId="8" borderId="0" xfId="1" applyFont="1" applyFill="1"/>
    <xf numFmtId="0" fontId="1" fillId="0" borderId="7" xfId="1" applyBorder="1"/>
    <xf numFmtId="0" fontId="1" fillId="0" borderId="11" xfId="1" applyBorder="1"/>
    <xf numFmtId="0" fontId="29" fillId="8" borderId="3" xfId="1" applyFont="1" applyFill="1" applyBorder="1" applyAlignment="1"/>
    <xf numFmtId="0" fontId="33" fillId="8" borderId="4" xfId="1" applyFont="1" applyFill="1" applyBorder="1" applyAlignment="1"/>
    <xf numFmtId="0" fontId="13" fillId="8" borderId="4" xfId="1" applyFont="1" applyFill="1" applyBorder="1"/>
    <xf numFmtId="0" fontId="13" fillId="8" borderId="5" xfId="1" applyFont="1" applyFill="1" applyBorder="1"/>
    <xf numFmtId="0" fontId="1" fillId="0" borderId="18" xfId="1" applyBorder="1" applyAlignment="1">
      <alignment horizontal="center"/>
    </xf>
    <xf numFmtId="0" fontId="1" fillId="0" borderId="3" xfId="1" applyBorder="1" applyAlignment="1" applyProtection="1">
      <protection locked="0"/>
    </xf>
    <xf numFmtId="0" fontId="1" fillId="0" borderId="4" xfId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0" fontId="1" fillId="0" borderId="20" xfId="1" applyBorder="1" applyAlignment="1">
      <alignment horizontal="center"/>
    </xf>
    <xf numFmtId="0" fontId="1" fillId="0" borderId="21" xfId="1" applyBorder="1" applyAlignment="1" applyProtection="1">
      <protection locked="0"/>
    </xf>
    <xf numFmtId="0" fontId="1" fillId="0" borderId="22" xfId="1" applyBorder="1" applyAlignment="1" applyProtection="1">
      <protection locked="0"/>
    </xf>
    <xf numFmtId="0" fontId="1" fillId="0" borderId="23" xfId="1" applyBorder="1" applyAlignment="1" applyProtection="1">
      <protection locked="0"/>
    </xf>
    <xf numFmtId="0" fontId="1" fillId="0" borderId="24" xfId="1" applyBorder="1" applyAlignment="1">
      <alignment horizontal="center"/>
    </xf>
    <xf numFmtId="0" fontId="1" fillId="0" borderId="25" xfId="1" applyBorder="1" applyAlignment="1" applyProtection="1">
      <protection locked="0"/>
    </xf>
    <xf numFmtId="0" fontId="1" fillId="0" borderId="26" xfId="1" applyBorder="1" applyAlignment="1" applyProtection="1">
      <protection locked="0"/>
    </xf>
    <xf numFmtId="0" fontId="1" fillId="0" borderId="27" xfId="1" applyBorder="1" applyAlignment="1" applyProtection="1">
      <protection locked="0"/>
    </xf>
    <xf numFmtId="0" fontId="34" fillId="0" borderId="0" xfId="1" applyFont="1" applyAlignment="1">
      <alignment horizontal="center" vertical="center"/>
    </xf>
    <xf numFmtId="0" fontId="34" fillId="0" borderId="0" xfId="1" applyFont="1"/>
    <xf numFmtId="0" fontId="35" fillId="0" borderId="0" xfId="1" applyFont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38" fillId="3" borderId="28" xfId="3" applyFont="1" applyFill="1" applyBorder="1" applyAlignment="1" applyProtection="1">
      <alignment horizontal="center" vertical="center"/>
    </xf>
    <xf numFmtId="0" fontId="38" fillId="3" borderId="28" xfId="3" applyFont="1" applyFill="1" applyBorder="1" applyAlignment="1" applyProtection="1">
      <alignment horizontal="center"/>
    </xf>
    <xf numFmtId="0" fontId="38" fillId="3" borderId="29" xfId="3" applyFont="1" applyFill="1" applyBorder="1" applyAlignment="1" applyProtection="1">
      <alignment horizontal="center" vertical="center"/>
      <protection locked="0"/>
    </xf>
    <xf numFmtId="0" fontId="1" fillId="0" borderId="0" xfId="1" applyProtection="1">
      <protection locked="0"/>
    </xf>
    <xf numFmtId="0" fontId="39" fillId="3" borderId="30" xfId="3" applyFont="1" applyFill="1" applyBorder="1" applyAlignment="1" applyProtection="1">
      <alignment horizontal="center" vertical="center"/>
    </xf>
    <xf numFmtId="0" fontId="39" fillId="3" borderId="31" xfId="3" applyFont="1" applyFill="1" applyBorder="1" applyProtection="1"/>
    <xf numFmtId="0" fontId="39" fillId="3" borderId="33" xfId="3" applyFont="1" applyFill="1" applyBorder="1" applyAlignment="1" applyProtection="1">
      <alignment horizontal="center" vertical="center"/>
    </xf>
    <xf numFmtId="0" fontId="39" fillId="3" borderId="33" xfId="3" applyFont="1" applyFill="1" applyBorder="1" applyProtection="1"/>
    <xf numFmtId="0" fontId="39" fillId="3" borderId="35" xfId="3" applyFont="1" applyFill="1" applyBorder="1" applyProtection="1"/>
    <xf numFmtId="0" fontId="39" fillId="3" borderId="37" xfId="3" applyFont="1" applyFill="1" applyBorder="1" applyAlignment="1" applyProtection="1">
      <alignment horizontal="center" vertical="center"/>
    </xf>
    <xf numFmtId="0" fontId="39" fillId="3" borderId="37" xfId="3" applyFont="1" applyFill="1" applyBorder="1" applyProtection="1"/>
    <xf numFmtId="0" fontId="39" fillId="3" borderId="31" xfId="3" applyFont="1" applyFill="1" applyBorder="1" applyAlignment="1" applyProtection="1">
      <alignment horizontal="center" vertical="center"/>
    </xf>
    <xf numFmtId="0" fontId="39" fillId="3" borderId="38" xfId="3" applyFont="1" applyFill="1" applyBorder="1" applyProtection="1"/>
    <xf numFmtId="0" fontId="39" fillId="3" borderId="40" xfId="3" applyFont="1" applyFill="1" applyBorder="1" applyProtection="1"/>
    <xf numFmtId="0" fontId="39" fillId="3" borderId="40" xfId="3" applyFont="1" applyFill="1" applyBorder="1" applyAlignment="1" applyProtection="1">
      <alignment wrapText="1"/>
    </xf>
    <xf numFmtId="0" fontId="39" fillId="3" borderId="35" xfId="3" applyFont="1" applyFill="1" applyBorder="1" applyAlignment="1" applyProtection="1">
      <alignment horizontal="center" vertical="center"/>
    </xf>
    <xf numFmtId="0" fontId="39" fillId="3" borderId="42" xfId="3" applyFont="1" applyFill="1" applyBorder="1" applyAlignment="1" applyProtection="1">
      <alignment wrapText="1"/>
    </xf>
    <xf numFmtId="0" fontId="39" fillId="3" borderId="38" xfId="3" applyFont="1" applyFill="1" applyBorder="1" applyAlignment="1" applyProtection="1">
      <alignment wrapText="1"/>
    </xf>
    <xf numFmtId="0" fontId="39" fillId="3" borderId="1" xfId="3" applyFont="1" applyFill="1" applyBorder="1" applyAlignment="1" applyProtection="1">
      <alignment wrapText="1"/>
    </xf>
    <xf numFmtId="0" fontId="39" fillId="3" borderId="45" xfId="3" applyFont="1" applyFill="1" applyBorder="1" applyAlignment="1" applyProtection="1">
      <alignment horizontal="center" vertical="center"/>
    </xf>
    <xf numFmtId="0" fontId="39" fillId="3" borderId="43" xfId="3" applyFont="1" applyFill="1" applyBorder="1" applyAlignment="1" applyProtection="1">
      <alignment wrapText="1"/>
    </xf>
    <xf numFmtId="0" fontId="39" fillId="3" borderId="28" xfId="3" applyFont="1" applyFill="1" applyBorder="1" applyAlignment="1" applyProtection="1">
      <alignment horizontal="center" vertical="center"/>
    </xf>
    <xf numFmtId="0" fontId="39" fillId="3" borderId="46" xfId="3" applyFont="1" applyFill="1" applyBorder="1" applyAlignment="1" applyProtection="1">
      <alignment wrapText="1"/>
    </xf>
    <xf numFmtId="0" fontId="39" fillId="3" borderId="47" xfId="3" applyFont="1" applyFill="1" applyBorder="1" applyAlignment="1" applyProtection="1">
      <alignment vertical="center"/>
      <protection locked="0"/>
    </xf>
    <xf numFmtId="0" fontId="39" fillId="3" borderId="46" xfId="3" applyFont="1" applyFill="1" applyBorder="1" applyProtection="1"/>
    <xf numFmtId="0" fontId="0" fillId="0" borderId="3" xfId="0" applyBorder="1" applyAlignment="1"/>
    <xf numFmtId="164" fontId="1" fillId="3" borderId="2" xfId="5" applyFont="1" applyFill="1" applyBorder="1" applyAlignment="1" applyProtection="1">
      <alignment wrapText="1"/>
      <protection locked="0"/>
    </xf>
    <xf numFmtId="14" fontId="1" fillId="5" borderId="1" xfId="1" applyNumberFormat="1" applyFill="1" applyBorder="1" applyAlignment="1" applyProtection="1">
      <alignment horizontal="center"/>
      <protection locked="0"/>
    </xf>
    <xf numFmtId="0" fontId="1" fillId="5" borderId="1" xfId="1" applyFill="1" applyBorder="1" applyAlignment="1" applyProtection="1">
      <alignment horizontal="left"/>
      <protection locked="0"/>
    </xf>
    <xf numFmtId="0" fontId="1" fillId="5" borderId="1" xfId="1" applyFont="1" applyFill="1" applyBorder="1" applyAlignment="1" applyProtection="1">
      <alignment horizontal="center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0" fontId="1" fillId="5" borderId="1" xfId="1" applyFill="1" applyBorder="1" applyAlignment="1" applyProtection="1">
      <alignment horizontal="center" wrapText="1"/>
      <protection locked="0"/>
    </xf>
    <xf numFmtId="0" fontId="42" fillId="5" borderId="1" xfId="1" applyFont="1" applyFill="1" applyBorder="1" applyAlignment="1" applyProtection="1">
      <alignment horizontal="center" wrapText="1"/>
      <protection locked="0"/>
    </xf>
    <xf numFmtId="0" fontId="1" fillId="5" borderId="1" xfId="1" applyFill="1" applyBorder="1" applyAlignment="1" applyProtection="1">
      <alignment horizontal="center" vertical="center" wrapText="1"/>
      <protection locked="0"/>
    </xf>
    <xf numFmtId="0" fontId="42" fillId="5" borderId="1" xfId="1" applyFont="1" applyFill="1" applyBorder="1" applyAlignment="1" applyProtection="1">
      <alignment horizontal="center" vertical="center" wrapText="1"/>
      <protection locked="0"/>
    </xf>
    <xf numFmtId="166" fontId="43" fillId="4" borderId="1" xfId="5" applyNumberFormat="1" applyFont="1" applyFill="1" applyBorder="1" applyAlignment="1" applyProtection="1">
      <alignment horizontal="center"/>
    </xf>
    <xf numFmtId="166" fontId="44" fillId="4" borderId="1" xfId="5" applyNumberFormat="1" applyFont="1" applyFill="1" applyBorder="1" applyAlignment="1" applyProtection="1">
      <alignment horizontal="center"/>
    </xf>
    <xf numFmtId="164" fontId="44" fillId="4" borderId="1" xfId="5" applyNumberFormat="1" applyFont="1" applyFill="1" applyBorder="1" applyAlignment="1" applyProtection="1">
      <alignment horizontal="center"/>
    </xf>
    <xf numFmtId="166" fontId="44" fillId="11" borderId="1" xfId="5" applyNumberFormat="1" applyFont="1" applyFill="1" applyBorder="1" applyAlignment="1" applyProtection="1">
      <alignment horizontal="center"/>
    </xf>
    <xf numFmtId="0" fontId="1" fillId="0" borderId="2" xfId="1" applyFill="1" applyBorder="1" applyAlignment="1" applyProtection="1">
      <protection locked="0"/>
    </xf>
    <xf numFmtId="0" fontId="46" fillId="5" borderId="5" xfId="1" applyFont="1" applyFill="1" applyBorder="1" applyAlignment="1" applyProtection="1">
      <alignment horizontal="center" wrapText="1"/>
      <protection locked="0"/>
    </xf>
    <xf numFmtId="0" fontId="30" fillId="9" borderId="6" xfId="1" applyFont="1" applyFill="1" applyBorder="1" applyAlignment="1">
      <alignment horizontal="center" vertical="center"/>
    </xf>
    <xf numFmtId="0" fontId="30" fillId="9" borderId="2" xfId="1" applyFont="1" applyFill="1" applyBorder="1" applyAlignment="1">
      <alignment horizontal="center" vertical="center"/>
    </xf>
    <xf numFmtId="0" fontId="30" fillId="9" borderId="7" xfId="1" applyFont="1" applyFill="1" applyBorder="1" applyAlignment="1">
      <alignment horizontal="center" vertical="center"/>
    </xf>
    <xf numFmtId="0" fontId="30" fillId="9" borderId="10" xfId="1" applyFont="1" applyFill="1" applyBorder="1" applyAlignment="1">
      <alignment horizontal="center" vertical="center"/>
    </xf>
    <xf numFmtId="0" fontId="30" fillId="9" borderId="0" xfId="1" applyFont="1" applyFill="1" applyBorder="1" applyAlignment="1">
      <alignment horizontal="center" vertical="center"/>
    </xf>
    <xf numFmtId="0" fontId="30" fillId="9" borderId="11" xfId="1" applyFont="1" applyFill="1" applyBorder="1" applyAlignment="1">
      <alignment horizontal="center" vertical="center"/>
    </xf>
    <xf numFmtId="0" fontId="30" fillId="9" borderId="8" xfId="1" applyFont="1" applyFill="1" applyBorder="1" applyAlignment="1">
      <alignment horizontal="center" vertical="center"/>
    </xf>
    <xf numFmtId="0" fontId="30" fillId="9" borderId="9" xfId="1" applyFont="1" applyFill="1" applyBorder="1" applyAlignment="1">
      <alignment horizontal="center" vertical="center"/>
    </xf>
    <xf numFmtId="0" fontId="30" fillId="9" borderId="12" xfId="1" applyFont="1" applyFill="1" applyBorder="1" applyAlignment="1">
      <alignment horizontal="center" vertical="center"/>
    </xf>
    <xf numFmtId="0" fontId="16" fillId="0" borderId="3" xfId="1" applyFont="1" applyBorder="1" applyAlignment="1" applyProtection="1">
      <alignment horizontal="center" vertical="center" wrapText="1"/>
      <protection locked="0"/>
    </xf>
    <xf numFmtId="0" fontId="16" fillId="0" borderId="5" xfId="1" applyFont="1" applyBorder="1" applyAlignment="1" applyProtection="1">
      <alignment horizontal="center" vertical="center" wrapText="1"/>
      <protection locked="0"/>
    </xf>
    <xf numFmtId="0" fontId="32" fillId="7" borderId="2" xfId="1" applyFont="1" applyFill="1" applyBorder="1" applyAlignment="1">
      <alignment horizontal="center" vertical="center"/>
    </xf>
    <xf numFmtId="0" fontId="32" fillId="7" borderId="0" xfId="1" applyFont="1" applyFill="1" applyBorder="1" applyAlignment="1">
      <alignment horizontal="center" vertical="center"/>
    </xf>
    <xf numFmtId="0" fontId="32" fillId="7" borderId="9" xfId="1" applyFont="1" applyFill="1" applyBorder="1" applyAlignment="1">
      <alignment horizontal="center" vertical="center"/>
    </xf>
    <xf numFmtId="0" fontId="29" fillId="8" borderId="3" xfId="1" applyFont="1" applyFill="1" applyBorder="1" applyAlignment="1">
      <alignment horizontal="center"/>
    </xf>
    <xf numFmtId="0" fontId="29" fillId="8" borderId="4" xfId="1" applyFont="1" applyFill="1" applyBorder="1" applyAlignment="1">
      <alignment horizontal="center"/>
    </xf>
    <xf numFmtId="0" fontId="29" fillId="8" borderId="5" xfId="1" applyFont="1" applyFill="1" applyBorder="1" applyAlignment="1">
      <alignment horizontal="center"/>
    </xf>
    <xf numFmtId="0" fontId="31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horizontal="center" vertical="center" wrapText="1"/>
    </xf>
    <xf numFmtId="0" fontId="31" fillId="0" borderId="3" xfId="1" applyFont="1" applyFill="1" applyBorder="1" applyAlignment="1" applyProtection="1">
      <alignment horizontal="center" vertical="center" wrapText="1"/>
      <protection locked="0"/>
    </xf>
    <xf numFmtId="0" fontId="31" fillId="0" borderId="4" xfId="1" applyFont="1" applyFill="1" applyBorder="1" applyAlignment="1" applyProtection="1">
      <alignment horizontal="center" vertical="center" wrapText="1"/>
      <protection locked="0"/>
    </xf>
    <xf numFmtId="0" fontId="31" fillId="0" borderId="5" xfId="1" applyFont="1" applyFill="1" applyBorder="1" applyAlignment="1" applyProtection="1">
      <alignment horizontal="center" vertical="center" wrapText="1"/>
      <protection locked="0"/>
    </xf>
    <xf numFmtId="0" fontId="1" fillId="0" borderId="6" xfId="1" applyBorder="1" applyAlignment="1" applyProtection="1">
      <alignment horizontal="center"/>
      <protection locked="0"/>
    </xf>
    <xf numFmtId="0" fontId="1" fillId="0" borderId="2" xfId="1" applyBorder="1" applyAlignment="1" applyProtection="1">
      <alignment horizontal="center"/>
      <protection locked="0"/>
    </xf>
    <xf numFmtId="0" fontId="1" fillId="0" borderId="10" xfId="1" applyBorder="1" applyAlignment="1" applyProtection="1">
      <alignment horizontal="center"/>
      <protection locked="0"/>
    </xf>
    <xf numFmtId="0" fontId="1" fillId="0" borderId="0" xfId="1" applyBorder="1" applyAlignment="1" applyProtection="1">
      <alignment horizontal="center"/>
      <protection locked="0"/>
    </xf>
    <xf numFmtId="0" fontId="1" fillId="0" borderId="8" xfId="1" applyBorder="1" applyAlignment="1" applyProtection="1">
      <alignment horizontal="center"/>
      <protection locked="0"/>
    </xf>
    <xf numFmtId="0" fontId="1" fillId="0" borderId="9" xfId="1" applyBorder="1" applyAlignment="1" applyProtection="1">
      <alignment horizontal="center"/>
      <protection locked="0"/>
    </xf>
    <xf numFmtId="0" fontId="1" fillId="0" borderId="7" xfId="1" applyBorder="1" applyAlignment="1" applyProtection="1">
      <alignment horizontal="center"/>
      <protection locked="0"/>
    </xf>
    <xf numFmtId="0" fontId="1" fillId="0" borderId="11" xfId="1" applyBorder="1" applyAlignment="1" applyProtection="1">
      <alignment horizontal="center"/>
      <protection locked="0"/>
    </xf>
    <xf numFmtId="0" fontId="1" fillId="0" borderId="12" xfId="1" applyBorder="1" applyAlignment="1" applyProtection="1">
      <alignment horizontal="center"/>
      <protection locked="0"/>
    </xf>
    <xf numFmtId="0" fontId="1" fillId="0" borderId="3" xfId="1" applyBorder="1" applyAlignment="1" applyProtection="1">
      <alignment horizontal="center" wrapText="1"/>
      <protection locked="0"/>
    </xf>
    <xf numFmtId="0" fontId="1" fillId="0" borderId="4" xfId="1" applyBorder="1" applyAlignment="1" applyProtection="1">
      <alignment horizontal="center" wrapText="1"/>
      <protection locked="0"/>
    </xf>
    <xf numFmtId="0" fontId="1" fillId="0" borderId="5" xfId="1" applyBorder="1" applyAlignment="1" applyProtection="1">
      <alignment horizontal="center" wrapText="1"/>
      <protection locked="0"/>
    </xf>
    <xf numFmtId="0" fontId="14" fillId="8" borderId="10" xfId="1" applyFont="1" applyFill="1" applyBorder="1" applyAlignment="1">
      <alignment horizontal="center" vertical="top" wrapText="1"/>
    </xf>
    <xf numFmtId="0" fontId="14" fillId="8" borderId="0" xfId="1" applyFont="1" applyFill="1" applyBorder="1" applyAlignment="1">
      <alignment horizontal="center" vertical="top" wrapText="1"/>
    </xf>
    <xf numFmtId="0" fontId="14" fillId="8" borderId="11" xfId="1" applyFont="1" applyFill="1" applyBorder="1" applyAlignment="1">
      <alignment horizontal="center" vertical="top" wrapText="1"/>
    </xf>
    <xf numFmtId="0" fontId="14" fillId="8" borderId="8" xfId="1" applyFont="1" applyFill="1" applyBorder="1" applyAlignment="1">
      <alignment horizontal="center" vertical="top" wrapText="1"/>
    </xf>
    <xf numFmtId="0" fontId="14" fillId="8" borderId="9" xfId="1" applyFont="1" applyFill="1" applyBorder="1" applyAlignment="1">
      <alignment horizontal="center" vertical="top" wrapText="1"/>
    </xf>
    <xf numFmtId="0" fontId="14" fillId="8" borderId="12" xfId="1" applyFont="1" applyFill="1" applyBorder="1" applyAlignment="1">
      <alignment horizontal="center" vertical="top" wrapText="1"/>
    </xf>
    <xf numFmtId="0" fontId="12" fillId="7" borderId="10" xfId="1" applyFont="1" applyFill="1" applyBorder="1" applyAlignment="1">
      <alignment horizontal="left" wrapText="1"/>
    </xf>
    <xf numFmtId="0" fontId="12" fillId="7" borderId="0" xfId="1" applyFont="1" applyFill="1" applyBorder="1" applyAlignment="1">
      <alignment horizontal="left" wrapText="1"/>
    </xf>
    <xf numFmtId="0" fontId="12" fillId="8" borderId="3" xfId="1" applyFont="1" applyFill="1" applyBorder="1" applyAlignment="1">
      <alignment horizontal="center" wrapText="1"/>
    </xf>
    <xf numFmtId="0" fontId="12" fillId="8" borderId="4" xfId="1" applyFont="1" applyFill="1" applyBorder="1" applyAlignment="1">
      <alignment horizontal="center" wrapText="1"/>
    </xf>
    <xf numFmtId="0" fontId="12" fillId="8" borderId="5" xfId="1" applyFont="1" applyFill="1" applyBorder="1" applyAlignment="1">
      <alignment horizontal="center" wrapText="1"/>
    </xf>
    <xf numFmtId="0" fontId="29" fillId="8" borderId="8" xfId="1" applyFont="1" applyFill="1" applyBorder="1" applyAlignment="1">
      <alignment horizontal="center"/>
    </xf>
    <xf numFmtId="0" fontId="29" fillId="8" borderId="9" xfId="1" applyFont="1" applyFill="1" applyBorder="1" applyAlignment="1">
      <alignment horizontal="center"/>
    </xf>
    <xf numFmtId="0" fontId="31" fillId="0" borderId="18" xfId="1" applyFont="1" applyFill="1" applyBorder="1" applyAlignment="1" applyProtection="1">
      <alignment horizontal="center" vertical="center" wrapText="1"/>
      <protection locked="0"/>
    </xf>
    <xf numFmtId="0" fontId="4" fillId="0" borderId="18" xfId="1" applyFont="1" applyBorder="1" applyAlignment="1">
      <alignment horizontal="center" vertical="center" wrapText="1"/>
    </xf>
    <xf numFmtId="0" fontId="1" fillId="0" borderId="3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30" fillId="7" borderId="0" xfId="1" applyFont="1" applyFill="1" applyAlignment="1">
      <alignment horizontal="left" vertical="center"/>
    </xf>
    <xf numFmtId="0" fontId="30" fillId="7" borderId="11" xfId="1" applyFont="1" applyFill="1" applyBorder="1" applyAlignment="1">
      <alignment horizontal="left" vertical="center"/>
    </xf>
    <xf numFmtId="0" fontId="21" fillId="6" borderId="6" xfId="1" applyFont="1" applyFill="1" applyBorder="1" applyAlignment="1">
      <alignment horizontal="center" vertical="center" wrapText="1"/>
    </xf>
    <xf numFmtId="0" fontId="21" fillId="6" borderId="2" xfId="1" applyFont="1" applyFill="1" applyBorder="1" applyAlignment="1">
      <alignment horizontal="center" vertical="center" wrapText="1"/>
    </xf>
    <xf numFmtId="0" fontId="21" fillId="6" borderId="7" xfId="1" applyFont="1" applyFill="1" applyBorder="1" applyAlignment="1">
      <alignment horizontal="center" vertical="center" wrapText="1"/>
    </xf>
    <xf numFmtId="0" fontId="28" fillId="7" borderId="0" xfId="1" applyFont="1" applyFill="1" applyAlignment="1">
      <alignment horizontal="center"/>
    </xf>
    <xf numFmtId="0" fontId="15" fillId="0" borderId="3" xfId="1" applyFont="1" applyBorder="1" applyAlignment="1" applyProtection="1">
      <alignment horizontal="left" vertical="center" wrapText="1"/>
      <protection locked="0"/>
    </xf>
    <xf numFmtId="0" fontId="15" fillId="0" borderId="4" xfId="1" applyFont="1" applyBorder="1" applyAlignment="1" applyProtection="1">
      <alignment horizontal="left" vertical="center" wrapText="1"/>
      <protection locked="0"/>
    </xf>
    <xf numFmtId="0" fontId="15" fillId="0" borderId="5" xfId="1" applyFont="1" applyBorder="1" applyAlignment="1" applyProtection="1">
      <alignment horizontal="left" vertical="center" wrapText="1"/>
      <protection locked="0"/>
    </xf>
    <xf numFmtId="0" fontId="17" fillId="0" borderId="3" xfId="1" applyFont="1" applyBorder="1" applyAlignment="1">
      <alignment horizontal="center" vertical="center" textRotation="90"/>
    </xf>
    <xf numFmtId="0" fontId="10" fillId="0" borderId="1" xfId="1" applyFont="1" applyFill="1" applyBorder="1" applyAlignment="1">
      <alignment horizontal="center" vertical="center" textRotation="90"/>
    </xf>
    <xf numFmtId="0" fontId="23" fillId="0" borderId="3" xfId="1" applyFont="1" applyBorder="1" applyAlignment="1" applyProtection="1">
      <alignment horizontal="left" vertical="center" wrapText="1"/>
      <protection locked="0"/>
    </xf>
    <xf numFmtId="0" fontId="23" fillId="0" borderId="4" xfId="1" applyFont="1" applyBorder="1" applyAlignment="1" applyProtection="1">
      <alignment horizontal="left" vertical="center" wrapText="1"/>
      <protection locked="0"/>
    </xf>
    <xf numFmtId="0" fontId="23" fillId="0" borderId="5" xfId="1" applyFont="1" applyBorder="1" applyAlignment="1" applyProtection="1">
      <alignment horizontal="left" vertical="center" wrapText="1"/>
      <protection locked="0"/>
    </xf>
    <xf numFmtId="0" fontId="17" fillId="0" borderId="17" xfId="1" applyFont="1" applyBorder="1" applyAlignment="1">
      <alignment horizontal="center" vertical="center" textRotation="90"/>
    </xf>
    <xf numFmtId="0" fontId="17" fillId="0" borderId="19" xfId="1" applyFont="1" applyBorder="1" applyAlignment="1">
      <alignment horizontal="center" vertical="center" textRotation="90"/>
    </xf>
    <xf numFmtId="0" fontId="15" fillId="0" borderId="3" xfId="1" applyFont="1" applyBorder="1" applyAlignment="1" applyProtection="1">
      <alignment horizontal="justify" vertical="center" wrapText="1"/>
      <protection locked="0"/>
    </xf>
    <xf numFmtId="0" fontId="15" fillId="0" borderId="4" xfId="1" applyFont="1" applyBorder="1" applyAlignment="1" applyProtection="1">
      <alignment horizontal="justify" vertical="center" wrapText="1"/>
      <protection locked="0"/>
    </xf>
    <xf numFmtId="0" fontId="15" fillId="0" borderId="5" xfId="1" applyFont="1" applyBorder="1" applyAlignment="1" applyProtection="1">
      <alignment horizontal="justify" vertical="center" wrapText="1"/>
      <protection locked="0"/>
    </xf>
    <xf numFmtId="0" fontId="21" fillId="6" borderId="0" xfId="1" applyFont="1" applyFill="1" applyBorder="1" applyAlignment="1">
      <alignment horizontal="center" vertical="center" wrapText="1"/>
    </xf>
    <xf numFmtId="0" fontId="21" fillId="6" borderId="3" xfId="1" applyFont="1" applyFill="1" applyBorder="1" applyAlignment="1">
      <alignment horizontal="justify" vertical="center" wrapText="1"/>
    </xf>
    <xf numFmtId="0" fontId="21" fillId="6" borderId="4" xfId="1" applyFont="1" applyFill="1" applyBorder="1" applyAlignment="1">
      <alignment horizontal="justify" vertical="center" wrapText="1"/>
    </xf>
    <xf numFmtId="0" fontId="21" fillId="6" borderId="5" xfId="1" applyFont="1" applyFill="1" applyBorder="1" applyAlignment="1">
      <alignment horizontal="justify" vertical="center" wrapText="1"/>
    </xf>
    <xf numFmtId="0" fontId="12" fillId="2" borderId="6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26" fillId="2" borderId="3" xfId="1" applyFont="1" applyFill="1" applyBorder="1" applyAlignment="1">
      <alignment horizontal="center" vertical="center"/>
    </xf>
    <xf numFmtId="0" fontId="26" fillId="2" borderId="4" xfId="1" applyFont="1" applyFill="1" applyBorder="1" applyAlignment="1">
      <alignment horizontal="center" vertical="center"/>
    </xf>
    <xf numFmtId="0" fontId="26" fillId="2" borderId="5" xfId="1" applyFont="1" applyFill="1" applyBorder="1" applyAlignment="1">
      <alignment horizontal="center" vertical="center"/>
    </xf>
    <xf numFmtId="0" fontId="26" fillId="2" borderId="8" xfId="1" applyFont="1" applyFill="1" applyBorder="1" applyAlignment="1">
      <alignment horizontal="center"/>
    </xf>
    <xf numFmtId="0" fontId="26" fillId="2" borderId="9" xfId="1" applyFont="1" applyFill="1" applyBorder="1" applyAlignment="1">
      <alignment horizontal="center"/>
    </xf>
    <xf numFmtId="0" fontId="26" fillId="2" borderId="12" xfId="1" applyFont="1" applyFill="1" applyBorder="1" applyAlignment="1">
      <alignment horizontal="center"/>
    </xf>
    <xf numFmtId="0" fontId="15" fillId="3" borderId="3" xfId="1" applyFont="1" applyFill="1" applyBorder="1" applyAlignment="1" applyProtection="1">
      <alignment horizontal="left" vertical="center" wrapText="1"/>
      <protection locked="0"/>
    </xf>
    <xf numFmtId="0" fontId="15" fillId="3" borderId="4" xfId="1" applyFont="1" applyFill="1" applyBorder="1" applyAlignment="1" applyProtection="1">
      <alignment horizontal="left" vertical="center" wrapText="1"/>
      <protection locked="0"/>
    </xf>
    <xf numFmtId="0" fontId="15" fillId="3" borderId="5" xfId="1" applyFont="1" applyFill="1" applyBorder="1" applyAlignment="1" applyProtection="1">
      <alignment horizontal="left" vertical="center" wrapText="1"/>
      <protection locked="0"/>
    </xf>
    <xf numFmtId="0" fontId="15" fillId="0" borderId="6" xfId="1" applyFont="1" applyBorder="1" applyAlignment="1" applyProtection="1">
      <alignment horizontal="left" vertical="center" wrapText="1"/>
      <protection locked="0"/>
    </xf>
    <xf numFmtId="0" fontId="15" fillId="0" borderId="2" xfId="1" applyFont="1" applyBorder="1" applyAlignment="1" applyProtection="1">
      <alignment horizontal="left" vertical="center" wrapText="1"/>
      <protection locked="0"/>
    </xf>
    <xf numFmtId="0" fontId="15" fillId="0" borderId="7" xfId="1" applyFont="1" applyBorder="1" applyAlignment="1" applyProtection="1">
      <alignment horizontal="left" vertical="center" wrapText="1"/>
      <protection locked="0"/>
    </xf>
    <xf numFmtId="0" fontId="9" fillId="0" borderId="1" xfId="1" applyFont="1" applyFill="1" applyBorder="1" applyAlignment="1">
      <alignment horizontal="center" vertical="center" textRotation="90"/>
    </xf>
    <xf numFmtId="0" fontId="25" fillId="2" borderId="3" xfId="1" applyFont="1" applyFill="1" applyBorder="1" applyAlignment="1" applyProtection="1">
      <alignment horizontal="center" vertical="center" wrapText="1"/>
      <protection locked="0"/>
    </xf>
    <xf numFmtId="0" fontId="25" fillId="2" borderId="4" xfId="1" applyFont="1" applyFill="1" applyBorder="1" applyAlignment="1" applyProtection="1">
      <alignment horizontal="center" vertical="center" wrapText="1"/>
      <protection locked="0"/>
    </xf>
    <xf numFmtId="0" fontId="25" fillId="2" borderId="5" xfId="1" applyFont="1" applyFill="1" applyBorder="1" applyAlignment="1" applyProtection="1">
      <alignment horizontal="center" vertical="center" wrapText="1"/>
      <protection locked="0"/>
    </xf>
    <xf numFmtId="0" fontId="12" fillId="2" borderId="3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26" fillId="2" borderId="8" xfId="1" applyFont="1" applyFill="1" applyBorder="1" applyAlignment="1">
      <alignment horizontal="center" vertical="center"/>
    </xf>
    <xf numFmtId="0" fontId="26" fillId="2" borderId="9" xfId="1" applyFont="1" applyFill="1" applyBorder="1" applyAlignment="1">
      <alignment horizontal="center" vertical="center"/>
    </xf>
    <xf numFmtId="0" fontId="26" fillId="2" borderId="12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textRotation="90"/>
    </xf>
    <xf numFmtId="0" fontId="23" fillId="0" borderId="3" xfId="1" applyFont="1" applyBorder="1" applyAlignment="1" applyProtection="1">
      <alignment horizontal="justify" vertical="center" wrapText="1"/>
      <protection locked="0"/>
    </xf>
    <xf numFmtId="0" fontId="23" fillId="0" borderId="4" xfId="1" applyFont="1" applyBorder="1" applyAlignment="1" applyProtection="1">
      <alignment horizontal="justify" vertical="center" wrapText="1"/>
      <protection locked="0"/>
    </xf>
    <xf numFmtId="0" fontId="23" fillId="0" borderId="5" xfId="1" applyFont="1" applyBorder="1" applyAlignment="1" applyProtection="1">
      <alignment horizontal="justify" vertical="center" wrapText="1"/>
      <protection locked="0"/>
    </xf>
    <xf numFmtId="0" fontId="21" fillId="6" borderId="10" xfId="1" applyFont="1" applyFill="1" applyBorder="1" applyAlignment="1">
      <alignment horizontal="left" vertical="center" wrapText="1"/>
    </xf>
    <xf numFmtId="0" fontId="21" fillId="6" borderId="0" xfId="1" applyFont="1" applyFill="1" applyBorder="1" applyAlignment="1">
      <alignment horizontal="left" vertical="center" wrapText="1"/>
    </xf>
    <xf numFmtId="0" fontId="21" fillId="6" borderId="11" xfId="1" applyFont="1" applyFill="1" applyBorder="1" applyAlignment="1">
      <alignment horizontal="left" vertical="center" wrapText="1"/>
    </xf>
    <xf numFmtId="0" fontId="15" fillId="0" borderId="6" xfId="1" applyFont="1" applyBorder="1" applyAlignment="1" applyProtection="1">
      <alignment horizontal="justify" vertical="center" wrapText="1"/>
      <protection locked="0"/>
    </xf>
    <xf numFmtId="0" fontId="15" fillId="0" borderId="2" xfId="1" applyFont="1" applyBorder="1" applyAlignment="1" applyProtection="1">
      <alignment horizontal="justify" vertical="center" wrapText="1"/>
      <protection locked="0"/>
    </xf>
    <xf numFmtId="0" fontId="15" fillId="0" borderId="7" xfId="1" applyFont="1" applyBorder="1" applyAlignment="1" applyProtection="1">
      <alignment horizontal="justify" vertical="center" wrapText="1"/>
      <protection locked="0"/>
    </xf>
    <xf numFmtId="0" fontId="23" fillId="3" borderId="6" xfId="1" applyFont="1" applyFill="1" applyBorder="1" applyAlignment="1" applyProtection="1">
      <alignment horizontal="justify" vertical="center" wrapText="1"/>
      <protection locked="0"/>
    </xf>
    <xf numFmtId="0" fontId="23" fillId="3" borderId="2" xfId="1" applyFont="1" applyFill="1" applyBorder="1" applyAlignment="1" applyProtection="1">
      <alignment horizontal="justify" vertical="center" wrapText="1"/>
      <protection locked="0"/>
    </xf>
    <xf numFmtId="0" fontId="23" fillId="3" borderId="7" xfId="1" applyFont="1" applyFill="1" applyBorder="1" applyAlignment="1" applyProtection="1">
      <alignment horizontal="justify" vertical="center" wrapText="1"/>
      <protection locked="0"/>
    </xf>
    <xf numFmtId="0" fontId="15" fillId="3" borderId="6" xfId="1" applyFont="1" applyFill="1" applyBorder="1" applyAlignment="1" applyProtection="1">
      <alignment horizontal="justify" vertical="center" wrapText="1"/>
      <protection locked="0"/>
    </xf>
    <xf numFmtId="0" fontId="15" fillId="3" borderId="2" xfId="1" applyFont="1" applyFill="1" applyBorder="1" applyAlignment="1" applyProtection="1">
      <alignment horizontal="justify" vertical="center" wrapText="1"/>
      <protection locked="0"/>
    </xf>
    <xf numFmtId="0" fontId="15" fillId="3" borderId="7" xfId="1" applyFont="1" applyFill="1" applyBorder="1" applyAlignment="1" applyProtection="1">
      <alignment horizontal="justify" vertical="center" wrapText="1"/>
      <protection locked="0"/>
    </xf>
    <xf numFmtId="0" fontId="21" fillId="2" borderId="3" xfId="1" applyFont="1" applyFill="1" applyBorder="1" applyAlignment="1">
      <alignment horizontal="center" vertical="center" wrapText="1"/>
    </xf>
    <xf numFmtId="0" fontId="21" fillId="2" borderId="4" xfId="1" applyFont="1" applyFill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textRotation="90"/>
    </xf>
    <xf numFmtId="0" fontId="15" fillId="3" borderId="3" xfId="1" applyFont="1" applyFill="1" applyBorder="1" applyAlignment="1" applyProtection="1">
      <alignment horizontal="justify" vertical="center" wrapText="1"/>
      <protection locked="0"/>
    </xf>
    <xf numFmtId="0" fontId="15" fillId="3" borderId="4" xfId="1" applyFont="1" applyFill="1" applyBorder="1" applyAlignment="1" applyProtection="1">
      <alignment horizontal="justify" vertical="center" wrapText="1"/>
      <protection locked="0"/>
    </xf>
    <xf numFmtId="0" fontId="15" fillId="3" borderId="5" xfId="1" applyFont="1" applyFill="1" applyBorder="1" applyAlignment="1" applyProtection="1">
      <alignment horizontal="justify" vertical="center" wrapText="1"/>
      <protection locked="0"/>
    </xf>
    <xf numFmtId="0" fontId="17" fillId="0" borderId="11" xfId="1" applyFont="1" applyBorder="1" applyAlignment="1">
      <alignment horizontal="center" vertical="center" textRotation="90" wrapText="1"/>
    </xf>
    <xf numFmtId="0" fontId="13" fillId="2" borderId="4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47" fillId="0" borderId="0" xfId="1" applyFont="1" applyBorder="1" applyAlignment="1">
      <alignment horizontal="center" vertical="center" textRotation="90"/>
    </xf>
    <xf numFmtId="0" fontId="47" fillId="0" borderId="11" xfId="1" applyFont="1" applyBorder="1" applyAlignment="1">
      <alignment horizontal="center" vertical="center" textRotation="90"/>
    </xf>
    <xf numFmtId="0" fontId="9" fillId="0" borderId="13" xfId="1" applyFont="1" applyFill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 wrapText="1"/>
    </xf>
    <xf numFmtId="0" fontId="9" fillId="0" borderId="15" xfId="1" applyFont="1" applyFill="1" applyBorder="1" applyAlignment="1">
      <alignment horizontal="center" vertical="center"/>
    </xf>
    <xf numFmtId="164" fontId="1" fillId="3" borderId="8" xfId="5" applyFont="1" applyFill="1" applyBorder="1" applyAlignment="1" applyProtection="1">
      <alignment horizontal="center" wrapText="1"/>
      <protection locked="0"/>
    </xf>
    <xf numFmtId="164" fontId="1" fillId="3" borderId="9" xfId="5" applyFont="1" applyFill="1" applyBorder="1" applyAlignment="1" applyProtection="1">
      <alignment horizontal="center" wrapText="1"/>
      <protection locked="0"/>
    </xf>
    <xf numFmtId="164" fontId="1" fillId="3" borderId="12" xfId="5" applyFont="1" applyFill="1" applyBorder="1" applyAlignment="1" applyProtection="1">
      <alignment horizontal="center" wrapText="1"/>
      <protection locked="0"/>
    </xf>
    <xf numFmtId="0" fontId="1" fillId="0" borderId="3" xfId="1" applyBorder="1" applyAlignment="1" applyProtection="1">
      <alignment horizontal="center"/>
      <protection locked="0"/>
    </xf>
    <xf numFmtId="0" fontId="1" fillId="0" borderId="4" xfId="1" applyBorder="1" applyAlignment="1" applyProtection="1">
      <alignment horizontal="center"/>
      <protection locked="0"/>
    </xf>
    <xf numFmtId="0" fontId="1" fillId="0" borderId="5" xfId="1" applyBorder="1" applyAlignment="1" applyProtection="1">
      <alignment horizontal="center"/>
      <protection locked="0"/>
    </xf>
    <xf numFmtId="0" fontId="42" fillId="0" borderId="8" xfId="1" applyFont="1" applyBorder="1" applyAlignment="1">
      <alignment horizontal="left"/>
    </xf>
    <xf numFmtId="0" fontId="42" fillId="0" borderId="9" xfId="1" applyFont="1" applyBorder="1" applyAlignment="1">
      <alignment horizontal="left"/>
    </xf>
    <xf numFmtId="0" fontId="42" fillId="0" borderId="12" xfId="1" applyFont="1" applyBorder="1" applyAlignment="1">
      <alignment horizontal="left"/>
    </xf>
    <xf numFmtId="0" fontId="8" fillId="2" borderId="3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4" fillId="0" borderId="3" xfId="1" applyFont="1" applyBorder="1" applyAlignment="1" applyProtection="1">
      <alignment horizontal="center"/>
      <protection locked="0"/>
    </xf>
    <xf numFmtId="0" fontId="1" fillId="0" borderId="3" xfId="1" applyFill="1" applyBorder="1" applyAlignment="1" applyProtection="1">
      <alignment horizontal="center"/>
      <protection locked="0"/>
    </xf>
    <xf numFmtId="0" fontId="1" fillId="0" borderId="4" xfId="1" applyFill="1" applyBorder="1" applyAlignment="1" applyProtection="1">
      <alignment horizontal="center"/>
      <protection locked="0"/>
    </xf>
    <xf numFmtId="0" fontId="1" fillId="0" borderId="5" xfId="1" applyFill="1" applyBorder="1" applyAlignment="1" applyProtection="1">
      <alignment horizontal="center"/>
      <protection locked="0"/>
    </xf>
    <xf numFmtId="0" fontId="1" fillId="10" borderId="3" xfId="1" applyFill="1" applyBorder="1" applyAlignment="1" applyProtection="1">
      <alignment horizontal="center" wrapText="1"/>
      <protection locked="0"/>
    </xf>
    <xf numFmtId="0" fontId="1" fillId="10" borderId="4" xfId="1" applyFill="1" applyBorder="1" applyAlignment="1" applyProtection="1">
      <alignment horizontal="center" wrapText="1"/>
      <protection locked="0"/>
    </xf>
    <xf numFmtId="0" fontId="1" fillId="10" borderId="5" xfId="1" applyFill="1" applyBorder="1" applyAlignment="1" applyProtection="1">
      <alignment horizontal="center" wrapText="1"/>
      <protection locked="0"/>
    </xf>
    <xf numFmtId="0" fontId="1" fillId="0" borderId="2" xfId="1" applyBorder="1" applyAlignment="1" applyProtection="1">
      <alignment horizontal="center" wrapText="1"/>
      <protection locked="0"/>
    </xf>
    <xf numFmtId="0" fontId="1" fillId="0" borderId="7" xfId="1" applyBorder="1" applyAlignment="1" applyProtection="1">
      <alignment horizontal="center" wrapText="1"/>
      <protection locked="0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45" fillId="0" borderId="4" xfId="1" applyFont="1" applyBorder="1" applyAlignment="1">
      <alignment horizontal="center"/>
    </xf>
    <xf numFmtId="0" fontId="45" fillId="0" borderId="5" xfId="1" applyFont="1" applyBorder="1" applyAlignment="1">
      <alignment horizontal="center"/>
    </xf>
    <xf numFmtId="0" fontId="42" fillId="0" borderId="10" xfId="1" applyFont="1" applyFill="1" applyBorder="1" applyAlignment="1">
      <alignment horizontal="left"/>
    </xf>
    <xf numFmtId="0" fontId="42" fillId="0" borderId="0" xfId="1" applyFont="1" applyFill="1" applyBorder="1" applyAlignment="1">
      <alignment horizontal="left"/>
    </xf>
    <xf numFmtId="0" fontId="42" fillId="0" borderId="11" xfId="1" applyFont="1" applyFill="1" applyBorder="1" applyAlignment="1">
      <alignment horizontal="left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0" fillId="0" borderId="3" xfId="4" applyBorder="1" applyAlignment="1" applyProtection="1">
      <alignment horizontal="center"/>
      <protection locked="0"/>
    </xf>
    <xf numFmtId="0" fontId="39" fillId="3" borderId="39" xfId="3" applyFont="1" applyFill="1" applyBorder="1" applyAlignment="1" applyProtection="1">
      <alignment horizontal="center" vertical="center"/>
      <protection locked="0"/>
    </xf>
    <xf numFmtId="0" fontId="39" fillId="3" borderId="41" xfId="3" applyFont="1" applyFill="1" applyBorder="1" applyAlignment="1" applyProtection="1">
      <alignment horizontal="center" vertical="center"/>
      <protection locked="0"/>
    </xf>
    <xf numFmtId="0" fontId="39" fillId="3" borderId="43" xfId="3" applyFont="1" applyFill="1" applyBorder="1" applyAlignment="1" applyProtection="1">
      <alignment horizontal="center" vertical="center"/>
      <protection locked="0"/>
    </xf>
    <xf numFmtId="0" fontId="39" fillId="3" borderId="32" xfId="3" applyFont="1" applyFill="1" applyBorder="1" applyAlignment="1" applyProtection="1">
      <alignment horizontal="center" vertical="center"/>
      <protection locked="0"/>
    </xf>
    <xf numFmtId="0" fontId="39" fillId="3" borderId="34" xfId="3" applyFont="1" applyFill="1" applyBorder="1" applyAlignment="1" applyProtection="1">
      <alignment horizontal="center" vertical="center"/>
      <protection locked="0"/>
    </xf>
    <xf numFmtId="0" fontId="39" fillId="3" borderId="36" xfId="3" applyFont="1" applyFill="1" applyBorder="1" applyAlignment="1" applyProtection="1">
      <alignment horizontal="center" vertical="center"/>
      <protection locked="0"/>
    </xf>
    <xf numFmtId="0" fontId="39" fillId="3" borderId="44" xfId="3" applyFont="1" applyFill="1" applyBorder="1" applyAlignment="1" applyProtection="1">
      <alignment horizontal="center" vertical="center"/>
      <protection locked="0"/>
    </xf>
  </cellXfs>
  <cellStyles count="6">
    <cellStyle name="Hipervínculo" xfId="4" builtinId="8"/>
    <cellStyle name="Moneda" xfId="5" builtinId="4"/>
    <cellStyle name="Normal" xfId="0" builtinId="0"/>
    <cellStyle name="Normal 2" xfId="1"/>
    <cellStyle name="Normal 2 2" xfId="3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3786961714231"/>
          <c:y val="7.88030861081635E-2"/>
          <c:w val="0.572665422907918"/>
          <c:h val="0.7657871204450114"/>
        </c:manualLayout>
      </c:layout>
      <c:radarChart>
        <c:radarStyle val="marker"/>
        <c:varyColors val="0"/>
        <c:ser>
          <c:idx val="0"/>
          <c:order val="0"/>
          <c:cat>
            <c:strRef>
              <c:f>DIAGNOSTICO!$B$143:$B$150</c:f>
              <c:strCache>
                <c:ptCount val="8"/>
                <c:pt idx="0">
                  <c:v>Aspectos jurídicos</c:v>
                </c:pt>
                <c:pt idx="1">
                  <c:v>Aspectos tributarios</c:v>
                </c:pt>
                <c:pt idx="2">
                  <c:v>Costos-financiero</c:v>
                </c:pt>
                <c:pt idx="3">
                  <c:v>Entorno</c:v>
                </c:pt>
                <c:pt idx="4">
                  <c:v>Grupo y proyecto solidario</c:v>
                </c:pt>
                <c:pt idx="5">
                  <c:v>Gestión del talento humano y seguridad social</c:v>
                </c:pt>
                <c:pt idx="6">
                  <c:v>Grupos de interés (stakeholders)</c:v>
                </c:pt>
                <c:pt idx="7">
                  <c:v>Propuesta de valor /clientes</c:v>
                </c:pt>
              </c:strCache>
            </c:strRef>
          </c:cat>
          <c:val>
            <c:numRef>
              <c:f>DIAGNOSTICO!$C$143:$C$150</c:f>
              <c:numCache>
                <c:formatCode>General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F7-4429-A151-6215A4C65B54}"/>
            </c:ext>
          </c:extLst>
        </c:ser>
        <c:ser>
          <c:idx val="1"/>
          <c:order val="1"/>
          <c:cat>
            <c:strRef>
              <c:f>DIAGNOSTICO!$B$143:$B$150</c:f>
              <c:strCache>
                <c:ptCount val="8"/>
                <c:pt idx="0">
                  <c:v>Aspectos jurídicos</c:v>
                </c:pt>
                <c:pt idx="1">
                  <c:v>Aspectos tributarios</c:v>
                </c:pt>
                <c:pt idx="2">
                  <c:v>Costos-financiero</c:v>
                </c:pt>
                <c:pt idx="3">
                  <c:v>Entorno</c:v>
                </c:pt>
                <c:pt idx="4">
                  <c:v>Grupo y proyecto solidario</c:v>
                </c:pt>
                <c:pt idx="5">
                  <c:v>Gestión del talento humano y seguridad social</c:v>
                </c:pt>
                <c:pt idx="6">
                  <c:v>Grupos de interés (stakeholders)</c:v>
                </c:pt>
                <c:pt idx="7">
                  <c:v>Propuesta de valor /clientes</c:v>
                </c:pt>
              </c:strCache>
            </c:strRef>
          </c:cat>
          <c:val>
            <c:numRef>
              <c:f>DIAGNOSTICO!$D$143:$D$150</c:f>
              <c:numCache>
                <c:formatCode>General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F7-4429-A151-6215A4C65B54}"/>
            </c:ext>
          </c:extLst>
        </c:ser>
        <c:ser>
          <c:idx val="2"/>
          <c:order val="2"/>
          <c:cat>
            <c:strRef>
              <c:f>DIAGNOSTICO!$B$143:$B$150</c:f>
              <c:strCache>
                <c:ptCount val="8"/>
                <c:pt idx="0">
                  <c:v>Aspectos jurídicos</c:v>
                </c:pt>
                <c:pt idx="1">
                  <c:v>Aspectos tributarios</c:v>
                </c:pt>
                <c:pt idx="2">
                  <c:v>Costos-financiero</c:v>
                </c:pt>
                <c:pt idx="3">
                  <c:v>Entorno</c:v>
                </c:pt>
                <c:pt idx="4">
                  <c:v>Grupo y proyecto solidario</c:v>
                </c:pt>
                <c:pt idx="5">
                  <c:v>Gestión del talento humano y seguridad social</c:v>
                </c:pt>
                <c:pt idx="6">
                  <c:v>Grupos de interés (stakeholders)</c:v>
                </c:pt>
                <c:pt idx="7">
                  <c:v>Propuesta de valor /clientes</c:v>
                </c:pt>
              </c:strCache>
            </c:strRef>
          </c:cat>
          <c:val>
            <c:numRef>
              <c:f>DIAGNOSTICO!$E$143:$E$150</c:f>
              <c:numCache>
                <c:formatCode>General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7F7-4429-A151-6215A4C65B54}"/>
            </c:ext>
          </c:extLst>
        </c:ser>
        <c:ser>
          <c:idx val="3"/>
          <c:order val="3"/>
          <c:cat>
            <c:strRef>
              <c:f>DIAGNOSTICO!$B$143:$B$150</c:f>
              <c:strCache>
                <c:ptCount val="8"/>
                <c:pt idx="0">
                  <c:v>Aspectos jurídicos</c:v>
                </c:pt>
                <c:pt idx="1">
                  <c:v>Aspectos tributarios</c:v>
                </c:pt>
                <c:pt idx="2">
                  <c:v>Costos-financiero</c:v>
                </c:pt>
                <c:pt idx="3">
                  <c:v>Entorno</c:v>
                </c:pt>
                <c:pt idx="4">
                  <c:v>Grupo y proyecto solidario</c:v>
                </c:pt>
                <c:pt idx="5">
                  <c:v>Gestión del talento humano y seguridad social</c:v>
                </c:pt>
                <c:pt idx="6">
                  <c:v>Grupos de interés (stakeholders)</c:v>
                </c:pt>
                <c:pt idx="7">
                  <c:v>Propuesta de valor /clientes</c:v>
                </c:pt>
              </c:strCache>
            </c:strRef>
          </c:cat>
          <c:val>
            <c:numRef>
              <c:f>DIAGNOSTICO!$F$143:$F$150</c:f>
              <c:numCache>
                <c:formatCode>General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7F7-4429-A151-6215A4C65B54}"/>
            </c:ext>
          </c:extLst>
        </c:ser>
        <c:ser>
          <c:idx val="4"/>
          <c:order val="4"/>
          <c:tx>
            <c:v>DIAGNOSTICO</c:v>
          </c:tx>
          <c:spPr>
            <a:ln cmpd="sng">
              <a:solidFill>
                <a:schemeClr val="accent2">
                  <a:lumMod val="75000"/>
                </a:schemeClr>
              </a:solidFill>
            </a:ln>
          </c:spPr>
          <c:marker>
            <c:symbol val="dot"/>
            <c:size val="7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7F7-4429-A151-6215A4C65B54}"/>
              </c:ext>
            </c:extLst>
          </c:dPt>
          <c:cat>
            <c:strRef>
              <c:f>DIAGNOSTICO!$B$143:$B$150</c:f>
              <c:strCache>
                <c:ptCount val="8"/>
                <c:pt idx="0">
                  <c:v>Aspectos jurídicos</c:v>
                </c:pt>
                <c:pt idx="1">
                  <c:v>Aspectos tributarios</c:v>
                </c:pt>
                <c:pt idx="2">
                  <c:v>Costos-financiero</c:v>
                </c:pt>
                <c:pt idx="3">
                  <c:v>Entorno</c:v>
                </c:pt>
                <c:pt idx="4">
                  <c:v>Grupo y proyecto solidario</c:v>
                </c:pt>
                <c:pt idx="5">
                  <c:v>Gestión del talento humano y seguridad social</c:v>
                </c:pt>
                <c:pt idx="6">
                  <c:v>Grupos de interés (stakeholders)</c:v>
                </c:pt>
                <c:pt idx="7">
                  <c:v>Propuesta de valor /clientes</c:v>
                </c:pt>
              </c:strCache>
            </c:strRef>
          </c:cat>
          <c:val>
            <c:numRef>
              <c:f>DIAGNOSTICO!$G$143:$G$150</c:f>
              <c:numCache>
                <c:formatCode>0.0</c:formatCode>
                <c:ptCount val="8"/>
                <c:pt idx="0">
                  <c:v>5</c:v>
                </c:pt>
                <c:pt idx="1">
                  <c:v>5</c:v>
                </c:pt>
                <c:pt idx="2">
                  <c:v>3.75</c:v>
                </c:pt>
                <c:pt idx="3">
                  <c:v>2.8181818181818183</c:v>
                </c:pt>
                <c:pt idx="4">
                  <c:v>3.1666666666666665</c:v>
                </c:pt>
                <c:pt idx="5">
                  <c:v>3.1428571428571428</c:v>
                </c:pt>
                <c:pt idx="6">
                  <c:v>3.8235294117647061</c:v>
                </c:pt>
                <c:pt idx="7" formatCode="General">
                  <c:v>2.4500000000000002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7F7-4429-A151-6215A4C65B54}"/>
            </c:ext>
          </c:extLst>
        </c:ser>
        <c:ser>
          <c:idx val="5"/>
          <c:order val="5"/>
          <c:tx>
            <c:v>IDEAL</c:v>
          </c:tx>
          <c:cat>
            <c:strRef>
              <c:f>DIAGNOSTICO!$B$143:$B$150</c:f>
              <c:strCache>
                <c:ptCount val="8"/>
                <c:pt idx="0">
                  <c:v>Aspectos jurídicos</c:v>
                </c:pt>
                <c:pt idx="1">
                  <c:v>Aspectos tributarios</c:v>
                </c:pt>
                <c:pt idx="2">
                  <c:v>Costos-financiero</c:v>
                </c:pt>
                <c:pt idx="3">
                  <c:v>Entorno</c:v>
                </c:pt>
                <c:pt idx="4">
                  <c:v>Grupo y proyecto solidario</c:v>
                </c:pt>
                <c:pt idx="5">
                  <c:v>Gestión del talento humano y seguridad social</c:v>
                </c:pt>
                <c:pt idx="6">
                  <c:v>Grupos de interés (stakeholders)</c:v>
                </c:pt>
                <c:pt idx="7">
                  <c:v>Propuesta de valor /clientes</c:v>
                </c:pt>
              </c:strCache>
            </c:strRef>
          </c:cat>
          <c:val>
            <c:numRef>
              <c:f>DIAGNOSTICO!$H$143:$H$150</c:f>
              <c:numCache>
                <c:formatCode>General</c:formatCode>
                <c:ptCount val="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7F7-4429-A151-6215A4C65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144528"/>
        <c:axId val="311144920"/>
      </c:radarChart>
      <c:catAx>
        <c:axId val="31114452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11144920"/>
        <c:crosses val="autoZero"/>
        <c:auto val="1"/>
        <c:lblAlgn val="ctr"/>
        <c:lblOffset val="100"/>
        <c:noMultiLvlLbl val="0"/>
      </c:catAx>
      <c:valAx>
        <c:axId val="31114492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311144528"/>
        <c:crosses val="autoZero"/>
        <c:crossBetween val="between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443517876746849"/>
          <c:y val="0.93372196297843624"/>
          <c:w val="0.73008764622281574"/>
          <c:h val="6.599808407995880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jpg@01CEC4FD.2D94CEA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17690</xdr:colOff>
      <xdr:row>139</xdr:row>
      <xdr:rowOff>198664</xdr:rowOff>
    </xdr:from>
    <xdr:to>
      <xdr:col>15</xdr:col>
      <xdr:colOff>676275</xdr:colOff>
      <xdr:row>163</xdr:row>
      <xdr:rowOff>28575</xdr:rowOff>
    </xdr:to>
    <xdr:graphicFrame macro="">
      <xdr:nvGraphicFramePr>
        <xdr:cNvPr id="2" name="3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390525</xdr:colOff>
      <xdr:row>270</xdr:row>
      <xdr:rowOff>123825</xdr:rowOff>
    </xdr:from>
    <xdr:to>
      <xdr:col>9</xdr:col>
      <xdr:colOff>295275</xdr:colOff>
      <xdr:row>276</xdr:row>
      <xdr:rowOff>95250</xdr:rowOff>
    </xdr:to>
    <xdr:pic>
      <xdr:nvPicPr>
        <xdr:cNvPr id="3" name="Imagen 2" descr="Descripción: cid:image001.jpg@01CEC4FD.2D94CEA0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1" b="391"/>
        <a:stretch>
          <a:fillRect/>
        </a:stretch>
      </xdr:blipFill>
      <xdr:spPr bwMode="auto">
        <a:xfrm>
          <a:off x="6562725" y="76476225"/>
          <a:ext cx="91440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209550</xdr:rowOff>
    </xdr:from>
    <xdr:to>
      <xdr:col>5</xdr:col>
      <xdr:colOff>610961</xdr:colOff>
      <xdr:row>2</xdr:row>
      <xdr:rowOff>314325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A305240B-F21C-47F9-958A-959533B69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09550"/>
          <a:ext cx="4354286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omelac-toc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6"/>
  <sheetViews>
    <sheetView showGridLines="0" tabSelected="1" topLeftCell="A16" zoomScaleNormal="100" workbookViewId="0">
      <selection activeCell="Q131" sqref="Q131"/>
    </sheetView>
  </sheetViews>
  <sheetFormatPr baseColWidth="10" defaultRowHeight="12.75" x14ac:dyDescent="0.2"/>
  <cols>
    <col min="1" max="8" width="10.125" style="2" customWidth="1"/>
    <col min="9" max="9" width="13.25" style="2" bestFit="1" customWidth="1"/>
    <col min="10" max="10" width="10.125" style="2" customWidth="1"/>
    <col min="11" max="11" width="3.625" style="2" customWidth="1"/>
    <col min="12" max="16" width="10.125" style="2" customWidth="1"/>
    <col min="17" max="17" width="11.125" style="2" customWidth="1"/>
    <col min="18" max="18" width="10.125" style="2" customWidth="1"/>
    <col min="19" max="19" width="12.25" style="2" bestFit="1" customWidth="1"/>
    <col min="20" max="20" width="10.125" style="2" customWidth="1"/>
    <col min="21" max="21" width="8.375" style="2" customWidth="1"/>
    <col min="22" max="253" width="10.375" style="2" customWidth="1"/>
    <col min="254" max="16384" width="11" style="2"/>
  </cols>
  <sheetData>
    <row r="1" spans="1:26" s="1" customFormat="1" ht="25.5" customHeight="1" x14ac:dyDescent="0.2">
      <c r="A1" s="340"/>
      <c r="B1" s="340"/>
      <c r="C1" s="340"/>
      <c r="D1" s="340"/>
      <c r="E1" s="340"/>
      <c r="F1" s="340"/>
      <c r="G1" s="341" t="s">
        <v>0</v>
      </c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</row>
    <row r="2" spans="1:26" s="1" customFormat="1" ht="38.25" customHeight="1" x14ac:dyDescent="0.2">
      <c r="A2" s="340"/>
      <c r="B2" s="340"/>
      <c r="C2" s="340"/>
      <c r="D2" s="340"/>
      <c r="E2" s="340"/>
      <c r="F2" s="340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</row>
    <row r="3" spans="1:26" s="1" customFormat="1" ht="38.25" customHeight="1" x14ac:dyDescent="0.2">
      <c r="A3" s="340"/>
      <c r="B3" s="340"/>
      <c r="C3" s="340"/>
      <c r="D3" s="340"/>
      <c r="E3" s="340"/>
      <c r="F3" s="340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</row>
    <row r="4" spans="1:26" ht="20.25" customHeight="1" x14ac:dyDescent="0.2">
      <c r="A4" s="185" t="s">
        <v>796</v>
      </c>
      <c r="B4" s="185"/>
      <c r="C4" s="185"/>
      <c r="D4" s="185"/>
      <c r="E4" s="185"/>
      <c r="F4" s="185" t="s">
        <v>1</v>
      </c>
      <c r="G4" s="185"/>
      <c r="H4" s="185"/>
      <c r="I4" s="185"/>
      <c r="J4" s="185"/>
      <c r="K4" s="185"/>
      <c r="L4" s="185"/>
      <c r="M4" s="185" t="s">
        <v>797</v>
      </c>
      <c r="N4" s="185"/>
      <c r="O4" s="185"/>
      <c r="P4" s="185"/>
      <c r="Q4" s="185"/>
      <c r="R4" s="185"/>
      <c r="S4" s="185"/>
      <c r="T4" s="185"/>
    </row>
    <row r="5" spans="1:26" ht="26.25" customHeight="1" x14ac:dyDescent="0.3">
      <c r="A5" s="309" t="s">
        <v>2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</row>
    <row r="6" spans="1:26" s="4" customFormat="1" ht="16.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6" ht="26.25" customHeight="1" x14ac:dyDescent="0.2">
      <c r="A7" s="5" t="s">
        <v>3</v>
      </c>
      <c r="B7" s="6"/>
      <c r="C7" s="7"/>
      <c r="D7" s="315" t="s">
        <v>798</v>
      </c>
      <c r="E7" s="316"/>
      <c r="F7" s="316"/>
      <c r="G7" s="316"/>
      <c r="H7" s="316"/>
      <c r="I7" s="316"/>
      <c r="J7" s="316"/>
      <c r="K7" s="317"/>
      <c r="L7" s="5" t="s">
        <v>4</v>
      </c>
      <c r="M7" s="6"/>
      <c r="N7" s="7"/>
      <c r="O7" s="315" t="s">
        <v>799</v>
      </c>
      <c r="P7" s="316"/>
      <c r="Q7" s="316"/>
      <c r="R7" s="316"/>
      <c r="S7" s="316"/>
      <c r="T7" s="317"/>
    </row>
    <row r="8" spans="1:26" ht="26.25" customHeight="1" x14ac:dyDescent="0.2">
      <c r="A8" s="5" t="s">
        <v>5</v>
      </c>
      <c r="B8" s="6"/>
      <c r="C8" s="7"/>
      <c r="D8" s="315" t="s">
        <v>827</v>
      </c>
      <c r="E8" s="316"/>
      <c r="F8" s="316"/>
      <c r="G8" s="316"/>
      <c r="H8" s="316"/>
      <c r="I8" s="316"/>
      <c r="J8" s="316"/>
      <c r="K8" s="317"/>
      <c r="L8" s="5" t="s">
        <v>6</v>
      </c>
      <c r="M8" s="6"/>
      <c r="N8" s="7"/>
      <c r="O8" s="315">
        <v>3148497171</v>
      </c>
      <c r="P8" s="317"/>
      <c r="Q8" s="333" t="s">
        <v>7</v>
      </c>
      <c r="R8" s="334"/>
      <c r="S8" s="316">
        <v>3103194155</v>
      </c>
      <c r="T8" s="317"/>
    </row>
    <row r="9" spans="1:26" ht="26.25" customHeight="1" x14ac:dyDescent="0.2">
      <c r="A9" s="5" t="s">
        <v>8</v>
      </c>
      <c r="B9" s="6"/>
      <c r="C9" s="7"/>
      <c r="D9" s="315" t="s">
        <v>800</v>
      </c>
      <c r="E9" s="316"/>
      <c r="F9" s="316"/>
      <c r="G9" s="316"/>
      <c r="H9" s="316"/>
      <c r="I9" s="316"/>
      <c r="J9" s="316"/>
      <c r="K9" s="317"/>
      <c r="L9" s="5" t="s">
        <v>9</v>
      </c>
      <c r="M9" s="6"/>
      <c r="N9" s="7"/>
      <c r="O9" s="315" t="s">
        <v>801</v>
      </c>
      <c r="P9" s="316"/>
      <c r="Q9" s="316"/>
      <c r="R9" s="316"/>
      <c r="S9" s="316"/>
      <c r="T9" s="317"/>
    </row>
    <row r="10" spans="1:26" ht="26.25" customHeight="1" x14ac:dyDescent="0.2">
      <c r="A10" s="5" t="s">
        <v>10</v>
      </c>
      <c r="B10" s="6"/>
      <c r="C10" s="7"/>
      <c r="D10" s="315" t="s">
        <v>806</v>
      </c>
      <c r="E10" s="316"/>
      <c r="F10" s="316"/>
      <c r="G10" s="316"/>
      <c r="H10" s="316"/>
      <c r="I10" s="316"/>
      <c r="J10" s="316"/>
      <c r="K10" s="317"/>
      <c r="L10" s="5" t="s">
        <v>11</v>
      </c>
      <c r="M10" s="6"/>
      <c r="N10" s="7"/>
      <c r="O10" s="342" t="s">
        <v>805</v>
      </c>
      <c r="P10" s="316"/>
      <c r="Q10" s="316"/>
      <c r="R10" s="316"/>
      <c r="S10" s="316"/>
      <c r="T10" s="317"/>
    </row>
    <row r="11" spans="1:26" ht="26.25" customHeight="1" x14ac:dyDescent="0.2">
      <c r="A11" s="5" t="s">
        <v>12</v>
      </c>
      <c r="B11" s="6"/>
      <c r="C11" s="7"/>
      <c r="D11" s="315" t="s">
        <v>802</v>
      </c>
      <c r="E11" s="316"/>
      <c r="F11" s="316"/>
      <c r="G11" s="316"/>
      <c r="H11" s="316"/>
      <c r="I11" s="316"/>
      <c r="J11" s="316"/>
      <c r="K11" s="317"/>
      <c r="L11" s="5" t="s">
        <v>13</v>
      </c>
      <c r="M11" s="6"/>
      <c r="N11" s="7"/>
      <c r="O11" s="315" t="s">
        <v>828</v>
      </c>
      <c r="P11" s="316"/>
      <c r="Q11" s="316"/>
      <c r="R11" s="316"/>
      <c r="S11" s="316"/>
      <c r="T11" s="317"/>
    </row>
    <row r="12" spans="1:26" ht="26.25" customHeight="1" x14ac:dyDescent="0.2">
      <c r="A12" s="5" t="s">
        <v>14</v>
      </c>
      <c r="B12" s="6"/>
      <c r="C12" s="7"/>
      <c r="D12" s="324" t="s">
        <v>803</v>
      </c>
      <c r="E12" s="316"/>
      <c r="F12" s="316"/>
      <c r="G12" s="316"/>
      <c r="H12" s="316"/>
      <c r="I12" s="316"/>
      <c r="J12" s="316"/>
      <c r="K12" s="317"/>
      <c r="L12" s="5" t="s">
        <v>15</v>
      </c>
      <c r="M12" s="6"/>
      <c r="N12" s="7"/>
      <c r="O12" s="315">
        <v>3103194155</v>
      </c>
      <c r="P12" s="316"/>
      <c r="Q12" s="316"/>
      <c r="R12" s="316"/>
      <c r="S12" s="316"/>
      <c r="T12" s="317"/>
    </row>
    <row r="13" spans="1:26" ht="26.25" customHeight="1" x14ac:dyDescent="0.2">
      <c r="A13" s="5" t="s">
        <v>16</v>
      </c>
      <c r="B13" s="6"/>
      <c r="C13" s="7"/>
      <c r="D13" s="325" t="s">
        <v>802</v>
      </c>
      <c r="E13" s="326"/>
      <c r="F13" s="326"/>
      <c r="G13" s="326"/>
      <c r="H13" s="326"/>
      <c r="I13" s="326"/>
      <c r="J13" s="326"/>
      <c r="K13" s="327"/>
      <c r="L13" s="8" t="s">
        <v>17</v>
      </c>
      <c r="M13" s="9"/>
      <c r="N13" s="10"/>
      <c r="O13" s="328"/>
      <c r="P13" s="329"/>
      <c r="Q13" s="329"/>
      <c r="R13" s="329"/>
      <c r="S13" s="329"/>
      <c r="T13" s="330"/>
    </row>
    <row r="14" spans="1:26" ht="26.25" customHeight="1" x14ac:dyDescent="0.2">
      <c r="A14" s="5" t="s">
        <v>18</v>
      </c>
      <c r="B14" s="6"/>
      <c r="C14" s="7"/>
      <c r="D14" s="11"/>
      <c r="E14" s="12"/>
      <c r="F14" s="326" t="s">
        <v>807</v>
      </c>
      <c r="G14" s="326"/>
      <c r="H14" s="326"/>
      <c r="I14" s="326"/>
      <c r="J14" s="326"/>
      <c r="K14" s="327"/>
      <c r="L14" s="5" t="s">
        <v>19</v>
      </c>
      <c r="M14" s="6"/>
      <c r="N14" s="7"/>
      <c r="O14" s="13"/>
      <c r="P14" s="14"/>
      <c r="Q14" s="331"/>
      <c r="R14" s="331"/>
      <c r="S14" s="331"/>
      <c r="T14" s="332"/>
    </row>
    <row r="15" spans="1:26" ht="26.25" customHeight="1" x14ac:dyDescent="0.2">
      <c r="A15" s="5" t="s">
        <v>20</v>
      </c>
      <c r="B15" s="6"/>
      <c r="C15" s="7"/>
      <c r="D15" s="151">
        <v>4722</v>
      </c>
      <c r="E15" s="335" t="str">
        <f>IF(D15&lt;&gt;"",LOOKUP(D15,CIIU!$A$2:$B$497),"")</f>
        <v>Comercio al por menor de leche, productos lácteos y huevos, en establecimientos especializados</v>
      </c>
      <c r="F15" s="335"/>
      <c r="G15" s="335"/>
      <c r="H15" s="335"/>
      <c r="I15" s="335"/>
      <c r="J15" s="335"/>
      <c r="K15" s="336"/>
      <c r="L15" s="337" t="s">
        <v>825</v>
      </c>
      <c r="M15" s="338"/>
      <c r="N15" s="338"/>
      <c r="O15" s="338"/>
      <c r="P15" s="338"/>
      <c r="Q15" s="338"/>
      <c r="R15" s="338"/>
      <c r="S15" s="338"/>
      <c r="T15" s="339"/>
    </row>
    <row r="16" spans="1:26" s="4" customFormat="1" ht="26.25" customHeight="1" x14ac:dyDescent="0.2">
      <c r="A16" s="5" t="s">
        <v>21</v>
      </c>
      <c r="B16" s="6"/>
      <c r="C16" s="7"/>
      <c r="D16" s="315" t="s">
        <v>804</v>
      </c>
      <c r="E16" s="316"/>
      <c r="F16" s="316"/>
      <c r="G16" s="316"/>
      <c r="H16" s="316"/>
      <c r="I16" s="316"/>
      <c r="J16" s="316"/>
      <c r="K16" s="317"/>
      <c r="L16" s="318" t="s">
        <v>826</v>
      </c>
      <c r="M16" s="319"/>
      <c r="N16" s="319"/>
      <c r="O16" s="319"/>
      <c r="P16" s="319"/>
      <c r="Q16" s="319"/>
      <c r="R16" s="319"/>
      <c r="S16" s="319"/>
      <c r="T16" s="320"/>
      <c r="V16" s="2"/>
      <c r="W16" s="2"/>
      <c r="X16" s="2"/>
      <c r="Y16" s="2"/>
      <c r="Z16" s="2"/>
    </row>
    <row r="17" spans="1:26" s="4" customFormat="1" ht="26.25" customHeight="1" x14ac:dyDescent="0.2">
      <c r="A17" s="5" t="s">
        <v>22</v>
      </c>
      <c r="B17" s="6"/>
      <c r="C17" s="7"/>
      <c r="D17" s="13"/>
      <c r="E17" s="15"/>
      <c r="F17" s="16"/>
      <c r="G17" s="17"/>
      <c r="H17" s="17"/>
      <c r="I17" s="17"/>
      <c r="J17" s="17"/>
      <c r="K17" s="17"/>
      <c r="L17" s="5" t="s">
        <v>23</v>
      </c>
      <c r="M17" s="6"/>
      <c r="N17" s="7"/>
      <c r="O17" s="321" t="s">
        <v>809</v>
      </c>
      <c r="P17" s="322"/>
      <c r="Q17" s="323"/>
      <c r="R17" s="321" t="s">
        <v>24</v>
      </c>
      <c r="S17" s="322"/>
      <c r="T17" s="323"/>
      <c r="V17" s="2"/>
      <c r="W17" s="2"/>
      <c r="X17" s="2"/>
      <c r="Y17" s="2"/>
      <c r="Z17" s="2"/>
    </row>
    <row r="18" spans="1:26" s="4" customFormat="1" ht="26.25" customHeight="1" x14ac:dyDescent="0.2">
      <c r="A18" s="18" t="s">
        <v>808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307" t="s">
        <v>25</v>
      </c>
      <c r="M18" s="307"/>
      <c r="N18" s="307"/>
      <c r="O18" s="20"/>
      <c r="P18" s="21"/>
      <c r="Q18" s="22"/>
      <c r="R18" s="23"/>
      <c r="S18" s="21"/>
      <c r="T18" s="22"/>
      <c r="V18" s="2"/>
      <c r="W18" s="2"/>
      <c r="X18" s="2"/>
      <c r="Y18" s="2"/>
      <c r="Z18" s="2"/>
    </row>
    <row r="19" spans="1:26" s="4" customFormat="1" ht="26.25" customHeight="1" x14ac:dyDescent="0.2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308"/>
      <c r="M19" s="308"/>
      <c r="N19" s="308"/>
      <c r="O19" s="24"/>
      <c r="P19" s="25">
        <v>108</v>
      </c>
      <c r="Q19" s="26"/>
      <c r="R19" s="27"/>
      <c r="S19" s="25"/>
      <c r="T19" s="26"/>
      <c r="V19" s="2"/>
      <c r="W19" s="2"/>
      <c r="X19" s="2"/>
      <c r="Y19" s="2"/>
      <c r="Z19" s="2"/>
    </row>
    <row r="20" spans="1:26" s="4" customFormat="1" ht="26.25" customHeight="1" x14ac:dyDescent="0.2">
      <c r="A20" s="5" t="s">
        <v>26</v>
      </c>
      <c r="B20" s="6"/>
      <c r="C20" s="6"/>
      <c r="D20" s="165" t="s">
        <v>824</v>
      </c>
      <c r="E20" s="17"/>
      <c r="F20" s="17"/>
      <c r="G20" s="17"/>
      <c r="H20" s="17"/>
      <c r="I20" s="17"/>
      <c r="J20" s="17"/>
      <c r="K20" s="28"/>
      <c r="L20" s="307" t="s">
        <v>27</v>
      </c>
      <c r="M20" s="307"/>
      <c r="N20" s="307"/>
      <c r="O20" s="20"/>
      <c r="P20" s="152"/>
      <c r="Q20" s="22"/>
      <c r="R20" s="23"/>
      <c r="S20" s="21"/>
      <c r="T20" s="22"/>
      <c r="V20" s="2"/>
      <c r="W20" s="2"/>
      <c r="X20" s="2"/>
      <c r="Y20" s="2"/>
      <c r="Z20" s="2"/>
    </row>
    <row r="21" spans="1:26" s="4" customFormat="1" ht="26.25" customHeight="1" x14ac:dyDescent="0.2">
      <c r="A21" s="29"/>
      <c r="B21" s="30"/>
      <c r="C21" s="30"/>
      <c r="D21" s="31"/>
      <c r="E21" s="31"/>
      <c r="F21" s="31"/>
      <c r="G21" s="31"/>
      <c r="H21" s="31"/>
      <c r="I21" s="31"/>
      <c r="J21" s="31"/>
      <c r="K21" s="32"/>
      <c r="L21" s="308"/>
      <c r="M21" s="308"/>
      <c r="N21" s="308"/>
      <c r="O21" s="312">
        <v>1291064504</v>
      </c>
      <c r="P21" s="313"/>
      <c r="Q21" s="314"/>
      <c r="R21" s="27"/>
      <c r="S21" s="25"/>
      <c r="T21" s="26"/>
      <c r="V21" s="2"/>
      <c r="W21" s="2"/>
      <c r="X21" s="2"/>
      <c r="Y21" s="2"/>
      <c r="Z21" s="2"/>
    </row>
    <row r="22" spans="1:26" s="4" customFormat="1" ht="19.5" customHeight="1" x14ac:dyDescent="0.2">
      <c r="A22" s="5" t="s">
        <v>28</v>
      </c>
      <c r="B22" s="6"/>
      <c r="C22" s="7"/>
      <c r="D22" s="17"/>
      <c r="E22" s="17"/>
      <c r="F22" s="17"/>
      <c r="G22" s="17"/>
      <c r="H22" s="17"/>
      <c r="I22" s="17"/>
      <c r="J22" s="17"/>
      <c r="K22" s="17"/>
      <c r="L22" s="5" t="s">
        <v>29</v>
      </c>
      <c r="M22" s="6"/>
      <c r="N22" s="7"/>
      <c r="O22" s="17"/>
      <c r="P22" s="21"/>
      <c r="Q22" s="21"/>
      <c r="R22" s="21"/>
      <c r="S22" s="21"/>
      <c r="T22" s="21"/>
    </row>
    <row r="23" spans="1:26" ht="21" customHeight="1" x14ac:dyDescent="0.2">
      <c r="A23" s="33"/>
      <c r="B23" s="34"/>
      <c r="C23" s="34"/>
      <c r="D23" s="17"/>
      <c r="E23" s="17"/>
      <c r="F23" s="17"/>
      <c r="G23" s="17"/>
      <c r="H23" s="17"/>
      <c r="I23" s="17"/>
      <c r="J23" s="17"/>
      <c r="K23" s="17"/>
      <c r="L23" s="33"/>
      <c r="M23" s="34"/>
      <c r="N23" s="34"/>
      <c r="O23" s="17"/>
      <c r="P23" s="21"/>
      <c r="Q23" s="21"/>
      <c r="R23" s="21"/>
      <c r="S23" s="21"/>
      <c r="T23" s="21"/>
    </row>
    <row r="24" spans="1:26" ht="21" customHeight="1" x14ac:dyDescent="0.3">
      <c r="A24" s="309" t="s">
        <v>30</v>
      </c>
      <c r="B24" s="309"/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5"/>
    </row>
    <row r="25" spans="1:26" ht="18" customHeight="1" x14ac:dyDescent="0.2">
      <c r="A25" s="310" t="s">
        <v>31</v>
      </c>
      <c r="B25" s="310"/>
      <c r="C25" s="299">
        <v>1</v>
      </c>
      <c r="D25" s="302" t="s">
        <v>32</v>
      </c>
      <c r="E25" s="303"/>
      <c r="F25" s="299">
        <v>2</v>
      </c>
      <c r="G25" s="302" t="s">
        <v>33</v>
      </c>
      <c r="H25" s="302"/>
      <c r="I25" s="303"/>
      <c r="J25" s="299">
        <v>3</v>
      </c>
      <c r="K25" s="301" t="s">
        <v>34</v>
      </c>
      <c r="L25" s="302"/>
      <c r="M25" s="303"/>
      <c r="N25" s="299">
        <v>4</v>
      </c>
      <c r="O25" s="301" t="s">
        <v>35</v>
      </c>
      <c r="P25" s="302"/>
      <c r="Q25" s="303"/>
      <c r="R25" s="299">
        <v>5</v>
      </c>
      <c r="S25" s="302" t="s">
        <v>36</v>
      </c>
      <c r="T25" s="303"/>
    </row>
    <row r="26" spans="1:26" ht="18" customHeight="1" x14ac:dyDescent="0.2">
      <c r="A26" s="310"/>
      <c r="B26" s="310"/>
      <c r="C26" s="311"/>
      <c r="D26" s="305"/>
      <c r="E26" s="306"/>
      <c r="F26" s="300"/>
      <c r="G26" s="305"/>
      <c r="H26" s="305"/>
      <c r="I26" s="306"/>
      <c r="J26" s="300"/>
      <c r="K26" s="304"/>
      <c r="L26" s="305"/>
      <c r="M26" s="306"/>
      <c r="N26" s="300"/>
      <c r="O26" s="304"/>
      <c r="P26" s="305"/>
      <c r="Q26" s="306"/>
      <c r="R26" s="300"/>
      <c r="S26" s="305"/>
      <c r="T26" s="306"/>
    </row>
    <row r="27" spans="1:26" ht="18" customHeight="1" x14ac:dyDescent="0.2">
      <c r="B27" s="36"/>
      <c r="C27" s="37" t="s">
        <v>37</v>
      </c>
      <c r="D27" s="19"/>
      <c r="I27" s="38"/>
      <c r="S27" s="39"/>
      <c r="T27" s="39"/>
    </row>
    <row r="28" spans="1:26" ht="18" customHeight="1" x14ac:dyDescent="0.2">
      <c r="B28" s="248" t="s">
        <v>38</v>
      </c>
      <c r="C28" s="248"/>
      <c r="D28" s="248"/>
      <c r="E28" s="248"/>
      <c r="F28" s="248"/>
      <c r="G28" s="248"/>
      <c r="H28" s="248"/>
      <c r="I28" s="248"/>
      <c r="J28" s="248"/>
      <c r="K28" s="40"/>
      <c r="L28" s="248" t="s">
        <v>39</v>
      </c>
      <c r="M28" s="248"/>
      <c r="N28" s="248"/>
      <c r="O28" s="248"/>
      <c r="P28" s="248"/>
      <c r="Q28" s="248"/>
      <c r="R28" s="248"/>
      <c r="S28" s="248"/>
      <c r="T28" s="248"/>
    </row>
    <row r="29" spans="1:26" s="41" customFormat="1" ht="18" customHeight="1" x14ac:dyDescent="0.2">
      <c r="A29" s="2"/>
      <c r="B29" s="246"/>
      <c r="C29" s="246"/>
      <c r="D29" s="246"/>
      <c r="E29" s="246"/>
      <c r="F29" s="246"/>
      <c r="G29" s="246"/>
      <c r="H29" s="246"/>
      <c r="I29" s="246"/>
      <c r="J29" s="246"/>
      <c r="K29" s="40"/>
      <c r="L29" s="246"/>
      <c r="M29" s="246"/>
      <c r="N29" s="246"/>
      <c r="O29" s="246"/>
      <c r="P29" s="246"/>
      <c r="Q29" s="246"/>
      <c r="R29" s="246"/>
      <c r="S29" s="246"/>
      <c r="T29" s="246"/>
    </row>
    <row r="30" spans="1:26" ht="33.75" customHeight="1" x14ac:dyDescent="0.2">
      <c r="A30" s="41"/>
      <c r="B30" s="265" t="s">
        <v>40</v>
      </c>
      <c r="C30" s="266"/>
      <c r="D30" s="266"/>
      <c r="E30" s="266"/>
      <c r="F30" s="267"/>
      <c r="G30" s="42" t="s">
        <v>41</v>
      </c>
      <c r="H30" s="42" t="s">
        <v>42</v>
      </c>
      <c r="I30" s="42" t="s">
        <v>43</v>
      </c>
      <c r="J30" s="42" t="s">
        <v>44</v>
      </c>
      <c r="K30" s="40"/>
      <c r="L30" s="265" t="s">
        <v>40</v>
      </c>
      <c r="M30" s="295"/>
      <c r="N30" s="295"/>
      <c r="O30" s="295"/>
      <c r="P30" s="296"/>
      <c r="Q30" s="42" t="s">
        <v>41</v>
      </c>
      <c r="R30" s="42" t="s">
        <v>42</v>
      </c>
      <c r="S30" s="42" t="s">
        <v>43</v>
      </c>
      <c r="T30" s="42" t="s">
        <v>44</v>
      </c>
    </row>
    <row r="31" spans="1:26" ht="33.75" customHeight="1" x14ac:dyDescent="0.2">
      <c r="A31" s="41"/>
      <c r="B31" s="235" t="s">
        <v>45</v>
      </c>
      <c r="C31" s="236"/>
      <c r="D31" s="236"/>
      <c r="E31" s="236"/>
      <c r="F31" s="237"/>
      <c r="G31" s="43" t="s">
        <v>244</v>
      </c>
      <c r="H31" s="44">
        <v>5</v>
      </c>
      <c r="I31" s="45"/>
      <c r="J31" s="46" t="s">
        <v>46</v>
      </c>
      <c r="K31" s="41"/>
      <c r="L31" s="235" t="s">
        <v>47</v>
      </c>
      <c r="M31" s="236"/>
      <c r="N31" s="236"/>
      <c r="O31" s="236"/>
      <c r="P31" s="237"/>
      <c r="Q31" s="47" t="s">
        <v>244</v>
      </c>
      <c r="R31" s="48">
        <f>IF(Q31="si",5,1)</f>
        <v>5</v>
      </c>
      <c r="S31" s="45"/>
      <c r="T31" s="46" t="s">
        <v>46</v>
      </c>
    </row>
    <row r="32" spans="1:26" ht="33.75" customHeight="1" x14ac:dyDescent="0.2">
      <c r="A32" s="297" t="s">
        <v>48</v>
      </c>
      <c r="B32" s="235" t="s">
        <v>49</v>
      </c>
      <c r="C32" s="236"/>
      <c r="D32" s="236"/>
      <c r="E32" s="236"/>
      <c r="F32" s="237"/>
      <c r="G32" s="43" t="s">
        <v>244</v>
      </c>
      <c r="H32" s="44">
        <f t="shared" ref="H32" si="0">IF(G32="si",5,1)</f>
        <v>5</v>
      </c>
      <c r="I32" s="45"/>
      <c r="J32" s="46" t="s">
        <v>46</v>
      </c>
      <c r="L32" s="235" t="s">
        <v>50</v>
      </c>
      <c r="M32" s="236"/>
      <c r="N32" s="236"/>
      <c r="O32" s="236"/>
      <c r="P32" s="237"/>
      <c r="Q32" s="47" t="s">
        <v>244</v>
      </c>
      <c r="R32" s="48">
        <f>IF(Q32="si",5,1)</f>
        <v>5</v>
      </c>
      <c r="S32" s="45"/>
      <c r="T32" s="46" t="s">
        <v>46</v>
      </c>
    </row>
    <row r="33" spans="1:20" s="4" customFormat="1" ht="27.75" customHeight="1" x14ac:dyDescent="0.2">
      <c r="A33" s="298"/>
      <c r="B33" s="235" t="s">
        <v>51</v>
      </c>
      <c r="C33" s="236"/>
      <c r="D33" s="236"/>
      <c r="E33" s="236"/>
      <c r="F33" s="237"/>
      <c r="G33" s="49" t="s">
        <v>244</v>
      </c>
      <c r="H33" s="44">
        <f>IF(G33="si",5,1)</f>
        <v>5</v>
      </c>
      <c r="I33" s="45"/>
      <c r="J33" s="46" t="s">
        <v>46</v>
      </c>
      <c r="K33" s="2"/>
      <c r="L33" s="235" t="s">
        <v>52</v>
      </c>
      <c r="M33" s="236"/>
      <c r="N33" s="236"/>
      <c r="O33" s="236"/>
      <c r="P33" s="237"/>
      <c r="Q33" s="159" t="s">
        <v>813</v>
      </c>
      <c r="R33" s="51"/>
      <c r="S33" s="45"/>
      <c r="T33" s="46" t="s">
        <v>53</v>
      </c>
    </row>
    <row r="34" spans="1:20" ht="33.75" customHeight="1" x14ac:dyDescent="0.2">
      <c r="A34" s="298"/>
      <c r="B34" s="235" t="s">
        <v>54</v>
      </c>
      <c r="C34" s="236"/>
      <c r="D34" s="236"/>
      <c r="E34" s="236"/>
      <c r="F34" s="237"/>
      <c r="G34" s="49" t="s">
        <v>244</v>
      </c>
      <c r="H34" s="44">
        <f>IF(G34="si",5,1)</f>
        <v>5</v>
      </c>
      <c r="I34" s="45"/>
      <c r="J34" s="46" t="s">
        <v>46</v>
      </c>
      <c r="K34" s="4"/>
      <c r="L34" s="235" t="s">
        <v>55</v>
      </c>
      <c r="M34" s="236"/>
      <c r="N34" s="236"/>
      <c r="O34" s="236"/>
      <c r="P34" s="237"/>
      <c r="Q34" s="47" t="s">
        <v>244</v>
      </c>
      <c r="R34" s="48">
        <f>IF(Q34="si",5,1)</f>
        <v>5</v>
      </c>
      <c r="S34" s="45"/>
      <c r="T34" s="46" t="s">
        <v>46</v>
      </c>
    </row>
    <row r="35" spans="1:20" ht="25.5" customHeight="1" x14ac:dyDescent="0.2">
      <c r="A35" s="298"/>
      <c r="B35" s="235" t="s">
        <v>56</v>
      </c>
      <c r="C35" s="236"/>
      <c r="D35" s="236"/>
      <c r="E35" s="236"/>
      <c r="F35" s="237"/>
      <c r="G35" s="153">
        <v>44284</v>
      </c>
      <c r="H35" s="51"/>
      <c r="I35" s="45"/>
      <c r="J35" s="46" t="s">
        <v>53</v>
      </c>
      <c r="L35" s="235" t="s">
        <v>57</v>
      </c>
      <c r="M35" s="236"/>
      <c r="N35" s="236"/>
      <c r="O35" s="236"/>
      <c r="P35" s="237"/>
      <c r="Q35" s="47" t="s">
        <v>244</v>
      </c>
      <c r="R35" s="48">
        <f>IF(Q35="si",5,1)</f>
        <v>5</v>
      </c>
      <c r="S35" s="45"/>
      <c r="T35" s="46" t="s">
        <v>46</v>
      </c>
    </row>
    <row r="36" spans="1:20" s="4" customFormat="1" ht="25.5" customHeight="1" x14ac:dyDescent="0.2">
      <c r="A36" s="298"/>
      <c r="B36" s="235" t="s">
        <v>58</v>
      </c>
      <c r="C36" s="236"/>
      <c r="D36" s="236"/>
      <c r="E36" s="236"/>
      <c r="F36" s="237"/>
      <c r="G36" s="50">
        <v>29</v>
      </c>
      <c r="H36" s="51"/>
      <c r="I36" s="45"/>
      <c r="J36" s="46" t="s">
        <v>53</v>
      </c>
      <c r="K36" s="2"/>
      <c r="L36" s="235" t="s">
        <v>59</v>
      </c>
      <c r="M36" s="236"/>
      <c r="N36" s="236"/>
      <c r="O36" s="236"/>
      <c r="P36" s="237"/>
      <c r="Q36" s="47" t="s">
        <v>244</v>
      </c>
      <c r="R36" s="48">
        <f>IF(Q36="si",5,1)</f>
        <v>5</v>
      </c>
      <c r="S36" s="45"/>
      <c r="T36" s="46" t="s">
        <v>46</v>
      </c>
    </row>
    <row r="37" spans="1:20" ht="24" customHeight="1" x14ac:dyDescent="0.2">
      <c r="A37" s="290" t="s">
        <v>60</v>
      </c>
      <c r="B37" s="235" t="s">
        <v>61</v>
      </c>
      <c r="C37" s="236"/>
      <c r="D37" s="236"/>
      <c r="E37" s="236"/>
      <c r="F37" s="237"/>
      <c r="G37" s="49" t="s">
        <v>244</v>
      </c>
      <c r="H37" s="44">
        <f>IF(G37="si",5,1)</f>
        <v>5</v>
      </c>
      <c r="I37" s="45"/>
      <c r="J37" s="46" t="s">
        <v>46</v>
      </c>
      <c r="K37" s="4"/>
      <c r="L37" s="235" t="s">
        <v>62</v>
      </c>
      <c r="M37" s="236"/>
      <c r="N37" s="236"/>
      <c r="O37" s="236"/>
      <c r="P37" s="237"/>
      <c r="Q37" s="47" t="s">
        <v>244</v>
      </c>
      <c r="R37" s="48">
        <f>IF(Q37="si",5,1)</f>
        <v>5</v>
      </c>
      <c r="S37" s="45"/>
      <c r="T37" s="46" t="s">
        <v>46</v>
      </c>
    </row>
    <row r="38" spans="1:20" ht="24" customHeight="1" x14ac:dyDescent="0.2">
      <c r="A38" s="290"/>
      <c r="B38" s="235" t="s">
        <v>63</v>
      </c>
      <c r="C38" s="236"/>
      <c r="D38" s="236"/>
      <c r="E38" s="236"/>
      <c r="F38" s="237"/>
      <c r="G38" s="153" t="s">
        <v>810</v>
      </c>
      <c r="H38" s="51"/>
      <c r="I38" s="45"/>
      <c r="J38" s="46" t="s">
        <v>53</v>
      </c>
      <c r="L38" s="235" t="s">
        <v>64</v>
      </c>
      <c r="M38" s="236"/>
      <c r="N38" s="236"/>
      <c r="O38" s="236"/>
      <c r="P38" s="237"/>
      <c r="Q38" s="47" t="s">
        <v>244</v>
      </c>
      <c r="R38" s="48">
        <f>IF(Q38="si",5,1)</f>
        <v>5</v>
      </c>
      <c r="S38" s="45"/>
      <c r="T38" s="46" t="s">
        <v>46</v>
      </c>
    </row>
    <row r="39" spans="1:20" ht="24" customHeight="1" x14ac:dyDescent="0.2">
      <c r="A39" s="290"/>
      <c r="B39" s="235" t="s">
        <v>65</v>
      </c>
      <c r="C39" s="236"/>
      <c r="D39" s="236"/>
      <c r="E39" s="236"/>
      <c r="F39" s="237"/>
      <c r="G39" s="49" t="s">
        <v>244</v>
      </c>
      <c r="H39" s="44">
        <f t="shared" ref="H39:H46" si="1">IF(G39="si",5,1)</f>
        <v>5</v>
      </c>
      <c r="I39" s="45"/>
      <c r="J39" s="46" t="s">
        <v>46</v>
      </c>
      <c r="L39" s="235" t="s">
        <v>66</v>
      </c>
      <c r="M39" s="236"/>
      <c r="N39" s="236"/>
      <c r="O39" s="236"/>
      <c r="P39" s="237"/>
      <c r="Q39" s="47" t="s">
        <v>244</v>
      </c>
      <c r="R39" s="48">
        <f t="shared" ref="R39:R42" si="2">IF(Q39="si",5,1)</f>
        <v>5</v>
      </c>
      <c r="S39" s="45"/>
      <c r="T39" s="46" t="s">
        <v>46</v>
      </c>
    </row>
    <row r="40" spans="1:20" ht="33.75" customHeight="1" x14ac:dyDescent="0.2">
      <c r="A40" s="290"/>
      <c r="B40" s="235" t="s">
        <v>67</v>
      </c>
      <c r="C40" s="236"/>
      <c r="D40" s="236"/>
      <c r="E40" s="236"/>
      <c r="F40" s="237"/>
      <c r="G40" s="49" t="s">
        <v>244</v>
      </c>
      <c r="H40" s="44">
        <f t="shared" si="1"/>
        <v>5</v>
      </c>
      <c r="I40" s="45"/>
      <c r="J40" s="46" t="s">
        <v>46</v>
      </c>
      <c r="L40" s="235" t="s">
        <v>68</v>
      </c>
      <c r="M40" s="236"/>
      <c r="N40" s="236"/>
      <c r="O40" s="236"/>
      <c r="P40" s="237"/>
      <c r="Q40" s="47" t="s">
        <v>244</v>
      </c>
      <c r="R40" s="48">
        <f t="shared" si="2"/>
        <v>5</v>
      </c>
      <c r="S40" s="45"/>
      <c r="T40" s="46" t="s">
        <v>46</v>
      </c>
    </row>
    <row r="41" spans="1:20" ht="33.75" customHeight="1" x14ac:dyDescent="0.2">
      <c r="A41" s="290"/>
      <c r="B41" s="235" t="s">
        <v>69</v>
      </c>
      <c r="C41" s="236"/>
      <c r="D41" s="236"/>
      <c r="E41" s="236"/>
      <c r="F41" s="237"/>
      <c r="G41" s="49" t="s">
        <v>244</v>
      </c>
      <c r="H41" s="44">
        <f t="shared" si="1"/>
        <v>5</v>
      </c>
      <c r="I41" s="45"/>
      <c r="J41" s="46" t="s">
        <v>46</v>
      </c>
      <c r="L41" s="235" t="s">
        <v>70</v>
      </c>
      <c r="M41" s="236"/>
      <c r="N41" s="236"/>
      <c r="O41" s="236"/>
      <c r="P41" s="237"/>
      <c r="Q41" s="47" t="s">
        <v>244</v>
      </c>
      <c r="R41" s="48">
        <f t="shared" si="2"/>
        <v>5</v>
      </c>
      <c r="S41" s="45"/>
      <c r="T41" s="46" t="s">
        <v>46</v>
      </c>
    </row>
    <row r="42" spans="1:20" ht="33.75" customHeight="1" x14ac:dyDescent="0.2">
      <c r="A42" s="290"/>
      <c r="B42" s="235" t="s">
        <v>71</v>
      </c>
      <c r="C42" s="236"/>
      <c r="D42" s="236"/>
      <c r="E42" s="236"/>
      <c r="F42" s="237"/>
      <c r="G42" s="49" t="s">
        <v>244</v>
      </c>
      <c r="H42" s="44">
        <f t="shared" si="1"/>
        <v>5</v>
      </c>
      <c r="I42" s="45"/>
      <c r="J42" s="46" t="s">
        <v>46</v>
      </c>
      <c r="L42" s="235" t="s">
        <v>72</v>
      </c>
      <c r="M42" s="236"/>
      <c r="N42" s="236"/>
      <c r="O42" s="236"/>
      <c r="P42" s="237"/>
      <c r="Q42" s="47" t="s">
        <v>244</v>
      </c>
      <c r="R42" s="48">
        <f t="shared" si="2"/>
        <v>5</v>
      </c>
      <c r="S42" s="45"/>
      <c r="T42" s="46" t="s">
        <v>46</v>
      </c>
    </row>
    <row r="43" spans="1:20" ht="27.75" customHeight="1" x14ac:dyDescent="0.2">
      <c r="A43" s="290"/>
      <c r="B43" s="235" t="s">
        <v>73</v>
      </c>
      <c r="C43" s="236"/>
      <c r="D43" s="236"/>
      <c r="E43" s="236"/>
      <c r="F43" s="237"/>
      <c r="G43" s="49" t="s">
        <v>244</v>
      </c>
      <c r="H43" s="44">
        <f t="shared" si="1"/>
        <v>5</v>
      </c>
      <c r="I43" s="45"/>
      <c r="J43" s="46" t="s">
        <v>46</v>
      </c>
      <c r="L43" s="225"/>
      <c r="M43" s="226"/>
      <c r="N43" s="226"/>
      <c r="O43" s="226"/>
      <c r="P43" s="227"/>
      <c r="Q43" s="52"/>
      <c r="R43" s="53"/>
      <c r="S43" s="54"/>
      <c r="T43" s="46"/>
    </row>
    <row r="44" spans="1:20" ht="27.75" customHeight="1" x14ac:dyDescent="0.3">
      <c r="A44" s="55"/>
      <c r="B44" s="235" t="s">
        <v>74</v>
      </c>
      <c r="C44" s="236"/>
      <c r="D44" s="236"/>
      <c r="E44" s="236"/>
      <c r="F44" s="237"/>
      <c r="G44" s="49" t="s">
        <v>244</v>
      </c>
      <c r="H44" s="44">
        <f t="shared" si="1"/>
        <v>5</v>
      </c>
      <c r="I44" s="45"/>
      <c r="J44" s="46" t="s">
        <v>46</v>
      </c>
      <c r="L44" s="56"/>
      <c r="M44" s="57"/>
      <c r="N44" s="57"/>
      <c r="O44" s="57"/>
      <c r="P44" s="58"/>
      <c r="Q44" s="59"/>
      <c r="R44" s="60"/>
      <c r="S44" s="61"/>
      <c r="T44" s="62"/>
    </row>
    <row r="45" spans="1:20" s="4" customFormat="1" ht="33.75" customHeight="1" x14ac:dyDescent="0.3">
      <c r="A45" s="294" t="s">
        <v>75</v>
      </c>
      <c r="B45" s="235" t="s">
        <v>76</v>
      </c>
      <c r="C45" s="236"/>
      <c r="D45" s="236"/>
      <c r="E45" s="236"/>
      <c r="F45" s="237"/>
      <c r="G45" s="49" t="s">
        <v>244</v>
      </c>
      <c r="H45" s="44">
        <f t="shared" si="1"/>
        <v>5</v>
      </c>
      <c r="I45" s="45"/>
      <c r="J45" s="46" t="s">
        <v>46</v>
      </c>
      <c r="K45" s="2"/>
      <c r="L45" s="225"/>
      <c r="M45" s="226"/>
      <c r="N45" s="226"/>
      <c r="O45" s="226"/>
      <c r="P45" s="227"/>
      <c r="Q45" s="59"/>
      <c r="R45" s="60"/>
      <c r="S45" s="61"/>
      <c r="T45" s="62"/>
    </row>
    <row r="46" spans="1:20" s="4" customFormat="1" ht="33.75" customHeight="1" x14ac:dyDescent="0.3">
      <c r="A46" s="294"/>
      <c r="B46" s="291" t="s">
        <v>77</v>
      </c>
      <c r="C46" s="292"/>
      <c r="D46" s="292"/>
      <c r="E46" s="292"/>
      <c r="F46" s="293"/>
      <c r="G46" s="50" t="s">
        <v>811</v>
      </c>
      <c r="H46" s="51">
        <f t="shared" si="1"/>
        <v>1</v>
      </c>
      <c r="I46" s="45"/>
      <c r="J46" s="46" t="s">
        <v>53</v>
      </c>
      <c r="L46" s="225"/>
      <c r="M46" s="226"/>
      <c r="N46" s="226"/>
      <c r="O46" s="226"/>
      <c r="P46" s="227"/>
      <c r="Q46" s="59"/>
      <c r="R46" s="60"/>
      <c r="S46" s="61"/>
      <c r="T46" s="62"/>
    </row>
    <row r="47" spans="1:20" ht="21" customHeight="1" x14ac:dyDescent="0.3">
      <c r="A47" s="290"/>
      <c r="B47" s="291" t="s">
        <v>78</v>
      </c>
      <c r="C47" s="292"/>
      <c r="D47" s="292"/>
      <c r="E47" s="292"/>
      <c r="F47" s="293"/>
      <c r="G47" s="50" t="s">
        <v>244</v>
      </c>
      <c r="H47" s="51"/>
      <c r="I47" s="45"/>
      <c r="J47" s="46" t="s">
        <v>53</v>
      </c>
      <c r="L47" s="225"/>
      <c r="M47" s="226"/>
      <c r="N47" s="226"/>
      <c r="O47" s="226"/>
      <c r="P47" s="227"/>
      <c r="Q47" s="59"/>
      <c r="R47" s="60"/>
      <c r="S47" s="61"/>
      <c r="T47" s="62"/>
    </row>
    <row r="48" spans="1:20" ht="21" customHeight="1" x14ac:dyDescent="0.3">
      <c r="A48" s="290"/>
      <c r="B48" s="235" t="s">
        <v>79</v>
      </c>
      <c r="C48" s="236"/>
      <c r="D48" s="236"/>
      <c r="E48" s="236"/>
      <c r="F48" s="237"/>
      <c r="G48" s="154" t="s">
        <v>812</v>
      </c>
      <c r="H48" s="50"/>
      <c r="I48" s="45"/>
      <c r="J48" s="46" t="s">
        <v>53</v>
      </c>
      <c r="L48" s="225"/>
      <c r="M48" s="226"/>
      <c r="N48" s="226"/>
      <c r="O48" s="226"/>
      <c r="P48" s="227"/>
      <c r="Q48" s="59"/>
      <c r="R48" s="60"/>
      <c r="S48" s="61"/>
      <c r="T48" s="62"/>
    </row>
    <row r="49" spans="1:20" s="64" customFormat="1" ht="33.75" customHeight="1" x14ac:dyDescent="0.3">
      <c r="A49" s="290"/>
      <c r="B49" s="235" t="s">
        <v>80</v>
      </c>
      <c r="C49" s="236"/>
      <c r="D49" s="236"/>
      <c r="E49" s="236"/>
      <c r="F49" s="237"/>
      <c r="G49" s="43" t="s">
        <v>244</v>
      </c>
      <c r="H49" s="44">
        <f>IF(G49="si",5,1)</f>
        <v>5</v>
      </c>
      <c r="I49" s="45"/>
      <c r="J49" s="46" t="s">
        <v>46</v>
      </c>
      <c r="K49" s="2"/>
      <c r="L49" s="225"/>
      <c r="M49" s="226"/>
      <c r="N49" s="226"/>
      <c r="O49" s="226"/>
      <c r="P49" s="227"/>
      <c r="Q49" s="59"/>
      <c r="R49" s="60"/>
      <c r="S49" s="61"/>
      <c r="T49" s="62"/>
    </row>
    <row r="50" spans="1:20" s="64" customFormat="1" ht="32.25" customHeight="1" x14ac:dyDescent="0.3">
      <c r="A50" s="290"/>
      <c r="B50" s="235" t="s">
        <v>81</v>
      </c>
      <c r="C50" s="236"/>
      <c r="D50" s="236"/>
      <c r="E50" s="236"/>
      <c r="F50" s="237"/>
      <c r="G50" s="43" t="s">
        <v>244</v>
      </c>
      <c r="H50" s="44">
        <f>IF(G50="si",5,1)</f>
        <v>5</v>
      </c>
      <c r="I50" s="45"/>
      <c r="J50" s="46" t="s">
        <v>46</v>
      </c>
      <c r="L50" s="225"/>
      <c r="M50" s="226"/>
      <c r="N50" s="226"/>
      <c r="O50" s="226"/>
      <c r="P50" s="227"/>
      <c r="Q50" s="59"/>
      <c r="R50" s="60"/>
      <c r="S50" s="61"/>
      <c r="T50" s="62"/>
    </row>
    <row r="51" spans="1:20" s="64" customFormat="1" ht="31.5" customHeight="1" x14ac:dyDescent="0.3">
      <c r="A51" s="290"/>
      <c r="B51" s="279" t="s">
        <v>82</v>
      </c>
      <c r="C51" s="280"/>
      <c r="D51" s="280"/>
      <c r="E51" s="280"/>
      <c r="F51" s="281"/>
      <c r="G51" s="43" t="s">
        <v>244</v>
      </c>
      <c r="H51" s="44">
        <f>IF(G51="si",5,1)</f>
        <v>5</v>
      </c>
      <c r="I51" s="45"/>
      <c r="J51" s="46" t="s">
        <v>46</v>
      </c>
      <c r="L51" s="225"/>
      <c r="M51" s="226"/>
      <c r="N51" s="226"/>
      <c r="O51" s="226"/>
      <c r="P51" s="227"/>
      <c r="Q51" s="59"/>
      <c r="R51" s="60"/>
      <c r="S51" s="61"/>
      <c r="T51" s="62"/>
    </row>
    <row r="52" spans="1:20" ht="43.5" customHeight="1" x14ac:dyDescent="0.2">
      <c r="B52" s="288" t="s">
        <v>83</v>
      </c>
      <c r="C52" s="289"/>
      <c r="D52" s="289"/>
      <c r="E52" s="65"/>
      <c r="F52" s="66"/>
      <c r="G52" s="67">
        <f>H52</f>
        <v>5</v>
      </c>
      <c r="H52" s="68">
        <f>AVERAGE(H31:H34,H37,H39:H45,H49:H51)</f>
        <v>5</v>
      </c>
      <c r="I52" s="69"/>
      <c r="J52" s="69"/>
      <c r="K52" s="64"/>
      <c r="L52" s="288" t="s">
        <v>84</v>
      </c>
      <c r="M52" s="289"/>
      <c r="N52" s="289"/>
      <c r="O52" s="65"/>
      <c r="P52" s="66"/>
      <c r="Q52" s="70">
        <f>R52</f>
        <v>5</v>
      </c>
      <c r="R52" s="71">
        <f>AVERAGE(R31:R32,R34:R42)</f>
        <v>5</v>
      </c>
      <c r="S52" s="71"/>
      <c r="T52" s="71"/>
    </row>
    <row r="53" spans="1:20" ht="43.5" customHeight="1" x14ac:dyDescent="0.3">
      <c r="B53" s="72"/>
      <c r="C53" s="72"/>
      <c r="D53" s="72"/>
      <c r="E53" s="72"/>
      <c r="F53" s="72"/>
      <c r="G53" s="73"/>
      <c r="H53" s="72"/>
    </row>
    <row r="54" spans="1:20" ht="26.25" customHeight="1" x14ac:dyDescent="0.2">
      <c r="B54" s="248" t="s">
        <v>85</v>
      </c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</row>
    <row r="55" spans="1:20" ht="32.25" customHeight="1" x14ac:dyDescent="0.2">
      <c r="B55" s="265" t="s">
        <v>40</v>
      </c>
      <c r="C55" s="266"/>
      <c r="D55" s="266"/>
      <c r="E55" s="266"/>
      <c r="F55" s="267"/>
      <c r="G55" s="42" t="s">
        <v>41</v>
      </c>
      <c r="H55" s="42" t="s">
        <v>42</v>
      </c>
      <c r="I55" s="42" t="s">
        <v>43</v>
      </c>
      <c r="J55" s="42" t="s">
        <v>44</v>
      </c>
      <c r="L55" s="265" t="s">
        <v>86</v>
      </c>
      <c r="M55" s="266"/>
      <c r="N55" s="266"/>
      <c r="O55" s="266"/>
      <c r="P55" s="267"/>
      <c r="Q55" s="42" t="s">
        <v>822</v>
      </c>
      <c r="R55" s="42" t="s">
        <v>42</v>
      </c>
      <c r="S55" s="42" t="s">
        <v>87</v>
      </c>
      <c r="T55" s="42" t="s">
        <v>44</v>
      </c>
    </row>
    <row r="56" spans="1:20" ht="21.75" customHeight="1" x14ac:dyDescent="0.3">
      <c r="B56" s="279" t="s">
        <v>88</v>
      </c>
      <c r="C56" s="280"/>
      <c r="D56" s="280"/>
      <c r="E56" s="280"/>
      <c r="F56" s="281"/>
      <c r="G56" s="49" t="s">
        <v>244</v>
      </c>
      <c r="H56" s="48">
        <f>IF(G56="si",5,1)</f>
        <v>5</v>
      </c>
      <c r="I56" s="45"/>
      <c r="J56" s="46" t="s">
        <v>46</v>
      </c>
      <c r="L56" s="258" t="s">
        <v>89</v>
      </c>
      <c r="M56" s="259"/>
      <c r="N56" s="259"/>
      <c r="O56" s="259"/>
      <c r="P56" s="260"/>
      <c r="Q56" s="164">
        <v>339061899</v>
      </c>
      <c r="R56" s="74"/>
      <c r="S56" s="45"/>
      <c r="T56" s="75" t="s">
        <v>53</v>
      </c>
    </row>
    <row r="57" spans="1:20" ht="36.75" customHeight="1" x14ac:dyDescent="0.3">
      <c r="B57" s="279" t="s">
        <v>90</v>
      </c>
      <c r="C57" s="280"/>
      <c r="D57" s="280"/>
      <c r="E57" s="280"/>
      <c r="F57" s="281"/>
      <c r="G57" s="49" t="s">
        <v>244</v>
      </c>
      <c r="H57" s="48">
        <f>IF(G57="si",5,1)</f>
        <v>5</v>
      </c>
      <c r="I57" s="45"/>
      <c r="J57" s="46" t="s">
        <v>46</v>
      </c>
      <c r="L57" s="258" t="s">
        <v>91</v>
      </c>
      <c r="M57" s="259"/>
      <c r="N57" s="259"/>
      <c r="O57" s="259"/>
      <c r="P57" s="260"/>
      <c r="Q57" s="162">
        <v>229005030</v>
      </c>
      <c r="R57" s="74"/>
      <c r="S57" s="45"/>
      <c r="T57" s="75" t="s">
        <v>53</v>
      </c>
    </row>
    <row r="58" spans="1:20" ht="32.25" customHeight="1" x14ac:dyDescent="0.3">
      <c r="B58" s="285" t="s">
        <v>92</v>
      </c>
      <c r="C58" s="286"/>
      <c r="D58" s="286"/>
      <c r="E58" s="286"/>
      <c r="F58" s="287"/>
      <c r="G58" s="50" t="s">
        <v>221</v>
      </c>
      <c r="H58" s="51"/>
      <c r="I58" s="45"/>
      <c r="J58" s="46" t="s">
        <v>53</v>
      </c>
      <c r="L58" s="258" t="s">
        <v>93</v>
      </c>
      <c r="M58" s="259"/>
      <c r="N58" s="259"/>
      <c r="O58" s="259"/>
      <c r="P58" s="260"/>
      <c r="Q58" s="162">
        <v>123995962</v>
      </c>
      <c r="R58" s="74"/>
      <c r="S58" s="45"/>
      <c r="T58" s="75" t="s">
        <v>53</v>
      </c>
    </row>
    <row r="59" spans="1:20" ht="21.75" customHeight="1" x14ac:dyDescent="0.3">
      <c r="B59" s="285" t="s">
        <v>94</v>
      </c>
      <c r="C59" s="286"/>
      <c r="D59" s="286"/>
      <c r="E59" s="286"/>
      <c r="F59" s="287"/>
      <c r="G59" s="160" t="s">
        <v>823</v>
      </c>
      <c r="H59" s="51"/>
      <c r="I59" s="45"/>
      <c r="J59" s="46" t="s">
        <v>53</v>
      </c>
      <c r="L59" s="258" t="s">
        <v>95</v>
      </c>
      <c r="M59" s="259"/>
      <c r="N59" s="259"/>
      <c r="O59" s="259"/>
      <c r="P59" s="260"/>
      <c r="Q59" s="162">
        <v>0</v>
      </c>
      <c r="R59" s="76"/>
      <c r="S59" s="45"/>
      <c r="T59" s="77" t="s">
        <v>53</v>
      </c>
    </row>
    <row r="60" spans="1:20" ht="36" customHeight="1" x14ac:dyDescent="0.3">
      <c r="B60" s="279" t="s">
        <v>96</v>
      </c>
      <c r="C60" s="280"/>
      <c r="D60" s="280"/>
      <c r="E60" s="280"/>
      <c r="F60" s="281"/>
      <c r="G60" s="50" t="s">
        <v>221</v>
      </c>
      <c r="H60" s="51"/>
      <c r="I60" s="45"/>
      <c r="J60" s="46" t="s">
        <v>53</v>
      </c>
      <c r="L60" s="258" t="s">
        <v>97</v>
      </c>
      <c r="M60" s="259"/>
      <c r="N60" s="259"/>
      <c r="O60" s="259"/>
      <c r="P60" s="260"/>
      <c r="Q60" s="162">
        <v>444070967</v>
      </c>
      <c r="R60" s="76"/>
      <c r="S60" s="45"/>
      <c r="T60" s="77" t="s">
        <v>53</v>
      </c>
    </row>
    <row r="61" spans="1:20" ht="21.75" customHeight="1" x14ac:dyDescent="0.3">
      <c r="B61" s="279" t="s">
        <v>98</v>
      </c>
      <c r="C61" s="280"/>
      <c r="D61" s="280"/>
      <c r="E61" s="280"/>
      <c r="F61" s="281"/>
      <c r="G61" s="43">
        <v>3</v>
      </c>
      <c r="H61" s="74">
        <f>G61</f>
        <v>3</v>
      </c>
      <c r="I61" s="45"/>
      <c r="J61" s="46" t="s">
        <v>99</v>
      </c>
      <c r="L61" s="258" t="s">
        <v>100</v>
      </c>
      <c r="M61" s="259"/>
      <c r="N61" s="259"/>
      <c r="O61" s="259"/>
      <c r="P61" s="260"/>
      <c r="Q61" s="162">
        <v>1291064504</v>
      </c>
      <c r="R61" s="76"/>
      <c r="S61" s="45"/>
      <c r="T61" s="77" t="s">
        <v>53</v>
      </c>
    </row>
    <row r="62" spans="1:20" ht="21.75" customHeight="1" x14ac:dyDescent="0.3">
      <c r="B62" s="279" t="s">
        <v>101</v>
      </c>
      <c r="C62" s="280"/>
      <c r="D62" s="280"/>
      <c r="E62" s="280"/>
      <c r="F62" s="281"/>
      <c r="G62" s="43" t="s">
        <v>244</v>
      </c>
      <c r="H62" s="48">
        <f>IF(G62="si",5,1)</f>
        <v>5</v>
      </c>
      <c r="I62" s="45"/>
      <c r="J62" s="46" t="s">
        <v>46</v>
      </c>
      <c r="L62" s="258" t="s">
        <v>102</v>
      </c>
      <c r="M62" s="259"/>
      <c r="N62" s="259"/>
      <c r="O62" s="259"/>
      <c r="P62" s="260"/>
      <c r="Q62" s="162">
        <v>4458965</v>
      </c>
      <c r="R62" s="74"/>
      <c r="S62" s="45"/>
      <c r="T62" s="75" t="s">
        <v>53</v>
      </c>
    </row>
    <row r="63" spans="1:20" ht="21.75" customHeight="1" x14ac:dyDescent="0.3">
      <c r="B63" s="279" t="s">
        <v>103</v>
      </c>
      <c r="C63" s="280"/>
      <c r="D63" s="280"/>
      <c r="E63" s="280"/>
      <c r="F63" s="281"/>
      <c r="G63" s="49" t="s">
        <v>244</v>
      </c>
      <c r="H63" s="48">
        <f>IF(G63="si",5,1)</f>
        <v>5</v>
      </c>
      <c r="I63" s="45"/>
      <c r="J63" s="46" t="s">
        <v>46</v>
      </c>
      <c r="L63" s="258" t="s">
        <v>104</v>
      </c>
      <c r="M63" s="259"/>
      <c r="N63" s="259"/>
      <c r="O63" s="259"/>
      <c r="P63" s="260"/>
      <c r="Q63" s="162">
        <v>0</v>
      </c>
      <c r="R63" s="74"/>
      <c r="S63" s="45"/>
      <c r="T63" s="75" t="s">
        <v>53</v>
      </c>
    </row>
    <row r="64" spans="1:20" ht="24.75" customHeight="1" x14ac:dyDescent="0.3">
      <c r="B64" s="282" t="s">
        <v>105</v>
      </c>
      <c r="C64" s="283"/>
      <c r="D64" s="283"/>
      <c r="E64" s="283"/>
      <c r="F64" s="284"/>
      <c r="G64" s="155" t="s">
        <v>244</v>
      </c>
      <c r="H64" s="51"/>
      <c r="I64" s="45"/>
      <c r="J64" s="46" t="s">
        <v>53</v>
      </c>
      <c r="L64" s="258" t="s">
        <v>106</v>
      </c>
      <c r="M64" s="259"/>
      <c r="N64" s="259"/>
      <c r="O64" s="259"/>
      <c r="P64" s="260"/>
      <c r="Q64" s="163">
        <v>0.28000000000000003</v>
      </c>
      <c r="R64" s="78"/>
      <c r="S64" s="45"/>
      <c r="T64" s="77" t="s">
        <v>53</v>
      </c>
    </row>
    <row r="65" spans="1:20" ht="33" customHeight="1" x14ac:dyDescent="0.3">
      <c r="B65" s="279" t="s">
        <v>107</v>
      </c>
      <c r="C65" s="280"/>
      <c r="D65" s="280"/>
      <c r="E65" s="280"/>
      <c r="F65" s="281"/>
      <c r="G65" s="43">
        <v>1</v>
      </c>
      <c r="H65" s="74">
        <f>G65</f>
        <v>1</v>
      </c>
      <c r="I65" s="45"/>
      <c r="J65" s="46" t="s">
        <v>99</v>
      </c>
      <c r="L65" s="258" t="s">
        <v>108</v>
      </c>
      <c r="M65" s="259"/>
      <c r="N65" s="259"/>
      <c r="O65" s="259"/>
      <c r="P65" s="260"/>
      <c r="Q65" s="162">
        <v>99909031</v>
      </c>
      <c r="R65" s="78"/>
      <c r="S65" s="45"/>
      <c r="T65" s="77" t="s">
        <v>53</v>
      </c>
    </row>
    <row r="66" spans="1:20" ht="33" customHeight="1" x14ac:dyDescent="0.3">
      <c r="B66" s="279" t="s">
        <v>109</v>
      </c>
      <c r="C66" s="280"/>
      <c r="D66" s="280"/>
      <c r="E66" s="280"/>
      <c r="F66" s="281"/>
      <c r="G66" s="43">
        <v>4</v>
      </c>
      <c r="H66" s="74">
        <f>G66</f>
        <v>4</v>
      </c>
      <c r="I66" s="45"/>
      <c r="J66" s="46" t="s">
        <v>99</v>
      </c>
      <c r="L66" s="258" t="s">
        <v>110</v>
      </c>
      <c r="M66" s="259"/>
      <c r="N66" s="259"/>
      <c r="O66" s="259"/>
      <c r="P66" s="260"/>
      <c r="Q66" s="162">
        <v>12820767</v>
      </c>
      <c r="R66" s="78"/>
      <c r="S66" s="45"/>
      <c r="T66" s="77" t="s">
        <v>53</v>
      </c>
    </row>
    <row r="67" spans="1:20" ht="27" customHeight="1" x14ac:dyDescent="0.3">
      <c r="B67" s="279" t="s">
        <v>111</v>
      </c>
      <c r="C67" s="280"/>
      <c r="D67" s="280"/>
      <c r="E67" s="280"/>
      <c r="F67" s="281"/>
      <c r="G67" s="160" t="s">
        <v>814</v>
      </c>
      <c r="H67" s="51"/>
      <c r="I67" s="79"/>
      <c r="J67" s="46" t="s">
        <v>53</v>
      </c>
      <c r="L67" s="258" t="s">
        <v>112</v>
      </c>
      <c r="M67" s="259"/>
      <c r="N67" s="259"/>
      <c r="O67" s="259"/>
      <c r="P67" s="260"/>
      <c r="Q67" s="162"/>
      <c r="R67" s="78"/>
      <c r="S67" s="45"/>
      <c r="T67" s="77" t="s">
        <v>53</v>
      </c>
    </row>
    <row r="68" spans="1:20" ht="42" customHeight="1" x14ac:dyDescent="0.3">
      <c r="B68" s="279" t="s">
        <v>113</v>
      </c>
      <c r="C68" s="280"/>
      <c r="D68" s="280"/>
      <c r="E68" s="280"/>
      <c r="F68" s="281"/>
      <c r="G68" s="43">
        <v>2</v>
      </c>
      <c r="H68" s="74">
        <f>G68</f>
        <v>2</v>
      </c>
      <c r="I68" s="45"/>
      <c r="J68" s="46" t="s">
        <v>99</v>
      </c>
      <c r="L68" s="258" t="s">
        <v>114</v>
      </c>
      <c r="M68" s="259"/>
      <c r="N68" s="259"/>
      <c r="O68" s="259"/>
      <c r="P68" s="260"/>
      <c r="Q68" s="162">
        <v>2618676</v>
      </c>
      <c r="R68" s="78"/>
      <c r="S68" s="45"/>
      <c r="T68" s="77" t="s">
        <v>53</v>
      </c>
    </row>
    <row r="69" spans="1:20" ht="34.5" customHeight="1" x14ac:dyDescent="0.3">
      <c r="B69" s="279" t="s">
        <v>115</v>
      </c>
      <c r="C69" s="280"/>
      <c r="D69" s="280"/>
      <c r="E69" s="280"/>
      <c r="F69" s="281"/>
      <c r="G69" s="158" t="s">
        <v>815</v>
      </c>
      <c r="H69" s="51"/>
      <c r="I69" s="45"/>
      <c r="J69" s="46" t="s">
        <v>53</v>
      </c>
      <c r="L69" s="258" t="s">
        <v>116</v>
      </c>
      <c r="M69" s="259"/>
      <c r="N69" s="259"/>
      <c r="O69" s="259"/>
      <c r="P69" s="260"/>
      <c r="Q69" s="162">
        <v>3654241</v>
      </c>
      <c r="R69" s="78"/>
      <c r="S69" s="45"/>
      <c r="T69" s="77" t="s">
        <v>53</v>
      </c>
    </row>
    <row r="70" spans="1:20" ht="31.5" customHeight="1" x14ac:dyDescent="0.3">
      <c r="B70" s="279" t="s">
        <v>117</v>
      </c>
      <c r="C70" s="280"/>
      <c r="D70" s="280"/>
      <c r="E70" s="280"/>
      <c r="F70" s="281"/>
      <c r="G70" s="160" t="s">
        <v>816</v>
      </c>
      <c r="H70" s="51"/>
      <c r="I70" s="45"/>
      <c r="J70" s="46" t="s">
        <v>53</v>
      </c>
      <c r="L70" s="258" t="s">
        <v>118</v>
      </c>
      <c r="M70" s="259"/>
      <c r="N70" s="259"/>
      <c r="O70" s="259"/>
      <c r="P70" s="260"/>
      <c r="Q70" s="162">
        <v>0</v>
      </c>
      <c r="R70" s="78"/>
      <c r="S70" s="45"/>
      <c r="T70" s="77" t="s">
        <v>53</v>
      </c>
    </row>
    <row r="71" spans="1:20" ht="16.5" customHeight="1" x14ac:dyDescent="0.3">
      <c r="B71" s="276" t="s">
        <v>119</v>
      </c>
      <c r="C71" s="277"/>
      <c r="D71" s="277"/>
      <c r="E71" s="277"/>
      <c r="F71" s="278"/>
      <c r="G71" s="80">
        <f>H71</f>
        <v>3.75</v>
      </c>
      <c r="H71" s="81">
        <f>AVERAGE(H56:H57,H61:H63,H65:H66,H68)</f>
        <v>3.75</v>
      </c>
      <c r="I71" s="81"/>
      <c r="J71" s="81"/>
      <c r="L71" s="258" t="s">
        <v>120</v>
      </c>
      <c r="M71" s="259"/>
      <c r="N71" s="259"/>
      <c r="O71" s="259"/>
      <c r="P71" s="260"/>
      <c r="Q71" s="162">
        <v>12758922</v>
      </c>
      <c r="R71" s="82"/>
      <c r="S71" s="45"/>
      <c r="T71" s="75" t="s">
        <v>53</v>
      </c>
    </row>
    <row r="72" spans="1:20" ht="16.5" customHeight="1" x14ac:dyDescent="0.3">
      <c r="B72" s="39"/>
      <c r="C72" s="39"/>
      <c r="D72" s="39"/>
      <c r="E72" s="72"/>
      <c r="F72" s="72"/>
      <c r="G72" s="72"/>
      <c r="H72" s="72"/>
      <c r="L72" s="258" t="s">
        <v>121</v>
      </c>
      <c r="M72" s="259"/>
      <c r="N72" s="259"/>
      <c r="O72" s="259"/>
      <c r="P72" s="260"/>
      <c r="Q72" s="162"/>
      <c r="R72" s="74"/>
      <c r="S72" s="45"/>
      <c r="T72" s="75" t="s">
        <v>53</v>
      </c>
    </row>
    <row r="73" spans="1:20" ht="16.5" customHeight="1" x14ac:dyDescent="0.3">
      <c r="H73" s="72"/>
      <c r="I73" s="39"/>
      <c r="J73" s="72"/>
      <c r="K73" s="72"/>
      <c r="L73" s="225" t="s">
        <v>122</v>
      </c>
      <c r="M73" s="226"/>
      <c r="N73" s="226"/>
      <c r="O73" s="226"/>
      <c r="P73" s="227"/>
      <c r="Q73" s="161">
        <v>444070967</v>
      </c>
      <c r="R73" s="74"/>
      <c r="S73" s="45"/>
      <c r="T73" s="75" t="s">
        <v>53</v>
      </c>
    </row>
    <row r="74" spans="1:20" ht="16.5" x14ac:dyDescent="0.3">
      <c r="H74" s="72"/>
      <c r="I74" s="39"/>
      <c r="J74" s="72"/>
      <c r="K74" s="72"/>
      <c r="L74" s="72"/>
    </row>
    <row r="75" spans="1:20" ht="16.5" x14ac:dyDescent="0.3">
      <c r="B75" s="83"/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1:20" ht="16.5" x14ac:dyDescent="0.3">
      <c r="B76" s="242" t="s">
        <v>123</v>
      </c>
      <c r="C76" s="243"/>
      <c r="D76" s="243"/>
      <c r="E76" s="243"/>
      <c r="F76" s="243"/>
      <c r="G76" s="243"/>
      <c r="H76" s="243"/>
      <c r="I76" s="243"/>
      <c r="J76" s="244"/>
      <c r="L76" s="72"/>
      <c r="M76" s="248" t="s">
        <v>124</v>
      </c>
      <c r="N76" s="248"/>
      <c r="O76" s="248"/>
      <c r="P76" s="248"/>
      <c r="Q76" s="248"/>
      <c r="R76" s="248"/>
      <c r="S76" s="248"/>
      <c r="T76" s="248"/>
    </row>
    <row r="77" spans="1:20" ht="16.5" x14ac:dyDescent="0.3">
      <c r="B77" s="245"/>
      <c r="C77" s="246"/>
      <c r="D77" s="246"/>
      <c r="E77" s="246"/>
      <c r="F77" s="246"/>
      <c r="G77" s="246"/>
      <c r="H77" s="246"/>
      <c r="I77" s="246"/>
      <c r="J77" s="247"/>
      <c r="L77" s="72"/>
      <c r="M77" s="248"/>
      <c r="N77" s="248"/>
      <c r="O77" s="248"/>
      <c r="P77" s="248"/>
      <c r="Q77" s="248"/>
      <c r="R77" s="248"/>
      <c r="S77" s="248"/>
      <c r="T77" s="248"/>
    </row>
    <row r="78" spans="1:20" ht="45" customHeight="1" x14ac:dyDescent="0.3">
      <c r="B78" s="265" t="s">
        <v>40</v>
      </c>
      <c r="C78" s="266"/>
      <c r="D78" s="266"/>
      <c r="E78" s="266"/>
      <c r="F78" s="267"/>
      <c r="G78" s="42" t="s">
        <v>41</v>
      </c>
      <c r="H78" s="42" t="s">
        <v>42</v>
      </c>
      <c r="I78" s="42" t="s">
        <v>43</v>
      </c>
      <c r="J78" s="42" t="s">
        <v>44</v>
      </c>
      <c r="L78" s="72"/>
      <c r="M78" s="271" t="s">
        <v>40</v>
      </c>
      <c r="N78" s="271"/>
      <c r="O78" s="271"/>
      <c r="P78" s="271"/>
      <c r="Q78" s="42" t="s">
        <v>41</v>
      </c>
      <c r="R78" s="42" t="s">
        <v>42</v>
      </c>
      <c r="S78" s="42" t="s">
        <v>43</v>
      </c>
      <c r="T78" s="42" t="s">
        <v>44</v>
      </c>
    </row>
    <row r="79" spans="1:20" ht="39" customHeight="1" x14ac:dyDescent="0.2">
      <c r="A79" s="228" t="s">
        <v>125</v>
      </c>
      <c r="B79" s="235" t="s">
        <v>126</v>
      </c>
      <c r="C79" s="236"/>
      <c r="D79" s="236"/>
      <c r="E79" s="236"/>
      <c r="F79" s="237"/>
      <c r="G79" s="166" t="s">
        <v>817</v>
      </c>
      <c r="H79" s="51"/>
      <c r="I79" s="45"/>
      <c r="J79" s="63" t="s">
        <v>53</v>
      </c>
      <c r="L79" s="272" t="s">
        <v>127</v>
      </c>
      <c r="M79" s="235" t="s">
        <v>128</v>
      </c>
      <c r="N79" s="236"/>
      <c r="O79" s="236"/>
      <c r="P79" s="237"/>
      <c r="Q79" s="47" t="s">
        <v>244</v>
      </c>
      <c r="R79" s="48"/>
      <c r="S79" s="45"/>
      <c r="T79" s="46" t="s">
        <v>46</v>
      </c>
    </row>
    <row r="80" spans="1:20" ht="39" customHeight="1" x14ac:dyDescent="0.2">
      <c r="A80" s="228"/>
      <c r="B80" s="235" t="s">
        <v>129</v>
      </c>
      <c r="C80" s="236"/>
      <c r="D80" s="236"/>
      <c r="E80" s="236"/>
      <c r="F80" s="237"/>
      <c r="G80" s="166" t="s">
        <v>817</v>
      </c>
      <c r="H80" s="51"/>
      <c r="I80" s="45"/>
      <c r="J80" s="63" t="s">
        <v>53</v>
      </c>
      <c r="L80" s="261"/>
      <c r="M80" s="235" t="s">
        <v>130</v>
      </c>
      <c r="N80" s="236"/>
      <c r="O80" s="236"/>
      <c r="P80" s="237"/>
      <c r="Q80" s="47" t="s">
        <v>244</v>
      </c>
      <c r="R80" s="48"/>
      <c r="S80" s="45"/>
      <c r="T80" s="46" t="s">
        <v>46</v>
      </c>
    </row>
    <row r="81" spans="1:20" ht="38.25" customHeight="1" x14ac:dyDescent="0.2">
      <c r="A81" s="228"/>
      <c r="B81" s="273" t="s">
        <v>131</v>
      </c>
      <c r="C81" s="274"/>
      <c r="D81" s="274"/>
      <c r="E81" s="274"/>
      <c r="F81" s="275"/>
      <c r="G81" s="43" t="s">
        <v>244</v>
      </c>
      <c r="H81" s="48">
        <f t="shared" ref="H81:H91" si="3">IF(G81="si",5,1)</f>
        <v>5</v>
      </c>
      <c r="I81" s="45"/>
      <c r="J81" s="46" t="s">
        <v>46</v>
      </c>
      <c r="L81" s="261"/>
      <c r="M81" s="235" t="s">
        <v>132</v>
      </c>
      <c r="N81" s="236"/>
      <c r="O81" s="236"/>
      <c r="P81" s="237"/>
      <c r="Q81" s="47" t="s">
        <v>244</v>
      </c>
      <c r="R81" s="48"/>
      <c r="S81" s="45"/>
      <c r="T81" s="46" t="s">
        <v>46</v>
      </c>
    </row>
    <row r="82" spans="1:20" ht="45" customHeight="1" x14ac:dyDescent="0.2">
      <c r="A82" s="228"/>
      <c r="B82" s="235" t="s">
        <v>133</v>
      </c>
      <c r="C82" s="236"/>
      <c r="D82" s="236"/>
      <c r="E82" s="236"/>
      <c r="F82" s="237"/>
      <c r="G82" s="43" t="s">
        <v>244</v>
      </c>
      <c r="H82" s="48">
        <f t="shared" si="3"/>
        <v>5</v>
      </c>
      <c r="I82" s="45"/>
      <c r="J82" s="46" t="s">
        <v>46</v>
      </c>
      <c r="L82" s="261"/>
      <c r="M82" s="235" t="s">
        <v>134</v>
      </c>
      <c r="N82" s="236"/>
      <c r="O82" s="236"/>
      <c r="P82" s="237"/>
      <c r="Q82" s="47" t="s">
        <v>244</v>
      </c>
      <c r="R82" s="48"/>
      <c r="S82" s="45"/>
      <c r="T82" s="46" t="s">
        <v>46</v>
      </c>
    </row>
    <row r="83" spans="1:20" ht="34.5" customHeight="1" x14ac:dyDescent="0.2">
      <c r="A83" s="228"/>
      <c r="B83" s="235" t="s">
        <v>135</v>
      </c>
      <c r="C83" s="236"/>
      <c r="D83" s="236"/>
      <c r="E83" s="236"/>
      <c r="F83" s="237"/>
      <c r="G83" s="43" t="s">
        <v>221</v>
      </c>
      <c r="H83" s="48">
        <f t="shared" si="3"/>
        <v>1</v>
      </c>
      <c r="I83" s="45"/>
      <c r="J83" s="46" t="s">
        <v>46</v>
      </c>
      <c r="L83" s="261"/>
      <c r="M83" s="235" t="s">
        <v>136</v>
      </c>
      <c r="N83" s="236"/>
      <c r="O83" s="236"/>
      <c r="P83" s="237"/>
      <c r="Q83" s="47" t="s">
        <v>244</v>
      </c>
      <c r="R83" s="48"/>
      <c r="S83" s="45"/>
      <c r="T83" s="46" t="s">
        <v>46</v>
      </c>
    </row>
    <row r="84" spans="1:20" ht="45" customHeight="1" x14ac:dyDescent="0.2">
      <c r="A84" s="228"/>
      <c r="B84" s="235" t="s">
        <v>137</v>
      </c>
      <c r="C84" s="236"/>
      <c r="D84" s="236"/>
      <c r="E84" s="236"/>
      <c r="F84" s="237"/>
      <c r="G84" s="43" t="s">
        <v>221</v>
      </c>
      <c r="H84" s="48">
        <f t="shared" si="3"/>
        <v>1</v>
      </c>
      <c r="I84" s="45"/>
      <c r="J84" s="46" t="s">
        <v>46</v>
      </c>
      <c r="L84" s="261"/>
      <c r="M84" s="235" t="s">
        <v>138</v>
      </c>
      <c r="N84" s="236"/>
      <c r="O84" s="236"/>
      <c r="P84" s="237"/>
      <c r="Q84" s="47" t="s">
        <v>221</v>
      </c>
      <c r="R84" s="48"/>
      <c r="S84" s="45"/>
      <c r="T84" s="46" t="s">
        <v>46</v>
      </c>
    </row>
    <row r="85" spans="1:20" ht="35.25" customHeight="1" x14ac:dyDescent="0.2">
      <c r="A85" s="228" t="s">
        <v>139</v>
      </c>
      <c r="B85" s="235" t="s">
        <v>140</v>
      </c>
      <c r="C85" s="236"/>
      <c r="D85" s="236"/>
      <c r="E85" s="236"/>
      <c r="F85" s="237"/>
      <c r="G85" s="43" t="s">
        <v>221</v>
      </c>
      <c r="H85" s="48">
        <f t="shared" si="3"/>
        <v>1</v>
      </c>
      <c r="I85" s="45"/>
      <c r="J85" s="46" t="s">
        <v>46</v>
      </c>
      <c r="L85" s="261"/>
      <c r="M85" s="235" t="s">
        <v>141</v>
      </c>
      <c r="N85" s="236"/>
      <c r="O85" s="236"/>
      <c r="P85" s="237"/>
      <c r="Q85" s="47" t="s">
        <v>244</v>
      </c>
      <c r="R85" s="48"/>
      <c r="S85" s="45"/>
      <c r="T85" s="46" t="s">
        <v>46</v>
      </c>
    </row>
    <row r="86" spans="1:20" ht="35.25" customHeight="1" x14ac:dyDescent="0.2">
      <c r="A86" s="228"/>
      <c r="B86" s="235" t="s">
        <v>142</v>
      </c>
      <c r="C86" s="236"/>
      <c r="D86" s="236"/>
      <c r="E86" s="236"/>
      <c r="F86" s="237"/>
      <c r="G86" s="43" t="s">
        <v>221</v>
      </c>
      <c r="H86" s="48">
        <f t="shared" si="3"/>
        <v>1</v>
      </c>
      <c r="I86" s="45"/>
      <c r="J86" s="46" t="s">
        <v>46</v>
      </c>
      <c r="L86" s="261"/>
      <c r="M86" s="235" t="s">
        <v>143</v>
      </c>
      <c r="N86" s="236"/>
      <c r="O86" s="236"/>
      <c r="P86" s="237"/>
      <c r="Q86" s="47" t="s">
        <v>244</v>
      </c>
      <c r="R86" s="48"/>
      <c r="S86" s="45"/>
      <c r="T86" s="46" t="s">
        <v>46</v>
      </c>
    </row>
    <row r="87" spans="1:20" ht="27" customHeight="1" x14ac:dyDescent="0.2">
      <c r="A87" s="228"/>
      <c r="B87" s="235" t="s">
        <v>144</v>
      </c>
      <c r="C87" s="236"/>
      <c r="D87" s="236"/>
      <c r="E87" s="236"/>
      <c r="F87" s="237"/>
      <c r="G87" s="43" t="s">
        <v>244</v>
      </c>
      <c r="H87" s="48">
        <f t="shared" si="3"/>
        <v>5</v>
      </c>
      <c r="I87" s="45"/>
      <c r="J87" s="46" t="s">
        <v>46</v>
      </c>
      <c r="L87" s="261"/>
      <c r="M87" s="235" t="s">
        <v>145</v>
      </c>
      <c r="N87" s="236"/>
      <c r="O87" s="236"/>
      <c r="P87" s="237"/>
      <c r="Q87" s="43">
        <v>3</v>
      </c>
      <c r="R87" s="48">
        <f>Q87</f>
        <v>3</v>
      </c>
      <c r="S87" s="45"/>
      <c r="T87" s="46" t="s">
        <v>99</v>
      </c>
    </row>
    <row r="88" spans="1:20" ht="39.75" customHeight="1" x14ac:dyDescent="0.2">
      <c r="A88" s="228"/>
      <c r="B88" s="273" t="s">
        <v>146</v>
      </c>
      <c r="C88" s="274"/>
      <c r="D88" s="274"/>
      <c r="E88" s="274"/>
      <c r="F88" s="275"/>
      <c r="G88" s="43" t="s">
        <v>244</v>
      </c>
      <c r="H88" s="48">
        <f t="shared" si="3"/>
        <v>5</v>
      </c>
      <c r="I88" s="45"/>
      <c r="J88" s="46" t="s">
        <v>46</v>
      </c>
      <c r="L88" s="261"/>
      <c r="M88" s="235" t="s">
        <v>147</v>
      </c>
      <c r="N88" s="236"/>
      <c r="O88" s="236"/>
      <c r="P88" s="237"/>
      <c r="Q88" s="43">
        <v>3</v>
      </c>
      <c r="R88" s="74">
        <f>Q88</f>
        <v>3</v>
      </c>
      <c r="S88" s="45"/>
      <c r="T88" s="46" t="s">
        <v>99</v>
      </c>
    </row>
    <row r="89" spans="1:20" ht="55.5" customHeight="1" x14ac:dyDescent="0.2">
      <c r="A89" s="228"/>
      <c r="B89" s="235" t="s">
        <v>148</v>
      </c>
      <c r="C89" s="236"/>
      <c r="D89" s="236"/>
      <c r="E89" s="236"/>
      <c r="F89" s="237"/>
      <c r="G89" s="43" t="s">
        <v>221</v>
      </c>
      <c r="H89" s="48">
        <f t="shared" si="3"/>
        <v>1</v>
      </c>
      <c r="I89" s="45"/>
      <c r="J89" s="46" t="s">
        <v>46</v>
      </c>
      <c r="L89" s="261"/>
      <c r="M89" s="235" t="s">
        <v>149</v>
      </c>
      <c r="N89" s="236"/>
      <c r="O89" s="236"/>
      <c r="P89" s="237"/>
      <c r="Q89" s="43">
        <v>3</v>
      </c>
      <c r="R89" s="74">
        <f>Q89</f>
        <v>3</v>
      </c>
      <c r="S89" s="45"/>
      <c r="T89" s="46" t="s">
        <v>99</v>
      </c>
    </row>
    <row r="90" spans="1:20" ht="56.25" customHeight="1" x14ac:dyDescent="0.2">
      <c r="A90" s="228"/>
      <c r="B90" s="235" t="s">
        <v>150</v>
      </c>
      <c r="C90" s="236"/>
      <c r="D90" s="236"/>
      <c r="E90" s="236"/>
      <c r="F90" s="237"/>
      <c r="G90" s="43" t="s">
        <v>221</v>
      </c>
      <c r="H90" s="48">
        <f t="shared" si="3"/>
        <v>1</v>
      </c>
      <c r="I90" s="45"/>
      <c r="J90" s="46" t="s">
        <v>46</v>
      </c>
      <c r="L90" s="261"/>
      <c r="M90" s="235" t="s">
        <v>151</v>
      </c>
      <c r="N90" s="236"/>
      <c r="O90" s="236"/>
      <c r="P90" s="237"/>
      <c r="Q90" s="47" t="s">
        <v>244</v>
      </c>
      <c r="R90" s="48"/>
      <c r="S90" s="45"/>
      <c r="T90" s="46" t="s">
        <v>46</v>
      </c>
    </row>
    <row r="91" spans="1:20" ht="29.25" customHeight="1" x14ac:dyDescent="0.2">
      <c r="A91" s="228"/>
      <c r="B91" s="235" t="s">
        <v>152</v>
      </c>
      <c r="C91" s="236"/>
      <c r="D91" s="236"/>
      <c r="E91" s="236"/>
      <c r="F91" s="237"/>
      <c r="G91" s="43" t="s">
        <v>244</v>
      </c>
      <c r="H91" s="48">
        <f t="shared" si="3"/>
        <v>5</v>
      </c>
      <c r="I91" s="45"/>
      <c r="J91" s="46" t="s">
        <v>46</v>
      </c>
      <c r="L91" s="261"/>
      <c r="M91" s="235" t="s">
        <v>153</v>
      </c>
      <c r="N91" s="236"/>
      <c r="O91" s="236"/>
      <c r="P91" s="237"/>
      <c r="Q91" s="43">
        <v>4</v>
      </c>
      <c r="R91" s="74">
        <f>Q91</f>
        <v>4</v>
      </c>
      <c r="S91" s="45"/>
      <c r="T91" s="46" t="s">
        <v>99</v>
      </c>
    </row>
    <row r="92" spans="1:20" ht="65.25" customHeight="1" x14ac:dyDescent="0.2">
      <c r="A92" s="84"/>
      <c r="B92" s="262" t="s">
        <v>154</v>
      </c>
      <c r="C92" s="263"/>
      <c r="D92" s="263"/>
      <c r="E92" s="263"/>
      <c r="F92" s="264"/>
      <c r="G92" s="70">
        <f>H92</f>
        <v>2.8181818181818183</v>
      </c>
      <c r="H92" s="69">
        <f>AVERAGE(H81:H91)</f>
        <v>2.8181818181818183</v>
      </c>
      <c r="I92" s="69"/>
      <c r="J92" s="69"/>
      <c r="L92" s="261"/>
      <c r="M92" s="235" t="s">
        <v>155</v>
      </c>
      <c r="N92" s="236"/>
      <c r="O92" s="236"/>
      <c r="P92" s="237"/>
      <c r="Q92" s="43">
        <v>4</v>
      </c>
      <c r="R92" s="74">
        <f>Q92</f>
        <v>4</v>
      </c>
      <c r="S92" s="45"/>
      <c r="T92" s="46" t="s">
        <v>99</v>
      </c>
    </row>
    <row r="93" spans="1:20" ht="45.75" customHeight="1" x14ac:dyDescent="0.2">
      <c r="A93" s="84"/>
      <c r="C93" s="85"/>
      <c r="D93" s="85"/>
      <c r="E93" s="85"/>
      <c r="F93" s="86"/>
      <c r="G93" s="86"/>
      <c r="L93" s="261"/>
      <c r="M93" s="235" t="s">
        <v>156</v>
      </c>
      <c r="N93" s="236"/>
      <c r="O93" s="236"/>
      <c r="P93" s="237"/>
      <c r="Q93" s="50" t="s">
        <v>818</v>
      </c>
      <c r="R93" s="51"/>
      <c r="S93" s="45"/>
      <c r="T93" s="46" t="s">
        <v>53</v>
      </c>
    </row>
    <row r="94" spans="1:20" ht="35.25" customHeight="1" x14ac:dyDescent="0.2">
      <c r="A94" s="84"/>
      <c r="L94" s="261" t="s">
        <v>157</v>
      </c>
      <c r="M94" s="235" t="s">
        <v>158</v>
      </c>
      <c r="N94" s="236"/>
      <c r="O94" s="236"/>
      <c r="P94" s="237"/>
      <c r="Q94" s="47" t="s">
        <v>244</v>
      </c>
      <c r="R94" s="48">
        <f>IF(Q94="si",5,1)</f>
        <v>5</v>
      </c>
      <c r="S94" s="45"/>
      <c r="T94" s="46" t="s">
        <v>46</v>
      </c>
    </row>
    <row r="95" spans="1:20" ht="44.25" customHeight="1" x14ac:dyDescent="0.2">
      <c r="A95" s="84"/>
      <c r="L95" s="261"/>
      <c r="M95" s="235" t="s">
        <v>159</v>
      </c>
      <c r="N95" s="236"/>
      <c r="O95" s="236"/>
      <c r="P95" s="237"/>
      <c r="Q95" s="43">
        <v>4</v>
      </c>
      <c r="R95" s="74">
        <f>Q95</f>
        <v>4</v>
      </c>
      <c r="S95" s="45"/>
      <c r="T95" s="46" t="s">
        <v>99</v>
      </c>
    </row>
    <row r="96" spans="1:20" ht="35.25" customHeight="1" x14ac:dyDescent="0.2">
      <c r="A96" s="84"/>
      <c r="L96" s="261"/>
      <c r="M96" s="235" t="s">
        <v>160</v>
      </c>
      <c r="N96" s="236"/>
      <c r="O96" s="236"/>
      <c r="P96" s="237"/>
      <c r="Q96" s="47" t="s">
        <v>244</v>
      </c>
      <c r="R96" s="48">
        <f t="shared" ref="R96:R106" si="4">IF(Q96="si",5,1)</f>
        <v>5</v>
      </c>
      <c r="S96" s="45"/>
      <c r="T96" s="46" t="s">
        <v>46</v>
      </c>
    </row>
    <row r="97" spans="1:20" ht="35.25" customHeight="1" x14ac:dyDescent="0.2">
      <c r="A97" s="84"/>
      <c r="L97" s="261"/>
      <c r="M97" s="235" t="s">
        <v>161</v>
      </c>
      <c r="N97" s="236"/>
      <c r="O97" s="236"/>
      <c r="P97" s="237"/>
      <c r="Q97" s="47" t="s">
        <v>221</v>
      </c>
      <c r="R97" s="48">
        <f t="shared" si="4"/>
        <v>1</v>
      </c>
      <c r="S97" s="45"/>
      <c r="T97" s="46" t="s">
        <v>46</v>
      </c>
    </row>
    <row r="98" spans="1:20" ht="54" customHeight="1" x14ac:dyDescent="0.2">
      <c r="A98" s="84"/>
      <c r="B98" s="265" t="s">
        <v>162</v>
      </c>
      <c r="C98" s="266"/>
      <c r="D98" s="266"/>
      <c r="E98" s="266"/>
      <c r="F98" s="266"/>
      <c r="G98" s="266"/>
      <c r="H98" s="266"/>
      <c r="I98" s="266"/>
      <c r="J98" s="267"/>
      <c r="L98" s="261"/>
      <c r="M98" s="235" t="s">
        <v>163</v>
      </c>
      <c r="N98" s="236"/>
      <c r="O98" s="236"/>
      <c r="P98" s="237"/>
      <c r="Q98" s="47" t="s">
        <v>221</v>
      </c>
      <c r="R98" s="48">
        <f t="shared" si="4"/>
        <v>1</v>
      </c>
      <c r="S98" s="45"/>
      <c r="T98" s="46" t="s">
        <v>46</v>
      </c>
    </row>
    <row r="99" spans="1:20" ht="32.25" customHeight="1" x14ac:dyDescent="0.25">
      <c r="A99" s="84"/>
      <c r="B99" s="268" t="s">
        <v>40</v>
      </c>
      <c r="C99" s="269"/>
      <c r="D99" s="269"/>
      <c r="E99" s="269"/>
      <c r="F99" s="270"/>
      <c r="G99" s="87" t="s">
        <v>41</v>
      </c>
      <c r="H99" s="87" t="s">
        <v>42</v>
      </c>
      <c r="I99" s="88" t="s">
        <v>43</v>
      </c>
      <c r="J99" s="87" t="s">
        <v>164</v>
      </c>
      <c r="L99" s="261"/>
      <c r="M99" s="235" t="s">
        <v>165</v>
      </c>
      <c r="N99" s="236"/>
      <c r="O99" s="236"/>
      <c r="P99" s="237"/>
      <c r="Q99" s="47" t="s">
        <v>221</v>
      </c>
      <c r="R99" s="48">
        <f t="shared" si="4"/>
        <v>1</v>
      </c>
      <c r="S99" s="45"/>
      <c r="T99" s="89" t="s">
        <v>46</v>
      </c>
    </row>
    <row r="100" spans="1:20" ht="40.5" customHeight="1" x14ac:dyDescent="0.2">
      <c r="A100" s="84"/>
      <c r="B100" s="225" t="s">
        <v>166</v>
      </c>
      <c r="C100" s="226"/>
      <c r="D100" s="226"/>
      <c r="E100" s="226"/>
      <c r="F100" s="227"/>
      <c r="G100" s="43" t="s">
        <v>221</v>
      </c>
      <c r="H100" s="48">
        <f>IF(G100="si",5,1)</f>
        <v>1</v>
      </c>
      <c r="I100" s="45"/>
      <c r="J100" s="89" t="s">
        <v>46</v>
      </c>
      <c r="L100" s="261"/>
      <c r="M100" s="235" t="s">
        <v>167</v>
      </c>
      <c r="N100" s="236"/>
      <c r="O100" s="236"/>
      <c r="P100" s="237"/>
      <c r="Q100" s="47" t="s">
        <v>221</v>
      </c>
      <c r="R100" s="48">
        <f t="shared" si="4"/>
        <v>1</v>
      </c>
      <c r="S100" s="45"/>
      <c r="T100" s="89" t="s">
        <v>46</v>
      </c>
    </row>
    <row r="101" spans="1:20" ht="40.5" customHeight="1" x14ac:dyDescent="0.2">
      <c r="A101" s="84"/>
      <c r="B101" s="225" t="s">
        <v>168</v>
      </c>
      <c r="C101" s="226"/>
      <c r="D101" s="226"/>
      <c r="E101" s="226"/>
      <c r="F101" s="227"/>
      <c r="G101" s="43">
        <v>4</v>
      </c>
      <c r="H101" s="74">
        <f>G101</f>
        <v>4</v>
      </c>
      <c r="I101" s="45"/>
      <c r="J101" s="89" t="s">
        <v>99</v>
      </c>
      <c r="L101" s="261"/>
      <c r="M101" s="235" t="s">
        <v>169</v>
      </c>
      <c r="N101" s="236"/>
      <c r="O101" s="236"/>
      <c r="P101" s="237"/>
      <c r="Q101" s="47" t="s">
        <v>244</v>
      </c>
      <c r="R101" s="48">
        <f t="shared" si="4"/>
        <v>5</v>
      </c>
      <c r="S101" s="45"/>
      <c r="T101" s="89" t="s">
        <v>46</v>
      </c>
    </row>
    <row r="102" spans="1:20" ht="35.25" customHeight="1" x14ac:dyDescent="0.2">
      <c r="A102" s="84"/>
      <c r="B102" s="225" t="s">
        <v>170</v>
      </c>
      <c r="C102" s="226"/>
      <c r="D102" s="226"/>
      <c r="E102" s="226"/>
      <c r="F102" s="227"/>
      <c r="G102" s="43" t="s">
        <v>221</v>
      </c>
      <c r="H102" s="48">
        <f>IF(G102="si",5,1)</f>
        <v>1</v>
      </c>
      <c r="I102" s="45"/>
      <c r="J102" s="89" t="s">
        <v>46</v>
      </c>
      <c r="L102" s="261"/>
      <c r="M102" s="235" t="s">
        <v>171</v>
      </c>
      <c r="N102" s="236"/>
      <c r="O102" s="236"/>
      <c r="P102" s="237"/>
      <c r="Q102" s="47" t="s">
        <v>221</v>
      </c>
      <c r="R102" s="48">
        <f t="shared" si="4"/>
        <v>1</v>
      </c>
      <c r="S102" s="45"/>
      <c r="T102" s="89" t="s">
        <v>46</v>
      </c>
    </row>
    <row r="103" spans="1:20" ht="40.5" customHeight="1" x14ac:dyDescent="0.2">
      <c r="A103" s="84"/>
      <c r="B103" s="225" t="s">
        <v>172</v>
      </c>
      <c r="C103" s="226"/>
      <c r="D103" s="226"/>
      <c r="E103" s="226"/>
      <c r="F103" s="227"/>
      <c r="G103" s="43">
        <v>5</v>
      </c>
      <c r="H103" s="74">
        <f>G103</f>
        <v>5</v>
      </c>
      <c r="I103" s="45"/>
      <c r="J103" s="89" t="s">
        <v>99</v>
      </c>
      <c r="L103" s="261"/>
      <c r="M103" s="235" t="s">
        <v>173</v>
      </c>
      <c r="N103" s="236"/>
      <c r="O103" s="236"/>
      <c r="P103" s="237"/>
      <c r="Q103" s="47" t="s">
        <v>244</v>
      </c>
      <c r="R103" s="48">
        <f t="shared" si="4"/>
        <v>5</v>
      </c>
      <c r="S103" s="45"/>
      <c r="T103" s="89" t="s">
        <v>46</v>
      </c>
    </row>
    <row r="104" spans="1:20" ht="54.75" customHeight="1" x14ac:dyDescent="0.2">
      <c r="B104" s="225" t="s">
        <v>174</v>
      </c>
      <c r="C104" s="226"/>
      <c r="D104" s="226"/>
      <c r="E104" s="226"/>
      <c r="F104" s="227"/>
      <c r="G104" s="43" t="s">
        <v>244</v>
      </c>
      <c r="H104" s="48">
        <f>IF(G104="si",5,1)</f>
        <v>5</v>
      </c>
      <c r="I104" s="45"/>
      <c r="J104" s="89" t="s">
        <v>46</v>
      </c>
      <c r="L104" s="261"/>
      <c r="M104" s="235" t="s">
        <v>175</v>
      </c>
      <c r="N104" s="236"/>
      <c r="O104" s="236"/>
      <c r="P104" s="237"/>
      <c r="Q104" s="47" t="s">
        <v>244</v>
      </c>
      <c r="R104" s="48">
        <f t="shared" si="4"/>
        <v>5</v>
      </c>
      <c r="S104" s="45"/>
      <c r="T104" s="46" t="s">
        <v>46</v>
      </c>
    </row>
    <row r="105" spans="1:20" ht="51.75" customHeight="1" x14ac:dyDescent="0.2">
      <c r="B105" s="255" t="s">
        <v>176</v>
      </c>
      <c r="C105" s="256"/>
      <c r="D105" s="256"/>
      <c r="E105" s="256"/>
      <c r="F105" s="257"/>
      <c r="G105" s="43" t="s">
        <v>244</v>
      </c>
      <c r="H105" s="48">
        <f>IF(G105="si",5,1)</f>
        <v>5</v>
      </c>
      <c r="I105" s="45"/>
      <c r="J105" s="89" t="s">
        <v>46</v>
      </c>
      <c r="L105" s="261"/>
      <c r="M105" s="235" t="s">
        <v>177</v>
      </c>
      <c r="N105" s="236"/>
      <c r="O105" s="236"/>
      <c r="P105" s="237"/>
      <c r="Q105" s="47" t="s">
        <v>244</v>
      </c>
      <c r="R105" s="48">
        <f t="shared" si="4"/>
        <v>5</v>
      </c>
      <c r="S105" s="45"/>
      <c r="T105" s="46" t="s">
        <v>46</v>
      </c>
    </row>
    <row r="106" spans="1:20" ht="30.75" customHeight="1" x14ac:dyDescent="0.2">
      <c r="B106" s="258" t="s">
        <v>178</v>
      </c>
      <c r="C106" s="259"/>
      <c r="D106" s="259"/>
      <c r="E106" s="259"/>
      <c r="F106" s="260"/>
      <c r="G106" s="43" t="s">
        <v>221</v>
      </c>
      <c r="H106" s="48">
        <f>IF(G106="si",5,1)</f>
        <v>1</v>
      </c>
      <c r="I106" s="45"/>
      <c r="J106" s="89" t="s">
        <v>46</v>
      </c>
      <c r="L106" s="261"/>
      <c r="M106" s="235" t="s">
        <v>179</v>
      </c>
      <c r="N106" s="236"/>
      <c r="O106" s="236"/>
      <c r="P106" s="237"/>
      <c r="Q106" s="47" t="s">
        <v>221</v>
      </c>
      <c r="R106" s="48">
        <f t="shared" si="4"/>
        <v>1</v>
      </c>
      <c r="S106" s="45"/>
      <c r="T106" s="90" t="s">
        <v>46</v>
      </c>
    </row>
    <row r="107" spans="1:20" x14ac:dyDescent="0.2">
      <c r="B107" s="238" t="s">
        <v>154</v>
      </c>
      <c r="C107" s="238"/>
      <c r="D107" s="238"/>
      <c r="E107" s="238"/>
      <c r="F107" s="238"/>
      <c r="G107" s="91">
        <f>H107</f>
        <v>3.1428571428571428</v>
      </c>
      <c r="H107" s="81">
        <f>AVERAGE(H100:H106)</f>
        <v>3.1428571428571428</v>
      </c>
      <c r="I107" s="81"/>
      <c r="J107" s="81"/>
      <c r="L107" s="92"/>
      <c r="M107" s="239" t="s">
        <v>154</v>
      </c>
      <c r="N107" s="240"/>
      <c r="O107" s="240"/>
      <c r="P107" s="241"/>
      <c r="Q107" s="80">
        <f>R107</f>
        <v>3.1666666666666665</v>
      </c>
      <c r="R107" s="81">
        <f>AVERAGE(R79:R92,R94:R106)</f>
        <v>3.1666666666666665</v>
      </c>
      <c r="S107" s="81"/>
      <c r="T107" s="81"/>
    </row>
    <row r="108" spans="1:20" ht="16.5" x14ac:dyDescent="0.3">
      <c r="B108" s="83"/>
      <c r="C108" s="72"/>
      <c r="D108" s="72"/>
      <c r="E108" s="72"/>
      <c r="F108" s="72"/>
      <c r="G108" s="72"/>
      <c r="H108" s="92"/>
      <c r="I108" s="93"/>
      <c r="J108" s="93"/>
      <c r="K108" s="93"/>
      <c r="L108" s="93"/>
      <c r="M108" s="93"/>
    </row>
    <row r="109" spans="1:20" ht="15.75" customHeight="1" x14ac:dyDescent="0.3">
      <c r="B109" s="83"/>
      <c r="C109" s="72"/>
      <c r="D109" s="72"/>
      <c r="E109" s="72"/>
      <c r="F109" s="72"/>
      <c r="G109" s="72"/>
      <c r="H109" s="92"/>
      <c r="I109" s="93"/>
      <c r="J109" s="93"/>
      <c r="K109" s="93"/>
      <c r="L109" s="93"/>
      <c r="M109" s="93"/>
    </row>
    <row r="110" spans="1:20" x14ac:dyDescent="0.2">
      <c r="B110" s="242" t="s">
        <v>180</v>
      </c>
      <c r="C110" s="243"/>
      <c r="D110" s="243"/>
      <c r="E110" s="243"/>
      <c r="F110" s="243"/>
      <c r="G110" s="243"/>
      <c r="H110" s="243"/>
      <c r="I110" s="243"/>
      <c r="J110" s="244"/>
      <c r="L110" s="92"/>
      <c r="M110" s="248" t="s">
        <v>181</v>
      </c>
      <c r="N110" s="248"/>
      <c r="O110" s="248"/>
      <c r="P110" s="248"/>
      <c r="Q110" s="248"/>
      <c r="R110" s="248"/>
      <c r="S110" s="248"/>
      <c r="T110" s="248"/>
    </row>
    <row r="111" spans="1:20" ht="16.5" x14ac:dyDescent="0.3">
      <c r="B111" s="245"/>
      <c r="C111" s="246"/>
      <c r="D111" s="246"/>
      <c r="E111" s="246"/>
      <c r="F111" s="246"/>
      <c r="G111" s="246"/>
      <c r="H111" s="246"/>
      <c r="I111" s="246"/>
      <c r="J111" s="247"/>
      <c r="L111" s="72"/>
      <c r="M111" s="248"/>
      <c r="N111" s="248"/>
      <c r="O111" s="248"/>
      <c r="P111" s="248"/>
      <c r="Q111" s="248"/>
      <c r="R111" s="248"/>
      <c r="S111" s="248"/>
      <c r="T111" s="248"/>
    </row>
    <row r="112" spans="1:20" ht="29.25" customHeight="1" x14ac:dyDescent="0.3">
      <c r="B112" s="249" t="s">
        <v>40</v>
      </c>
      <c r="C112" s="250"/>
      <c r="D112" s="250"/>
      <c r="E112" s="250"/>
      <c r="F112" s="251"/>
      <c r="G112" s="94" t="s">
        <v>41</v>
      </c>
      <c r="H112" s="94" t="s">
        <v>42</v>
      </c>
      <c r="I112" s="94" t="s">
        <v>43</v>
      </c>
      <c r="J112" s="94" t="s">
        <v>164</v>
      </c>
      <c r="L112" s="72"/>
      <c r="M112" s="252" t="s">
        <v>40</v>
      </c>
      <c r="N112" s="253"/>
      <c r="O112" s="253"/>
      <c r="P112" s="254"/>
      <c r="Q112" s="95" t="s">
        <v>41</v>
      </c>
      <c r="R112" s="95" t="s">
        <v>42</v>
      </c>
      <c r="S112" s="95" t="s">
        <v>43</v>
      </c>
      <c r="T112" s="95" t="s">
        <v>164</v>
      </c>
    </row>
    <row r="113" spans="1:26" ht="29.25" customHeight="1" x14ac:dyDescent="0.2">
      <c r="A113" s="228" t="s">
        <v>182</v>
      </c>
      <c r="B113" s="225" t="s">
        <v>183</v>
      </c>
      <c r="C113" s="226"/>
      <c r="D113" s="226"/>
      <c r="E113" s="226"/>
      <c r="F113" s="227"/>
      <c r="G113" s="50">
        <v>108</v>
      </c>
      <c r="H113" s="51"/>
      <c r="I113" s="45"/>
      <c r="J113" s="46" t="s">
        <v>53</v>
      </c>
      <c r="L113" s="229" t="s">
        <v>182</v>
      </c>
      <c r="M113" s="225" t="s">
        <v>184</v>
      </c>
      <c r="N113" s="226"/>
      <c r="O113" s="226"/>
      <c r="P113" s="227"/>
      <c r="Q113" s="43">
        <v>3</v>
      </c>
      <c r="R113" s="74">
        <f>Q113</f>
        <v>3</v>
      </c>
      <c r="S113" s="45"/>
      <c r="T113" s="90" t="s">
        <v>99</v>
      </c>
    </row>
    <row r="114" spans="1:26" ht="29.25" customHeight="1" x14ac:dyDescent="0.2">
      <c r="A114" s="228"/>
      <c r="B114" s="225" t="s">
        <v>185</v>
      </c>
      <c r="C114" s="226"/>
      <c r="D114" s="226"/>
      <c r="E114" s="226"/>
      <c r="F114" s="227"/>
      <c r="G114" s="43" t="s">
        <v>221</v>
      </c>
      <c r="H114" s="48">
        <f t="shared" ref="H114:H129" si="5">IF(G114="si",5,1)</f>
        <v>1</v>
      </c>
      <c r="I114" s="45"/>
      <c r="J114" s="46" t="s">
        <v>46</v>
      </c>
      <c r="L114" s="229"/>
      <c r="M114" s="225" t="s">
        <v>186</v>
      </c>
      <c r="N114" s="226"/>
      <c r="O114" s="226"/>
      <c r="P114" s="227"/>
      <c r="Q114" s="43">
        <v>2</v>
      </c>
      <c r="R114" s="74">
        <f t="shared" ref="R114:R117" si="6">Q114</f>
        <v>2</v>
      </c>
      <c r="S114" s="45"/>
      <c r="T114" s="90" t="s">
        <v>99</v>
      </c>
    </row>
    <row r="115" spans="1:26" ht="29.25" customHeight="1" x14ac:dyDescent="0.2">
      <c r="A115" s="228"/>
      <c r="B115" s="225" t="s">
        <v>187</v>
      </c>
      <c r="C115" s="226"/>
      <c r="D115" s="226"/>
      <c r="E115" s="226"/>
      <c r="F115" s="227"/>
      <c r="G115" s="43" t="s">
        <v>244</v>
      </c>
      <c r="H115" s="48">
        <f t="shared" si="5"/>
        <v>5</v>
      </c>
      <c r="I115" s="45"/>
      <c r="J115" s="46" t="s">
        <v>46</v>
      </c>
      <c r="L115" s="229"/>
      <c r="M115" s="225" t="s">
        <v>188</v>
      </c>
      <c r="N115" s="226"/>
      <c r="O115" s="226"/>
      <c r="P115" s="227"/>
      <c r="Q115" s="43">
        <v>3</v>
      </c>
      <c r="R115" s="74">
        <f t="shared" si="6"/>
        <v>3</v>
      </c>
      <c r="S115" s="45"/>
      <c r="T115" s="90" t="s">
        <v>99</v>
      </c>
    </row>
    <row r="116" spans="1:26" ht="29.25" customHeight="1" x14ac:dyDescent="0.2">
      <c r="A116" s="228"/>
      <c r="B116" s="225" t="s">
        <v>189</v>
      </c>
      <c r="C116" s="226"/>
      <c r="D116" s="226"/>
      <c r="E116" s="226"/>
      <c r="F116" s="227"/>
      <c r="G116" s="43" t="s">
        <v>221</v>
      </c>
      <c r="H116" s="48">
        <f t="shared" si="5"/>
        <v>1</v>
      </c>
      <c r="I116" s="45"/>
      <c r="J116" s="46" t="s">
        <v>46</v>
      </c>
      <c r="L116" s="229" t="s">
        <v>190</v>
      </c>
      <c r="M116" s="225" t="s">
        <v>191</v>
      </c>
      <c r="N116" s="226"/>
      <c r="O116" s="226"/>
      <c r="P116" s="227"/>
      <c r="Q116" s="43">
        <v>4</v>
      </c>
      <c r="R116" s="74">
        <f t="shared" si="6"/>
        <v>4</v>
      </c>
      <c r="S116" s="45"/>
      <c r="T116" s="90" t="s">
        <v>99</v>
      </c>
    </row>
    <row r="117" spans="1:26" ht="29.25" customHeight="1" x14ac:dyDescent="0.2">
      <c r="A117" s="228"/>
      <c r="B117" s="225" t="s">
        <v>192</v>
      </c>
      <c r="C117" s="226"/>
      <c r="D117" s="226"/>
      <c r="E117" s="226"/>
      <c r="F117" s="227"/>
      <c r="G117" s="43" t="s">
        <v>244</v>
      </c>
      <c r="H117" s="48">
        <f t="shared" si="5"/>
        <v>5</v>
      </c>
      <c r="I117" s="45"/>
      <c r="J117" s="46" t="s">
        <v>46</v>
      </c>
      <c r="L117" s="229"/>
      <c r="M117" s="225" t="s">
        <v>193</v>
      </c>
      <c r="N117" s="226"/>
      <c r="O117" s="226"/>
      <c r="P117" s="227"/>
      <c r="Q117" s="43">
        <v>4</v>
      </c>
      <c r="R117" s="74">
        <f t="shared" si="6"/>
        <v>4</v>
      </c>
      <c r="S117" s="45"/>
      <c r="T117" s="90" t="s">
        <v>99</v>
      </c>
    </row>
    <row r="118" spans="1:26" ht="47.25" customHeight="1" x14ac:dyDescent="0.2">
      <c r="A118" s="228"/>
      <c r="B118" s="225" t="s">
        <v>194</v>
      </c>
      <c r="C118" s="226"/>
      <c r="D118" s="226"/>
      <c r="E118" s="226"/>
      <c r="F118" s="227"/>
      <c r="G118" s="43" t="s">
        <v>244</v>
      </c>
      <c r="H118" s="48">
        <f t="shared" si="5"/>
        <v>5</v>
      </c>
      <c r="I118" s="45"/>
      <c r="J118" s="46" t="s">
        <v>46</v>
      </c>
      <c r="L118" s="229"/>
      <c r="M118" s="225" t="s">
        <v>195</v>
      </c>
      <c r="N118" s="226"/>
      <c r="O118" s="226"/>
      <c r="P118" s="227"/>
      <c r="Q118" s="47" t="s">
        <v>221</v>
      </c>
      <c r="R118" s="48">
        <f>IF(Q118="si",5,1)</f>
        <v>1</v>
      </c>
      <c r="S118" s="45"/>
      <c r="T118" s="90" t="s">
        <v>46</v>
      </c>
    </row>
    <row r="119" spans="1:26" ht="36.75" customHeight="1" x14ac:dyDescent="0.2">
      <c r="A119" s="228"/>
      <c r="B119" s="230" t="s">
        <v>196</v>
      </c>
      <c r="C119" s="231"/>
      <c r="D119" s="231"/>
      <c r="E119" s="231"/>
      <c r="F119" s="232"/>
      <c r="G119" s="43" t="s">
        <v>244</v>
      </c>
      <c r="H119" s="48">
        <f t="shared" si="5"/>
        <v>5</v>
      </c>
      <c r="I119" s="45"/>
      <c r="J119" s="46" t="s">
        <v>46</v>
      </c>
      <c r="L119" s="229"/>
      <c r="M119" s="225" t="s">
        <v>197</v>
      </c>
      <c r="N119" s="226"/>
      <c r="O119" s="226"/>
      <c r="P119" s="227"/>
      <c r="Q119" s="43">
        <v>4</v>
      </c>
      <c r="R119" s="74">
        <f>Q119</f>
        <v>4</v>
      </c>
      <c r="S119" s="45"/>
      <c r="T119" s="90" t="s">
        <v>99</v>
      </c>
    </row>
    <row r="120" spans="1:26" ht="29.25" customHeight="1" x14ac:dyDescent="0.2">
      <c r="A120" s="228"/>
      <c r="B120" s="225" t="s">
        <v>198</v>
      </c>
      <c r="C120" s="226"/>
      <c r="D120" s="226"/>
      <c r="E120" s="226"/>
      <c r="F120" s="227"/>
      <c r="G120" s="43" t="s">
        <v>244</v>
      </c>
      <c r="H120" s="48">
        <f t="shared" si="5"/>
        <v>5</v>
      </c>
      <c r="I120" s="45"/>
      <c r="J120" s="46" t="s">
        <v>46</v>
      </c>
      <c r="L120" s="229"/>
      <c r="M120" s="225" t="s">
        <v>199</v>
      </c>
      <c r="N120" s="226"/>
      <c r="O120" s="226"/>
      <c r="P120" s="227"/>
      <c r="Q120" s="43">
        <v>4</v>
      </c>
      <c r="R120" s="74">
        <f t="shared" ref="R120:R121" si="7">Q120</f>
        <v>4</v>
      </c>
      <c r="S120" s="45"/>
      <c r="T120" s="90" t="s">
        <v>99</v>
      </c>
    </row>
    <row r="121" spans="1:26" ht="29.25" customHeight="1" x14ac:dyDescent="0.2">
      <c r="A121" s="228" t="s">
        <v>5</v>
      </c>
      <c r="B121" s="230" t="s">
        <v>200</v>
      </c>
      <c r="C121" s="231"/>
      <c r="D121" s="231"/>
      <c r="E121" s="231"/>
      <c r="F121" s="232"/>
      <c r="G121" s="43" t="s">
        <v>221</v>
      </c>
      <c r="H121" s="48">
        <f t="shared" si="5"/>
        <v>1</v>
      </c>
      <c r="I121" s="45"/>
      <c r="J121" s="46" t="s">
        <v>46</v>
      </c>
      <c r="L121" s="229"/>
      <c r="M121" s="225" t="s">
        <v>201</v>
      </c>
      <c r="N121" s="226"/>
      <c r="O121" s="226"/>
      <c r="P121" s="227"/>
      <c r="Q121" s="43">
        <v>4</v>
      </c>
      <c r="R121" s="74">
        <f t="shared" si="7"/>
        <v>4</v>
      </c>
      <c r="S121" s="45"/>
      <c r="T121" s="90" t="s">
        <v>99</v>
      </c>
    </row>
    <row r="122" spans="1:26" ht="29.25" customHeight="1" x14ac:dyDescent="0.2">
      <c r="A122" s="228"/>
      <c r="B122" s="225" t="s">
        <v>202</v>
      </c>
      <c r="C122" s="226"/>
      <c r="D122" s="226"/>
      <c r="E122" s="226"/>
      <c r="F122" s="227"/>
      <c r="G122" s="43" t="s">
        <v>244</v>
      </c>
      <c r="H122" s="48">
        <f t="shared" si="5"/>
        <v>5</v>
      </c>
      <c r="I122" s="45"/>
      <c r="J122" s="90" t="s">
        <v>46</v>
      </c>
      <c r="L122" s="229"/>
      <c r="M122" s="225" t="s">
        <v>203</v>
      </c>
      <c r="N122" s="226"/>
      <c r="O122" s="226"/>
      <c r="P122" s="227"/>
      <c r="Q122" s="47" t="s">
        <v>244</v>
      </c>
      <c r="R122" s="48">
        <f>IF(Q122="si",5,0)</f>
        <v>5</v>
      </c>
      <c r="S122" s="45"/>
      <c r="T122" s="90" t="s">
        <v>46</v>
      </c>
    </row>
    <row r="123" spans="1:26" ht="29.25" customHeight="1" x14ac:dyDescent="0.2">
      <c r="A123" s="228"/>
      <c r="B123" s="225" t="s">
        <v>204</v>
      </c>
      <c r="C123" s="226"/>
      <c r="D123" s="226"/>
      <c r="E123" s="226"/>
      <c r="F123" s="227"/>
      <c r="G123" s="43" t="s">
        <v>244</v>
      </c>
      <c r="H123" s="48">
        <f t="shared" si="5"/>
        <v>5</v>
      </c>
      <c r="I123" s="45"/>
      <c r="J123" s="90" t="s">
        <v>46</v>
      </c>
      <c r="L123" s="229"/>
      <c r="M123" s="225" t="s">
        <v>205</v>
      </c>
      <c r="N123" s="226"/>
      <c r="O123" s="226"/>
      <c r="P123" s="227"/>
      <c r="Q123" s="43">
        <v>4</v>
      </c>
      <c r="R123" s="48">
        <f>Q123</f>
        <v>4</v>
      </c>
      <c r="S123" s="45"/>
      <c r="T123" s="90" t="s">
        <v>99</v>
      </c>
    </row>
    <row r="124" spans="1:26" ht="29.25" customHeight="1" x14ac:dyDescent="0.2">
      <c r="A124" s="228"/>
      <c r="B124" s="225" t="s">
        <v>206</v>
      </c>
      <c r="C124" s="226"/>
      <c r="D124" s="226"/>
      <c r="E124" s="226"/>
      <c r="F124" s="227"/>
      <c r="G124" s="43" t="s">
        <v>244</v>
      </c>
      <c r="H124" s="48">
        <f t="shared" si="5"/>
        <v>5</v>
      </c>
      <c r="I124" s="45"/>
      <c r="J124" s="90" t="s">
        <v>46</v>
      </c>
      <c r="L124" s="229"/>
      <c r="M124" s="225" t="s">
        <v>207</v>
      </c>
      <c r="N124" s="226"/>
      <c r="O124" s="226"/>
      <c r="P124" s="227"/>
      <c r="Q124" s="47" t="s">
        <v>221</v>
      </c>
      <c r="R124" s="48">
        <f>IF(Q124="si",5,0)</f>
        <v>0</v>
      </c>
      <c r="S124" s="45"/>
      <c r="T124" s="90" t="s">
        <v>46</v>
      </c>
      <c r="Y124" s="96"/>
      <c r="Z124" s="96"/>
    </row>
    <row r="125" spans="1:26" ht="29.25" customHeight="1" x14ac:dyDescent="0.2">
      <c r="A125" s="228"/>
      <c r="B125" s="225" t="s">
        <v>208</v>
      </c>
      <c r="C125" s="226"/>
      <c r="D125" s="226"/>
      <c r="E125" s="226"/>
      <c r="F125" s="227"/>
      <c r="G125" s="43" t="s">
        <v>244</v>
      </c>
      <c r="H125" s="48">
        <f t="shared" si="5"/>
        <v>5</v>
      </c>
      <c r="I125" s="45"/>
      <c r="J125" s="90" t="s">
        <v>46</v>
      </c>
      <c r="L125" s="229"/>
      <c r="M125" s="225" t="s">
        <v>209</v>
      </c>
      <c r="N125" s="226"/>
      <c r="O125" s="226"/>
      <c r="P125" s="227"/>
      <c r="Q125" s="50" t="s">
        <v>221</v>
      </c>
      <c r="R125" s="51"/>
      <c r="S125" s="45"/>
      <c r="T125" s="90" t="s">
        <v>53</v>
      </c>
    </row>
    <row r="126" spans="1:26" ht="29.25" customHeight="1" x14ac:dyDescent="0.2">
      <c r="A126" s="233" t="s">
        <v>190</v>
      </c>
      <c r="B126" s="225" t="s">
        <v>210</v>
      </c>
      <c r="C126" s="226"/>
      <c r="D126" s="226"/>
      <c r="E126" s="226"/>
      <c r="F126" s="227"/>
      <c r="G126" s="43" t="s">
        <v>244</v>
      </c>
      <c r="H126" s="48">
        <f t="shared" si="5"/>
        <v>5</v>
      </c>
      <c r="I126" s="45"/>
      <c r="J126" s="90" t="s">
        <v>46</v>
      </c>
      <c r="L126" s="229"/>
      <c r="M126" s="225" t="s">
        <v>211</v>
      </c>
      <c r="N126" s="226"/>
      <c r="O126" s="226"/>
      <c r="P126" s="227"/>
      <c r="Q126" s="50" t="s">
        <v>221</v>
      </c>
      <c r="R126" s="51"/>
      <c r="S126" s="45"/>
      <c r="T126" s="90" t="s">
        <v>53</v>
      </c>
    </row>
    <row r="127" spans="1:26" ht="45.75" customHeight="1" x14ac:dyDescent="0.2">
      <c r="A127" s="234"/>
      <c r="B127" s="230" t="s">
        <v>212</v>
      </c>
      <c r="C127" s="231"/>
      <c r="D127" s="231"/>
      <c r="E127" s="231"/>
      <c r="F127" s="232"/>
      <c r="G127" s="43" t="s">
        <v>244</v>
      </c>
      <c r="H127" s="48">
        <f t="shared" si="5"/>
        <v>5</v>
      </c>
      <c r="I127" s="45"/>
      <c r="J127" s="90" t="s">
        <v>46</v>
      </c>
      <c r="L127" s="229"/>
      <c r="M127" s="225" t="s">
        <v>213</v>
      </c>
      <c r="N127" s="226"/>
      <c r="O127" s="226"/>
      <c r="P127" s="227"/>
      <c r="Q127" s="156">
        <v>3</v>
      </c>
      <c r="R127" s="74">
        <f>Q127</f>
        <v>3</v>
      </c>
      <c r="S127" s="45"/>
      <c r="T127" s="90" t="s">
        <v>99</v>
      </c>
    </row>
    <row r="128" spans="1:26" ht="42.75" customHeight="1" x14ac:dyDescent="0.2">
      <c r="A128" s="228" t="s">
        <v>214</v>
      </c>
      <c r="B128" s="225" t="s">
        <v>215</v>
      </c>
      <c r="C128" s="226"/>
      <c r="D128" s="226"/>
      <c r="E128" s="226"/>
      <c r="F128" s="227"/>
      <c r="G128" s="43" t="s">
        <v>221</v>
      </c>
      <c r="H128" s="48">
        <f t="shared" si="5"/>
        <v>1</v>
      </c>
      <c r="I128" s="45"/>
      <c r="J128" s="90" t="s">
        <v>46</v>
      </c>
      <c r="L128" s="97"/>
      <c r="M128" s="225" t="s">
        <v>216</v>
      </c>
      <c r="N128" s="226"/>
      <c r="O128" s="226"/>
      <c r="P128" s="227"/>
      <c r="Q128" s="157" t="s">
        <v>819</v>
      </c>
      <c r="R128" s="51"/>
      <c r="S128" s="45"/>
      <c r="T128" s="90" t="s">
        <v>53</v>
      </c>
    </row>
    <row r="129" spans="1:20" ht="29.25" customHeight="1" x14ac:dyDescent="0.2">
      <c r="A129" s="228"/>
      <c r="B129" s="225" t="s">
        <v>217</v>
      </c>
      <c r="C129" s="226"/>
      <c r="D129" s="226"/>
      <c r="E129" s="226"/>
      <c r="F129" s="227"/>
      <c r="G129" s="50" t="s">
        <v>221</v>
      </c>
      <c r="H129" s="51">
        <f t="shared" si="5"/>
        <v>1</v>
      </c>
      <c r="I129" s="45"/>
      <c r="J129" s="90" t="s">
        <v>53</v>
      </c>
      <c r="L129" s="229" t="s">
        <v>218</v>
      </c>
      <c r="M129" s="225" t="s">
        <v>219</v>
      </c>
      <c r="N129" s="226"/>
      <c r="O129" s="226"/>
      <c r="P129" s="227"/>
      <c r="Q129" s="47" t="s">
        <v>244</v>
      </c>
      <c r="R129" s="48">
        <f>IF(Q129="si",5,0)</f>
        <v>5</v>
      </c>
      <c r="S129" s="45"/>
      <c r="T129" s="90" t="s">
        <v>46</v>
      </c>
    </row>
    <row r="130" spans="1:20" ht="37.5" customHeight="1" x14ac:dyDescent="0.2">
      <c r="A130" s="228"/>
      <c r="B130" s="225" t="s">
        <v>220</v>
      </c>
      <c r="C130" s="226"/>
      <c r="D130" s="226"/>
      <c r="E130" s="226"/>
      <c r="F130" s="227"/>
      <c r="G130" s="43" t="s">
        <v>244</v>
      </c>
      <c r="H130" s="48">
        <f>IF(G130="si",5,1)</f>
        <v>5</v>
      </c>
      <c r="I130" s="45"/>
      <c r="J130" s="90" t="s">
        <v>46</v>
      </c>
      <c r="L130" s="229"/>
      <c r="M130" s="225" t="s">
        <v>222</v>
      </c>
      <c r="N130" s="226"/>
      <c r="O130" s="226"/>
      <c r="P130" s="227"/>
      <c r="Q130" s="47" t="s">
        <v>221</v>
      </c>
      <c r="R130" s="48">
        <f>IF(Q130="si",5,0)</f>
        <v>0</v>
      </c>
      <c r="S130" s="45"/>
      <c r="T130" s="46" t="s">
        <v>46</v>
      </c>
    </row>
    <row r="131" spans="1:20" ht="37.5" customHeight="1" x14ac:dyDescent="0.2">
      <c r="B131" s="221" t="s">
        <v>154</v>
      </c>
      <c r="C131" s="222"/>
      <c r="D131" s="222"/>
      <c r="E131" s="222"/>
      <c r="F131" s="223"/>
      <c r="G131" s="80">
        <f>H131</f>
        <v>3.8235294117647061</v>
      </c>
      <c r="H131" s="81">
        <f>AVERAGE(H114:H129,H130)</f>
        <v>3.8235294117647061</v>
      </c>
      <c r="I131" s="81"/>
      <c r="J131" s="81"/>
      <c r="L131" s="229"/>
      <c r="M131" s="225" t="s">
        <v>223</v>
      </c>
      <c r="N131" s="226"/>
      <c r="O131" s="226"/>
      <c r="P131" s="227"/>
      <c r="Q131" s="158" t="s">
        <v>820</v>
      </c>
      <c r="R131" s="51"/>
      <c r="S131" s="45"/>
      <c r="T131" s="90" t="s">
        <v>53</v>
      </c>
    </row>
    <row r="132" spans="1:20" ht="41.25" customHeight="1" x14ac:dyDescent="0.3">
      <c r="B132" s="83"/>
      <c r="C132" s="72"/>
      <c r="D132" s="72"/>
      <c r="E132" s="72"/>
      <c r="F132" s="72"/>
      <c r="G132" s="72"/>
      <c r="L132" s="229"/>
      <c r="M132" s="225" t="s">
        <v>224</v>
      </c>
      <c r="N132" s="226"/>
      <c r="O132" s="226"/>
      <c r="P132" s="227"/>
      <c r="Q132" s="160" t="s">
        <v>821</v>
      </c>
      <c r="R132" s="51"/>
      <c r="S132" s="45"/>
      <c r="T132" s="90" t="s">
        <v>53</v>
      </c>
    </row>
    <row r="133" spans="1:20" ht="37.5" customHeight="1" x14ac:dyDescent="0.3">
      <c r="B133" s="83"/>
      <c r="C133" s="72"/>
      <c r="D133" s="72"/>
      <c r="E133" s="72"/>
      <c r="F133" s="72"/>
      <c r="G133" s="72"/>
      <c r="L133" s="229"/>
      <c r="M133" s="225" t="s">
        <v>225</v>
      </c>
      <c r="N133" s="226"/>
      <c r="O133" s="226"/>
      <c r="P133" s="227"/>
      <c r="Q133" s="47" t="s">
        <v>221</v>
      </c>
      <c r="R133" s="48">
        <f>IF(Q133="si",5,0)</f>
        <v>0</v>
      </c>
      <c r="S133" s="45"/>
      <c r="T133" s="90" t="s">
        <v>46</v>
      </c>
    </row>
    <row r="134" spans="1:20" ht="33.75" customHeight="1" x14ac:dyDescent="0.3">
      <c r="B134" s="83"/>
      <c r="C134" s="72"/>
      <c r="D134" s="72"/>
      <c r="E134" s="72"/>
      <c r="F134" s="72"/>
      <c r="G134" s="72"/>
      <c r="L134" s="229"/>
      <c r="M134" s="225" t="s">
        <v>226</v>
      </c>
      <c r="N134" s="226"/>
      <c r="O134" s="226"/>
      <c r="P134" s="227"/>
      <c r="Q134" s="43">
        <v>3</v>
      </c>
      <c r="R134" s="74">
        <f>Q134</f>
        <v>3</v>
      </c>
      <c r="S134" s="45"/>
      <c r="T134" s="90" t="s">
        <v>99</v>
      </c>
    </row>
    <row r="135" spans="1:20" ht="45.75" customHeight="1" x14ac:dyDescent="0.3">
      <c r="B135" s="83"/>
      <c r="C135" s="72"/>
      <c r="D135" s="72"/>
      <c r="E135" s="72"/>
      <c r="F135" s="72"/>
      <c r="G135" s="72"/>
      <c r="L135" s="229"/>
      <c r="M135" s="225" t="s">
        <v>227</v>
      </c>
      <c r="N135" s="226"/>
      <c r="O135" s="226"/>
      <c r="P135" s="227"/>
      <c r="Q135" s="47" t="s">
        <v>221</v>
      </c>
      <c r="R135" s="48">
        <f>IF(Q135="si",5,0)</f>
        <v>0</v>
      </c>
      <c r="S135" s="45"/>
      <c r="T135" s="90" t="s">
        <v>46</v>
      </c>
    </row>
    <row r="136" spans="1:20" ht="33.75" customHeight="1" x14ac:dyDescent="0.3">
      <c r="B136" s="83"/>
      <c r="C136" s="72"/>
      <c r="D136" s="72"/>
      <c r="E136" s="72"/>
      <c r="F136" s="72"/>
      <c r="G136" s="72"/>
      <c r="L136" s="229"/>
      <c r="M136" s="225" t="s">
        <v>228</v>
      </c>
      <c r="N136" s="226"/>
      <c r="O136" s="226"/>
      <c r="P136" s="227"/>
      <c r="Q136" s="47" t="s">
        <v>221</v>
      </c>
      <c r="R136" s="48">
        <f t="shared" ref="R136" si="8">IF(Q136="si",5,0)</f>
        <v>0</v>
      </c>
      <c r="S136" s="45"/>
      <c r="T136" s="90" t="s">
        <v>46</v>
      </c>
    </row>
    <row r="137" spans="1:20" ht="33.75" customHeight="1" x14ac:dyDescent="0.3">
      <c r="B137" s="83"/>
      <c r="C137" s="72"/>
      <c r="D137" s="72"/>
      <c r="E137" s="72"/>
      <c r="F137" s="72"/>
      <c r="G137" s="72"/>
      <c r="L137" s="229"/>
      <c r="M137" s="225" t="s">
        <v>229</v>
      </c>
      <c r="N137" s="226"/>
      <c r="O137" s="226"/>
      <c r="P137" s="227"/>
      <c r="Q137" s="47" t="s">
        <v>221</v>
      </c>
      <c r="R137" s="48">
        <f>IF(Q137="si",5,0)</f>
        <v>0</v>
      </c>
      <c r="S137" s="45"/>
      <c r="T137" s="90" t="s">
        <v>46</v>
      </c>
    </row>
    <row r="138" spans="1:20" ht="32.25" customHeight="1" x14ac:dyDescent="0.3">
      <c r="B138" s="83"/>
      <c r="C138" s="72"/>
      <c r="D138" s="72"/>
      <c r="E138" s="72"/>
      <c r="F138" s="72"/>
      <c r="G138" s="72"/>
      <c r="L138" s="72"/>
      <c r="M138" s="221" t="s">
        <v>154</v>
      </c>
      <c r="N138" s="222"/>
      <c r="O138" s="222"/>
      <c r="P138" s="223"/>
      <c r="Q138" s="81">
        <f>R138</f>
        <v>2.4500000000000002</v>
      </c>
      <c r="R138" s="81">
        <f>AVERAGE(R113:R124,R127,R129:R130,R133:R137)</f>
        <v>2.4500000000000002</v>
      </c>
      <c r="S138" s="81"/>
      <c r="T138" s="81"/>
    </row>
    <row r="139" spans="1:20" ht="16.5" x14ac:dyDescent="0.3">
      <c r="B139" s="83"/>
      <c r="C139" s="72"/>
      <c r="D139" s="72"/>
      <c r="E139" s="72"/>
      <c r="F139" s="72"/>
      <c r="G139" s="72"/>
    </row>
    <row r="141" spans="1:20" ht="16.5" customHeight="1" x14ac:dyDescent="0.35">
      <c r="B141" s="224" t="s">
        <v>230</v>
      </c>
      <c r="C141" s="224"/>
      <c r="D141" s="224"/>
      <c r="E141" s="224"/>
      <c r="F141" s="224"/>
    </row>
    <row r="142" spans="1:20" ht="20.25" customHeight="1" x14ac:dyDescent="0.25">
      <c r="B142" s="181" t="s">
        <v>231</v>
      </c>
      <c r="C142" s="182"/>
      <c r="D142" s="182"/>
      <c r="E142" s="182"/>
      <c r="F142" s="183"/>
      <c r="G142" s="98" t="s">
        <v>232</v>
      </c>
      <c r="H142" s="98" t="s">
        <v>233</v>
      </c>
    </row>
    <row r="143" spans="1:20" ht="12.75" customHeight="1" x14ac:dyDescent="0.2">
      <c r="B143" s="216" t="s">
        <v>234</v>
      </c>
      <c r="C143" s="217"/>
      <c r="D143" s="217"/>
      <c r="E143" s="217"/>
      <c r="F143" s="218"/>
      <c r="G143" s="99">
        <f>+G52</f>
        <v>5</v>
      </c>
      <c r="H143" s="74">
        <v>5</v>
      </c>
    </row>
    <row r="144" spans="1:20" ht="12.75" customHeight="1" x14ac:dyDescent="0.2">
      <c r="B144" s="216" t="s">
        <v>235</v>
      </c>
      <c r="C144" s="217"/>
      <c r="D144" s="217"/>
      <c r="E144" s="217"/>
      <c r="F144" s="218"/>
      <c r="G144" s="99">
        <f>+Q52</f>
        <v>5</v>
      </c>
      <c r="H144" s="74">
        <v>5</v>
      </c>
    </row>
    <row r="145" spans="2:8" x14ac:dyDescent="0.2">
      <c r="B145" s="216" t="s">
        <v>236</v>
      </c>
      <c r="C145" s="217"/>
      <c r="D145" s="217"/>
      <c r="E145" s="217"/>
      <c r="F145" s="218"/>
      <c r="G145" s="99">
        <f>+G71</f>
        <v>3.75</v>
      </c>
      <c r="H145" s="74">
        <v>5</v>
      </c>
    </row>
    <row r="146" spans="2:8" x14ac:dyDescent="0.2">
      <c r="B146" s="216" t="s">
        <v>237</v>
      </c>
      <c r="C146" s="217"/>
      <c r="D146" s="217"/>
      <c r="E146" s="217"/>
      <c r="F146" s="218"/>
      <c r="G146" s="99">
        <f>+G92</f>
        <v>2.8181818181818183</v>
      </c>
      <c r="H146" s="74">
        <v>5</v>
      </c>
    </row>
    <row r="147" spans="2:8" x14ac:dyDescent="0.2">
      <c r="B147" s="216" t="s">
        <v>238</v>
      </c>
      <c r="C147" s="217"/>
      <c r="D147" s="217"/>
      <c r="E147" s="217"/>
      <c r="F147" s="218"/>
      <c r="G147" s="99">
        <f>+Q107</f>
        <v>3.1666666666666665</v>
      </c>
      <c r="H147" s="74">
        <v>5</v>
      </c>
    </row>
    <row r="148" spans="2:8" x14ac:dyDescent="0.2">
      <c r="B148" s="216" t="s">
        <v>239</v>
      </c>
      <c r="C148" s="217"/>
      <c r="D148" s="217"/>
      <c r="E148" s="217"/>
      <c r="F148" s="218"/>
      <c r="G148" s="99">
        <f>+G107</f>
        <v>3.1428571428571428</v>
      </c>
      <c r="H148" s="74">
        <v>5</v>
      </c>
    </row>
    <row r="149" spans="2:8" x14ac:dyDescent="0.2">
      <c r="B149" s="216" t="s">
        <v>240</v>
      </c>
      <c r="C149" s="217"/>
      <c r="D149" s="217"/>
      <c r="E149" s="217"/>
      <c r="F149" s="218"/>
      <c r="G149" s="99">
        <f>+G131</f>
        <v>3.8235294117647061</v>
      </c>
      <c r="H149" s="74">
        <v>5</v>
      </c>
    </row>
    <row r="150" spans="2:8" x14ac:dyDescent="0.2">
      <c r="B150" s="216" t="s">
        <v>241</v>
      </c>
      <c r="C150" s="217"/>
      <c r="D150" s="217"/>
      <c r="E150" s="217"/>
      <c r="F150" s="218"/>
      <c r="G150" s="74">
        <f>+Q138</f>
        <v>2.4500000000000002</v>
      </c>
      <c r="H150" s="74">
        <v>5</v>
      </c>
    </row>
    <row r="166" spans="2:20" ht="13.5" customHeight="1" x14ac:dyDescent="0.2"/>
    <row r="167" spans="2:20" ht="15" customHeight="1" x14ac:dyDescent="0.2">
      <c r="B167" s="219" t="s">
        <v>242</v>
      </c>
      <c r="C167" s="219"/>
      <c r="D167" s="219"/>
      <c r="E167" s="219"/>
      <c r="F167" s="220"/>
      <c r="G167" s="201" t="s">
        <v>243</v>
      </c>
      <c r="H167" s="202"/>
      <c r="I167" s="202"/>
      <c r="J167" s="203"/>
      <c r="K167" s="100" t="s">
        <v>244</v>
      </c>
      <c r="L167" s="100" t="s">
        <v>829</v>
      </c>
    </row>
    <row r="168" spans="2:20" ht="12.75" customHeight="1" x14ac:dyDescent="0.2">
      <c r="B168" s="219"/>
      <c r="C168" s="219"/>
      <c r="D168" s="219"/>
      <c r="E168" s="219"/>
      <c r="F168" s="220"/>
      <c r="G168" s="204"/>
      <c r="H168" s="205"/>
      <c r="I168" s="205"/>
      <c r="J168" s="206"/>
      <c r="K168" s="101" t="s">
        <v>221</v>
      </c>
      <c r="L168" s="101"/>
    </row>
    <row r="169" spans="2:20" ht="27" customHeight="1" x14ac:dyDescent="0.25">
      <c r="B169" s="207" t="s">
        <v>245</v>
      </c>
      <c r="C169" s="208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</row>
    <row r="170" spans="2:20" s="40" customFormat="1" ht="21" customHeight="1" x14ac:dyDescent="0.25">
      <c r="B170" s="209" t="s">
        <v>246</v>
      </c>
      <c r="C170" s="210"/>
      <c r="D170" s="210"/>
      <c r="E170" s="210"/>
      <c r="F170" s="210"/>
      <c r="G170" s="210"/>
      <c r="H170" s="210"/>
      <c r="I170" s="211"/>
      <c r="J170" s="212" t="s">
        <v>247</v>
      </c>
      <c r="K170" s="213"/>
      <c r="L170" s="213"/>
      <c r="M170" s="213"/>
      <c r="N170" s="213"/>
      <c r="O170" s="213"/>
      <c r="P170" s="213"/>
      <c r="Q170" s="213"/>
      <c r="R170" s="213"/>
      <c r="S170" s="213"/>
      <c r="T170" s="213"/>
    </row>
    <row r="171" spans="2:20" s="41" customFormat="1" ht="46.5" customHeight="1" x14ac:dyDescent="0.2">
      <c r="B171" s="214" t="s">
        <v>248</v>
      </c>
      <c r="C171" s="214"/>
      <c r="D171" s="214"/>
      <c r="E171" s="214" t="s">
        <v>249</v>
      </c>
      <c r="F171" s="215"/>
      <c r="G171" s="214" t="s">
        <v>250</v>
      </c>
      <c r="H171" s="215"/>
      <c r="I171" s="215"/>
      <c r="J171" s="186" t="s">
        <v>251</v>
      </c>
      <c r="K171" s="187"/>
      <c r="L171" s="187"/>
      <c r="M171" s="188"/>
      <c r="N171" s="186" t="s">
        <v>252</v>
      </c>
      <c r="O171" s="187"/>
      <c r="P171" s="187"/>
      <c r="Q171" s="186" t="s">
        <v>253</v>
      </c>
      <c r="R171" s="187"/>
      <c r="S171" s="176" t="s">
        <v>254</v>
      </c>
      <c r="T171" s="177"/>
    </row>
    <row r="172" spans="2:20" s="41" customFormat="1" ht="46.5" customHeight="1" x14ac:dyDescent="0.2">
      <c r="B172" s="184" t="s">
        <v>255</v>
      </c>
      <c r="C172" s="184"/>
      <c r="D172" s="184"/>
      <c r="E172" s="184" t="s">
        <v>256</v>
      </c>
      <c r="F172" s="185"/>
      <c r="G172" s="184" t="s">
        <v>257</v>
      </c>
      <c r="H172" s="185"/>
      <c r="I172" s="185"/>
      <c r="J172" s="186" t="s">
        <v>258</v>
      </c>
      <c r="K172" s="187"/>
      <c r="L172" s="187"/>
      <c r="M172" s="188"/>
      <c r="N172" s="186" t="s">
        <v>259</v>
      </c>
      <c r="O172" s="187"/>
      <c r="P172" s="187"/>
      <c r="Q172" s="186" t="s">
        <v>260</v>
      </c>
      <c r="R172" s="187"/>
      <c r="S172" s="176"/>
      <c r="T172" s="177"/>
    </row>
    <row r="173" spans="2:20" s="41" customFormat="1" ht="46.5" customHeight="1" x14ac:dyDescent="0.2">
      <c r="B173" s="184" t="s">
        <v>261</v>
      </c>
      <c r="C173" s="184"/>
      <c r="D173" s="184"/>
      <c r="E173" s="184" t="s">
        <v>262</v>
      </c>
      <c r="F173" s="185"/>
      <c r="G173" s="184" t="s">
        <v>263</v>
      </c>
      <c r="H173" s="185"/>
      <c r="I173" s="185"/>
      <c r="J173" s="186" t="s">
        <v>264</v>
      </c>
      <c r="K173" s="187"/>
      <c r="L173" s="187"/>
      <c r="M173" s="188"/>
      <c r="N173" s="186" t="s">
        <v>265</v>
      </c>
      <c r="O173" s="187"/>
      <c r="P173" s="187"/>
      <c r="Q173" s="186" t="s">
        <v>266</v>
      </c>
      <c r="R173" s="187"/>
      <c r="S173" s="176"/>
      <c r="T173" s="177"/>
    </row>
    <row r="175" spans="2:20" ht="15.75" x14ac:dyDescent="0.25">
      <c r="B175" s="102" t="s">
        <v>267</v>
      </c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</row>
    <row r="176" spans="2:20" x14ac:dyDescent="0.2">
      <c r="B176" s="178" t="s">
        <v>268</v>
      </c>
      <c r="C176" s="178"/>
      <c r="D176" s="178"/>
      <c r="E176" s="189" t="s">
        <v>830</v>
      </c>
      <c r="F176" s="190"/>
      <c r="G176" s="190"/>
      <c r="H176" s="190"/>
      <c r="I176" s="190"/>
      <c r="J176" s="190"/>
      <c r="K176" s="190"/>
      <c r="L176" s="190"/>
      <c r="M176" s="190"/>
      <c r="N176" s="190"/>
      <c r="O176" s="190"/>
      <c r="P176" s="190"/>
      <c r="Q176" s="190"/>
      <c r="R176" s="190"/>
      <c r="S176" s="190"/>
      <c r="T176" s="104"/>
    </row>
    <row r="177" spans="2:20" x14ac:dyDescent="0.2">
      <c r="B177" s="179"/>
      <c r="C177" s="179"/>
      <c r="D177" s="179"/>
      <c r="E177" s="191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  <c r="R177" s="192"/>
      <c r="S177" s="192"/>
      <c r="T177" s="105"/>
    </row>
    <row r="178" spans="2:20" ht="12.75" customHeight="1" x14ac:dyDescent="0.2">
      <c r="B178" s="180"/>
      <c r="C178" s="180"/>
      <c r="D178" s="180"/>
      <c r="E178" s="193"/>
      <c r="F178" s="194"/>
      <c r="G178" s="194"/>
      <c r="H178" s="194"/>
      <c r="I178" s="194"/>
      <c r="J178" s="194"/>
      <c r="K178" s="194"/>
      <c r="L178" s="194"/>
      <c r="M178" s="194"/>
      <c r="N178" s="194"/>
      <c r="O178" s="194"/>
      <c r="P178" s="194"/>
      <c r="Q178" s="194"/>
      <c r="R178" s="194"/>
      <c r="S178" s="194"/>
      <c r="T178" s="105"/>
    </row>
    <row r="179" spans="2:20" ht="12.75" customHeight="1" x14ac:dyDescent="0.2">
      <c r="B179" s="178" t="s">
        <v>269</v>
      </c>
      <c r="C179" s="178"/>
      <c r="D179" s="178"/>
      <c r="E179" s="189" t="s">
        <v>831</v>
      </c>
      <c r="F179" s="190"/>
      <c r="G179" s="190"/>
      <c r="H179" s="190"/>
      <c r="I179" s="190"/>
      <c r="J179" s="190"/>
      <c r="K179" s="190"/>
      <c r="L179" s="190"/>
      <c r="M179" s="190"/>
      <c r="N179" s="190"/>
      <c r="O179" s="190"/>
      <c r="P179" s="190"/>
      <c r="Q179" s="190"/>
      <c r="R179" s="190"/>
      <c r="S179" s="190"/>
      <c r="T179" s="195"/>
    </row>
    <row r="180" spans="2:20" ht="12.75" customHeight="1" x14ac:dyDescent="0.2">
      <c r="B180" s="179"/>
      <c r="C180" s="179"/>
      <c r="D180" s="179"/>
      <c r="E180" s="191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  <c r="R180" s="192"/>
      <c r="S180" s="192"/>
      <c r="T180" s="196"/>
    </row>
    <row r="181" spans="2:20" ht="12.75" customHeight="1" x14ac:dyDescent="0.2">
      <c r="B181" s="179"/>
      <c r="C181" s="179"/>
      <c r="D181" s="179"/>
      <c r="E181" s="191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  <c r="R181" s="192"/>
      <c r="S181" s="192"/>
      <c r="T181" s="196"/>
    </row>
    <row r="182" spans="2:20" x14ac:dyDescent="0.2">
      <c r="B182" s="179"/>
      <c r="C182" s="179"/>
      <c r="D182" s="179"/>
      <c r="E182" s="191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  <c r="R182" s="192"/>
      <c r="S182" s="192"/>
      <c r="T182" s="196"/>
    </row>
    <row r="183" spans="2:20" x14ac:dyDescent="0.2">
      <c r="B183" s="179"/>
      <c r="C183" s="179"/>
      <c r="D183" s="179"/>
      <c r="E183" s="193"/>
      <c r="F183" s="194"/>
      <c r="G183" s="194"/>
      <c r="H183" s="194"/>
      <c r="I183" s="194"/>
      <c r="J183" s="194"/>
      <c r="K183" s="194"/>
      <c r="L183" s="194"/>
      <c r="M183" s="194"/>
      <c r="N183" s="194"/>
      <c r="O183" s="194"/>
      <c r="P183" s="194"/>
      <c r="Q183" s="194"/>
      <c r="R183" s="194"/>
      <c r="S183" s="194"/>
      <c r="T183" s="197"/>
    </row>
    <row r="186" spans="2:20" s="40" customFormat="1" ht="15.75" x14ac:dyDescent="0.25">
      <c r="B186" s="181" t="s">
        <v>270</v>
      </c>
      <c r="C186" s="182"/>
      <c r="D186" s="183"/>
      <c r="E186" s="106" t="s">
        <v>271</v>
      </c>
      <c r="F186" s="107"/>
      <c r="G186" s="107"/>
      <c r="H186" s="107"/>
      <c r="I186" s="107"/>
      <c r="J186" s="107"/>
      <c r="K186" s="107"/>
      <c r="L186" s="108"/>
      <c r="M186" s="108"/>
      <c r="N186" s="108"/>
      <c r="O186" s="108"/>
      <c r="P186" s="108"/>
      <c r="Q186" s="108"/>
      <c r="R186" s="108"/>
      <c r="S186" s="108"/>
      <c r="T186" s="109"/>
    </row>
    <row r="187" spans="2:20" ht="89.25" customHeight="1" x14ac:dyDescent="0.2">
      <c r="B187" s="167"/>
      <c r="C187" s="168"/>
      <c r="D187" s="169"/>
      <c r="E187" s="110">
        <v>1</v>
      </c>
      <c r="F187" s="198" t="s">
        <v>832</v>
      </c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  <c r="T187" s="200"/>
    </row>
    <row r="188" spans="2:20" x14ac:dyDescent="0.2">
      <c r="B188" s="170"/>
      <c r="C188" s="171"/>
      <c r="D188" s="172"/>
      <c r="E188" s="74">
        <v>2</v>
      </c>
      <c r="F188" s="111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3"/>
    </row>
    <row r="189" spans="2:20" ht="13.5" thickBot="1" x14ac:dyDescent="0.25">
      <c r="B189" s="173"/>
      <c r="C189" s="174"/>
      <c r="D189" s="175"/>
      <c r="E189" s="114">
        <v>3</v>
      </c>
      <c r="F189" s="115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7"/>
    </row>
    <row r="190" spans="2:20" x14ac:dyDescent="0.2">
      <c r="B190" s="167"/>
      <c r="C190" s="168"/>
      <c r="D190" s="169"/>
      <c r="E190" s="118">
        <v>1</v>
      </c>
      <c r="F190" s="119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1"/>
    </row>
    <row r="191" spans="2:20" x14ac:dyDescent="0.2">
      <c r="B191" s="170"/>
      <c r="C191" s="171"/>
      <c r="D191" s="172"/>
      <c r="E191" s="74">
        <v>2</v>
      </c>
      <c r="F191" s="111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3"/>
    </row>
    <row r="192" spans="2:20" ht="13.5" thickBot="1" x14ac:dyDescent="0.25">
      <c r="B192" s="173"/>
      <c r="C192" s="174"/>
      <c r="D192" s="175"/>
      <c r="E192" s="114">
        <v>3</v>
      </c>
      <c r="F192" s="115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7"/>
    </row>
    <row r="193" spans="2:20" x14ac:dyDescent="0.2">
      <c r="B193" s="167"/>
      <c r="C193" s="168"/>
      <c r="D193" s="169"/>
      <c r="E193" s="118">
        <v>1</v>
      </c>
      <c r="F193" s="119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1"/>
    </row>
    <row r="194" spans="2:20" x14ac:dyDescent="0.2">
      <c r="B194" s="170"/>
      <c r="C194" s="171"/>
      <c r="D194" s="172"/>
      <c r="E194" s="74">
        <v>2</v>
      </c>
      <c r="F194" s="111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3"/>
    </row>
    <row r="195" spans="2:20" ht="13.5" thickBot="1" x14ac:dyDescent="0.25">
      <c r="B195" s="173"/>
      <c r="C195" s="174"/>
      <c r="D195" s="175"/>
      <c r="E195" s="114">
        <v>3</v>
      </c>
      <c r="F195" s="115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7"/>
    </row>
    <row r="196" spans="2:20" x14ac:dyDescent="0.2">
      <c r="B196" s="167"/>
      <c r="C196" s="168"/>
      <c r="D196" s="169"/>
      <c r="E196" s="118">
        <v>1</v>
      </c>
      <c r="F196" s="119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1"/>
    </row>
    <row r="197" spans="2:20" x14ac:dyDescent="0.2">
      <c r="B197" s="170"/>
      <c r="C197" s="171"/>
      <c r="D197" s="172"/>
      <c r="E197" s="74">
        <v>2</v>
      </c>
      <c r="F197" s="111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3"/>
    </row>
    <row r="198" spans="2:20" ht="13.5" thickBot="1" x14ac:dyDescent="0.25">
      <c r="B198" s="173"/>
      <c r="C198" s="174"/>
      <c r="D198" s="175"/>
      <c r="E198" s="114">
        <v>3</v>
      </c>
      <c r="F198" s="115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7"/>
    </row>
    <row r="199" spans="2:20" x14ac:dyDescent="0.2">
      <c r="B199" s="167"/>
      <c r="C199" s="168"/>
      <c r="D199" s="169"/>
      <c r="E199" s="118">
        <v>1</v>
      </c>
      <c r="F199" s="119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1"/>
    </row>
    <row r="200" spans="2:20" x14ac:dyDescent="0.2">
      <c r="B200" s="170"/>
      <c r="C200" s="171"/>
      <c r="D200" s="172"/>
      <c r="E200" s="74">
        <v>2</v>
      </c>
      <c r="F200" s="111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3"/>
    </row>
    <row r="201" spans="2:20" ht="13.5" thickBot="1" x14ac:dyDescent="0.25">
      <c r="B201" s="173"/>
      <c r="C201" s="174"/>
      <c r="D201" s="175"/>
      <c r="E201" s="114">
        <v>3</v>
      </c>
      <c r="F201" s="115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7"/>
    </row>
    <row r="202" spans="2:20" x14ac:dyDescent="0.2">
      <c r="B202" s="167"/>
      <c r="C202" s="168"/>
      <c r="D202" s="169"/>
      <c r="E202" s="118">
        <v>1</v>
      </c>
      <c r="F202" s="119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1"/>
    </row>
    <row r="203" spans="2:20" x14ac:dyDescent="0.2">
      <c r="B203" s="170"/>
      <c r="C203" s="171"/>
      <c r="D203" s="172"/>
      <c r="E203" s="74">
        <v>2</v>
      </c>
      <c r="F203" s="111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3"/>
    </row>
    <row r="204" spans="2:20" ht="13.5" thickBot="1" x14ac:dyDescent="0.25">
      <c r="B204" s="173"/>
      <c r="C204" s="174"/>
      <c r="D204" s="175"/>
      <c r="E204" s="114">
        <v>3</v>
      </c>
      <c r="F204" s="111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3"/>
    </row>
    <row r="207" spans="2:20" ht="14.25" x14ac:dyDescent="0.2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</row>
    <row r="208" spans="2:20" ht="15.75" hidden="1" x14ac:dyDescent="0.2">
      <c r="F208" s="122" t="s">
        <v>244</v>
      </c>
      <c r="G208" s="122">
        <v>1</v>
      </c>
    </row>
    <row r="209" spans="6:10" ht="15.75" hidden="1" x14ac:dyDescent="0.2">
      <c r="F209" s="122" t="s">
        <v>221</v>
      </c>
      <c r="G209" s="122">
        <v>2</v>
      </c>
    </row>
    <row r="210" spans="6:10" ht="15.75" hidden="1" x14ac:dyDescent="0.25">
      <c r="F210" s="123"/>
      <c r="G210" s="122">
        <v>3</v>
      </c>
    </row>
    <row r="211" spans="6:10" ht="15.75" hidden="1" x14ac:dyDescent="0.25">
      <c r="F211" s="123"/>
      <c r="G211" s="122">
        <v>4</v>
      </c>
    </row>
    <row r="212" spans="6:10" ht="15.75" hidden="1" x14ac:dyDescent="0.25">
      <c r="F212" s="123"/>
      <c r="G212" s="122">
        <v>5</v>
      </c>
    </row>
    <row r="214" spans="6:10" ht="14.25" x14ac:dyDescent="0.2">
      <c r="J214" s="124" t="s">
        <v>272</v>
      </c>
    </row>
    <row r="215" spans="6:10" ht="15" x14ac:dyDescent="0.2">
      <c r="J215" s="125" t="s">
        <v>273</v>
      </c>
    </row>
    <row r="216" spans="6:10" ht="14.25" x14ac:dyDescent="0.2">
      <c r="J216" s="124" t="s">
        <v>274</v>
      </c>
    </row>
  </sheetData>
  <mergeCells count="298">
    <mergeCell ref="A1:F3"/>
    <mergeCell ref="G1:T3"/>
    <mergeCell ref="A4:E4"/>
    <mergeCell ref="F4:L4"/>
    <mergeCell ref="M4:T4"/>
    <mergeCell ref="A5:T5"/>
    <mergeCell ref="D9:K9"/>
    <mergeCell ref="O9:T9"/>
    <mergeCell ref="D10:K10"/>
    <mergeCell ref="O10:T10"/>
    <mergeCell ref="D11:K11"/>
    <mergeCell ref="O11:T11"/>
    <mergeCell ref="D7:K7"/>
    <mergeCell ref="O7:T7"/>
    <mergeCell ref="D8:K8"/>
    <mergeCell ref="O8:P8"/>
    <mergeCell ref="Q8:R8"/>
    <mergeCell ref="S8:T8"/>
    <mergeCell ref="E15:K15"/>
    <mergeCell ref="L15:T15"/>
    <mergeCell ref="D16:K16"/>
    <mergeCell ref="L16:T16"/>
    <mergeCell ref="O17:Q17"/>
    <mergeCell ref="R17:T17"/>
    <mergeCell ref="D12:K12"/>
    <mergeCell ref="O12:T12"/>
    <mergeCell ref="D13:K13"/>
    <mergeCell ref="O13:T13"/>
    <mergeCell ref="F14:K14"/>
    <mergeCell ref="Q14:T14"/>
    <mergeCell ref="N25:N26"/>
    <mergeCell ref="O25:Q26"/>
    <mergeCell ref="R25:R26"/>
    <mergeCell ref="S25:T26"/>
    <mergeCell ref="B28:J29"/>
    <mergeCell ref="L28:T29"/>
    <mergeCell ref="L18:N19"/>
    <mergeCell ref="L20:N21"/>
    <mergeCell ref="A24:T24"/>
    <mergeCell ref="A25:B26"/>
    <mergeCell ref="C25:C26"/>
    <mergeCell ref="D25:E26"/>
    <mergeCell ref="F25:F26"/>
    <mergeCell ref="G25:I26"/>
    <mergeCell ref="J25:J26"/>
    <mergeCell ref="K25:M26"/>
    <mergeCell ref="O21:Q21"/>
    <mergeCell ref="B30:F30"/>
    <mergeCell ref="L30:P30"/>
    <mergeCell ref="B31:F31"/>
    <mergeCell ref="L31:P31"/>
    <mergeCell ref="A32:A36"/>
    <mergeCell ref="B32:F32"/>
    <mergeCell ref="L32:P32"/>
    <mergeCell ref="B33:F33"/>
    <mergeCell ref="L33:P33"/>
    <mergeCell ref="B34:F34"/>
    <mergeCell ref="L34:P34"/>
    <mergeCell ref="B35:F35"/>
    <mergeCell ref="L35:P35"/>
    <mergeCell ref="B36:F36"/>
    <mergeCell ref="L36:P36"/>
    <mergeCell ref="A45:A46"/>
    <mergeCell ref="B45:F45"/>
    <mergeCell ref="L45:P45"/>
    <mergeCell ref="B46:F46"/>
    <mergeCell ref="L46:P46"/>
    <mergeCell ref="A37:A43"/>
    <mergeCell ref="B39:F39"/>
    <mergeCell ref="L39:P39"/>
    <mergeCell ref="B40:F40"/>
    <mergeCell ref="L40:P40"/>
    <mergeCell ref="B41:F41"/>
    <mergeCell ref="L41:P41"/>
    <mergeCell ref="B37:F37"/>
    <mergeCell ref="L37:P37"/>
    <mergeCell ref="B38:F38"/>
    <mergeCell ref="L38:P38"/>
    <mergeCell ref="B42:F42"/>
    <mergeCell ref="L42:P42"/>
    <mergeCell ref="B43:F43"/>
    <mergeCell ref="L43:P43"/>
    <mergeCell ref="B44:F44"/>
    <mergeCell ref="L51:P51"/>
    <mergeCell ref="B52:D52"/>
    <mergeCell ref="L52:N52"/>
    <mergeCell ref="B54:T54"/>
    <mergeCell ref="B55:F55"/>
    <mergeCell ref="L55:P55"/>
    <mergeCell ref="A47:A51"/>
    <mergeCell ref="B47:F47"/>
    <mergeCell ref="L47:P47"/>
    <mergeCell ref="B48:F48"/>
    <mergeCell ref="L48:P48"/>
    <mergeCell ref="B49:F49"/>
    <mergeCell ref="L49:P49"/>
    <mergeCell ref="B50:F50"/>
    <mergeCell ref="L50:P50"/>
    <mergeCell ref="B51:F51"/>
    <mergeCell ref="B59:F59"/>
    <mergeCell ref="L59:P59"/>
    <mergeCell ref="B60:F60"/>
    <mergeCell ref="L60:P60"/>
    <mergeCell ref="B61:F61"/>
    <mergeCell ref="L61:P61"/>
    <mergeCell ref="B56:F56"/>
    <mergeCell ref="L56:P56"/>
    <mergeCell ref="B57:F57"/>
    <mergeCell ref="L57:P57"/>
    <mergeCell ref="B58:F58"/>
    <mergeCell ref="L58:P58"/>
    <mergeCell ref="B65:F65"/>
    <mergeCell ref="L65:P65"/>
    <mergeCell ref="B66:F66"/>
    <mergeCell ref="L66:P66"/>
    <mergeCell ref="B67:F67"/>
    <mergeCell ref="L67:P67"/>
    <mergeCell ref="B62:F62"/>
    <mergeCell ref="L62:P62"/>
    <mergeCell ref="B63:F63"/>
    <mergeCell ref="L63:P63"/>
    <mergeCell ref="B64:F64"/>
    <mergeCell ref="L64:P64"/>
    <mergeCell ref="B71:F71"/>
    <mergeCell ref="L71:P71"/>
    <mergeCell ref="L72:P72"/>
    <mergeCell ref="L73:P73"/>
    <mergeCell ref="B76:J77"/>
    <mergeCell ref="M76:T77"/>
    <mergeCell ref="B68:F68"/>
    <mergeCell ref="L68:P68"/>
    <mergeCell ref="B69:F69"/>
    <mergeCell ref="L69:P69"/>
    <mergeCell ref="B70:F70"/>
    <mergeCell ref="L70:P70"/>
    <mergeCell ref="B82:F82"/>
    <mergeCell ref="M82:P82"/>
    <mergeCell ref="B83:F83"/>
    <mergeCell ref="M83:P83"/>
    <mergeCell ref="B84:F84"/>
    <mergeCell ref="M84:P84"/>
    <mergeCell ref="B78:F78"/>
    <mergeCell ref="M78:P78"/>
    <mergeCell ref="A79:A84"/>
    <mergeCell ref="B79:F79"/>
    <mergeCell ref="L79:L93"/>
    <mergeCell ref="M79:P79"/>
    <mergeCell ref="B80:F80"/>
    <mergeCell ref="M80:P80"/>
    <mergeCell ref="B81:F81"/>
    <mergeCell ref="M81:P81"/>
    <mergeCell ref="A85:A91"/>
    <mergeCell ref="B85:F85"/>
    <mergeCell ref="M85:P85"/>
    <mergeCell ref="B86:F86"/>
    <mergeCell ref="M86:P86"/>
    <mergeCell ref="B87:F87"/>
    <mergeCell ref="M87:P87"/>
    <mergeCell ref="B88:F88"/>
    <mergeCell ref="M88:P88"/>
    <mergeCell ref="B89:F89"/>
    <mergeCell ref="M93:P93"/>
    <mergeCell ref="L94:L106"/>
    <mergeCell ref="M94:P94"/>
    <mergeCell ref="M95:P95"/>
    <mergeCell ref="M96:P96"/>
    <mergeCell ref="M97:P97"/>
    <mergeCell ref="M89:P89"/>
    <mergeCell ref="B90:F90"/>
    <mergeCell ref="M90:P90"/>
    <mergeCell ref="B91:F91"/>
    <mergeCell ref="M91:P91"/>
    <mergeCell ref="B92:F92"/>
    <mergeCell ref="M92:P92"/>
    <mergeCell ref="B101:F101"/>
    <mergeCell ref="M101:P101"/>
    <mergeCell ref="B102:F102"/>
    <mergeCell ref="M102:P102"/>
    <mergeCell ref="B103:F103"/>
    <mergeCell ref="M103:P103"/>
    <mergeCell ref="B98:J98"/>
    <mergeCell ref="M98:P98"/>
    <mergeCell ref="B99:F99"/>
    <mergeCell ref="M99:P99"/>
    <mergeCell ref="B100:F100"/>
    <mergeCell ref="M100:P100"/>
    <mergeCell ref="B107:F107"/>
    <mergeCell ref="M107:P107"/>
    <mergeCell ref="B110:J111"/>
    <mergeCell ref="M110:T111"/>
    <mergeCell ref="B112:F112"/>
    <mergeCell ref="M112:P112"/>
    <mergeCell ref="B104:F104"/>
    <mergeCell ref="M104:P104"/>
    <mergeCell ref="B105:F105"/>
    <mergeCell ref="M105:P105"/>
    <mergeCell ref="B106:F106"/>
    <mergeCell ref="M106:P106"/>
    <mergeCell ref="M116:P116"/>
    <mergeCell ref="B117:F117"/>
    <mergeCell ref="M117:P117"/>
    <mergeCell ref="B118:F118"/>
    <mergeCell ref="M118:P118"/>
    <mergeCell ref="B119:F119"/>
    <mergeCell ref="M119:P119"/>
    <mergeCell ref="A113:A120"/>
    <mergeCell ref="B113:F113"/>
    <mergeCell ref="L113:L115"/>
    <mergeCell ref="M113:P113"/>
    <mergeCell ref="B114:F114"/>
    <mergeCell ref="M114:P114"/>
    <mergeCell ref="B115:F115"/>
    <mergeCell ref="M115:P115"/>
    <mergeCell ref="B116:F116"/>
    <mergeCell ref="L116:L127"/>
    <mergeCell ref="M124:P124"/>
    <mergeCell ref="B125:F125"/>
    <mergeCell ref="M125:P125"/>
    <mergeCell ref="A126:A127"/>
    <mergeCell ref="B126:F126"/>
    <mergeCell ref="M126:P126"/>
    <mergeCell ref="B127:F127"/>
    <mergeCell ref="M127:P127"/>
    <mergeCell ref="B120:F120"/>
    <mergeCell ref="M120:P120"/>
    <mergeCell ref="A121:A125"/>
    <mergeCell ref="B121:F121"/>
    <mergeCell ref="M121:P121"/>
    <mergeCell ref="B122:F122"/>
    <mergeCell ref="M122:P122"/>
    <mergeCell ref="B123:F123"/>
    <mergeCell ref="M123:P123"/>
    <mergeCell ref="B124:F124"/>
    <mergeCell ref="M132:P132"/>
    <mergeCell ref="M133:P133"/>
    <mergeCell ref="M134:P134"/>
    <mergeCell ref="M135:P135"/>
    <mergeCell ref="M136:P136"/>
    <mergeCell ref="M137:P137"/>
    <mergeCell ref="A128:A130"/>
    <mergeCell ref="B128:F128"/>
    <mergeCell ref="M128:P128"/>
    <mergeCell ref="B129:F129"/>
    <mergeCell ref="L129:L137"/>
    <mergeCell ref="M129:P129"/>
    <mergeCell ref="B130:F130"/>
    <mergeCell ref="M130:P130"/>
    <mergeCell ref="B131:F131"/>
    <mergeCell ref="M131:P131"/>
    <mergeCell ref="B146:F146"/>
    <mergeCell ref="B147:F147"/>
    <mergeCell ref="B148:F148"/>
    <mergeCell ref="B149:F149"/>
    <mergeCell ref="B150:F150"/>
    <mergeCell ref="B167:F168"/>
    <mergeCell ref="M138:P138"/>
    <mergeCell ref="B141:F141"/>
    <mergeCell ref="B142:F142"/>
    <mergeCell ref="B143:F143"/>
    <mergeCell ref="B144:F144"/>
    <mergeCell ref="B145:F145"/>
    <mergeCell ref="S171:T171"/>
    <mergeCell ref="B172:D172"/>
    <mergeCell ref="E172:F172"/>
    <mergeCell ref="G172:I172"/>
    <mergeCell ref="J172:M172"/>
    <mergeCell ref="N172:P172"/>
    <mergeCell ref="Q172:R172"/>
    <mergeCell ref="S172:T172"/>
    <mergeCell ref="G167:J168"/>
    <mergeCell ref="B169:T169"/>
    <mergeCell ref="B170:I170"/>
    <mergeCell ref="J170:T170"/>
    <mergeCell ref="B171:D171"/>
    <mergeCell ref="E171:F171"/>
    <mergeCell ref="G171:I171"/>
    <mergeCell ref="J171:M171"/>
    <mergeCell ref="N171:P171"/>
    <mergeCell ref="Q171:R171"/>
    <mergeCell ref="B193:D195"/>
    <mergeCell ref="B196:D198"/>
    <mergeCell ref="B199:D201"/>
    <mergeCell ref="B202:D204"/>
    <mergeCell ref="S173:T173"/>
    <mergeCell ref="B176:D178"/>
    <mergeCell ref="B179:D183"/>
    <mergeCell ref="B186:D186"/>
    <mergeCell ref="B187:D189"/>
    <mergeCell ref="B190:D192"/>
    <mergeCell ref="B173:D173"/>
    <mergeCell ref="E173:F173"/>
    <mergeCell ref="G173:I173"/>
    <mergeCell ref="J173:M173"/>
    <mergeCell ref="N173:P173"/>
    <mergeCell ref="Q173:R173"/>
    <mergeCell ref="E176:S178"/>
    <mergeCell ref="E179:T183"/>
    <mergeCell ref="F187:T187"/>
  </mergeCells>
  <dataValidations count="3">
    <dataValidation type="list" allowBlank="1" showInputMessage="1" showErrorMessage="1" sqref="Q44:R51">
      <formula1>$R$2:$R$4</formula1>
    </dataValidation>
    <dataValidation type="list" allowBlank="1" showInputMessage="1" showErrorMessage="1" sqref="Q127 Q134 Q95 G65:G66 G61 Q113:Q117 Q119:Q121 Q123 Q91:Q92 Q87:Q89 G103 G101 G68">
      <formula1>$G$208:$G$212</formula1>
    </dataValidation>
    <dataValidation type="list" allowBlank="1" showInputMessage="1" showErrorMessage="1" sqref="G31:G34 Q133 Q96:Q106 Q135:Q137 Q129:Q130 Q122 Q118 G39:G45 Q94 Q90 G114:G128 G47 Q34:Q43 G130 G37 G104:G106 G102 G100 G81:G91 G62:G63 G56:G57 Q31:Q32 G49:G51 Q124 Q79:Q86">
      <formula1>$F$208:$F$209</formula1>
    </dataValidation>
  </dataValidations>
  <hyperlinks>
    <hyperlink ref="O10" r:id="rId1"/>
  </hyperlinks>
  <pageMargins left="0.23622047244094491" right="0.23622047244094491" top="0.74803149606299213" bottom="0.74803149606299213" header="0.31496062992125984" footer="0.31496062992125984"/>
  <pageSetup scale="45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CIIU!$A$2:$A$497</xm:f>
          </x14:formula1>
          <xm:sqref>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7"/>
  <sheetViews>
    <sheetView topLeftCell="A127" workbookViewId="0">
      <selection activeCell="B202" sqref="B202"/>
    </sheetView>
  </sheetViews>
  <sheetFormatPr baseColWidth="10" defaultRowHeight="12.75" x14ac:dyDescent="0.2"/>
  <cols>
    <col min="1" max="1" width="11" style="129"/>
    <col min="2" max="2" width="85.875" style="129" bestFit="1" customWidth="1"/>
    <col min="3" max="3" width="11.25" style="129" bestFit="1" customWidth="1"/>
    <col min="4" max="16384" width="11" style="129"/>
  </cols>
  <sheetData>
    <row r="1" spans="1:3" ht="15.75" thickBot="1" x14ac:dyDescent="0.25">
      <c r="A1" s="126" t="s">
        <v>275</v>
      </c>
      <c r="B1" s="127" t="s">
        <v>276</v>
      </c>
      <c r="C1" s="128" t="s">
        <v>277</v>
      </c>
    </row>
    <row r="2" spans="1:3" ht="15" x14ac:dyDescent="0.2">
      <c r="A2" s="130">
        <v>111</v>
      </c>
      <c r="B2" s="131" t="s">
        <v>278</v>
      </c>
      <c r="C2" s="346" t="s">
        <v>279</v>
      </c>
    </row>
    <row r="3" spans="1:3" ht="15" x14ac:dyDescent="0.2">
      <c r="A3" s="132">
        <v>112</v>
      </c>
      <c r="B3" s="133" t="s">
        <v>280</v>
      </c>
      <c r="C3" s="347"/>
    </row>
    <row r="4" spans="1:3" ht="15" x14ac:dyDescent="0.2">
      <c r="A4" s="132">
        <v>113</v>
      </c>
      <c r="B4" s="133" t="s">
        <v>281</v>
      </c>
      <c r="C4" s="347"/>
    </row>
    <row r="5" spans="1:3" ht="15" x14ac:dyDescent="0.2">
      <c r="A5" s="132">
        <v>114</v>
      </c>
      <c r="B5" s="133" t="s">
        <v>282</v>
      </c>
      <c r="C5" s="347"/>
    </row>
    <row r="6" spans="1:3" ht="15" x14ac:dyDescent="0.2">
      <c r="A6" s="132">
        <v>115</v>
      </c>
      <c r="B6" s="133" t="s">
        <v>283</v>
      </c>
      <c r="C6" s="347"/>
    </row>
    <row r="7" spans="1:3" ht="15" x14ac:dyDescent="0.2">
      <c r="A7" s="132">
        <v>119</v>
      </c>
      <c r="B7" s="133" t="s">
        <v>284</v>
      </c>
      <c r="C7" s="347"/>
    </row>
    <row r="8" spans="1:3" ht="15" x14ac:dyDescent="0.2">
      <c r="A8" s="132">
        <v>121</v>
      </c>
      <c r="B8" s="133" t="s">
        <v>285</v>
      </c>
      <c r="C8" s="347"/>
    </row>
    <row r="9" spans="1:3" ht="15" x14ac:dyDescent="0.2">
      <c r="A9" s="132">
        <v>122</v>
      </c>
      <c r="B9" s="133" t="s">
        <v>286</v>
      </c>
      <c r="C9" s="347"/>
    </row>
    <row r="10" spans="1:3" ht="15" x14ac:dyDescent="0.2">
      <c r="A10" s="132">
        <v>123</v>
      </c>
      <c r="B10" s="133" t="s">
        <v>287</v>
      </c>
      <c r="C10" s="347"/>
    </row>
    <row r="11" spans="1:3" ht="15" x14ac:dyDescent="0.2">
      <c r="A11" s="132">
        <v>124</v>
      </c>
      <c r="B11" s="133" t="s">
        <v>288</v>
      </c>
      <c r="C11" s="347"/>
    </row>
    <row r="12" spans="1:3" ht="15" x14ac:dyDescent="0.2">
      <c r="A12" s="132">
        <v>125</v>
      </c>
      <c r="B12" s="133" t="s">
        <v>289</v>
      </c>
      <c r="C12" s="347"/>
    </row>
    <row r="13" spans="1:3" ht="15" x14ac:dyDescent="0.2">
      <c r="A13" s="132">
        <v>126</v>
      </c>
      <c r="B13" s="133" t="s">
        <v>290</v>
      </c>
      <c r="C13" s="347"/>
    </row>
    <row r="14" spans="1:3" ht="15" x14ac:dyDescent="0.2">
      <c r="A14" s="132">
        <v>127</v>
      </c>
      <c r="B14" s="133" t="s">
        <v>291</v>
      </c>
      <c r="C14" s="347"/>
    </row>
    <row r="15" spans="1:3" ht="15" x14ac:dyDescent="0.2">
      <c r="A15" s="132">
        <v>128</v>
      </c>
      <c r="B15" s="133" t="s">
        <v>292</v>
      </c>
      <c r="C15" s="347"/>
    </row>
    <row r="16" spans="1:3" ht="15" x14ac:dyDescent="0.2">
      <c r="A16" s="132">
        <v>129</v>
      </c>
      <c r="B16" s="133" t="s">
        <v>293</v>
      </c>
      <c r="C16" s="347"/>
    </row>
    <row r="17" spans="1:3" ht="15" x14ac:dyDescent="0.2">
      <c r="A17" s="132">
        <v>130</v>
      </c>
      <c r="B17" s="133" t="s">
        <v>294</v>
      </c>
      <c r="C17" s="347"/>
    </row>
    <row r="18" spans="1:3" ht="15" x14ac:dyDescent="0.2">
      <c r="A18" s="132">
        <v>141</v>
      </c>
      <c r="B18" s="133" t="s">
        <v>295</v>
      </c>
      <c r="C18" s="347"/>
    </row>
    <row r="19" spans="1:3" ht="15" x14ac:dyDescent="0.2">
      <c r="A19" s="132">
        <v>142</v>
      </c>
      <c r="B19" s="133" t="s">
        <v>296</v>
      </c>
      <c r="C19" s="347"/>
    </row>
    <row r="20" spans="1:3" ht="15" x14ac:dyDescent="0.2">
      <c r="A20" s="132">
        <v>143</v>
      </c>
      <c r="B20" s="133" t="s">
        <v>297</v>
      </c>
      <c r="C20" s="347"/>
    </row>
    <row r="21" spans="1:3" ht="15" x14ac:dyDescent="0.2">
      <c r="A21" s="132">
        <v>144</v>
      </c>
      <c r="B21" s="133" t="s">
        <v>298</v>
      </c>
      <c r="C21" s="347"/>
    </row>
    <row r="22" spans="1:3" ht="15" x14ac:dyDescent="0.2">
      <c r="A22" s="132">
        <v>145</v>
      </c>
      <c r="B22" s="133" t="s">
        <v>299</v>
      </c>
      <c r="C22" s="347"/>
    </row>
    <row r="23" spans="1:3" ht="15" x14ac:dyDescent="0.2">
      <c r="A23" s="132">
        <v>149</v>
      </c>
      <c r="B23" s="133" t="s">
        <v>300</v>
      </c>
      <c r="C23" s="347"/>
    </row>
    <row r="24" spans="1:3" ht="15" x14ac:dyDescent="0.2">
      <c r="A24" s="132">
        <v>150</v>
      </c>
      <c r="B24" s="133" t="s">
        <v>301</v>
      </c>
      <c r="C24" s="347"/>
    </row>
    <row r="25" spans="1:3" ht="15" x14ac:dyDescent="0.2">
      <c r="A25" s="132">
        <v>161</v>
      </c>
      <c r="B25" s="133" t="s">
        <v>302</v>
      </c>
      <c r="C25" s="347"/>
    </row>
    <row r="26" spans="1:3" ht="15" x14ac:dyDescent="0.2">
      <c r="A26" s="132">
        <v>162</v>
      </c>
      <c r="B26" s="133" t="s">
        <v>303</v>
      </c>
      <c r="C26" s="347"/>
    </row>
    <row r="27" spans="1:3" ht="15" x14ac:dyDescent="0.2">
      <c r="A27" s="132">
        <v>163</v>
      </c>
      <c r="B27" s="133" t="s">
        <v>304</v>
      </c>
      <c r="C27" s="347"/>
    </row>
    <row r="28" spans="1:3" ht="15" x14ac:dyDescent="0.2">
      <c r="A28" s="132">
        <v>164</v>
      </c>
      <c r="B28" s="133" t="s">
        <v>305</v>
      </c>
      <c r="C28" s="347"/>
    </row>
    <row r="29" spans="1:3" ht="15" x14ac:dyDescent="0.2">
      <c r="A29" s="132">
        <v>170</v>
      </c>
      <c r="B29" s="133" t="s">
        <v>306</v>
      </c>
      <c r="C29" s="347"/>
    </row>
    <row r="30" spans="1:3" ht="15" x14ac:dyDescent="0.2">
      <c r="A30" s="132">
        <v>210</v>
      </c>
      <c r="B30" s="133" t="s">
        <v>307</v>
      </c>
      <c r="C30" s="347"/>
    </row>
    <row r="31" spans="1:3" ht="15" x14ac:dyDescent="0.2">
      <c r="A31" s="132">
        <v>220</v>
      </c>
      <c r="B31" s="133" t="s">
        <v>308</v>
      </c>
      <c r="C31" s="347"/>
    </row>
    <row r="32" spans="1:3" ht="15" x14ac:dyDescent="0.2">
      <c r="A32" s="132">
        <v>230</v>
      </c>
      <c r="B32" s="133" t="s">
        <v>309</v>
      </c>
      <c r="C32" s="347"/>
    </row>
    <row r="33" spans="1:3" ht="15" x14ac:dyDescent="0.2">
      <c r="A33" s="132">
        <v>240</v>
      </c>
      <c r="B33" s="133" t="s">
        <v>310</v>
      </c>
      <c r="C33" s="347"/>
    </row>
    <row r="34" spans="1:3" ht="15" x14ac:dyDescent="0.2">
      <c r="A34" s="132">
        <v>311</v>
      </c>
      <c r="B34" s="133" t="s">
        <v>311</v>
      </c>
      <c r="C34" s="347"/>
    </row>
    <row r="35" spans="1:3" ht="15" x14ac:dyDescent="0.2">
      <c r="A35" s="132">
        <v>312</v>
      </c>
      <c r="B35" s="133" t="s">
        <v>312</v>
      </c>
      <c r="C35" s="347"/>
    </row>
    <row r="36" spans="1:3" ht="15" x14ac:dyDescent="0.2">
      <c r="A36" s="132">
        <v>321</v>
      </c>
      <c r="B36" s="133" t="s">
        <v>313</v>
      </c>
      <c r="C36" s="347"/>
    </row>
    <row r="37" spans="1:3" ht="15.75" thickBot="1" x14ac:dyDescent="0.25">
      <c r="A37" s="132">
        <v>322</v>
      </c>
      <c r="B37" s="134" t="s">
        <v>314</v>
      </c>
      <c r="C37" s="348"/>
    </row>
    <row r="38" spans="1:3" ht="15" x14ac:dyDescent="0.2">
      <c r="A38" s="132">
        <v>510</v>
      </c>
      <c r="B38" s="131" t="s">
        <v>315</v>
      </c>
      <c r="C38" s="346" t="s">
        <v>316</v>
      </c>
    </row>
    <row r="39" spans="1:3" ht="15" x14ac:dyDescent="0.2">
      <c r="A39" s="132">
        <v>520</v>
      </c>
      <c r="B39" s="133" t="s">
        <v>317</v>
      </c>
      <c r="C39" s="347"/>
    </row>
    <row r="40" spans="1:3" ht="15" x14ac:dyDescent="0.2">
      <c r="A40" s="132">
        <v>610</v>
      </c>
      <c r="B40" s="133" t="s">
        <v>318</v>
      </c>
      <c r="C40" s="347"/>
    </row>
    <row r="41" spans="1:3" ht="15" x14ac:dyDescent="0.2">
      <c r="A41" s="132">
        <v>620</v>
      </c>
      <c r="B41" s="133" t="s">
        <v>319</v>
      </c>
      <c r="C41" s="347"/>
    </row>
    <row r="42" spans="1:3" ht="15" x14ac:dyDescent="0.2">
      <c r="A42" s="132">
        <v>710</v>
      </c>
      <c r="B42" s="133" t="s">
        <v>320</v>
      </c>
      <c r="C42" s="347"/>
    </row>
    <row r="43" spans="1:3" ht="15" x14ac:dyDescent="0.2">
      <c r="A43" s="132">
        <v>721</v>
      </c>
      <c r="B43" s="133" t="s">
        <v>321</v>
      </c>
      <c r="C43" s="347"/>
    </row>
    <row r="44" spans="1:3" ht="15" x14ac:dyDescent="0.2">
      <c r="A44" s="132">
        <v>722</v>
      </c>
      <c r="B44" s="133" t="s">
        <v>322</v>
      </c>
      <c r="C44" s="347"/>
    </row>
    <row r="45" spans="1:3" ht="15" x14ac:dyDescent="0.2">
      <c r="A45" s="132">
        <v>723</v>
      </c>
      <c r="B45" s="133" t="s">
        <v>323</v>
      </c>
      <c r="C45" s="347"/>
    </row>
    <row r="46" spans="1:3" ht="15" x14ac:dyDescent="0.2">
      <c r="A46" s="132">
        <v>729</v>
      </c>
      <c r="B46" s="133" t="s">
        <v>324</v>
      </c>
      <c r="C46" s="347"/>
    </row>
    <row r="47" spans="1:3" ht="15" x14ac:dyDescent="0.2">
      <c r="A47" s="132">
        <v>811</v>
      </c>
      <c r="B47" s="133" t="s">
        <v>325</v>
      </c>
      <c r="C47" s="347"/>
    </row>
    <row r="48" spans="1:3" ht="15" x14ac:dyDescent="0.2">
      <c r="A48" s="132">
        <v>812</v>
      </c>
      <c r="B48" s="133" t="s">
        <v>326</v>
      </c>
      <c r="C48" s="347"/>
    </row>
    <row r="49" spans="1:3" ht="15" x14ac:dyDescent="0.2">
      <c r="A49" s="132">
        <v>820</v>
      </c>
      <c r="B49" s="133" t="s">
        <v>327</v>
      </c>
      <c r="C49" s="347"/>
    </row>
    <row r="50" spans="1:3" ht="15" x14ac:dyDescent="0.2">
      <c r="A50" s="132">
        <v>891</v>
      </c>
      <c r="B50" s="133" t="s">
        <v>328</v>
      </c>
      <c r="C50" s="347"/>
    </row>
    <row r="51" spans="1:3" ht="15" x14ac:dyDescent="0.2">
      <c r="A51" s="132">
        <v>892</v>
      </c>
      <c r="B51" s="133" t="s">
        <v>329</v>
      </c>
      <c r="C51" s="347"/>
    </row>
    <row r="52" spans="1:3" ht="15" x14ac:dyDescent="0.2">
      <c r="A52" s="132">
        <v>899</v>
      </c>
      <c r="B52" s="133" t="s">
        <v>330</v>
      </c>
      <c r="C52" s="347"/>
    </row>
    <row r="53" spans="1:3" ht="15" x14ac:dyDescent="0.2">
      <c r="A53" s="132">
        <v>910</v>
      </c>
      <c r="B53" s="133" t="s">
        <v>331</v>
      </c>
      <c r="C53" s="347"/>
    </row>
    <row r="54" spans="1:3" ht="15.75" thickBot="1" x14ac:dyDescent="0.25">
      <c r="A54" s="135">
        <v>990</v>
      </c>
      <c r="B54" s="136" t="s">
        <v>332</v>
      </c>
      <c r="C54" s="347"/>
    </row>
    <row r="55" spans="1:3" ht="28.5" customHeight="1" x14ac:dyDescent="0.2">
      <c r="A55" s="137">
        <v>1011</v>
      </c>
      <c r="B55" s="138" t="s">
        <v>333</v>
      </c>
      <c r="C55" s="343" t="s">
        <v>334</v>
      </c>
    </row>
    <row r="56" spans="1:3" ht="28.5" customHeight="1" x14ac:dyDescent="0.2">
      <c r="A56" s="132">
        <v>1012</v>
      </c>
      <c r="B56" s="139" t="s">
        <v>335</v>
      </c>
      <c r="C56" s="344"/>
    </row>
    <row r="57" spans="1:3" ht="28.5" customHeight="1" x14ac:dyDescent="0.2">
      <c r="A57" s="132">
        <v>1020</v>
      </c>
      <c r="B57" s="139" t="s">
        <v>336</v>
      </c>
      <c r="C57" s="344"/>
    </row>
    <row r="58" spans="1:3" ht="28.5" customHeight="1" x14ac:dyDescent="0.2">
      <c r="A58" s="132">
        <v>1030</v>
      </c>
      <c r="B58" s="139" t="s">
        <v>337</v>
      </c>
      <c r="C58" s="344"/>
    </row>
    <row r="59" spans="1:3" ht="28.5" customHeight="1" x14ac:dyDescent="0.2">
      <c r="A59" s="132">
        <v>1040</v>
      </c>
      <c r="B59" s="139" t="s">
        <v>338</v>
      </c>
      <c r="C59" s="344"/>
    </row>
    <row r="60" spans="1:3" ht="28.5" customHeight="1" x14ac:dyDescent="0.2">
      <c r="A60" s="132">
        <v>1051</v>
      </c>
      <c r="B60" s="139" t="s">
        <v>339</v>
      </c>
      <c r="C60" s="344"/>
    </row>
    <row r="61" spans="1:3" ht="28.5" customHeight="1" x14ac:dyDescent="0.2">
      <c r="A61" s="132">
        <v>1052</v>
      </c>
      <c r="B61" s="139" t="s">
        <v>340</v>
      </c>
      <c r="C61" s="344"/>
    </row>
    <row r="62" spans="1:3" ht="28.5" customHeight="1" x14ac:dyDescent="0.2">
      <c r="A62" s="132">
        <v>1061</v>
      </c>
      <c r="B62" s="139" t="s">
        <v>341</v>
      </c>
      <c r="C62" s="344"/>
    </row>
    <row r="63" spans="1:3" ht="28.5" customHeight="1" x14ac:dyDescent="0.2">
      <c r="A63" s="132">
        <v>1062</v>
      </c>
      <c r="B63" s="139" t="s">
        <v>342</v>
      </c>
      <c r="C63" s="344"/>
    </row>
    <row r="64" spans="1:3" ht="28.5" customHeight="1" x14ac:dyDescent="0.2">
      <c r="A64" s="132">
        <v>1063</v>
      </c>
      <c r="B64" s="139" t="s">
        <v>343</v>
      </c>
      <c r="C64" s="344"/>
    </row>
    <row r="65" spans="1:3" ht="28.5" customHeight="1" x14ac:dyDescent="0.2">
      <c r="A65" s="132">
        <v>1071</v>
      </c>
      <c r="B65" s="139" t="s">
        <v>344</v>
      </c>
      <c r="C65" s="344"/>
    </row>
    <row r="66" spans="1:3" ht="28.5" customHeight="1" x14ac:dyDescent="0.2">
      <c r="A66" s="132">
        <v>1072</v>
      </c>
      <c r="B66" s="139" t="s">
        <v>345</v>
      </c>
      <c r="C66" s="344"/>
    </row>
    <row r="67" spans="1:3" ht="28.5" customHeight="1" x14ac:dyDescent="0.2">
      <c r="A67" s="132">
        <v>1081</v>
      </c>
      <c r="B67" s="139" t="s">
        <v>346</v>
      </c>
      <c r="C67" s="344"/>
    </row>
    <row r="68" spans="1:3" ht="28.5" customHeight="1" x14ac:dyDescent="0.2">
      <c r="A68" s="132">
        <v>1082</v>
      </c>
      <c r="B68" s="139" t="s">
        <v>347</v>
      </c>
      <c r="C68" s="344"/>
    </row>
    <row r="69" spans="1:3" ht="28.5" customHeight="1" x14ac:dyDescent="0.2">
      <c r="A69" s="132">
        <v>1083</v>
      </c>
      <c r="B69" s="139" t="s">
        <v>348</v>
      </c>
      <c r="C69" s="344"/>
    </row>
    <row r="70" spans="1:3" ht="28.5" customHeight="1" x14ac:dyDescent="0.2">
      <c r="A70" s="132">
        <v>1084</v>
      </c>
      <c r="B70" s="139" t="s">
        <v>349</v>
      </c>
      <c r="C70" s="344"/>
    </row>
    <row r="71" spans="1:3" ht="28.5" customHeight="1" x14ac:dyDescent="0.2">
      <c r="A71" s="132">
        <v>1089</v>
      </c>
      <c r="B71" s="139" t="s">
        <v>350</v>
      </c>
      <c r="C71" s="344"/>
    </row>
    <row r="72" spans="1:3" ht="28.5" customHeight="1" x14ac:dyDescent="0.2">
      <c r="A72" s="132">
        <v>1090</v>
      </c>
      <c r="B72" s="139" t="s">
        <v>351</v>
      </c>
      <c r="C72" s="344"/>
    </row>
    <row r="73" spans="1:3" ht="28.5" customHeight="1" x14ac:dyDescent="0.2">
      <c r="A73" s="132">
        <v>1101</v>
      </c>
      <c r="B73" s="139" t="s">
        <v>352</v>
      </c>
      <c r="C73" s="344"/>
    </row>
    <row r="74" spans="1:3" ht="28.5" customHeight="1" x14ac:dyDescent="0.2">
      <c r="A74" s="132">
        <v>1102</v>
      </c>
      <c r="B74" s="139" t="s">
        <v>353</v>
      </c>
      <c r="C74" s="344"/>
    </row>
    <row r="75" spans="1:3" ht="28.5" customHeight="1" x14ac:dyDescent="0.2">
      <c r="A75" s="132">
        <v>1103</v>
      </c>
      <c r="B75" s="139" t="s">
        <v>354</v>
      </c>
      <c r="C75" s="344"/>
    </row>
    <row r="76" spans="1:3" ht="28.5" customHeight="1" x14ac:dyDescent="0.2">
      <c r="A76" s="132">
        <v>1104</v>
      </c>
      <c r="B76" s="140" t="s">
        <v>355</v>
      </c>
      <c r="C76" s="344"/>
    </row>
    <row r="77" spans="1:3" ht="28.5" customHeight="1" x14ac:dyDescent="0.2">
      <c r="A77" s="132">
        <v>1200</v>
      </c>
      <c r="B77" s="139" t="s">
        <v>356</v>
      </c>
      <c r="C77" s="344"/>
    </row>
    <row r="78" spans="1:3" ht="28.5" customHeight="1" x14ac:dyDescent="0.2">
      <c r="A78" s="132">
        <v>1311</v>
      </c>
      <c r="B78" s="140" t="s">
        <v>357</v>
      </c>
      <c r="C78" s="344"/>
    </row>
    <row r="79" spans="1:3" ht="28.5" customHeight="1" x14ac:dyDescent="0.2">
      <c r="A79" s="132">
        <v>1312</v>
      </c>
      <c r="B79" s="140" t="s">
        <v>358</v>
      </c>
      <c r="C79" s="344"/>
    </row>
    <row r="80" spans="1:3" ht="28.5" customHeight="1" x14ac:dyDescent="0.2">
      <c r="A80" s="132">
        <v>1313</v>
      </c>
      <c r="B80" s="140" t="s">
        <v>359</v>
      </c>
      <c r="C80" s="344"/>
    </row>
    <row r="81" spans="1:3" ht="28.5" customHeight="1" x14ac:dyDescent="0.2">
      <c r="A81" s="132">
        <v>1391</v>
      </c>
      <c r="B81" s="140" t="s">
        <v>360</v>
      </c>
      <c r="C81" s="344"/>
    </row>
    <row r="82" spans="1:3" ht="28.5" customHeight="1" x14ac:dyDescent="0.2">
      <c r="A82" s="132">
        <v>1392</v>
      </c>
      <c r="B82" s="140" t="s">
        <v>361</v>
      </c>
      <c r="C82" s="344"/>
    </row>
    <row r="83" spans="1:3" ht="28.5" customHeight="1" x14ac:dyDescent="0.2">
      <c r="A83" s="132">
        <v>1393</v>
      </c>
      <c r="B83" s="140" t="s">
        <v>362</v>
      </c>
      <c r="C83" s="344"/>
    </row>
    <row r="84" spans="1:3" ht="28.5" customHeight="1" x14ac:dyDescent="0.2">
      <c r="A84" s="132">
        <v>1394</v>
      </c>
      <c r="B84" s="140" t="s">
        <v>363</v>
      </c>
      <c r="C84" s="344"/>
    </row>
    <row r="85" spans="1:3" ht="28.5" customHeight="1" x14ac:dyDescent="0.2">
      <c r="A85" s="132">
        <v>1399</v>
      </c>
      <c r="B85" s="140" t="s">
        <v>364</v>
      </c>
      <c r="C85" s="344"/>
    </row>
    <row r="86" spans="1:3" ht="28.5" customHeight="1" x14ac:dyDescent="0.2">
      <c r="A86" s="132">
        <v>1410</v>
      </c>
      <c r="B86" s="140" t="s">
        <v>365</v>
      </c>
      <c r="C86" s="344"/>
    </row>
    <row r="87" spans="1:3" ht="28.5" customHeight="1" x14ac:dyDescent="0.2">
      <c r="A87" s="132">
        <v>1420</v>
      </c>
      <c r="B87" s="140" t="s">
        <v>366</v>
      </c>
      <c r="C87" s="344"/>
    </row>
    <row r="88" spans="1:3" ht="28.5" customHeight="1" x14ac:dyDescent="0.2">
      <c r="A88" s="132">
        <v>1430</v>
      </c>
      <c r="B88" s="140" t="s">
        <v>367</v>
      </c>
      <c r="C88" s="344"/>
    </row>
    <row r="89" spans="1:3" ht="28.5" customHeight="1" x14ac:dyDescent="0.2">
      <c r="A89" s="132">
        <v>1511</v>
      </c>
      <c r="B89" s="140" t="s">
        <v>368</v>
      </c>
      <c r="C89" s="344"/>
    </row>
    <row r="90" spans="1:3" ht="28.5" customHeight="1" x14ac:dyDescent="0.2">
      <c r="A90" s="132">
        <v>1512</v>
      </c>
      <c r="B90" s="140" t="s">
        <v>369</v>
      </c>
      <c r="C90" s="344"/>
    </row>
    <row r="91" spans="1:3" ht="28.5" customHeight="1" x14ac:dyDescent="0.2">
      <c r="A91" s="132">
        <v>1513</v>
      </c>
      <c r="B91" s="140" t="s">
        <v>370</v>
      </c>
      <c r="C91" s="344"/>
    </row>
    <row r="92" spans="1:3" ht="28.5" customHeight="1" x14ac:dyDescent="0.2">
      <c r="A92" s="132">
        <v>1521</v>
      </c>
      <c r="B92" s="140" t="s">
        <v>371</v>
      </c>
      <c r="C92" s="344"/>
    </row>
    <row r="93" spans="1:3" ht="28.5" customHeight="1" x14ac:dyDescent="0.2">
      <c r="A93" s="132">
        <v>1522</v>
      </c>
      <c r="B93" s="140" t="s">
        <v>372</v>
      </c>
      <c r="C93" s="344"/>
    </row>
    <row r="94" spans="1:3" ht="28.5" customHeight="1" x14ac:dyDescent="0.2">
      <c r="A94" s="132">
        <v>1523</v>
      </c>
      <c r="B94" s="140" t="s">
        <v>373</v>
      </c>
      <c r="C94" s="344"/>
    </row>
    <row r="95" spans="1:3" ht="28.5" customHeight="1" x14ac:dyDescent="0.2">
      <c r="A95" s="132">
        <v>1610</v>
      </c>
      <c r="B95" s="140" t="s">
        <v>374</v>
      </c>
      <c r="C95" s="344"/>
    </row>
    <row r="96" spans="1:3" ht="28.5" customHeight="1" x14ac:dyDescent="0.2">
      <c r="A96" s="132">
        <v>1620</v>
      </c>
      <c r="B96" s="140" t="s">
        <v>375</v>
      </c>
      <c r="C96" s="344"/>
    </row>
    <row r="97" spans="1:3" ht="28.5" customHeight="1" x14ac:dyDescent="0.2">
      <c r="A97" s="132">
        <v>1630</v>
      </c>
      <c r="B97" s="140" t="s">
        <v>376</v>
      </c>
      <c r="C97" s="344"/>
    </row>
    <row r="98" spans="1:3" ht="28.5" customHeight="1" x14ac:dyDescent="0.2">
      <c r="A98" s="132">
        <v>1640</v>
      </c>
      <c r="B98" s="140" t="s">
        <v>377</v>
      </c>
      <c r="C98" s="344"/>
    </row>
    <row r="99" spans="1:3" ht="28.5" customHeight="1" x14ac:dyDescent="0.2">
      <c r="A99" s="132">
        <v>1690</v>
      </c>
      <c r="B99" s="140" t="s">
        <v>378</v>
      </c>
      <c r="C99" s="344"/>
    </row>
    <row r="100" spans="1:3" ht="28.5" customHeight="1" x14ac:dyDescent="0.2">
      <c r="A100" s="132">
        <v>1701</v>
      </c>
      <c r="B100" s="140" t="s">
        <v>379</v>
      </c>
      <c r="C100" s="344"/>
    </row>
    <row r="101" spans="1:3" ht="28.5" customHeight="1" x14ac:dyDescent="0.2">
      <c r="A101" s="132">
        <v>1702</v>
      </c>
      <c r="B101" s="140" t="s">
        <v>380</v>
      </c>
      <c r="C101" s="344"/>
    </row>
    <row r="102" spans="1:3" ht="28.5" customHeight="1" x14ac:dyDescent="0.2">
      <c r="A102" s="132">
        <v>1709</v>
      </c>
      <c r="B102" s="140" t="s">
        <v>381</v>
      </c>
      <c r="C102" s="344"/>
    </row>
    <row r="103" spans="1:3" ht="28.5" customHeight="1" x14ac:dyDescent="0.2">
      <c r="A103" s="132">
        <v>1811</v>
      </c>
      <c r="B103" s="140" t="s">
        <v>382</v>
      </c>
      <c r="C103" s="344"/>
    </row>
    <row r="104" spans="1:3" ht="28.5" customHeight="1" x14ac:dyDescent="0.2">
      <c r="A104" s="132">
        <v>1812</v>
      </c>
      <c r="B104" s="140" t="s">
        <v>383</v>
      </c>
      <c r="C104" s="344"/>
    </row>
    <row r="105" spans="1:3" ht="28.5" customHeight="1" x14ac:dyDescent="0.2">
      <c r="A105" s="132">
        <v>1820</v>
      </c>
      <c r="B105" s="140" t="s">
        <v>384</v>
      </c>
      <c r="C105" s="344"/>
    </row>
    <row r="106" spans="1:3" ht="28.5" customHeight="1" x14ac:dyDescent="0.2">
      <c r="A106" s="132">
        <v>1910</v>
      </c>
      <c r="B106" s="140" t="s">
        <v>385</v>
      </c>
      <c r="C106" s="344"/>
    </row>
    <row r="107" spans="1:3" ht="28.5" customHeight="1" x14ac:dyDescent="0.2">
      <c r="A107" s="132">
        <v>1921</v>
      </c>
      <c r="B107" s="140" t="s">
        <v>386</v>
      </c>
      <c r="C107" s="344"/>
    </row>
    <row r="108" spans="1:3" ht="28.5" customHeight="1" x14ac:dyDescent="0.2">
      <c r="A108" s="132">
        <v>1922</v>
      </c>
      <c r="B108" s="140" t="s">
        <v>387</v>
      </c>
      <c r="C108" s="344"/>
    </row>
    <row r="109" spans="1:3" ht="28.5" customHeight="1" x14ac:dyDescent="0.2">
      <c r="A109" s="132">
        <v>2011</v>
      </c>
      <c r="B109" s="140" t="s">
        <v>388</v>
      </c>
      <c r="C109" s="344"/>
    </row>
    <row r="110" spans="1:3" ht="28.5" customHeight="1" x14ac:dyDescent="0.2">
      <c r="A110" s="132">
        <v>2012</v>
      </c>
      <c r="B110" s="140" t="s">
        <v>389</v>
      </c>
      <c r="C110" s="344"/>
    </row>
    <row r="111" spans="1:3" ht="28.5" customHeight="1" x14ac:dyDescent="0.2">
      <c r="A111" s="132">
        <v>2013</v>
      </c>
      <c r="B111" s="140" t="s">
        <v>390</v>
      </c>
      <c r="C111" s="344"/>
    </row>
    <row r="112" spans="1:3" ht="28.5" customHeight="1" x14ac:dyDescent="0.2">
      <c r="A112" s="132">
        <v>2014</v>
      </c>
      <c r="B112" s="140" t="s">
        <v>391</v>
      </c>
      <c r="C112" s="344"/>
    </row>
    <row r="113" spans="1:3" ht="28.5" customHeight="1" x14ac:dyDescent="0.2">
      <c r="A113" s="132" t="s">
        <v>392</v>
      </c>
      <c r="B113" s="140" t="s">
        <v>393</v>
      </c>
      <c r="C113" s="344"/>
    </row>
    <row r="114" spans="1:3" ht="28.5" customHeight="1" x14ac:dyDescent="0.2">
      <c r="A114" s="132">
        <v>2022</v>
      </c>
      <c r="B114" s="140" t="s">
        <v>394</v>
      </c>
      <c r="C114" s="344"/>
    </row>
    <row r="115" spans="1:3" ht="28.5" customHeight="1" x14ac:dyDescent="0.2">
      <c r="A115" s="132">
        <v>2023</v>
      </c>
      <c r="B115" s="140" t="s">
        <v>395</v>
      </c>
      <c r="C115" s="344"/>
    </row>
    <row r="116" spans="1:3" ht="28.5" customHeight="1" x14ac:dyDescent="0.2">
      <c r="A116" s="132">
        <v>2029</v>
      </c>
      <c r="B116" s="140" t="s">
        <v>396</v>
      </c>
      <c r="C116" s="344"/>
    </row>
    <row r="117" spans="1:3" ht="28.5" customHeight="1" x14ac:dyDescent="0.2">
      <c r="A117" s="132">
        <v>2030</v>
      </c>
      <c r="B117" s="140" t="s">
        <v>397</v>
      </c>
      <c r="C117" s="344"/>
    </row>
    <row r="118" spans="1:3" ht="28.5" customHeight="1" x14ac:dyDescent="0.2">
      <c r="A118" s="132">
        <v>2100</v>
      </c>
      <c r="B118" s="140" t="s">
        <v>398</v>
      </c>
      <c r="C118" s="344"/>
    </row>
    <row r="119" spans="1:3" ht="28.5" customHeight="1" x14ac:dyDescent="0.2">
      <c r="A119" s="132">
        <v>2211</v>
      </c>
      <c r="B119" s="140" t="s">
        <v>399</v>
      </c>
      <c r="C119" s="344"/>
    </row>
    <row r="120" spans="1:3" ht="28.5" customHeight="1" x14ac:dyDescent="0.2">
      <c r="A120" s="132">
        <v>2212</v>
      </c>
      <c r="B120" s="140" t="s">
        <v>400</v>
      </c>
      <c r="C120" s="344"/>
    </row>
    <row r="121" spans="1:3" ht="28.5" customHeight="1" x14ac:dyDescent="0.2">
      <c r="A121" s="132">
        <v>2219</v>
      </c>
      <c r="B121" s="140" t="s">
        <v>401</v>
      </c>
      <c r="C121" s="344"/>
    </row>
    <row r="122" spans="1:3" ht="28.5" customHeight="1" x14ac:dyDescent="0.2">
      <c r="A122" s="132">
        <v>2221</v>
      </c>
      <c r="B122" s="140" t="s">
        <v>402</v>
      </c>
      <c r="C122" s="344"/>
    </row>
    <row r="123" spans="1:3" ht="28.5" customHeight="1" x14ac:dyDescent="0.2">
      <c r="A123" s="132">
        <v>2229</v>
      </c>
      <c r="B123" s="140" t="s">
        <v>403</v>
      </c>
      <c r="C123" s="344"/>
    </row>
    <row r="124" spans="1:3" ht="28.5" customHeight="1" x14ac:dyDescent="0.2">
      <c r="A124" s="132">
        <v>2310</v>
      </c>
      <c r="B124" s="140" t="s">
        <v>404</v>
      </c>
      <c r="C124" s="344"/>
    </row>
    <row r="125" spans="1:3" ht="28.5" customHeight="1" x14ac:dyDescent="0.2">
      <c r="A125" s="132">
        <v>2391</v>
      </c>
      <c r="B125" s="140" t="s">
        <v>405</v>
      </c>
      <c r="C125" s="344"/>
    </row>
    <row r="126" spans="1:3" ht="28.5" customHeight="1" x14ac:dyDescent="0.2">
      <c r="A126" s="132">
        <v>2392</v>
      </c>
      <c r="B126" s="140" t="s">
        <v>406</v>
      </c>
      <c r="C126" s="344"/>
    </row>
    <row r="127" spans="1:3" ht="28.5" customHeight="1" x14ac:dyDescent="0.2">
      <c r="A127" s="132">
        <v>2393</v>
      </c>
      <c r="B127" s="140" t="s">
        <v>407</v>
      </c>
      <c r="C127" s="344"/>
    </row>
    <row r="128" spans="1:3" ht="28.5" customHeight="1" x14ac:dyDescent="0.2">
      <c r="A128" s="132">
        <v>2394</v>
      </c>
      <c r="B128" s="140" t="s">
        <v>408</v>
      </c>
      <c r="C128" s="344"/>
    </row>
    <row r="129" spans="1:3" ht="28.5" customHeight="1" x14ac:dyDescent="0.2">
      <c r="A129" s="132">
        <v>2395</v>
      </c>
      <c r="B129" s="140" t="s">
        <v>409</v>
      </c>
      <c r="C129" s="344"/>
    </row>
    <row r="130" spans="1:3" ht="28.5" customHeight="1" x14ac:dyDescent="0.2">
      <c r="A130" s="132">
        <v>2396</v>
      </c>
      <c r="B130" s="140" t="s">
        <v>410</v>
      </c>
      <c r="C130" s="344"/>
    </row>
    <row r="131" spans="1:3" ht="28.5" customHeight="1" x14ac:dyDescent="0.2">
      <c r="A131" s="132">
        <v>2399</v>
      </c>
      <c r="B131" s="140" t="s">
        <v>411</v>
      </c>
      <c r="C131" s="344"/>
    </row>
    <row r="132" spans="1:3" ht="28.5" customHeight="1" x14ac:dyDescent="0.2">
      <c r="A132" s="132">
        <v>2410</v>
      </c>
      <c r="B132" s="140" t="s">
        <v>412</v>
      </c>
      <c r="C132" s="344"/>
    </row>
    <row r="133" spans="1:3" ht="28.5" customHeight="1" x14ac:dyDescent="0.2">
      <c r="A133" s="132">
        <v>2421</v>
      </c>
      <c r="B133" s="140" t="s">
        <v>413</v>
      </c>
      <c r="C133" s="344"/>
    </row>
    <row r="134" spans="1:3" ht="28.5" customHeight="1" x14ac:dyDescent="0.2">
      <c r="A134" s="132">
        <v>2429</v>
      </c>
      <c r="B134" s="140" t="s">
        <v>414</v>
      </c>
      <c r="C134" s="344"/>
    </row>
    <row r="135" spans="1:3" ht="28.5" customHeight="1" x14ac:dyDescent="0.2">
      <c r="A135" s="132">
        <v>2431</v>
      </c>
      <c r="B135" s="140" t="s">
        <v>415</v>
      </c>
      <c r="C135" s="344"/>
    </row>
    <row r="136" spans="1:3" ht="28.5" customHeight="1" x14ac:dyDescent="0.2">
      <c r="A136" s="132">
        <v>2432</v>
      </c>
      <c r="B136" s="140" t="s">
        <v>416</v>
      </c>
      <c r="C136" s="344"/>
    </row>
    <row r="137" spans="1:3" ht="28.5" customHeight="1" x14ac:dyDescent="0.2">
      <c r="A137" s="132">
        <v>2511</v>
      </c>
      <c r="B137" s="140" t="s">
        <v>417</v>
      </c>
      <c r="C137" s="344"/>
    </row>
    <row r="138" spans="1:3" ht="28.5" customHeight="1" x14ac:dyDescent="0.2">
      <c r="A138" s="132">
        <v>2512</v>
      </c>
      <c r="B138" s="140" t="s">
        <v>418</v>
      </c>
      <c r="C138" s="344"/>
    </row>
    <row r="139" spans="1:3" ht="28.5" customHeight="1" x14ac:dyDescent="0.2">
      <c r="A139" s="132">
        <v>2513</v>
      </c>
      <c r="B139" s="140" t="s">
        <v>419</v>
      </c>
      <c r="C139" s="344"/>
    </row>
    <row r="140" spans="1:3" ht="28.5" customHeight="1" x14ac:dyDescent="0.2">
      <c r="A140" s="132">
        <v>2520</v>
      </c>
      <c r="B140" s="140" t="s">
        <v>420</v>
      </c>
      <c r="C140" s="344"/>
    </row>
    <row r="141" spans="1:3" ht="28.5" customHeight="1" x14ac:dyDescent="0.2">
      <c r="A141" s="132">
        <v>2591</v>
      </c>
      <c r="B141" s="140" t="s">
        <v>421</v>
      </c>
      <c r="C141" s="344"/>
    </row>
    <row r="142" spans="1:3" ht="28.5" customHeight="1" x14ac:dyDescent="0.2">
      <c r="A142" s="132">
        <v>2592</v>
      </c>
      <c r="B142" s="140" t="s">
        <v>422</v>
      </c>
      <c r="C142" s="344"/>
    </row>
    <row r="143" spans="1:3" ht="28.5" customHeight="1" x14ac:dyDescent="0.2">
      <c r="A143" s="132">
        <v>2593</v>
      </c>
      <c r="B143" s="140" t="s">
        <v>423</v>
      </c>
      <c r="C143" s="344"/>
    </row>
    <row r="144" spans="1:3" ht="28.5" customHeight="1" x14ac:dyDescent="0.2">
      <c r="A144" s="132">
        <v>2599</v>
      </c>
      <c r="B144" s="140" t="s">
        <v>424</v>
      </c>
      <c r="C144" s="344"/>
    </row>
    <row r="145" spans="1:3" ht="28.5" customHeight="1" x14ac:dyDescent="0.2">
      <c r="A145" s="132">
        <v>2610</v>
      </c>
      <c r="B145" s="140" t="s">
        <v>425</v>
      </c>
      <c r="C145" s="344"/>
    </row>
    <row r="146" spans="1:3" ht="28.5" customHeight="1" x14ac:dyDescent="0.2">
      <c r="A146" s="132">
        <v>2620</v>
      </c>
      <c r="B146" s="140" t="s">
        <v>426</v>
      </c>
      <c r="C146" s="344"/>
    </row>
    <row r="147" spans="1:3" ht="28.5" customHeight="1" x14ac:dyDescent="0.2">
      <c r="A147" s="132">
        <v>2630</v>
      </c>
      <c r="B147" s="140" t="s">
        <v>427</v>
      </c>
      <c r="C147" s="344"/>
    </row>
    <row r="148" spans="1:3" ht="28.5" customHeight="1" x14ac:dyDescent="0.2">
      <c r="A148" s="132">
        <v>2640</v>
      </c>
      <c r="B148" s="140" t="s">
        <v>428</v>
      </c>
      <c r="C148" s="344"/>
    </row>
    <row r="149" spans="1:3" ht="28.5" customHeight="1" x14ac:dyDescent="0.2">
      <c r="A149" s="132">
        <v>2651</v>
      </c>
      <c r="B149" s="140" t="s">
        <v>429</v>
      </c>
      <c r="C149" s="344"/>
    </row>
    <row r="150" spans="1:3" ht="28.5" customHeight="1" x14ac:dyDescent="0.2">
      <c r="A150" s="132">
        <v>2652</v>
      </c>
      <c r="B150" s="140" t="s">
        <v>430</v>
      </c>
      <c r="C150" s="344"/>
    </row>
    <row r="151" spans="1:3" ht="28.5" customHeight="1" x14ac:dyDescent="0.2">
      <c r="A151" s="132">
        <v>2660</v>
      </c>
      <c r="B151" s="140" t="s">
        <v>431</v>
      </c>
      <c r="C151" s="344"/>
    </row>
    <row r="152" spans="1:3" ht="28.5" customHeight="1" x14ac:dyDescent="0.2">
      <c r="A152" s="132">
        <v>2670</v>
      </c>
      <c r="B152" s="140" t="s">
        <v>432</v>
      </c>
      <c r="C152" s="344"/>
    </row>
    <row r="153" spans="1:3" ht="28.5" customHeight="1" x14ac:dyDescent="0.2">
      <c r="A153" s="132">
        <v>2680</v>
      </c>
      <c r="B153" s="140" t="s">
        <v>433</v>
      </c>
      <c r="C153" s="344"/>
    </row>
    <row r="154" spans="1:3" ht="28.5" customHeight="1" x14ac:dyDescent="0.2">
      <c r="A154" s="132">
        <v>2711</v>
      </c>
      <c r="B154" s="140" t="s">
        <v>434</v>
      </c>
      <c r="C154" s="344"/>
    </row>
    <row r="155" spans="1:3" ht="28.5" customHeight="1" x14ac:dyDescent="0.2">
      <c r="A155" s="132">
        <v>2712</v>
      </c>
      <c r="B155" s="140" t="s">
        <v>435</v>
      </c>
      <c r="C155" s="344"/>
    </row>
    <row r="156" spans="1:3" ht="28.5" customHeight="1" x14ac:dyDescent="0.2">
      <c r="A156" s="132">
        <v>2720</v>
      </c>
      <c r="B156" s="140" t="s">
        <v>436</v>
      </c>
      <c r="C156" s="344"/>
    </row>
    <row r="157" spans="1:3" ht="28.5" customHeight="1" x14ac:dyDescent="0.2">
      <c r="A157" s="132">
        <v>2731</v>
      </c>
      <c r="B157" s="140" t="s">
        <v>437</v>
      </c>
      <c r="C157" s="344"/>
    </row>
    <row r="158" spans="1:3" ht="28.5" customHeight="1" x14ac:dyDescent="0.2">
      <c r="A158" s="132">
        <v>2732</v>
      </c>
      <c r="B158" s="140" t="s">
        <v>438</v>
      </c>
      <c r="C158" s="344"/>
    </row>
    <row r="159" spans="1:3" ht="28.5" customHeight="1" x14ac:dyDescent="0.2">
      <c r="A159" s="132">
        <v>2740</v>
      </c>
      <c r="B159" s="140" t="s">
        <v>439</v>
      </c>
      <c r="C159" s="344"/>
    </row>
    <row r="160" spans="1:3" ht="28.5" customHeight="1" x14ac:dyDescent="0.2">
      <c r="A160" s="132">
        <v>2750</v>
      </c>
      <c r="B160" s="140" t="s">
        <v>440</v>
      </c>
      <c r="C160" s="344"/>
    </row>
    <row r="161" spans="1:3" ht="28.5" customHeight="1" x14ac:dyDescent="0.2">
      <c r="A161" s="132">
        <v>2790</v>
      </c>
      <c r="B161" s="140" t="s">
        <v>441</v>
      </c>
      <c r="C161" s="344"/>
    </row>
    <row r="162" spans="1:3" ht="28.5" customHeight="1" x14ac:dyDescent="0.2">
      <c r="A162" s="132">
        <v>2811</v>
      </c>
      <c r="B162" s="140" t="s">
        <v>442</v>
      </c>
      <c r="C162" s="344"/>
    </row>
    <row r="163" spans="1:3" ht="28.5" customHeight="1" x14ac:dyDescent="0.2">
      <c r="A163" s="132">
        <v>2812</v>
      </c>
      <c r="B163" s="140" t="s">
        <v>443</v>
      </c>
      <c r="C163" s="344"/>
    </row>
    <row r="164" spans="1:3" ht="28.5" customHeight="1" x14ac:dyDescent="0.2">
      <c r="A164" s="132">
        <v>2813</v>
      </c>
      <c r="B164" s="140" t="s">
        <v>444</v>
      </c>
      <c r="C164" s="344"/>
    </row>
    <row r="165" spans="1:3" ht="28.5" customHeight="1" x14ac:dyDescent="0.2">
      <c r="A165" s="132">
        <v>2814</v>
      </c>
      <c r="B165" s="140" t="s">
        <v>445</v>
      </c>
      <c r="C165" s="344"/>
    </row>
    <row r="166" spans="1:3" ht="28.5" customHeight="1" x14ac:dyDescent="0.2">
      <c r="A166" s="132">
        <v>2815</v>
      </c>
      <c r="B166" s="140" t="s">
        <v>446</v>
      </c>
      <c r="C166" s="344"/>
    </row>
    <row r="167" spans="1:3" ht="28.5" customHeight="1" x14ac:dyDescent="0.2">
      <c r="A167" s="132">
        <v>2816</v>
      </c>
      <c r="B167" s="140" t="s">
        <v>447</v>
      </c>
      <c r="C167" s="344"/>
    </row>
    <row r="168" spans="1:3" ht="28.5" customHeight="1" x14ac:dyDescent="0.2">
      <c r="A168" s="132">
        <v>2817</v>
      </c>
      <c r="B168" s="140" t="s">
        <v>448</v>
      </c>
      <c r="C168" s="344"/>
    </row>
    <row r="169" spans="1:3" ht="28.5" customHeight="1" x14ac:dyDescent="0.2">
      <c r="A169" s="132">
        <v>2818</v>
      </c>
      <c r="B169" s="140" t="s">
        <v>449</v>
      </c>
      <c r="C169" s="344"/>
    </row>
    <row r="170" spans="1:3" ht="28.5" customHeight="1" x14ac:dyDescent="0.2">
      <c r="A170" s="132">
        <v>2819</v>
      </c>
      <c r="B170" s="140" t="s">
        <v>450</v>
      </c>
      <c r="C170" s="344"/>
    </row>
    <row r="171" spans="1:3" ht="28.5" customHeight="1" x14ac:dyDescent="0.2">
      <c r="A171" s="132">
        <v>2821</v>
      </c>
      <c r="B171" s="140" t="s">
        <v>451</v>
      </c>
      <c r="C171" s="344"/>
    </row>
    <row r="172" spans="1:3" ht="28.5" customHeight="1" x14ac:dyDescent="0.2">
      <c r="A172" s="132">
        <v>2822</v>
      </c>
      <c r="B172" s="140" t="s">
        <v>452</v>
      </c>
      <c r="C172" s="344"/>
    </row>
    <row r="173" spans="1:3" ht="28.5" customHeight="1" x14ac:dyDescent="0.2">
      <c r="A173" s="132">
        <v>2823</v>
      </c>
      <c r="B173" s="140" t="s">
        <v>453</v>
      </c>
      <c r="C173" s="344"/>
    </row>
    <row r="174" spans="1:3" ht="28.5" customHeight="1" x14ac:dyDescent="0.2">
      <c r="A174" s="132">
        <v>2824</v>
      </c>
      <c r="B174" s="140" t="s">
        <v>454</v>
      </c>
      <c r="C174" s="344"/>
    </row>
    <row r="175" spans="1:3" ht="28.5" customHeight="1" x14ac:dyDescent="0.2">
      <c r="A175" s="132">
        <v>2825</v>
      </c>
      <c r="B175" s="140" t="s">
        <v>455</v>
      </c>
      <c r="C175" s="344"/>
    </row>
    <row r="176" spans="1:3" ht="28.5" customHeight="1" x14ac:dyDescent="0.2">
      <c r="A176" s="132">
        <v>2826</v>
      </c>
      <c r="B176" s="140" t="s">
        <v>456</v>
      </c>
      <c r="C176" s="344"/>
    </row>
    <row r="177" spans="1:3" ht="28.5" customHeight="1" x14ac:dyDescent="0.2">
      <c r="A177" s="132">
        <v>2829</v>
      </c>
      <c r="B177" s="140" t="s">
        <v>457</v>
      </c>
      <c r="C177" s="344"/>
    </row>
    <row r="178" spans="1:3" ht="28.5" customHeight="1" x14ac:dyDescent="0.2">
      <c r="A178" s="132">
        <v>2910</v>
      </c>
      <c r="B178" s="140" t="s">
        <v>458</v>
      </c>
      <c r="C178" s="344"/>
    </row>
    <row r="179" spans="1:3" ht="28.5" customHeight="1" x14ac:dyDescent="0.2">
      <c r="A179" s="132">
        <v>2920</v>
      </c>
      <c r="B179" s="140" t="s">
        <v>459</v>
      </c>
      <c r="C179" s="344"/>
    </row>
    <row r="180" spans="1:3" ht="28.5" customHeight="1" x14ac:dyDescent="0.2">
      <c r="A180" s="132">
        <v>2930</v>
      </c>
      <c r="B180" s="140" t="s">
        <v>460</v>
      </c>
      <c r="C180" s="344"/>
    </row>
    <row r="181" spans="1:3" ht="28.5" customHeight="1" x14ac:dyDescent="0.2">
      <c r="A181" s="132">
        <v>3011</v>
      </c>
      <c r="B181" s="140" t="s">
        <v>461</v>
      </c>
      <c r="C181" s="344"/>
    </row>
    <row r="182" spans="1:3" ht="28.5" customHeight="1" x14ac:dyDescent="0.2">
      <c r="A182" s="132">
        <v>3012</v>
      </c>
      <c r="B182" s="140" t="s">
        <v>462</v>
      </c>
      <c r="C182" s="344"/>
    </row>
    <row r="183" spans="1:3" ht="28.5" customHeight="1" x14ac:dyDescent="0.2">
      <c r="A183" s="132">
        <v>3020</v>
      </c>
      <c r="B183" s="140" t="s">
        <v>463</v>
      </c>
      <c r="C183" s="344"/>
    </row>
    <row r="184" spans="1:3" ht="28.5" customHeight="1" x14ac:dyDescent="0.2">
      <c r="A184" s="132">
        <v>3030</v>
      </c>
      <c r="B184" s="140" t="s">
        <v>464</v>
      </c>
      <c r="C184" s="344"/>
    </row>
    <row r="185" spans="1:3" ht="28.5" customHeight="1" x14ac:dyDescent="0.2">
      <c r="A185" s="132">
        <v>3040</v>
      </c>
      <c r="B185" s="140" t="s">
        <v>465</v>
      </c>
      <c r="C185" s="344"/>
    </row>
    <row r="186" spans="1:3" ht="28.5" customHeight="1" x14ac:dyDescent="0.2">
      <c r="A186" s="132">
        <v>3091</v>
      </c>
      <c r="B186" s="140" t="s">
        <v>466</v>
      </c>
      <c r="C186" s="344"/>
    </row>
    <row r="187" spans="1:3" ht="28.5" customHeight="1" x14ac:dyDescent="0.2">
      <c r="A187" s="132">
        <v>3092</v>
      </c>
      <c r="B187" s="140" t="s">
        <v>467</v>
      </c>
      <c r="C187" s="344"/>
    </row>
    <row r="188" spans="1:3" ht="28.5" customHeight="1" x14ac:dyDescent="0.2">
      <c r="A188" s="132">
        <v>3099</v>
      </c>
      <c r="B188" s="140" t="s">
        <v>468</v>
      </c>
      <c r="C188" s="344"/>
    </row>
    <row r="189" spans="1:3" ht="28.5" customHeight="1" x14ac:dyDescent="0.2">
      <c r="A189" s="132">
        <v>3110</v>
      </c>
      <c r="B189" s="140" t="s">
        <v>469</v>
      </c>
      <c r="C189" s="344"/>
    </row>
    <row r="190" spans="1:3" ht="28.5" customHeight="1" x14ac:dyDescent="0.2">
      <c r="A190" s="132">
        <v>3120</v>
      </c>
      <c r="B190" s="140" t="s">
        <v>470</v>
      </c>
      <c r="C190" s="344"/>
    </row>
    <row r="191" spans="1:3" ht="28.5" customHeight="1" x14ac:dyDescent="0.2">
      <c r="A191" s="132">
        <v>3210</v>
      </c>
      <c r="B191" s="140" t="s">
        <v>471</v>
      </c>
      <c r="C191" s="344"/>
    </row>
    <row r="192" spans="1:3" ht="28.5" customHeight="1" x14ac:dyDescent="0.2">
      <c r="A192" s="132">
        <v>3220</v>
      </c>
      <c r="B192" s="140" t="s">
        <v>472</v>
      </c>
      <c r="C192" s="344"/>
    </row>
    <row r="193" spans="1:3" ht="28.5" customHeight="1" x14ac:dyDescent="0.2">
      <c r="A193" s="132">
        <v>3230</v>
      </c>
      <c r="B193" s="140" t="s">
        <v>473</v>
      </c>
      <c r="C193" s="344"/>
    </row>
    <row r="194" spans="1:3" ht="28.5" customHeight="1" x14ac:dyDescent="0.2">
      <c r="A194" s="132">
        <v>3240</v>
      </c>
      <c r="B194" s="140" t="s">
        <v>474</v>
      </c>
      <c r="C194" s="344"/>
    </row>
    <row r="195" spans="1:3" ht="28.5" customHeight="1" x14ac:dyDescent="0.2">
      <c r="A195" s="132">
        <v>3250</v>
      </c>
      <c r="B195" s="140" t="s">
        <v>475</v>
      </c>
      <c r="C195" s="344"/>
    </row>
    <row r="196" spans="1:3" ht="28.5" customHeight="1" x14ac:dyDescent="0.2">
      <c r="A196" s="132">
        <v>3290</v>
      </c>
      <c r="B196" s="140" t="s">
        <v>476</v>
      </c>
      <c r="C196" s="344"/>
    </row>
    <row r="197" spans="1:3" ht="28.5" customHeight="1" x14ac:dyDescent="0.2">
      <c r="A197" s="132">
        <v>3311</v>
      </c>
      <c r="B197" s="140" t="s">
        <v>477</v>
      </c>
      <c r="C197" s="344"/>
    </row>
    <row r="198" spans="1:3" ht="28.5" customHeight="1" x14ac:dyDescent="0.2">
      <c r="A198" s="132">
        <v>3312</v>
      </c>
      <c r="B198" s="140" t="s">
        <v>478</v>
      </c>
      <c r="C198" s="344"/>
    </row>
    <row r="199" spans="1:3" ht="28.5" customHeight="1" x14ac:dyDescent="0.2">
      <c r="A199" s="132">
        <v>3313</v>
      </c>
      <c r="B199" s="140" t="s">
        <v>479</v>
      </c>
      <c r="C199" s="344"/>
    </row>
    <row r="200" spans="1:3" ht="28.5" customHeight="1" x14ac:dyDescent="0.2">
      <c r="A200" s="132">
        <v>3314</v>
      </c>
      <c r="B200" s="140" t="s">
        <v>480</v>
      </c>
      <c r="C200" s="344"/>
    </row>
    <row r="201" spans="1:3" ht="28.5" customHeight="1" x14ac:dyDescent="0.2">
      <c r="A201" s="132">
        <v>3315</v>
      </c>
      <c r="B201" s="140" t="s">
        <v>481</v>
      </c>
      <c r="C201" s="344"/>
    </row>
    <row r="202" spans="1:3" ht="28.5" customHeight="1" x14ac:dyDescent="0.2">
      <c r="A202" s="132">
        <v>3319</v>
      </c>
      <c r="B202" s="140" t="s">
        <v>482</v>
      </c>
      <c r="C202" s="344"/>
    </row>
    <row r="203" spans="1:3" ht="28.5" customHeight="1" thickBot="1" x14ac:dyDescent="0.25">
      <c r="A203" s="141">
        <v>3320</v>
      </c>
      <c r="B203" s="142" t="s">
        <v>483</v>
      </c>
      <c r="C203" s="345"/>
    </row>
    <row r="204" spans="1:3" ht="28.5" customHeight="1" x14ac:dyDescent="0.2">
      <c r="A204" s="137">
        <v>3511</v>
      </c>
      <c r="B204" s="143" t="s">
        <v>484</v>
      </c>
      <c r="C204" s="343" t="s">
        <v>485</v>
      </c>
    </row>
    <row r="205" spans="1:3" ht="28.5" customHeight="1" thickBot="1" x14ac:dyDescent="0.25">
      <c r="A205" s="132">
        <v>3512</v>
      </c>
      <c r="B205" s="140" t="s">
        <v>486</v>
      </c>
      <c r="C205" s="344"/>
    </row>
    <row r="206" spans="1:3" ht="28.5" customHeight="1" x14ac:dyDescent="0.2">
      <c r="A206" s="137">
        <v>3513</v>
      </c>
      <c r="B206" s="140" t="s">
        <v>487</v>
      </c>
      <c r="C206" s="344"/>
    </row>
    <row r="207" spans="1:3" ht="28.5" customHeight="1" x14ac:dyDescent="0.2">
      <c r="A207" s="132">
        <v>3514</v>
      </c>
      <c r="B207" s="140" t="s">
        <v>488</v>
      </c>
      <c r="C207" s="344"/>
    </row>
    <row r="208" spans="1:3" ht="28.5" customHeight="1" x14ac:dyDescent="0.2">
      <c r="A208" s="132">
        <v>3520</v>
      </c>
      <c r="B208" s="140" t="s">
        <v>489</v>
      </c>
      <c r="C208" s="344"/>
    </row>
    <row r="209" spans="1:3" ht="28.5" customHeight="1" thickBot="1" x14ac:dyDescent="0.25">
      <c r="A209" s="141">
        <v>3530</v>
      </c>
      <c r="B209" s="142" t="s">
        <v>490</v>
      </c>
      <c r="C209" s="345"/>
    </row>
    <row r="210" spans="1:3" ht="28.5" customHeight="1" x14ac:dyDescent="0.2">
      <c r="A210" s="137">
        <v>3600</v>
      </c>
      <c r="B210" s="143" t="s">
        <v>491</v>
      </c>
      <c r="C210" s="343" t="s">
        <v>492</v>
      </c>
    </row>
    <row r="211" spans="1:3" ht="28.5" customHeight="1" x14ac:dyDescent="0.2">
      <c r="A211" s="132">
        <v>3700</v>
      </c>
      <c r="B211" s="140" t="s">
        <v>493</v>
      </c>
      <c r="C211" s="344"/>
    </row>
    <row r="212" spans="1:3" ht="28.5" customHeight="1" x14ac:dyDescent="0.2">
      <c r="A212" s="132">
        <v>3811</v>
      </c>
      <c r="B212" s="140" t="s">
        <v>494</v>
      </c>
      <c r="C212" s="344"/>
    </row>
    <row r="213" spans="1:3" ht="28.5" customHeight="1" x14ac:dyDescent="0.2">
      <c r="A213" s="132">
        <v>3812</v>
      </c>
      <c r="B213" s="140" t="s">
        <v>495</v>
      </c>
      <c r="C213" s="344"/>
    </row>
    <row r="214" spans="1:3" ht="28.5" customHeight="1" x14ac:dyDescent="0.2">
      <c r="A214" s="132">
        <v>3821</v>
      </c>
      <c r="B214" s="140" t="s">
        <v>496</v>
      </c>
      <c r="C214" s="344"/>
    </row>
    <row r="215" spans="1:3" ht="28.5" customHeight="1" x14ac:dyDescent="0.2">
      <c r="A215" s="132">
        <v>3822</v>
      </c>
      <c r="B215" s="140" t="s">
        <v>497</v>
      </c>
      <c r="C215" s="344"/>
    </row>
    <row r="216" spans="1:3" ht="28.5" customHeight="1" x14ac:dyDescent="0.2">
      <c r="A216" s="132">
        <v>3830</v>
      </c>
      <c r="B216" s="140" t="s">
        <v>498</v>
      </c>
      <c r="C216" s="344"/>
    </row>
    <row r="217" spans="1:3" ht="28.5" customHeight="1" thickBot="1" x14ac:dyDescent="0.25">
      <c r="A217" s="141">
        <v>3900</v>
      </c>
      <c r="B217" s="142" t="s">
        <v>499</v>
      </c>
      <c r="C217" s="345"/>
    </row>
    <row r="218" spans="1:3" ht="28.5" customHeight="1" x14ac:dyDescent="0.2">
      <c r="A218" s="137">
        <v>4111</v>
      </c>
      <c r="B218" s="143" t="s">
        <v>500</v>
      </c>
      <c r="C218" s="343" t="s">
        <v>501</v>
      </c>
    </row>
    <row r="219" spans="1:3" ht="28.5" customHeight="1" x14ac:dyDescent="0.2">
      <c r="A219" s="132">
        <v>4112</v>
      </c>
      <c r="B219" s="140" t="s">
        <v>502</v>
      </c>
      <c r="C219" s="344"/>
    </row>
    <row r="220" spans="1:3" ht="28.5" customHeight="1" x14ac:dyDescent="0.2">
      <c r="A220" s="132">
        <v>4210</v>
      </c>
      <c r="B220" s="140" t="s">
        <v>503</v>
      </c>
      <c r="C220" s="344"/>
    </row>
    <row r="221" spans="1:3" ht="28.5" customHeight="1" x14ac:dyDescent="0.2">
      <c r="A221" s="132">
        <v>4220</v>
      </c>
      <c r="B221" s="140" t="s">
        <v>504</v>
      </c>
      <c r="C221" s="344"/>
    </row>
    <row r="222" spans="1:3" ht="28.5" customHeight="1" x14ac:dyDescent="0.2">
      <c r="A222" s="132">
        <v>4290</v>
      </c>
      <c r="B222" s="140" t="s">
        <v>505</v>
      </c>
      <c r="C222" s="344"/>
    </row>
    <row r="223" spans="1:3" ht="28.5" customHeight="1" x14ac:dyDescent="0.2">
      <c r="A223" s="132">
        <v>4311</v>
      </c>
      <c r="B223" s="140" t="s">
        <v>506</v>
      </c>
      <c r="C223" s="344"/>
    </row>
    <row r="224" spans="1:3" ht="28.5" customHeight="1" x14ac:dyDescent="0.2">
      <c r="A224" s="132">
        <v>4312</v>
      </c>
      <c r="B224" s="140" t="s">
        <v>507</v>
      </c>
      <c r="C224" s="344"/>
    </row>
    <row r="225" spans="1:3" ht="28.5" customHeight="1" x14ac:dyDescent="0.2">
      <c r="A225" s="132">
        <v>4321</v>
      </c>
      <c r="B225" s="140" t="s">
        <v>508</v>
      </c>
      <c r="C225" s="344"/>
    </row>
    <row r="226" spans="1:3" ht="28.5" customHeight="1" x14ac:dyDescent="0.2">
      <c r="A226" s="132">
        <v>4322</v>
      </c>
      <c r="B226" s="140" t="s">
        <v>509</v>
      </c>
      <c r="C226" s="344"/>
    </row>
    <row r="227" spans="1:3" ht="28.5" customHeight="1" x14ac:dyDescent="0.2">
      <c r="A227" s="132">
        <v>4329</v>
      </c>
      <c r="B227" s="140" t="s">
        <v>510</v>
      </c>
      <c r="C227" s="344"/>
    </row>
    <row r="228" spans="1:3" ht="28.5" customHeight="1" x14ac:dyDescent="0.2">
      <c r="A228" s="132">
        <v>4330</v>
      </c>
      <c r="B228" s="140" t="s">
        <v>511</v>
      </c>
      <c r="C228" s="344"/>
    </row>
    <row r="229" spans="1:3" ht="28.5" customHeight="1" thickBot="1" x14ac:dyDescent="0.25">
      <c r="A229" s="141">
        <v>4390</v>
      </c>
      <c r="B229" s="142" t="s">
        <v>512</v>
      </c>
      <c r="C229" s="345"/>
    </row>
    <row r="230" spans="1:3" ht="28.5" customHeight="1" x14ac:dyDescent="0.2">
      <c r="A230" s="137">
        <v>4511</v>
      </c>
      <c r="B230" s="143" t="s">
        <v>513</v>
      </c>
      <c r="C230" s="343" t="s">
        <v>514</v>
      </c>
    </row>
    <row r="231" spans="1:3" ht="28.5" customHeight="1" x14ac:dyDescent="0.2">
      <c r="A231" s="132">
        <v>4512</v>
      </c>
      <c r="B231" s="140" t="s">
        <v>515</v>
      </c>
      <c r="C231" s="344"/>
    </row>
    <row r="232" spans="1:3" ht="28.5" customHeight="1" x14ac:dyDescent="0.2">
      <c r="A232" s="132">
        <v>4520</v>
      </c>
      <c r="B232" s="140" t="s">
        <v>516</v>
      </c>
      <c r="C232" s="344"/>
    </row>
    <row r="233" spans="1:3" ht="28.5" customHeight="1" x14ac:dyDescent="0.2">
      <c r="A233" s="132">
        <v>4530</v>
      </c>
      <c r="B233" s="140" t="s">
        <v>517</v>
      </c>
      <c r="C233" s="344"/>
    </row>
    <row r="234" spans="1:3" ht="28.5" customHeight="1" x14ac:dyDescent="0.2">
      <c r="A234" s="132">
        <v>4541</v>
      </c>
      <c r="B234" s="140" t="s">
        <v>518</v>
      </c>
      <c r="C234" s="344"/>
    </row>
    <row r="235" spans="1:3" ht="28.5" customHeight="1" x14ac:dyDescent="0.2">
      <c r="A235" s="132">
        <v>4542</v>
      </c>
      <c r="B235" s="140" t="s">
        <v>519</v>
      </c>
      <c r="C235" s="344"/>
    </row>
    <row r="236" spans="1:3" ht="28.5" customHeight="1" x14ac:dyDescent="0.2">
      <c r="A236" s="132">
        <v>4610</v>
      </c>
      <c r="B236" s="140" t="s">
        <v>520</v>
      </c>
      <c r="C236" s="344"/>
    </row>
    <row r="237" spans="1:3" ht="28.5" customHeight="1" x14ac:dyDescent="0.2">
      <c r="A237" s="132">
        <v>4620</v>
      </c>
      <c r="B237" s="140" t="s">
        <v>521</v>
      </c>
      <c r="C237" s="344"/>
    </row>
    <row r="238" spans="1:3" ht="28.5" customHeight="1" x14ac:dyDescent="0.2">
      <c r="A238" s="132">
        <v>4631</v>
      </c>
      <c r="B238" s="140" t="s">
        <v>522</v>
      </c>
      <c r="C238" s="344"/>
    </row>
    <row r="239" spans="1:3" ht="28.5" customHeight="1" x14ac:dyDescent="0.2">
      <c r="A239" s="132">
        <v>4632</v>
      </c>
      <c r="B239" s="140" t="s">
        <v>523</v>
      </c>
      <c r="C239" s="344"/>
    </row>
    <row r="240" spans="1:3" ht="28.5" customHeight="1" x14ac:dyDescent="0.2">
      <c r="A240" s="132">
        <v>4641</v>
      </c>
      <c r="B240" s="140" t="s">
        <v>524</v>
      </c>
      <c r="C240" s="344"/>
    </row>
    <row r="241" spans="1:3" ht="28.5" customHeight="1" x14ac:dyDescent="0.2">
      <c r="A241" s="132">
        <v>4642</v>
      </c>
      <c r="B241" s="140" t="s">
        <v>525</v>
      </c>
      <c r="C241" s="344"/>
    </row>
    <row r="242" spans="1:3" ht="28.5" customHeight="1" x14ac:dyDescent="0.2">
      <c r="A242" s="132">
        <v>4643</v>
      </c>
      <c r="B242" s="140" t="s">
        <v>526</v>
      </c>
      <c r="C242" s="344"/>
    </row>
    <row r="243" spans="1:3" ht="28.5" customHeight="1" x14ac:dyDescent="0.2">
      <c r="A243" s="132">
        <v>4644</v>
      </c>
      <c r="B243" s="140" t="s">
        <v>527</v>
      </c>
      <c r="C243" s="344"/>
    </row>
    <row r="244" spans="1:3" ht="28.5" customHeight="1" x14ac:dyDescent="0.2">
      <c r="A244" s="132">
        <v>4645</v>
      </c>
      <c r="B244" s="140" t="s">
        <v>528</v>
      </c>
      <c r="C244" s="344"/>
    </row>
    <row r="245" spans="1:3" ht="28.5" customHeight="1" x14ac:dyDescent="0.2">
      <c r="A245" s="132">
        <v>4649</v>
      </c>
      <c r="B245" s="140" t="s">
        <v>529</v>
      </c>
      <c r="C245" s="344"/>
    </row>
    <row r="246" spans="1:3" ht="28.5" customHeight="1" x14ac:dyDescent="0.2">
      <c r="A246" s="132">
        <v>4951</v>
      </c>
      <c r="B246" s="140" t="s">
        <v>530</v>
      </c>
      <c r="C246" s="344"/>
    </row>
    <row r="247" spans="1:3" ht="28.5" customHeight="1" x14ac:dyDescent="0.2">
      <c r="A247" s="132">
        <v>4652</v>
      </c>
      <c r="B247" s="140" t="s">
        <v>531</v>
      </c>
      <c r="C247" s="344"/>
    </row>
    <row r="248" spans="1:3" ht="28.5" customHeight="1" x14ac:dyDescent="0.2">
      <c r="A248" s="132">
        <v>4653</v>
      </c>
      <c r="B248" s="140" t="s">
        <v>532</v>
      </c>
      <c r="C248" s="344"/>
    </row>
    <row r="249" spans="1:3" ht="28.5" customHeight="1" x14ac:dyDescent="0.2">
      <c r="A249" s="132">
        <v>4659</v>
      </c>
      <c r="B249" s="140" t="s">
        <v>533</v>
      </c>
      <c r="C249" s="344"/>
    </row>
    <row r="250" spans="1:3" ht="28.5" customHeight="1" x14ac:dyDescent="0.2">
      <c r="A250" s="132">
        <v>4661</v>
      </c>
      <c r="B250" s="140" t="s">
        <v>534</v>
      </c>
      <c r="C250" s="344"/>
    </row>
    <row r="251" spans="1:3" ht="28.5" customHeight="1" x14ac:dyDescent="0.2">
      <c r="A251" s="132">
        <v>4662</v>
      </c>
      <c r="B251" s="140" t="s">
        <v>535</v>
      </c>
      <c r="C251" s="344"/>
    </row>
    <row r="252" spans="1:3" ht="28.5" customHeight="1" x14ac:dyDescent="0.2">
      <c r="A252" s="132">
        <v>4663</v>
      </c>
      <c r="B252" s="140" t="s">
        <v>536</v>
      </c>
      <c r="C252" s="344"/>
    </row>
    <row r="253" spans="1:3" ht="28.5" customHeight="1" x14ac:dyDescent="0.2">
      <c r="A253" s="132">
        <v>4664</v>
      </c>
      <c r="B253" s="140" t="s">
        <v>537</v>
      </c>
      <c r="C253" s="344"/>
    </row>
    <row r="254" spans="1:3" ht="28.5" customHeight="1" x14ac:dyDescent="0.2">
      <c r="A254" s="132">
        <v>4665</v>
      </c>
      <c r="B254" s="140" t="s">
        <v>538</v>
      </c>
      <c r="C254" s="344"/>
    </row>
    <row r="255" spans="1:3" ht="28.5" customHeight="1" x14ac:dyDescent="0.2">
      <c r="A255" s="132">
        <v>4669</v>
      </c>
      <c r="B255" s="140" t="s">
        <v>539</v>
      </c>
      <c r="C255" s="344"/>
    </row>
    <row r="256" spans="1:3" ht="28.5" customHeight="1" x14ac:dyDescent="0.2">
      <c r="A256" s="132">
        <v>4690</v>
      </c>
      <c r="B256" s="140" t="s">
        <v>540</v>
      </c>
      <c r="C256" s="344"/>
    </row>
    <row r="257" spans="1:3" ht="28.5" customHeight="1" x14ac:dyDescent="0.2">
      <c r="A257" s="132">
        <v>4711</v>
      </c>
      <c r="B257" s="140" t="s">
        <v>541</v>
      </c>
      <c r="C257" s="344"/>
    </row>
    <row r="258" spans="1:3" ht="28.5" customHeight="1" x14ac:dyDescent="0.2">
      <c r="A258" s="132">
        <v>4719</v>
      </c>
      <c r="B258" s="140" t="s">
        <v>542</v>
      </c>
      <c r="C258" s="344"/>
    </row>
    <row r="259" spans="1:3" ht="28.5" customHeight="1" x14ac:dyDescent="0.2">
      <c r="A259" s="132">
        <v>4721</v>
      </c>
      <c r="B259" s="140" t="s">
        <v>543</v>
      </c>
      <c r="C259" s="344"/>
    </row>
    <row r="260" spans="1:3" ht="28.5" customHeight="1" x14ac:dyDescent="0.2">
      <c r="A260" s="132">
        <v>4722</v>
      </c>
      <c r="B260" s="140" t="s">
        <v>544</v>
      </c>
      <c r="C260" s="344"/>
    </row>
    <row r="261" spans="1:3" ht="28.5" customHeight="1" x14ac:dyDescent="0.2">
      <c r="A261" s="132">
        <v>4723</v>
      </c>
      <c r="B261" s="140" t="s">
        <v>545</v>
      </c>
      <c r="C261" s="344"/>
    </row>
    <row r="262" spans="1:3" ht="28.5" customHeight="1" x14ac:dyDescent="0.2">
      <c r="A262" s="132">
        <v>4724</v>
      </c>
      <c r="B262" s="140" t="s">
        <v>546</v>
      </c>
      <c r="C262" s="344"/>
    </row>
    <row r="263" spans="1:3" ht="28.5" customHeight="1" x14ac:dyDescent="0.2">
      <c r="A263" s="132">
        <v>4729</v>
      </c>
      <c r="B263" s="140" t="s">
        <v>547</v>
      </c>
      <c r="C263" s="344"/>
    </row>
    <row r="264" spans="1:3" ht="28.5" customHeight="1" x14ac:dyDescent="0.2">
      <c r="A264" s="132">
        <v>4731</v>
      </c>
      <c r="B264" s="140" t="s">
        <v>548</v>
      </c>
      <c r="C264" s="344"/>
    </row>
    <row r="265" spans="1:3" ht="28.5" customHeight="1" x14ac:dyDescent="0.2">
      <c r="A265" s="132">
        <v>4732</v>
      </c>
      <c r="B265" s="140" t="s">
        <v>549</v>
      </c>
      <c r="C265" s="344"/>
    </row>
    <row r="266" spans="1:3" ht="28.5" customHeight="1" x14ac:dyDescent="0.2">
      <c r="A266" s="132">
        <v>4741</v>
      </c>
      <c r="B266" s="140" t="s">
        <v>550</v>
      </c>
      <c r="C266" s="344"/>
    </row>
    <row r="267" spans="1:3" ht="28.5" customHeight="1" x14ac:dyDescent="0.2">
      <c r="A267" s="132">
        <v>4742</v>
      </c>
      <c r="B267" s="140" t="s">
        <v>551</v>
      </c>
      <c r="C267" s="344"/>
    </row>
    <row r="268" spans="1:3" ht="28.5" customHeight="1" x14ac:dyDescent="0.2">
      <c r="A268" s="132">
        <v>4751</v>
      </c>
      <c r="B268" s="140" t="s">
        <v>552</v>
      </c>
      <c r="C268" s="344"/>
    </row>
    <row r="269" spans="1:3" ht="28.5" customHeight="1" x14ac:dyDescent="0.2">
      <c r="A269" s="132">
        <v>4752</v>
      </c>
      <c r="B269" s="140" t="s">
        <v>553</v>
      </c>
      <c r="C269" s="344"/>
    </row>
    <row r="270" spans="1:3" ht="28.5" customHeight="1" x14ac:dyDescent="0.2">
      <c r="A270" s="132">
        <v>4753</v>
      </c>
      <c r="B270" s="140" t="s">
        <v>554</v>
      </c>
      <c r="C270" s="344"/>
    </row>
    <row r="271" spans="1:3" ht="28.5" customHeight="1" x14ac:dyDescent="0.2">
      <c r="A271" s="132">
        <v>4754</v>
      </c>
      <c r="B271" s="140" t="s">
        <v>555</v>
      </c>
      <c r="C271" s="344"/>
    </row>
    <row r="272" spans="1:3" ht="28.5" customHeight="1" x14ac:dyDescent="0.2">
      <c r="A272" s="132">
        <v>4755</v>
      </c>
      <c r="B272" s="140" t="s">
        <v>556</v>
      </c>
      <c r="C272" s="344"/>
    </row>
    <row r="273" spans="1:3" ht="28.5" customHeight="1" x14ac:dyDescent="0.2">
      <c r="A273" s="132">
        <v>4759</v>
      </c>
      <c r="B273" s="140" t="s">
        <v>557</v>
      </c>
      <c r="C273" s="344"/>
    </row>
    <row r="274" spans="1:3" ht="28.5" customHeight="1" x14ac:dyDescent="0.2">
      <c r="A274" s="132">
        <v>4761</v>
      </c>
      <c r="B274" s="140" t="s">
        <v>558</v>
      </c>
      <c r="C274" s="344"/>
    </row>
    <row r="275" spans="1:3" ht="28.5" customHeight="1" x14ac:dyDescent="0.2">
      <c r="A275" s="132">
        <v>4762</v>
      </c>
      <c r="B275" s="140" t="s">
        <v>559</v>
      </c>
      <c r="C275" s="344"/>
    </row>
    <row r="276" spans="1:3" ht="28.5" customHeight="1" x14ac:dyDescent="0.2">
      <c r="A276" s="132">
        <v>4769</v>
      </c>
      <c r="B276" s="140" t="s">
        <v>560</v>
      </c>
      <c r="C276" s="344"/>
    </row>
    <row r="277" spans="1:3" ht="28.5" customHeight="1" x14ac:dyDescent="0.2">
      <c r="A277" s="132">
        <v>4771</v>
      </c>
      <c r="B277" s="140" t="s">
        <v>561</v>
      </c>
      <c r="C277" s="344"/>
    </row>
    <row r="278" spans="1:3" ht="28.5" customHeight="1" x14ac:dyDescent="0.2">
      <c r="A278" s="132">
        <v>4772</v>
      </c>
      <c r="B278" s="140" t="s">
        <v>562</v>
      </c>
      <c r="C278" s="344"/>
    </row>
    <row r="279" spans="1:3" ht="28.5" customHeight="1" x14ac:dyDescent="0.2">
      <c r="A279" s="132">
        <v>4773</v>
      </c>
      <c r="B279" s="140" t="s">
        <v>563</v>
      </c>
      <c r="C279" s="344"/>
    </row>
    <row r="280" spans="1:3" ht="28.5" customHeight="1" x14ac:dyDescent="0.2">
      <c r="A280" s="132">
        <v>4774</v>
      </c>
      <c r="B280" s="140" t="s">
        <v>564</v>
      </c>
      <c r="C280" s="344"/>
    </row>
    <row r="281" spans="1:3" ht="28.5" customHeight="1" x14ac:dyDescent="0.2">
      <c r="A281" s="132">
        <v>4775</v>
      </c>
      <c r="B281" s="140" t="s">
        <v>565</v>
      </c>
      <c r="C281" s="344"/>
    </row>
    <row r="282" spans="1:3" ht="28.5" customHeight="1" x14ac:dyDescent="0.2">
      <c r="A282" s="132">
        <v>4781</v>
      </c>
      <c r="B282" s="140" t="s">
        <v>566</v>
      </c>
      <c r="C282" s="344"/>
    </row>
    <row r="283" spans="1:3" ht="28.5" customHeight="1" x14ac:dyDescent="0.2">
      <c r="A283" s="132">
        <v>4782</v>
      </c>
      <c r="B283" s="140" t="s">
        <v>567</v>
      </c>
      <c r="C283" s="344"/>
    </row>
    <row r="284" spans="1:3" ht="28.5" customHeight="1" x14ac:dyDescent="0.2">
      <c r="A284" s="132">
        <v>4789</v>
      </c>
      <c r="B284" s="140" t="s">
        <v>568</v>
      </c>
      <c r="C284" s="344"/>
    </row>
    <row r="285" spans="1:3" ht="28.5" customHeight="1" x14ac:dyDescent="0.2">
      <c r="A285" s="132">
        <v>4791</v>
      </c>
      <c r="B285" s="140" t="s">
        <v>569</v>
      </c>
      <c r="C285" s="344"/>
    </row>
    <row r="286" spans="1:3" ht="28.5" customHeight="1" x14ac:dyDescent="0.2">
      <c r="A286" s="132">
        <v>4792</v>
      </c>
      <c r="B286" s="140" t="s">
        <v>570</v>
      </c>
      <c r="C286" s="344"/>
    </row>
    <row r="287" spans="1:3" ht="28.5" customHeight="1" thickBot="1" x14ac:dyDescent="0.25">
      <c r="A287" s="141">
        <v>4799</v>
      </c>
      <c r="B287" s="142" t="s">
        <v>571</v>
      </c>
      <c r="C287" s="345"/>
    </row>
    <row r="288" spans="1:3" ht="27.75" customHeight="1" x14ac:dyDescent="0.2">
      <c r="A288" s="137">
        <v>4911</v>
      </c>
      <c r="B288" s="143" t="s">
        <v>572</v>
      </c>
      <c r="C288" s="343" t="s">
        <v>573</v>
      </c>
    </row>
    <row r="289" spans="1:3" ht="27.75" customHeight="1" x14ac:dyDescent="0.2">
      <c r="A289" s="132">
        <v>4912</v>
      </c>
      <c r="B289" s="140" t="s">
        <v>574</v>
      </c>
      <c r="C289" s="344"/>
    </row>
    <row r="290" spans="1:3" ht="27.75" customHeight="1" x14ac:dyDescent="0.2">
      <c r="A290" s="132">
        <v>4921</v>
      </c>
      <c r="B290" s="140" t="s">
        <v>575</v>
      </c>
      <c r="C290" s="344"/>
    </row>
    <row r="291" spans="1:3" ht="27.75" customHeight="1" x14ac:dyDescent="0.2">
      <c r="A291" s="132">
        <v>4922</v>
      </c>
      <c r="B291" s="140" t="s">
        <v>576</v>
      </c>
      <c r="C291" s="344"/>
    </row>
    <row r="292" spans="1:3" ht="27.75" customHeight="1" x14ac:dyDescent="0.2">
      <c r="A292" s="132">
        <v>4923</v>
      </c>
      <c r="B292" s="140" t="s">
        <v>577</v>
      </c>
      <c r="C292" s="344"/>
    </row>
    <row r="293" spans="1:3" ht="27.75" customHeight="1" x14ac:dyDescent="0.2">
      <c r="A293" s="132">
        <v>4930</v>
      </c>
      <c r="B293" s="140" t="s">
        <v>578</v>
      </c>
      <c r="C293" s="344"/>
    </row>
    <row r="294" spans="1:3" ht="27.75" customHeight="1" x14ac:dyDescent="0.2">
      <c r="A294" s="132">
        <v>5011</v>
      </c>
      <c r="B294" s="140" t="s">
        <v>579</v>
      </c>
      <c r="C294" s="344"/>
    </row>
    <row r="295" spans="1:3" ht="27.75" customHeight="1" x14ac:dyDescent="0.2">
      <c r="A295" s="132">
        <v>5012</v>
      </c>
      <c r="B295" s="140" t="s">
        <v>580</v>
      </c>
      <c r="C295" s="344"/>
    </row>
    <row r="296" spans="1:3" ht="27.75" customHeight="1" x14ac:dyDescent="0.2">
      <c r="A296" s="132">
        <v>5021</v>
      </c>
      <c r="B296" s="140" t="s">
        <v>581</v>
      </c>
      <c r="C296" s="344"/>
    </row>
    <row r="297" spans="1:3" ht="27.75" customHeight="1" x14ac:dyDescent="0.2">
      <c r="A297" s="132">
        <v>5022</v>
      </c>
      <c r="B297" s="140" t="s">
        <v>582</v>
      </c>
      <c r="C297" s="344"/>
    </row>
    <row r="298" spans="1:3" ht="27.75" customHeight="1" x14ac:dyDescent="0.2">
      <c r="A298" s="132">
        <v>5111</v>
      </c>
      <c r="B298" s="140" t="s">
        <v>583</v>
      </c>
      <c r="C298" s="344"/>
    </row>
    <row r="299" spans="1:3" ht="27.75" customHeight="1" x14ac:dyDescent="0.2">
      <c r="A299" s="132">
        <v>5112</v>
      </c>
      <c r="B299" s="140" t="s">
        <v>584</v>
      </c>
      <c r="C299" s="344"/>
    </row>
    <row r="300" spans="1:3" ht="27.75" customHeight="1" x14ac:dyDescent="0.2">
      <c r="A300" s="132">
        <v>5121</v>
      </c>
      <c r="B300" s="140" t="s">
        <v>585</v>
      </c>
      <c r="C300" s="344"/>
    </row>
    <row r="301" spans="1:3" ht="27.75" customHeight="1" x14ac:dyDescent="0.2">
      <c r="A301" s="132">
        <v>5122</v>
      </c>
      <c r="B301" s="140" t="s">
        <v>586</v>
      </c>
      <c r="C301" s="344"/>
    </row>
    <row r="302" spans="1:3" ht="27.75" customHeight="1" x14ac:dyDescent="0.2">
      <c r="A302" s="132">
        <v>5210</v>
      </c>
      <c r="B302" s="140" t="s">
        <v>587</v>
      </c>
      <c r="C302" s="344"/>
    </row>
    <row r="303" spans="1:3" ht="27.75" customHeight="1" x14ac:dyDescent="0.2">
      <c r="A303" s="132">
        <v>5221</v>
      </c>
      <c r="B303" s="140" t="s">
        <v>588</v>
      </c>
      <c r="C303" s="344"/>
    </row>
    <row r="304" spans="1:3" ht="27.75" customHeight="1" x14ac:dyDescent="0.2">
      <c r="A304" s="132">
        <v>5222</v>
      </c>
      <c r="B304" s="140" t="s">
        <v>589</v>
      </c>
      <c r="C304" s="344"/>
    </row>
    <row r="305" spans="1:3" ht="27.75" customHeight="1" x14ac:dyDescent="0.2">
      <c r="A305" s="132">
        <v>5223</v>
      </c>
      <c r="B305" s="140" t="s">
        <v>590</v>
      </c>
      <c r="C305" s="344"/>
    </row>
    <row r="306" spans="1:3" ht="27.75" customHeight="1" x14ac:dyDescent="0.2">
      <c r="A306" s="132">
        <v>5224</v>
      </c>
      <c r="B306" s="140" t="s">
        <v>591</v>
      </c>
      <c r="C306" s="344"/>
    </row>
    <row r="307" spans="1:3" ht="27.75" customHeight="1" x14ac:dyDescent="0.2">
      <c r="A307" s="132">
        <v>5229</v>
      </c>
      <c r="B307" s="140" t="s">
        <v>592</v>
      </c>
      <c r="C307" s="344"/>
    </row>
    <row r="308" spans="1:3" ht="27.75" customHeight="1" x14ac:dyDescent="0.2">
      <c r="A308" s="132">
        <v>5310</v>
      </c>
      <c r="B308" s="140" t="s">
        <v>593</v>
      </c>
      <c r="C308" s="344"/>
    </row>
    <row r="309" spans="1:3" ht="27.75" customHeight="1" thickBot="1" x14ac:dyDescent="0.25">
      <c r="A309" s="141">
        <v>5320</v>
      </c>
      <c r="B309" s="142" t="s">
        <v>594</v>
      </c>
      <c r="C309" s="345"/>
    </row>
    <row r="310" spans="1:3" ht="27.75" customHeight="1" x14ac:dyDescent="0.2">
      <c r="A310" s="137">
        <v>5511</v>
      </c>
      <c r="B310" s="143" t="s">
        <v>595</v>
      </c>
      <c r="C310" s="343" t="s">
        <v>596</v>
      </c>
    </row>
    <row r="311" spans="1:3" ht="27.75" customHeight="1" thickBot="1" x14ac:dyDescent="0.25">
      <c r="A311" s="132">
        <v>5512</v>
      </c>
      <c r="B311" s="140" t="s">
        <v>597</v>
      </c>
      <c r="C311" s="344"/>
    </row>
    <row r="312" spans="1:3" ht="27.75" customHeight="1" x14ac:dyDescent="0.2">
      <c r="A312" s="137">
        <v>5513</v>
      </c>
      <c r="B312" s="140" t="s">
        <v>598</v>
      </c>
      <c r="C312" s="344"/>
    </row>
    <row r="313" spans="1:3" ht="27.75" customHeight="1" x14ac:dyDescent="0.2">
      <c r="A313" s="132">
        <v>5514</v>
      </c>
      <c r="B313" s="140" t="s">
        <v>599</v>
      </c>
      <c r="C313" s="344"/>
    </row>
    <row r="314" spans="1:3" ht="27.75" customHeight="1" x14ac:dyDescent="0.2">
      <c r="A314" s="132">
        <v>5519</v>
      </c>
      <c r="B314" s="140" t="s">
        <v>600</v>
      </c>
      <c r="C314" s="344"/>
    </row>
    <row r="315" spans="1:3" ht="27.75" customHeight="1" x14ac:dyDescent="0.2">
      <c r="A315" s="132">
        <v>5520</v>
      </c>
      <c r="B315" s="140" t="s">
        <v>601</v>
      </c>
      <c r="C315" s="344"/>
    </row>
    <row r="316" spans="1:3" ht="27.75" customHeight="1" x14ac:dyDescent="0.2">
      <c r="A316" s="132">
        <v>5530</v>
      </c>
      <c r="B316" s="140" t="s">
        <v>602</v>
      </c>
      <c r="C316" s="344"/>
    </row>
    <row r="317" spans="1:3" ht="27.75" customHeight="1" x14ac:dyDescent="0.2">
      <c r="A317" s="132">
        <v>5590</v>
      </c>
      <c r="B317" s="140" t="s">
        <v>603</v>
      </c>
      <c r="C317" s="344"/>
    </row>
    <row r="318" spans="1:3" ht="27.75" customHeight="1" x14ac:dyDescent="0.2">
      <c r="A318" s="132">
        <v>5611</v>
      </c>
      <c r="B318" s="140" t="s">
        <v>604</v>
      </c>
      <c r="C318" s="344"/>
    </row>
    <row r="319" spans="1:3" ht="27.75" customHeight="1" x14ac:dyDescent="0.2">
      <c r="A319" s="132">
        <v>5612</v>
      </c>
      <c r="B319" s="140" t="s">
        <v>605</v>
      </c>
      <c r="C319" s="344"/>
    </row>
    <row r="320" spans="1:3" ht="27.75" customHeight="1" x14ac:dyDescent="0.2">
      <c r="A320" s="132">
        <v>5613</v>
      </c>
      <c r="B320" s="140" t="s">
        <v>606</v>
      </c>
      <c r="C320" s="344"/>
    </row>
    <row r="321" spans="1:3" ht="27.75" customHeight="1" x14ac:dyDescent="0.2">
      <c r="A321" s="132">
        <v>5619</v>
      </c>
      <c r="B321" s="140" t="s">
        <v>607</v>
      </c>
      <c r="C321" s="344"/>
    </row>
    <row r="322" spans="1:3" ht="27.75" customHeight="1" x14ac:dyDescent="0.2">
      <c r="A322" s="132">
        <v>5621</v>
      </c>
      <c r="B322" s="140" t="s">
        <v>608</v>
      </c>
      <c r="C322" s="344"/>
    </row>
    <row r="323" spans="1:3" ht="27.75" customHeight="1" x14ac:dyDescent="0.2">
      <c r="A323" s="132">
        <v>5629</v>
      </c>
      <c r="B323" s="140" t="s">
        <v>609</v>
      </c>
      <c r="C323" s="344"/>
    </row>
    <row r="324" spans="1:3" ht="27.75" customHeight="1" thickBot="1" x14ac:dyDescent="0.25">
      <c r="A324" s="141">
        <v>5630</v>
      </c>
      <c r="B324" s="142" t="s">
        <v>610</v>
      </c>
      <c r="C324" s="345"/>
    </row>
    <row r="325" spans="1:3" ht="33.75" customHeight="1" x14ac:dyDescent="0.2">
      <c r="A325" s="137">
        <v>5811</v>
      </c>
      <c r="B325" s="143" t="s">
        <v>611</v>
      </c>
      <c r="C325" s="343" t="s">
        <v>612</v>
      </c>
    </row>
    <row r="326" spans="1:3" ht="33.75" customHeight="1" x14ac:dyDescent="0.2">
      <c r="A326" s="132">
        <v>5812</v>
      </c>
      <c r="B326" s="140" t="s">
        <v>613</v>
      </c>
      <c r="C326" s="344"/>
    </row>
    <row r="327" spans="1:3" ht="33.75" customHeight="1" x14ac:dyDescent="0.2">
      <c r="A327" s="132">
        <v>5813</v>
      </c>
      <c r="B327" s="140" t="s">
        <v>614</v>
      </c>
      <c r="C327" s="344"/>
    </row>
    <row r="328" spans="1:3" ht="33.75" customHeight="1" x14ac:dyDescent="0.2">
      <c r="A328" s="132">
        <v>5819</v>
      </c>
      <c r="B328" s="140" t="s">
        <v>615</v>
      </c>
      <c r="C328" s="344"/>
    </row>
    <row r="329" spans="1:3" ht="33.75" customHeight="1" x14ac:dyDescent="0.2">
      <c r="A329" s="132">
        <v>5820</v>
      </c>
      <c r="B329" s="140" t="s">
        <v>616</v>
      </c>
      <c r="C329" s="344"/>
    </row>
    <row r="330" spans="1:3" ht="33.75" customHeight="1" x14ac:dyDescent="0.2">
      <c r="A330" s="132">
        <v>5911</v>
      </c>
      <c r="B330" s="140" t="s">
        <v>617</v>
      </c>
      <c r="C330" s="344"/>
    </row>
    <row r="331" spans="1:3" ht="33.75" customHeight="1" x14ac:dyDescent="0.2">
      <c r="A331" s="132">
        <v>5912</v>
      </c>
      <c r="B331" s="140" t="s">
        <v>618</v>
      </c>
      <c r="C331" s="344"/>
    </row>
    <row r="332" spans="1:3" ht="33.75" customHeight="1" x14ac:dyDescent="0.2">
      <c r="A332" s="132">
        <v>5913</v>
      </c>
      <c r="B332" s="140" t="s">
        <v>619</v>
      </c>
      <c r="C332" s="344"/>
    </row>
    <row r="333" spans="1:3" ht="33.75" customHeight="1" x14ac:dyDescent="0.2">
      <c r="A333" s="132">
        <v>5914</v>
      </c>
      <c r="B333" s="140" t="s">
        <v>620</v>
      </c>
      <c r="C333" s="344"/>
    </row>
    <row r="334" spans="1:3" ht="33.75" customHeight="1" x14ac:dyDescent="0.2">
      <c r="A334" s="132">
        <v>5920</v>
      </c>
      <c r="B334" s="140" t="s">
        <v>621</v>
      </c>
      <c r="C334" s="344"/>
    </row>
    <row r="335" spans="1:3" ht="33.75" customHeight="1" x14ac:dyDescent="0.2">
      <c r="A335" s="132">
        <v>6010</v>
      </c>
      <c r="B335" s="140" t="s">
        <v>622</v>
      </c>
      <c r="C335" s="344"/>
    </row>
    <row r="336" spans="1:3" ht="33.75" customHeight="1" x14ac:dyDescent="0.2">
      <c r="A336" s="132">
        <v>6020</v>
      </c>
      <c r="B336" s="140" t="s">
        <v>623</v>
      </c>
      <c r="C336" s="344"/>
    </row>
    <row r="337" spans="1:3" ht="33.75" customHeight="1" x14ac:dyDescent="0.2">
      <c r="A337" s="132">
        <v>6110</v>
      </c>
      <c r="B337" s="140" t="s">
        <v>624</v>
      </c>
      <c r="C337" s="344"/>
    </row>
    <row r="338" spans="1:3" ht="33.75" customHeight="1" x14ac:dyDescent="0.2">
      <c r="A338" s="132">
        <v>6120</v>
      </c>
      <c r="B338" s="140" t="s">
        <v>625</v>
      </c>
      <c r="C338" s="344"/>
    </row>
    <row r="339" spans="1:3" ht="33.75" customHeight="1" x14ac:dyDescent="0.2">
      <c r="A339" s="132">
        <v>6130</v>
      </c>
      <c r="B339" s="140" t="s">
        <v>626</v>
      </c>
      <c r="C339" s="344"/>
    </row>
    <row r="340" spans="1:3" ht="33.75" customHeight="1" x14ac:dyDescent="0.2">
      <c r="A340" s="132">
        <v>6190</v>
      </c>
      <c r="B340" s="140" t="s">
        <v>627</v>
      </c>
      <c r="C340" s="344"/>
    </row>
    <row r="341" spans="1:3" ht="33.75" customHeight="1" x14ac:dyDescent="0.2">
      <c r="A341" s="132">
        <v>6201</v>
      </c>
      <c r="B341" s="140" t="s">
        <v>628</v>
      </c>
      <c r="C341" s="344"/>
    </row>
    <row r="342" spans="1:3" ht="33.75" customHeight="1" x14ac:dyDescent="0.2">
      <c r="A342" s="132">
        <v>6202</v>
      </c>
      <c r="B342" s="140" t="s">
        <v>629</v>
      </c>
      <c r="C342" s="344"/>
    </row>
    <row r="343" spans="1:3" ht="33.75" customHeight="1" x14ac:dyDescent="0.2">
      <c r="A343" s="132">
        <v>6209</v>
      </c>
      <c r="B343" s="140" t="s">
        <v>630</v>
      </c>
      <c r="C343" s="344"/>
    </row>
    <row r="344" spans="1:3" ht="33.75" customHeight="1" x14ac:dyDescent="0.2">
      <c r="A344" s="132">
        <v>6311</v>
      </c>
      <c r="B344" s="140" t="s">
        <v>631</v>
      </c>
      <c r="C344" s="344"/>
    </row>
    <row r="345" spans="1:3" ht="33.75" customHeight="1" x14ac:dyDescent="0.2">
      <c r="A345" s="132">
        <v>6312</v>
      </c>
      <c r="B345" s="140" t="s">
        <v>632</v>
      </c>
      <c r="C345" s="344"/>
    </row>
    <row r="346" spans="1:3" ht="33.75" customHeight="1" x14ac:dyDescent="0.2">
      <c r="A346" s="132">
        <v>6391</v>
      </c>
      <c r="B346" s="140" t="s">
        <v>633</v>
      </c>
      <c r="C346" s="344"/>
    </row>
    <row r="347" spans="1:3" ht="33.75" customHeight="1" thickBot="1" x14ac:dyDescent="0.25">
      <c r="A347" s="141">
        <v>6399</v>
      </c>
      <c r="B347" s="142" t="s">
        <v>634</v>
      </c>
      <c r="C347" s="345"/>
    </row>
    <row r="348" spans="1:3" ht="33.75" customHeight="1" x14ac:dyDescent="0.2">
      <c r="A348" s="137">
        <v>6411</v>
      </c>
      <c r="B348" s="143" t="s">
        <v>635</v>
      </c>
      <c r="C348" s="343" t="s">
        <v>636</v>
      </c>
    </row>
    <row r="349" spans="1:3" ht="33.75" customHeight="1" x14ac:dyDescent="0.2">
      <c r="A349" s="132">
        <v>6412</v>
      </c>
      <c r="B349" s="140" t="s">
        <v>637</v>
      </c>
      <c r="C349" s="344"/>
    </row>
    <row r="350" spans="1:3" ht="33.75" customHeight="1" x14ac:dyDescent="0.2">
      <c r="A350" s="132">
        <v>6421</v>
      </c>
      <c r="B350" s="140" t="s">
        <v>638</v>
      </c>
      <c r="C350" s="344"/>
    </row>
    <row r="351" spans="1:3" ht="33.75" customHeight="1" x14ac:dyDescent="0.2">
      <c r="A351" s="132">
        <v>6422</v>
      </c>
      <c r="B351" s="140" t="s">
        <v>639</v>
      </c>
      <c r="C351" s="344"/>
    </row>
    <row r="352" spans="1:3" ht="33.75" customHeight="1" x14ac:dyDescent="0.2">
      <c r="A352" s="132">
        <v>6423</v>
      </c>
      <c r="B352" s="140" t="s">
        <v>640</v>
      </c>
      <c r="C352" s="344"/>
    </row>
    <row r="353" spans="1:3" ht="33.75" customHeight="1" x14ac:dyDescent="0.2">
      <c r="A353" s="132">
        <v>6424</v>
      </c>
      <c r="B353" s="140" t="s">
        <v>641</v>
      </c>
      <c r="C353" s="344"/>
    </row>
    <row r="354" spans="1:3" ht="33.75" customHeight="1" x14ac:dyDescent="0.2">
      <c r="A354" s="132">
        <v>6431</v>
      </c>
      <c r="B354" s="140" t="s">
        <v>642</v>
      </c>
      <c r="C354" s="344"/>
    </row>
    <row r="355" spans="1:3" ht="33.75" customHeight="1" x14ac:dyDescent="0.2">
      <c r="A355" s="132">
        <v>6432</v>
      </c>
      <c r="B355" s="140" t="s">
        <v>643</v>
      </c>
      <c r="C355" s="344"/>
    </row>
    <row r="356" spans="1:3" ht="33.75" customHeight="1" x14ac:dyDescent="0.2">
      <c r="A356" s="132">
        <v>6491</v>
      </c>
      <c r="B356" s="140" t="s">
        <v>644</v>
      </c>
      <c r="C356" s="344"/>
    </row>
    <row r="357" spans="1:3" ht="33.75" customHeight="1" x14ac:dyDescent="0.2">
      <c r="A357" s="132">
        <v>6492</v>
      </c>
      <c r="B357" s="140" t="s">
        <v>645</v>
      </c>
      <c r="C357" s="344"/>
    </row>
    <row r="358" spans="1:3" ht="33.75" customHeight="1" x14ac:dyDescent="0.2">
      <c r="A358" s="132">
        <v>6493</v>
      </c>
      <c r="B358" s="140" t="s">
        <v>646</v>
      </c>
      <c r="C358" s="344"/>
    </row>
    <row r="359" spans="1:3" ht="33.75" customHeight="1" x14ac:dyDescent="0.2">
      <c r="A359" s="132">
        <v>6494</v>
      </c>
      <c r="B359" s="140" t="s">
        <v>647</v>
      </c>
      <c r="C359" s="344"/>
    </row>
    <row r="360" spans="1:3" ht="33.75" customHeight="1" x14ac:dyDescent="0.2">
      <c r="A360" s="132">
        <v>6495</v>
      </c>
      <c r="B360" s="140" t="s">
        <v>648</v>
      </c>
      <c r="C360" s="344"/>
    </row>
    <row r="361" spans="1:3" ht="33.75" customHeight="1" x14ac:dyDescent="0.2">
      <c r="A361" s="132">
        <v>6499</v>
      </c>
      <c r="B361" s="140" t="s">
        <v>649</v>
      </c>
      <c r="C361" s="344"/>
    </row>
    <row r="362" spans="1:3" ht="33.75" customHeight="1" x14ac:dyDescent="0.2">
      <c r="A362" s="132">
        <v>6511</v>
      </c>
      <c r="B362" s="140" t="s">
        <v>650</v>
      </c>
      <c r="C362" s="344"/>
    </row>
    <row r="363" spans="1:3" ht="33.75" customHeight="1" x14ac:dyDescent="0.2">
      <c r="A363" s="132">
        <v>6512</v>
      </c>
      <c r="B363" s="140" t="s">
        <v>651</v>
      </c>
      <c r="C363" s="344"/>
    </row>
    <row r="364" spans="1:3" ht="33.75" customHeight="1" x14ac:dyDescent="0.2">
      <c r="A364" s="132">
        <v>6513</v>
      </c>
      <c r="B364" s="140" t="s">
        <v>652</v>
      </c>
      <c r="C364" s="344"/>
    </row>
    <row r="365" spans="1:3" ht="33.75" customHeight="1" x14ac:dyDescent="0.2">
      <c r="A365" s="132">
        <v>6514</v>
      </c>
      <c r="B365" s="140" t="s">
        <v>653</v>
      </c>
      <c r="C365" s="344"/>
    </row>
    <row r="366" spans="1:3" ht="33.75" customHeight="1" x14ac:dyDescent="0.2">
      <c r="A366" s="132">
        <v>6521</v>
      </c>
      <c r="B366" s="140" t="s">
        <v>654</v>
      </c>
      <c r="C366" s="344"/>
    </row>
    <row r="367" spans="1:3" ht="33.75" customHeight="1" x14ac:dyDescent="0.2">
      <c r="A367" s="132">
        <v>6522</v>
      </c>
      <c r="B367" s="140" t="s">
        <v>655</v>
      </c>
      <c r="C367" s="344"/>
    </row>
    <row r="368" spans="1:3" ht="33.75" customHeight="1" x14ac:dyDescent="0.2">
      <c r="A368" s="132">
        <v>6531</v>
      </c>
      <c r="B368" s="140" t="s">
        <v>656</v>
      </c>
      <c r="C368" s="344"/>
    </row>
    <row r="369" spans="1:3" ht="33.75" customHeight="1" x14ac:dyDescent="0.2">
      <c r="A369" s="132">
        <v>6532</v>
      </c>
      <c r="B369" s="140" t="s">
        <v>657</v>
      </c>
      <c r="C369" s="344"/>
    </row>
    <row r="370" spans="1:3" ht="33.75" customHeight="1" x14ac:dyDescent="0.2">
      <c r="A370" s="132">
        <v>6611</v>
      </c>
      <c r="B370" s="140" t="s">
        <v>658</v>
      </c>
      <c r="C370" s="344"/>
    </row>
    <row r="371" spans="1:3" ht="33.75" customHeight="1" x14ac:dyDescent="0.2">
      <c r="A371" s="132">
        <v>6612</v>
      </c>
      <c r="B371" s="140" t="s">
        <v>659</v>
      </c>
      <c r="C371" s="344"/>
    </row>
    <row r="372" spans="1:3" ht="33.75" customHeight="1" x14ac:dyDescent="0.2">
      <c r="A372" s="132">
        <v>6613</v>
      </c>
      <c r="B372" s="140" t="s">
        <v>660</v>
      </c>
      <c r="C372" s="344"/>
    </row>
    <row r="373" spans="1:3" ht="33.75" customHeight="1" x14ac:dyDescent="0.2">
      <c r="A373" s="132">
        <v>6614</v>
      </c>
      <c r="B373" s="140" t="s">
        <v>661</v>
      </c>
      <c r="C373" s="344"/>
    </row>
    <row r="374" spans="1:3" ht="33.75" customHeight="1" x14ac:dyDescent="0.2">
      <c r="A374" s="132">
        <v>6615</v>
      </c>
      <c r="B374" s="140" t="s">
        <v>662</v>
      </c>
      <c r="C374" s="344"/>
    </row>
    <row r="375" spans="1:3" ht="33.75" customHeight="1" x14ac:dyDescent="0.2">
      <c r="A375" s="132">
        <v>6619</v>
      </c>
      <c r="B375" s="140" t="s">
        <v>663</v>
      </c>
      <c r="C375" s="344"/>
    </row>
    <row r="376" spans="1:3" ht="33.75" customHeight="1" x14ac:dyDescent="0.2">
      <c r="A376" s="132">
        <v>6621</v>
      </c>
      <c r="B376" s="140" t="s">
        <v>664</v>
      </c>
      <c r="C376" s="344"/>
    </row>
    <row r="377" spans="1:3" ht="33.75" customHeight="1" thickBot="1" x14ac:dyDescent="0.25">
      <c r="A377" s="141">
        <v>6629</v>
      </c>
      <c r="B377" s="144" t="s">
        <v>665</v>
      </c>
      <c r="C377" s="349"/>
    </row>
    <row r="378" spans="1:3" ht="33.75" customHeight="1" thickBot="1" x14ac:dyDescent="0.25">
      <c r="A378" s="145">
        <v>6630</v>
      </c>
      <c r="B378" s="146" t="s">
        <v>666</v>
      </c>
      <c r="C378" s="345"/>
    </row>
    <row r="379" spans="1:3" ht="33.75" customHeight="1" x14ac:dyDescent="0.2">
      <c r="A379" s="137">
        <v>6810</v>
      </c>
      <c r="B379" s="143" t="s">
        <v>667</v>
      </c>
      <c r="C379" s="343" t="s">
        <v>668</v>
      </c>
    </row>
    <row r="380" spans="1:3" ht="33.75" customHeight="1" thickBot="1" x14ac:dyDescent="0.25">
      <c r="A380" s="141">
        <v>6820</v>
      </c>
      <c r="B380" s="142" t="s">
        <v>669</v>
      </c>
      <c r="C380" s="345"/>
    </row>
    <row r="381" spans="1:3" ht="33.75" customHeight="1" x14ac:dyDescent="0.2">
      <c r="A381" s="137">
        <v>6910</v>
      </c>
      <c r="B381" s="143" t="s">
        <v>670</v>
      </c>
      <c r="C381" s="343" t="s">
        <v>671</v>
      </c>
    </row>
    <row r="382" spans="1:3" ht="33.75" customHeight="1" x14ac:dyDescent="0.2">
      <c r="A382" s="132">
        <v>6920</v>
      </c>
      <c r="B382" s="140" t="s">
        <v>672</v>
      </c>
      <c r="C382" s="344"/>
    </row>
    <row r="383" spans="1:3" ht="33.75" customHeight="1" x14ac:dyDescent="0.2">
      <c r="A383" s="132">
        <v>7010</v>
      </c>
      <c r="B383" s="140" t="s">
        <v>673</v>
      </c>
      <c r="C383" s="344"/>
    </row>
    <row r="384" spans="1:3" ht="33.75" customHeight="1" x14ac:dyDescent="0.2">
      <c r="A384" s="132">
        <v>7020</v>
      </c>
      <c r="B384" s="140" t="s">
        <v>674</v>
      </c>
      <c r="C384" s="344"/>
    </row>
    <row r="385" spans="1:3" ht="33.75" customHeight="1" x14ac:dyDescent="0.2">
      <c r="A385" s="132">
        <v>7110</v>
      </c>
      <c r="B385" s="140" t="s">
        <v>675</v>
      </c>
      <c r="C385" s="344"/>
    </row>
    <row r="386" spans="1:3" ht="33.75" customHeight="1" x14ac:dyDescent="0.2">
      <c r="A386" s="132">
        <v>7120</v>
      </c>
      <c r="B386" s="140" t="s">
        <v>676</v>
      </c>
      <c r="C386" s="344"/>
    </row>
    <row r="387" spans="1:3" ht="33.75" customHeight="1" x14ac:dyDescent="0.2">
      <c r="A387" s="132">
        <v>7210</v>
      </c>
      <c r="B387" s="140" t="s">
        <v>677</v>
      </c>
      <c r="C387" s="344"/>
    </row>
    <row r="388" spans="1:3" ht="33.75" customHeight="1" x14ac:dyDescent="0.2">
      <c r="A388" s="132">
        <v>7220</v>
      </c>
      <c r="B388" s="140" t="s">
        <v>678</v>
      </c>
      <c r="C388" s="344"/>
    </row>
    <row r="389" spans="1:3" ht="33.75" customHeight="1" x14ac:dyDescent="0.2">
      <c r="A389" s="132">
        <v>7310</v>
      </c>
      <c r="B389" s="140" t="s">
        <v>679</v>
      </c>
      <c r="C389" s="344"/>
    </row>
    <row r="390" spans="1:3" ht="33.75" customHeight="1" x14ac:dyDescent="0.2">
      <c r="A390" s="132">
        <v>7320</v>
      </c>
      <c r="B390" s="140" t="s">
        <v>680</v>
      </c>
      <c r="C390" s="344"/>
    </row>
    <row r="391" spans="1:3" ht="33.75" customHeight="1" x14ac:dyDescent="0.2">
      <c r="A391" s="132">
        <v>7410</v>
      </c>
      <c r="B391" s="140" t="s">
        <v>681</v>
      </c>
      <c r="C391" s="344"/>
    </row>
    <row r="392" spans="1:3" ht="33.75" customHeight="1" x14ac:dyDescent="0.2">
      <c r="A392" s="132">
        <v>7420</v>
      </c>
      <c r="B392" s="140" t="s">
        <v>682</v>
      </c>
      <c r="C392" s="344"/>
    </row>
    <row r="393" spans="1:3" ht="33.75" customHeight="1" x14ac:dyDescent="0.2">
      <c r="A393" s="132">
        <v>7490</v>
      </c>
      <c r="B393" s="140" t="s">
        <v>683</v>
      </c>
      <c r="C393" s="344"/>
    </row>
    <row r="394" spans="1:3" ht="33.75" customHeight="1" thickBot="1" x14ac:dyDescent="0.25">
      <c r="A394" s="141">
        <v>7500</v>
      </c>
      <c r="B394" s="142" t="s">
        <v>684</v>
      </c>
      <c r="C394" s="345"/>
    </row>
    <row r="395" spans="1:3" ht="33.75" customHeight="1" x14ac:dyDescent="0.2">
      <c r="A395" s="137">
        <v>7710</v>
      </c>
      <c r="B395" s="143" t="s">
        <v>685</v>
      </c>
      <c r="C395" s="343" t="s">
        <v>686</v>
      </c>
    </row>
    <row r="396" spans="1:3" ht="33.75" customHeight="1" x14ac:dyDescent="0.2">
      <c r="A396" s="132">
        <v>7721</v>
      </c>
      <c r="B396" s="140" t="s">
        <v>687</v>
      </c>
      <c r="C396" s="344"/>
    </row>
    <row r="397" spans="1:3" ht="33.75" customHeight="1" x14ac:dyDescent="0.2">
      <c r="A397" s="132">
        <v>7722</v>
      </c>
      <c r="B397" s="140" t="s">
        <v>688</v>
      </c>
      <c r="C397" s="344"/>
    </row>
    <row r="398" spans="1:3" ht="33.75" customHeight="1" x14ac:dyDescent="0.2">
      <c r="A398" s="132">
        <v>7729</v>
      </c>
      <c r="B398" s="140" t="s">
        <v>689</v>
      </c>
      <c r="C398" s="344"/>
    </row>
    <row r="399" spans="1:3" ht="33.75" customHeight="1" x14ac:dyDescent="0.2">
      <c r="A399" s="132">
        <v>7730</v>
      </c>
      <c r="B399" s="140" t="s">
        <v>690</v>
      </c>
      <c r="C399" s="344"/>
    </row>
    <row r="400" spans="1:3" ht="33.75" customHeight="1" x14ac:dyDescent="0.2">
      <c r="A400" s="132">
        <v>7740</v>
      </c>
      <c r="B400" s="140" t="s">
        <v>691</v>
      </c>
      <c r="C400" s="344"/>
    </row>
    <row r="401" spans="1:3" ht="33.75" customHeight="1" x14ac:dyDescent="0.2">
      <c r="A401" s="132">
        <v>7810</v>
      </c>
      <c r="B401" s="140" t="s">
        <v>692</v>
      </c>
      <c r="C401" s="344"/>
    </row>
    <row r="402" spans="1:3" ht="33.75" customHeight="1" x14ac:dyDescent="0.2">
      <c r="A402" s="132">
        <v>7820</v>
      </c>
      <c r="B402" s="140" t="s">
        <v>693</v>
      </c>
      <c r="C402" s="344"/>
    </row>
    <row r="403" spans="1:3" ht="33.75" customHeight="1" x14ac:dyDescent="0.2">
      <c r="A403" s="132">
        <v>7830</v>
      </c>
      <c r="B403" s="140" t="s">
        <v>694</v>
      </c>
      <c r="C403" s="344"/>
    </row>
    <row r="404" spans="1:3" ht="33.75" customHeight="1" x14ac:dyDescent="0.2">
      <c r="A404" s="132">
        <v>7911</v>
      </c>
      <c r="B404" s="140" t="s">
        <v>695</v>
      </c>
      <c r="C404" s="344"/>
    </row>
    <row r="405" spans="1:3" ht="33.75" customHeight="1" x14ac:dyDescent="0.2">
      <c r="A405" s="132">
        <v>7912</v>
      </c>
      <c r="B405" s="140" t="s">
        <v>696</v>
      </c>
      <c r="C405" s="344"/>
    </row>
    <row r="406" spans="1:3" ht="33.75" customHeight="1" x14ac:dyDescent="0.2">
      <c r="A406" s="132">
        <v>7990</v>
      </c>
      <c r="B406" s="140" t="s">
        <v>697</v>
      </c>
      <c r="C406" s="344"/>
    </row>
    <row r="407" spans="1:3" ht="33.75" customHeight="1" x14ac:dyDescent="0.2">
      <c r="A407" s="132">
        <v>8010</v>
      </c>
      <c r="B407" s="140" t="s">
        <v>698</v>
      </c>
      <c r="C407" s="344"/>
    </row>
    <row r="408" spans="1:3" ht="33.75" customHeight="1" x14ac:dyDescent="0.2">
      <c r="A408" s="132">
        <v>8020</v>
      </c>
      <c r="B408" s="140" t="s">
        <v>699</v>
      </c>
      <c r="C408" s="344"/>
    </row>
    <row r="409" spans="1:3" ht="33.75" customHeight="1" x14ac:dyDescent="0.2">
      <c r="A409" s="132">
        <v>8030</v>
      </c>
      <c r="B409" s="140" t="s">
        <v>700</v>
      </c>
      <c r="C409" s="344"/>
    </row>
    <row r="410" spans="1:3" ht="33.75" customHeight="1" x14ac:dyDescent="0.2">
      <c r="A410" s="132">
        <v>8110</v>
      </c>
      <c r="B410" s="140" t="s">
        <v>701</v>
      </c>
      <c r="C410" s="344"/>
    </row>
    <row r="411" spans="1:3" ht="33.75" customHeight="1" x14ac:dyDescent="0.2">
      <c r="A411" s="132">
        <v>8121</v>
      </c>
      <c r="B411" s="140" t="s">
        <v>702</v>
      </c>
      <c r="C411" s="344"/>
    </row>
    <row r="412" spans="1:3" ht="33.75" customHeight="1" x14ac:dyDescent="0.2">
      <c r="A412" s="132">
        <v>8129</v>
      </c>
      <c r="B412" s="140" t="s">
        <v>703</v>
      </c>
      <c r="C412" s="344"/>
    </row>
    <row r="413" spans="1:3" ht="33.75" customHeight="1" x14ac:dyDescent="0.2">
      <c r="A413" s="132">
        <v>8130</v>
      </c>
      <c r="B413" s="140" t="s">
        <v>704</v>
      </c>
      <c r="C413" s="344"/>
    </row>
    <row r="414" spans="1:3" ht="33.75" customHeight="1" x14ac:dyDescent="0.2">
      <c r="A414" s="132">
        <v>8211</v>
      </c>
      <c r="B414" s="140" t="s">
        <v>705</v>
      </c>
      <c r="C414" s="344"/>
    </row>
    <row r="415" spans="1:3" ht="33.75" customHeight="1" x14ac:dyDescent="0.2">
      <c r="A415" s="132">
        <v>8219</v>
      </c>
      <c r="B415" s="140" t="s">
        <v>706</v>
      </c>
      <c r="C415" s="344"/>
    </row>
    <row r="416" spans="1:3" ht="33.75" customHeight="1" x14ac:dyDescent="0.2">
      <c r="A416" s="132">
        <v>8220</v>
      </c>
      <c r="B416" s="140" t="s">
        <v>707</v>
      </c>
      <c r="C416" s="344"/>
    </row>
    <row r="417" spans="1:3" ht="33.75" customHeight="1" x14ac:dyDescent="0.2">
      <c r="A417" s="132">
        <v>8230</v>
      </c>
      <c r="B417" s="140" t="s">
        <v>708</v>
      </c>
      <c r="C417" s="344"/>
    </row>
    <row r="418" spans="1:3" ht="33.75" customHeight="1" x14ac:dyDescent="0.2">
      <c r="A418" s="132">
        <v>8291</v>
      </c>
      <c r="B418" s="140" t="s">
        <v>709</v>
      </c>
      <c r="C418" s="344"/>
    </row>
    <row r="419" spans="1:3" ht="33.75" customHeight="1" x14ac:dyDescent="0.2">
      <c r="A419" s="132">
        <v>8292</v>
      </c>
      <c r="B419" s="140" t="s">
        <v>710</v>
      </c>
      <c r="C419" s="344"/>
    </row>
    <row r="420" spans="1:3" ht="33.75" customHeight="1" thickBot="1" x14ac:dyDescent="0.25">
      <c r="A420" s="141">
        <v>8299</v>
      </c>
      <c r="B420" s="142" t="s">
        <v>711</v>
      </c>
      <c r="C420" s="345"/>
    </row>
    <row r="421" spans="1:3" ht="33.75" customHeight="1" x14ac:dyDescent="0.2">
      <c r="A421" s="137">
        <v>8411</v>
      </c>
      <c r="B421" s="143" t="s">
        <v>712</v>
      </c>
      <c r="C421" s="343" t="s">
        <v>713</v>
      </c>
    </row>
    <row r="422" spans="1:3" ht="33.75" customHeight="1" x14ac:dyDescent="0.2">
      <c r="A422" s="132">
        <v>8412</v>
      </c>
      <c r="B422" s="140" t="s">
        <v>714</v>
      </c>
      <c r="C422" s="344"/>
    </row>
    <row r="423" spans="1:3" ht="33.75" customHeight="1" x14ac:dyDescent="0.2">
      <c r="A423" s="132">
        <v>8413</v>
      </c>
      <c r="B423" s="140" t="s">
        <v>715</v>
      </c>
      <c r="C423" s="344"/>
    </row>
    <row r="424" spans="1:3" ht="33.75" customHeight="1" x14ac:dyDescent="0.2">
      <c r="A424" s="132">
        <v>8414</v>
      </c>
      <c r="B424" s="140" t="s">
        <v>716</v>
      </c>
      <c r="C424" s="344"/>
    </row>
    <row r="425" spans="1:3" ht="33.75" customHeight="1" x14ac:dyDescent="0.2">
      <c r="A425" s="132">
        <v>8415</v>
      </c>
      <c r="B425" s="140" t="s">
        <v>717</v>
      </c>
      <c r="C425" s="344"/>
    </row>
    <row r="426" spans="1:3" ht="33.75" customHeight="1" x14ac:dyDescent="0.2">
      <c r="A426" s="132">
        <v>8421</v>
      </c>
      <c r="B426" s="140" t="s">
        <v>718</v>
      </c>
      <c r="C426" s="344"/>
    </row>
    <row r="427" spans="1:3" ht="33.75" customHeight="1" x14ac:dyDescent="0.2">
      <c r="A427" s="132">
        <v>8422</v>
      </c>
      <c r="B427" s="140" t="s">
        <v>719</v>
      </c>
      <c r="C427" s="344"/>
    </row>
    <row r="428" spans="1:3" ht="33.75" customHeight="1" x14ac:dyDescent="0.2">
      <c r="A428" s="132">
        <v>8423</v>
      </c>
      <c r="B428" s="140" t="s">
        <v>720</v>
      </c>
      <c r="C428" s="344"/>
    </row>
    <row r="429" spans="1:3" ht="33.75" customHeight="1" x14ac:dyDescent="0.2">
      <c r="A429" s="132">
        <v>8824</v>
      </c>
      <c r="B429" s="140" t="s">
        <v>721</v>
      </c>
      <c r="C429" s="344"/>
    </row>
    <row r="430" spans="1:3" ht="33.75" customHeight="1" thickBot="1" x14ac:dyDescent="0.25">
      <c r="A430" s="141">
        <v>8430</v>
      </c>
      <c r="B430" s="142" t="s">
        <v>722</v>
      </c>
      <c r="C430" s="345"/>
    </row>
    <row r="431" spans="1:3" ht="33.75" customHeight="1" x14ac:dyDescent="0.2">
      <c r="A431" s="137">
        <v>8511</v>
      </c>
      <c r="B431" s="143" t="s">
        <v>723</v>
      </c>
      <c r="C431" s="343" t="s">
        <v>724</v>
      </c>
    </row>
    <row r="432" spans="1:3" ht="33.75" customHeight="1" x14ac:dyDescent="0.2">
      <c r="A432" s="132">
        <v>8512</v>
      </c>
      <c r="B432" s="140" t="s">
        <v>725</v>
      </c>
      <c r="C432" s="344"/>
    </row>
    <row r="433" spans="1:3" ht="33.75" customHeight="1" x14ac:dyDescent="0.2">
      <c r="A433" s="132">
        <v>8513</v>
      </c>
      <c r="B433" s="140" t="s">
        <v>726</v>
      </c>
      <c r="C433" s="344"/>
    </row>
    <row r="434" spans="1:3" ht="33.75" customHeight="1" x14ac:dyDescent="0.2">
      <c r="A434" s="132">
        <v>8521</v>
      </c>
      <c r="B434" s="140" t="s">
        <v>727</v>
      </c>
      <c r="C434" s="344"/>
    </row>
    <row r="435" spans="1:3" ht="33.75" customHeight="1" x14ac:dyDescent="0.2">
      <c r="A435" s="132">
        <v>8522</v>
      </c>
      <c r="B435" s="140" t="s">
        <v>728</v>
      </c>
      <c r="C435" s="344"/>
    </row>
    <row r="436" spans="1:3" ht="33.75" customHeight="1" x14ac:dyDescent="0.2">
      <c r="A436" s="132">
        <v>8523</v>
      </c>
      <c r="B436" s="140" t="s">
        <v>729</v>
      </c>
      <c r="C436" s="344"/>
    </row>
    <row r="437" spans="1:3" ht="33.75" customHeight="1" x14ac:dyDescent="0.2">
      <c r="A437" s="132">
        <v>8530</v>
      </c>
      <c r="B437" s="140" t="s">
        <v>730</v>
      </c>
      <c r="C437" s="344"/>
    </row>
    <row r="438" spans="1:3" ht="33.75" customHeight="1" x14ac:dyDescent="0.2">
      <c r="A438" s="132">
        <v>8541</v>
      </c>
      <c r="B438" s="140" t="s">
        <v>731</v>
      </c>
      <c r="C438" s="344"/>
    </row>
    <row r="439" spans="1:3" ht="33.75" customHeight="1" x14ac:dyDescent="0.2">
      <c r="A439" s="132">
        <v>8542</v>
      </c>
      <c r="B439" s="140" t="s">
        <v>732</v>
      </c>
      <c r="C439" s="344"/>
    </row>
    <row r="440" spans="1:3" ht="33.75" customHeight="1" x14ac:dyDescent="0.2">
      <c r="A440" s="132">
        <v>8543</v>
      </c>
      <c r="B440" s="140" t="s">
        <v>733</v>
      </c>
      <c r="C440" s="344"/>
    </row>
    <row r="441" spans="1:3" ht="33.75" customHeight="1" x14ac:dyDescent="0.2">
      <c r="A441" s="132">
        <v>8544</v>
      </c>
      <c r="B441" s="140" t="s">
        <v>734</v>
      </c>
      <c r="C441" s="344"/>
    </row>
    <row r="442" spans="1:3" ht="33.75" customHeight="1" x14ac:dyDescent="0.2">
      <c r="A442" s="132">
        <v>8551</v>
      </c>
      <c r="B442" s="140" t="s">
        <v>735</v>
      </c>
      <c r="C442" s="344"/>
    </row>
    <row r="443" spans="1:3" ht="33.75" customHeight="1" x14ac:dyDescent="0.2">
      <c r="A443" s="132">
        <v>8552</v>
      </c>
      <c r="B443" s="140" t="s">
        <v>736</v>
      </c>
      <c r="C443" s="344"/>
    </row>
    <row r="444" spans="1:3" ht="33.75" customHeight="1" x14ac:dyDescent="0.2">
      <c r="A444" s="132">
        <v>8553</v>
      </c>
      <c r="B444" s="140" t="s">
        <v>737</v>
      </c>
      <c r="C444" s="344"/>
    </row>
    <row r="445" spans="1:3" ht="33.75" customHeight="1" x14ac:dyDescent="0.2">
      <c r="A445" s="132">
        <v>8559</v>
      </c>
      <c r="B445" s="140" t="s">
        <v>738</v>
      </c>
      <c r="C445" s="344"/>
    </row>
    <row r="446" spans="1:3" ht="33.75" customHeight="1" thickBot="1" x14ac:dyDescent="0.25">
      <c r="A446" s="141">
        <v>8560</v>
      </c>
      <c r="B446" s="142" t="s">
        <v>739</v>
      </c>
      <c r="C446" s="345"/>
    </row>
    <row r="447" spans="1:3" ht="33.75" customHeight="1" x14ac:dyDescent="0.2">
      <c r="A447" s="137">
        <v>8610</v>
      </c>
      <c r="B447" s="143" t="s">
        <v>740</v>
      </c>
      <c r="C447" s="343" t="s">
        <v>741</v>
      </c>
    </row>
    <row r="448" spans="1:3" ht="33.75" customHeight="1" x14ac:dyDescent="0.2">
      <c r="A448" s="132">
        <v>8621</v>
      </c>
      <c r="B448" s="140" t="s">
        <v>742</v>
      </c>
      <c r="C448" s="344"/>
    </row>
    <row r="449" spans="1:3" ht="33.75" customHeight="1" x14ac:dyDescent="0.2">
      <c r="A449" s="132">
        <v>8622</v>
      </c>
      <c r="B449" s="140" t="s">
        <v>743</v>
      </c>
      <c r="C449" s="344"/>
    </row>
    <row r="450" spans="1:3" ht="33.75" customHeight="1" x14ac:dyDescent="0.2">
      <c r="A450" s="132">
        <v>8691</v>
      </c>
      <c r="B450" s="140" t="s">
        <v>744</v>
      </c>
      <c r="C450" s="344"/>
    </row>
    <row r="451" spans="1:3" ht="33.75" customHeight="1" x14ac:dyDescent="0.2">
      <c r="A451" s="132">
        <v>8692</v>
      </c>
      <c r="B451" s="140" t="s">
        <v>745</v>
      </c>
      <c r="C451" s="344"/>
    </row>
    <row r="452" spans="1:3" ht="33.75" customHeight="1" x14ac:dyDescent="0.2">
      <c r="A452" s="132">
        <v>8699</v>
      </c>
      <c r="B452" s="140" t="s">
        <v>746</v>
      </c>
      <c r="C452" s="344"/>
    </row>
    <row r="453" spans="1:3" ht="33.75" customHeight="1" x14ac:dyDescent="0.2">
      <c r="A453" s="132">
        <v>8710</v>
      </c>
      <c r="B453" s="140" t="s">
        <v>747</v>
      </c>
      <c r="C453" s="344"/>
    </row>
    <row r="454" spans="1:3" ht="33.75" customHeight="1" x14ac:dyDescent="0.2">
      <c r="A454" s="132">
        <v>8720</v>
      </c>
      <c r="B454" s="140" t="s">
        <v>748</v>
      </c>
      <c r="C454" s="344"/>
    </row>
    <row r="455" spans="1:3" ht="33.75" customHeight="1" x14ac:dyDescent="0.2">
      <c r="A455" s="132">
        <v>8730</v>
      </c>
      <c r="B455" s="140" t="s">
        <v>749</v>
      </c>
      <c r="C455" s="344"/>
    </row>
    <row r="456" spans="1:3" ht="33.75" customHeight="1" thickBot="1" x14ac:dyDescent="0.25">
      <c r="A456" s="141">
        <v>8790</v>
      </c>
      <c r="B456" s="142" t="s">
        <v>750</v>
      </c>
      <c r="C456" s="345"/>
    </row>
    <row r="457" spans="1:3" ht="33.75" customHeight="1" x14ac:dyDescent="0.2">
      <c r="A457" s="137">
        <v>8810</v>
      </c>
      <c r="B457" s="143" t="s">
        <v>751</v>
      </c>
      <c r="C457" s="343" t="s">
        <v>752</v>
      </c>
    </row>
    <row r="458" spans="1:3" ht="33.75" customHeight="1" x14ac:dyDescent="0.2">
      <c r="A458" s="132">
        <v>8890</v>
      </c>
      <c r="B458" s="140" t="s">
        <v>753</v>
      </c>
      <c r="C458" s="344"/>
    </row>
    <row r="459" spans="1:3" ht="33.75" customHeight="1" x14ac:dyDescent="0.2">
      <c r="A459" s="132">
        <v>9001</v>
      </c>
      <c r="B459" s="140" t="s">
        <v>754</v>
      </c>
      <c r="C459" s="344"/>
    </row>
    <row r="460" spans="1:3" ht="33.75" customHeight="1" x14ac:dyDescent="0.2">
      <c r="A460" s="132">
        <v>9002</v>
      </c>
      <c r="B460" s="140" t="s">
        <v>755</v>
      </c>
      <c r="C460" s="344"/>
    </row>
    <row r="461" spans="1:3" ht="33.75" customHeight="1" x14ac:dyDescent="0.2">
      <c r="A461" s="132">
        <v>9003</v>
      </c>
      <c r="B461" s="140" t="s">
        <v>756</v>
      </c>
      <c r="C461" s="344"/>
    </row>
    <row r="462" spans="1:3" ht="33.75" customHeight="1" x14ac:dyDescent="0.2">
      <c r="A462" s="132">
        <v>9004</v>
      </c>
      <c r="B462" s="140" t="s">
        <v>757</v>
      </c>
      <c r="C462" s="344"/>
    </row>
    <row r="463" spans="1:3" ht="33.75" customHeight="1" x14ac:dyDescent="0.2">
      <c r="A463" s="132">
        <v>9005</v>
      </c>
      <c r="B463" s="140" t="s">
        <v>758</v>
      </c>
      <c r="C463" s="344"/>
    </row>
    <row r="464" spans="1:3" ht="33.75" customHeight="1" x14ac:dyDescent="0.2">
      <c r="A464" s="132">
        <v>9006</v>
      </c>
      <c r="B464" s="140" t="s">
        <v>759</v>
      </c>
      <c r="C464" s="344"/>
    </row>
    <row r="465" spans="1:3" ht="33.75" customHeight="1" x14ac:dyDescent="0.2">
      <c r="A465" s="132">
        <v>9007</v>
      </c>
      <c r="B465" s="140" t="s">
        <v>760</v>
      </c>
      <c r="C465" s="344"/>
    </row>
    <row r="466" spans="1:3" ht="33.75" customHeight="1" x14ac:dyDescent="0.2">
      <c r="A466" s="132">
        <v>9008</v>
      </c>
      <c r="B466" s="140" t="s">
        <v>761</v>
      </c>
      <c r="C466" s="344"/>
    </row>
    <row r="467" spans="1:3" ht="33.75" customHeight="1" x14ac:dyDescent="0.2">
      <c r="A467" s="132">
        <v>9101</v>
      </c>
      <c r="B467" s="140" t="s">
        <v>762</v>
      </c>
      <c r="C467" s="344"/>
    </row>
    <row r="468" spans="1:3" ht="33.75" customHeight="1" x14ac:dyDescent="0.2">
      <c r="A468" s="132">
        <v>9102</v>
      </c>
      <c r="B468" s="140" t="s">
        <v>763</v>
      </c>
      <c r="C468" s="344"/>
    </row>
    <row r="469" spans="1:3" ht="33.75" customHeight="1" x14ac:dyDescent="0.2">
      <c r="A469" s="132">
        <v>9103</v>
      </c>
      <c r="B469" s="140" t="s">
        <v>764</v>
      </c>
      <c r="C469" s="344"/>
    </row>
    <row r="470" spans="1:3" ht="33.75" customHeight="1" x14ac:dyDescent="0.2">
      <c r="A470" s="132">
        <v>9200</v>
      </c>
      <c r="B470" s="140" t="s">
        <v>765</v>
      </c>
      <c r="C470" s="344"/>
    </row>
    <row r="471" spans="1:3" ht="33.75" customHeight="1" x14ac:dyDescent="0.2">
      <c r="A471" s="132">
        <v>9311</v>
      </c>
      <c r="B471" s="140" t="s">
        <v>766</v>
      </c>
      <c r="C471" s="344"/>
    </row>
    <row r="472" spans="1:3" ht="33.75" customHeight="1" x14ac:dyDescent="0.2">
      <c r="A472" s="132">
        <v>9312</v>
      </c>
      <c r="B472" s="140" t="s">
        <v>767</v>
      </c>
      <c r="C472" s="344"/>
    </row>
    <row r="473" spans="1:3" ht="33.75" customHeight="1" x14ac:dyDescent="0.2">
      <c r="A473" s="132">
        <v>9319</v>
      </c>
      <c r="B473" s="140" t="s">
        <v>768</v>
      </c>
      <c r="C473" s="344"/>
    </row>
    <row r="474" spans="1:3" ht="33.75" customHeight="1" x14ac:dyDescent="0.2">
      <c r="A474" s="132">
        <v>9321</v>
      </c>
      <c r="B474" s="140" t="s">
        <v>769</v>
      </c>
      <c r="C474" s="344"/>
    </row>
    <row r="475" spans="1:3" ht="33.75" customHeight="1" thickBot="1" x14ac:dyDescent="0.25">
      <c r="A475" s="141">
        <v>9329</v>
      </c>
      <c r="B475" s="142" t="s">
        <v>770</v>
      </c>
      <c r="C475" s="345"/>
    </row>
    <row r="476" spans="1:3" ht="33.75" customHeight="1" x14ac:dyDescent="0.2">
      <c r="A476" s="137">
        <v>9411</v>
      </c>
      <c r="B476" s="143" t="s">
        <v>771</v>
      </c>
      <c r="C476" s="343" t="s">
        <v>772</v>
      </c>
    </row>
    <row r="477" spans="1:3" ht="33.75" customHeight="1" x14ac:dyDescent="0.2">
      <c r="A477" s="132">
        <v>9412</v>
      </c>
      <c r="B477" s="140" t="s">
        <v>773</v>
      </c>
      <c r="C477" s="344"/>
    </row>
    <row r="478" spans="1:3" ht="33.75" customHeight="1" x14ac:dyDescent="0.2">
      <c r="A478" s="132">
        <v>9420</v>
      </c>
      <c r="B478" s="140" t="s">
        <v>774</v>
      </c>
      <c r="C478" s="344"/>
    </row>
    <row r="479" spans="1:3" ht="33.75" customHeight="1" x14ac:dyDescent="0.2">
      <c r="A479" s="132">
        <v>9491</v>
      </c>
      <c r="B479" s="140" t="s">
        <v>775</v>
      </c>
      <c r="C479" s="344"/>
    </row>
    <row r="480" spans="1:3" ht="33.75" customHeight="1" x14ac:dyDescent="0.2">
      <c r="A480" s="132">
        <v>9492</v>
      </c>
      <c r="B480" s="140" t="s">
        <v>776</v>
      </c>
      <c r="C480" s="344"/>
    </row>
    <row r="481" spans="1:3" ht="33.75" customHeight="1" x14ac:dyDescent="0.2">
      <c r="A481" s="132">
        <v>9499</v>
      </c>
      <c r="B481" s="140" t="s">
        <v>777</v>
      </c>
      <c r="C481" s="344"/>
    </row>
    <row r="482" spans="1:3" ht="33.75" customHeight="1" x14ac:dyDescent="0.2">
      <c r="A482" s="132">
        <v>9511</v>
      </c>
      <c r="B482" s="140" t="s">
        <v>778</v>
      </c>
      <c r="C482" s="344"/>
    </row>
    <row r="483" spans="1:3" ht="33.75" customHeight="1" x14ac:dyDescent="0.2">
      <c r="A483" s="132">
        <v>9512</v>
      </c>
      <c r="B483" s="140" t="s">
        <v>779</v>
      </c>
      <c r="C483" s="344"/>
    </row>
    <row r="484" spans="1:3" ht="33.75" customHeight="1" x14ac:dyDescent="0.2">
      <c r="A484" s="132">
        <v>9521</v>
      </c>
      <c r="B484" s="140" t="s">
        <v>780</v>
      </c>
      <c r="C484" s="344"/>
    </row>
    <row r="485" spans="1:3" ht="33.75" customHeight="1" x14ac:dyDescent="0.2">
      <c r="A485" s="132">
        <v>9522</v>
      </c>
      <c r="B485" s="140" t="s">
        <v>781</v>
      </c>
      <c r="C485" s="344"/>
    </row>
    <row r="486" spans="1:3" ht="33.75" customHeight="1" x14ac:dyDescent="0.2">
      <c r="A486" s="132">
        <v>9523</v>
      </c>
      <c r="B486" s="140" t="s">
        <v>782</v>
      </c>
      <c r="C486" s="344"/>
    </row>
    <row r="487" spans="1:3" ht="33.75" customHeight="1" x14ac:dyDescent="0.2">
      <c r="A487" s="132">
        <v>9524</v>
      </c>
      <c r="B487" s="140" t="s">
        <v>783</v>
      </c>
      <c r="C487" s="344"/>
    </row>
    <row r="488" spans="1:3" ht="33.75" customHeight="1" x14ac:dyDescent="0.2">
      <c r="A488" s="132">
        <v>9529</v>
      </c>
      <c r="B488" s="140" t="s">
        <v>784</v>
      </c>
      <c r="C488" s="344"/>
    </row>
    <row r="489" spans="1:3" ht="33.75" customHeight="1" x14ac:dyDescent="0.2">
      <c r="A489" s="132">
        <v>9601</v>
      </c>
      <c r="B489" s="140" t="s">
        <v>785</v>
      </c>
      <c r="C489" s="344"/>
    </row>
    <row r="490" spans="1:3" ht="33.75" customHeight="1" x14ac:dyDescent="0.2">
      <c r="A490" s="132">
        <v>9602</v>
      </c>
      <c r="B490" s="140" t="s">
        <v>786</v>
      </c>
      <c r="C490" s="344"/>
    </row>
    <row r="491" spans="1:3" ht="33.75" customHeight="1" x14ac:dyDescent="0.2">
      <c r="A491" s="132">
        <v>9603</v>
      </c>
      <c r="B491" s="140" t="s">
        <v>787</v>
      </c>
      <c r="C491" s="344"/>
    </row>
    <row r="492" spans="1:3" ht="33.75" customHeight="1" thickBot="1" x14ac:dyDescent="0.25">
      <c r="A492" s="141">
        <v>9609</v>
      </c>
      <c r="B492" s="142" t="s">
        <v>788</v>
      </c>
      <c r="C492" s="345"/>
    </row>
    <row r="493" spans="1:3" ht="33.75" customHeight="1" x14ac:dyDescent="0.2">
      <c r="A493" s="137">
        <v>9700</v>
      </c>
      <c r="B493" s="143" t="s">
        <v>789</v>
      </c>
      <c r="C493" s="343" t="s">
        <v>790</v>
      </c>
    </row>
    <row r="494" spans="1:3" ht="33.75" customHeight="1" x14ac:dyDescent="0.2">
      <c r="A494" s="132">
        <v>9810</v>
      </c>
      <c r="B494" s="140" t="s">
        <v>791</v>
      </c>
      <c r="C494" s="344"/>
    </row>
    <row r="495" spans="1:3" ht="33.75" customHeight="1" thickBot="1" x14ac:dyDescent="0.25">
      <c r="A495" s="141">
        <v>9820</v>
      </c>
      <c r="B495" s="142" t="s">
        <v>792</v>
      </c>
      <c r="C495" s="345"/>
    </row>
    <row r="496" spans="1:3" ht="33.75" customHeight="1" thickBot="1" x14ac:dyDescent="0.25">
      <c r="A496" s="147">
        <v>9900</v>
      </c>
      <c r="B496" s="148" t="s">
        <v>793</v>
      </c>
      <c r="C496" s="149" t="s">
        <v>794</v>
      </c>
    </row>
    <row r="497" spans="1:3" ht="33.75" customHeight="1" thickBot="1" x14ac:dyDescent="0.25">
      <c r="A497" s="147">
        <v>9999</v>
      </c>
      <c r="B497" s="150" t="s">
        <v>795</v>
      </c>
      <c r="C497" s="149"/>
    </row>
  </sheetData>
  <sheetProtection sheet="1" objects="1" scenarios="1"/>
  <mergeCells count="20">
    <mergeCell ref="C379:C380"/>
    <mergeCell ref="C2:C37"/>
    <mergeCell ref="C38:C54"/>
    <mergeCell ref="C55:C203"/>
    <mergeCell ref="C204:C209"/>
    <mergeCell ref="C210:C217"/>
    <mergeCell ref="C218:C229"/>
    <mergeCell ref="C230:C287"/>
    <mergeCell ref="C288:C309"/>
    <mergeCell ref="C310:C324"/>
    <mergeCell ref="C325:C347"/>
    <mergeCell ref="C348:C378"/>
    <mergeCell ref="C476:C492"/>
    <mergeCell ref="C493:C495"/>
    <mergeCell ref="C381:C394"/>
    <mergeCell ref="C395:C420"/>
    <mergeCell ref="C421:C430"/>
    <mergeCell ref="C431:C446"/>
    <mergeCell ref="C447:C456"/>
    <mergeCell ref="C457:C47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DIAGNOSTICO</vt:lpstr>
      <vt:lpstr>CIIU</vt:lpstr>
      <vt:lpstr>DIAGNOSTICO!Área_de_impresión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Ismael Muñoz Rodriguez</dc:creator>
  <cp:lastModifiedBy>Sonia Buendia Torres</cp:lastModifiedBy>
  <dcterms:created xsi:type="dcterms:W3CDTF">2018-02-28T13:30:11Z</dcterms:created>
  <dcterms:modified xsi:type="dcterms:W3CDTF">2021-09-09T14:27:05Z</dcterms:modified>
</cp:coreProperties>
</file>