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drawings/drawing8.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mc:AlternateContent xmlns:mc="http://schemas.openxmlformats.org/markup-compatibility/2006">
    <mc:Choice Requires="x15">
      <x15ac:absPath xmlns:x15ac="http://schemas.microsoft.com/office/spreadsheetml/2010/11/ac" url="https://solidarias-my.sharepoint.com/personal/nelson_pineros_orgsolidarias_gov_co/Documents/Escritorio/OCI TRABAJO EN CASA/Trabajo en Casa 2020/PAAC/"/>
    </mc:Choice>
  </mc:AlternateContent>
  <xr:revisionPtr revIDLastSave="31" documentId="8_{CA2CB5B3-88B1-4C00-B8A6-97D429BA488D}" xr6:coauthVersionLast="46" xr6:coauthVersionMax="46" xr10:uidLastSave="{7107DDFE-754E-4D84-9197-8AC0CE0A4790}"/>
  <bookViews>
    <workbookView xWindow="-120" yWindow="-120" windowWidth="20730" windowHeight="11160" firstSheet="4" activeTab="6" xr2:uid="{00000000-000D-0000-FFFF-FFFF00000000}"/>
  </bookViews>
  <sheets>
    <sheet name="Gestión Riesgo Corrupción " sheetId="2" state="hidden" r:id="rId1"/>
    <sheet name="PAAC" sheetId="19" r:id="rId2"/>
    <sheet name="1 Gestion de Riesgo Corrupcion " sheetId="9" r:id="rId3"/>
    <sheet name="2Estrategias de Racionalizacion" sheetId="10" r:id="rId4"/>
    <sheet name="3 Rendicion de Cuentas" sheetId="11" r:id="rId5"/>
    <sheet name="4 Atencion al Ciudadano  " sheetId="16" r:id="rId6"/>
    <sheet name="5 Transparencia y Acc " sheetId="20" r:id="rId7"/>
    <sheet name="AVANCES" sheetId="7" r:id="rId8"/>
    <sheet name="TOTAL" sheetId="15" state="hidden" r:id="rId9"/>
  </sheets>
  <externalReferences>
    <externalReference r:id="rId10"/>
    <externalReference r:id="rId11"/>
    <externalReference r:id="rId12"/>
    <externalReference r:id="rId13"/>
    <externalReference r:id="rId14"/>
    <externalReference r:id="rId15"/>
  </externalReferences>
  <definedNames>
    <definedName name="_xlnm._FilterDatabase" localSheetId="6" hidden="1">'5 Transparencia y Acc '!$A$7:$P$17</definedName>
    <definedName name="_xlnm._FilterDatabase" localSheetId="0" hidden="1">'Gestión Riesgo Corrupción '!$A$3:$G$14</definedName>
    <definedName name="A_Obj1" localSheetId="3">OFFSET(#REF!,0,0,COUNTA(#REF!)-1,1)</definedName>
    <definedName name="A_Obj1" localSheetId="4">OFFSET(#REF!,0,0,COUNTA(#REF!)-1,1)</definedName>
    <definedName name="A_Obj1" localSheetId="5">OFFSET(#REF!,0,0,COUNTA(#REF!)-1,1)</definedName>
    <definedName name="A_Obj1" localSheetId="6">OFFSET(#REF!,0,0,COUNTA(#REF!)-1,1)</definedName>
    <definedName name="A_Obj1" localSheetId="8">OFFSET(#REF!,0,0,COUNTA(#REF!)-1,1)</definedName>
    <definedName name="A_Obj1">OFFSET(#REF!,0,0,COUNTA(#REF!)-1,1)</definedName>
    <definedName name="A_Obj2" localSheetId="3">OFFSET(#REF!,0,0,COUNTA(#REF!)-1,1)</definedName>
    <definedName name="A_Obj2" localSheetId="5">OFFSET(#REF!,0,0,COUNTA(#REF!)-1,1)</definedName>
    <definedName name="A_Obj2" localSheetId="8">OFFSET(#REF!,0,0,COUNTA(#REF!)-1,1)</definedName>
    <definedName name="A_Obj2">OFFSET(#REF!,0,0,COUNTA(#REF!)-1,1)</definedName>
    <definedName name="A_Obj3" localSheetId="3">OFFSET(#REF!,0,0,COUNTA(#REF!)-1,1)</definedName>
    <definedName name="A_Obj3" localSheetId="5">OFFSET(#REF!,0,0,COUNTA(#REF!)-1,1)</definedName>
    <definedName name="A_Obj3" localSheetId="8">OFFSET(#REF!,0,0,COUNTA(#REF!)-1,1)</definedName>
    <definedName name="A_Obj3">OFFSET(#REF!,0,0,COUNTA(#REF!)-1,1)</definedName>
    <definedName name="A_Obj4" localSheetId="3">OFFSET(#REF!,0,0,COUNTA(#REF!)-1,1)</definedName>
    <definedName name="A_Obj4" localSheetId="5">OFFSET(#REF!,0,0,COUNTA(#REF!)-1,1)</definedName>
    <definedName name="A_Obj4" localSheetId="8">OFFSET(#REF!,0,0,COUNTA(#REF!)-1,1)</definedName>
    <definedName name="A_Obj4">OFFSET(#REF!,0,0,COUNTA(#REF!)-1,1)</definedName>
    <definedName name="Acc_1" localSheetId="3">#REF!</definedName>
    <definedName name="Acc_1" localSheetId="4">#REF!</definedName>
    <definedName name="Acc_1" localSheetId="5">#REF!</definedName>
    <definedName name="Acc_1" localSheetId="6">#REF!</definedName>
    <definedName name="Acc_1" localSheetId="8">#REF!</definedName>
    <definedName name="Acc_1">#REF!</definedName>
    <definedName name="Acc_2" localSheetId="3">#REF!</definedName>
    <definedName name="Acc_2" localSheetId="4">#REF!</definedName>
    <definedName name="Acc_2" localSheetId="5">#REF!</definedName>
    <definedName name="Acc_2" localSheetId="6">#REF!</definedName>
    <definedName name="Acc_2" localSheetId="8">#REF!</definedName>
    <definedName name="Acc_2">#REF!</definedName>
    <definedName name="Acc_3" localSheetId="3">#REF!</definedName>
    <definedName name="Acc_3" localSheetId="5">#REF!</definedName>
    <definedName name="Acc_3" localSheetId="8">#REF!</definedName>
    <definedName name="Acc_3">#REF!</definedName>
    <definedName name="Acc_4" localSheetId="3">#REF!</definedName>
    <definedName name="Acc_4" localSheetId="5">#REF!</definedName>
    <definedName name="Acc_4" localSheetId="8">#REF!</definedName>
    <definedName name="Acc_4">#REF!</definedName>
    <definedName name="Acc_5" localSheetId="3">#REF!</definedName>
    <definedName name="Acc_5" localSheetId="5">#REF!</definedName>
    <definedName name="Acc_5" localSheetId="8">#REF!</definedName>
    <definedName name="Acc_5">#REF!</definedName>
    <definedName name="Acc_6" localSheetId="3">#REF!</definedName>
    <definedName name="Acc_6" localSheetId="5">#REF!</definedName>
    <definedName name="Acc_6" localSheetId="8">#REF!</definedName>
    <definedName name="Acc_6">#REF!</definedName>
    <definedName name="Acc_7" localSheetId="3">#REF!</definedName>
    <definedName name="Acc_7" localSheetId="5">#REF!</definedName>
    <definedName name="Acc_7" localSheetId="8">#REF!</definedName>
    <definedName name="Acc_7">#REF!</definedName>
    <definedName name="Acc_8" localSheetId="3">#REF!</definedName>
    <definedName name="Acc_8" localSheetId="5">#REF!</definedName>
    <definedName name="Acc_8" localSheetId="8">#REF!</definedName>
    <definedName name="Acc_8">#REF!</definedName>
    <definedName name="Acc_9" localSheetId="3">#REF!</definedName>
    <definedName name="Acc_9" localSheetId="5">#REF!</definedName>
    <definedName name="Acc_9" localSheetId="8">#REF!</definedName>
    <definedName name="Acc_9">#REF!</definedName>
    <definedName name="Admin" localSheetId="3">[1]TABLA!$Q$2:$Q$3</definedName>
    <definedName name="Admin" localSheetId="5">[2]TABLA!$Q$2:$Q$3</definedName>
    <definedName name="Admin" localSheetId="8">[3]TABLA!$Q$2:$Q$3</definedName>
    <definedName name="Admin">[4]TABLA!$Q$2:$Q$3</definedName>
    <definedName name="Agricultura" localSheetId="3">[1]TABLA!#REF!</definedName>
    <definedName name="Agricultura" localSheetId="5">[2]TABLA!#REF!</definedName>
    <definedName name="Agricultura" localSheetId="6">[4]TABLA!#REF!</definedName>
    <definedName name="Agricultura" localSheetId="8">[3]TABLA!#REF!</definedName>
    <definedName name="Agricultura">[4]TABLA!#REF!</definedName>
    <definedName name="Agricultura_y_Desarrollo_Rural" localSheetId="3">[1]TABLA!#REF!</definedName>
    <definedName name="Agricultura_y_Desarrollo_Rural" localSheetId="5">[2]TABLA!#REF!</definedName>
    <definedName name="Agricultura_y_Desarrollo_Rural" localSheetId="6">[4]TABLA!#REF!</definedName>
    <definedName name="Agricultura_y_Desarrollo_Rural" localSheetId="8">[3]TABLA!#REF!</definedName>
    <definedName name="Agricultura_y_Desarrollo_Rural">[4]TABLA!#REF!</definedName>
    <definedName name="Ambiental" localSheetId="3">'[1]Tablas instituciones'!$D$2:$D$9</definedName>
    <definedName name="Ambiental" localSheetId="5">'[2]Tablas instituciones'!$D$2:$D$9</definedName>
    <definedName name="Ambiental" localSheetId="8">'[3]Tablas instituciones'!$D$2:$D$9</definedName>
    <definedName name="Ambiental">'[4]Tablas instituciones'!$D$2:$D$9</definedName>
    <definedName name="ambiente" localSheetId="3">[1]TABLA!#REF!</definedName>
    <definedName name="ambiente" localSheetId="5">[2]TABLA!#REF!</definedName>
    <definedName name="ambiente" localSheetId="6">[4]TABLA!#REF!</definedName>
    <definedName name="ambiente" localSheetId="8">[3]TABLA!#REF!</definedName>
    <definedName name="ambiente">[4]TABLA!#REF!</definedName>
    <definedName name="Ambiente_y_Desarrollo_Sostenible" localSheetId="3">[1]TABLA!#REF!</definedName>
    <definedName name="Ambiente_y_Desarrollo_Sostenible" localSheetId="5">[2]TABLA!#REF!</definedName>
    <definedName name="Ambiente_y_Desarrollo_Sostenible" localSheetId="6">[4]TABLA!#REF!</definedName>
    <definedName name="Ambiente_y_Desarrollo_Sostenible" localSheetId="8">[3]TABLA!#REF!</definedName>
    <definedName name="Ambiente_y_Desarrollo_Sostenible">[4]TABLA!#REF!</definedName>
    <definedName name="_xlnm.Print_Area" localSheetId="3">'2Estrategias de Racionalizacion'!$A$5:$J$31</definedName>
    <definedName name="_xlnm.Print_Area" localSheetId="0">'Gestión Riesgo Corrupción '!$A$1:$H$14</definedName>
    <definedName name="Ciencia__Tecnología_e_innovación" localSheetId="3">[1]TABLA!#REF!</definedName>
    <definedName name="Ciencia__Tecnología_e_innovación" localSheetId="4">[4]TABLA!#REF!</definedName>
    <definedName name="Ciencia__Tecnología_e_innovación" localSheetId="5">[2]TABLA!#REF!</definedName>
    <definedName name="Ciencia__Tecnología_e_innovación" localSheetId="6">[4]TABLA!#REF!</definedName>
    <definedName name="Ciencia__Tecnología_e_innovación" localSheetId="8">[3]TABLA!#REF!</definedName>
    <definedName name="Ciencia__Tecnología_e_innovación">[4]TABLA!#REF!</definedName>
    <definedName name="clases1">[5]TABLA!$G$2:$G$5</definedName>
    <definedName name="Comercio__Industria_y_Turismo" localSheetId="3">[1]TABLA!#REF!</definedName>
    <definedName name="Comercio__Industria_y_Turismo" localSheetId="5">[2]TABLA!#REF!</definedName>
    <definedName name="Comercio__Industria_y_Turismo" localSheetId="6">[4]TABLA!#REF!</definedName>
    <definedName name="Comercio__Industria_y_Turismo" localSheetId="8">[3]TABLA!#REF!</definedName>
    <definedName name="Comercio__Industria_y_Turismo">[4]TABLA!#REF!</definedName>
    <definedName name="departamentos" localSheetId="3">[1]TABLA!$D$2:$D$36</definedName>
    <definedName name="Departamentos" localSheetId="4">#REF!</definedName>
    <definedName name="Departamentos" localSheetId="5">#REF!</definedName>
    <definedName name="Departamentos" localSheetId="6">#REF!</definedName>
    <definedName name="Departamentos" localSheetId="8">#REF!</definedName>
    <definedName name="Departamentos">#REF!</definedName>
    <definedName name="fdqs">'[2]Tablas instituciones'!$D$2:$D$9</definedName>
    <definedName name="Fuentes" localSheetId="3">#REF!</definedName>
    <definedName name="Fuentes" localSheetId="4">#REF!</definedName>
    <definedName name="Fuentes" localSheetId="5">#REF!</definedName>
    <definedName name="Fuentes" localSheetId="6">#REF!</definedName>
    <definedName name="Fuentes" localSheetId="8">#REF!</definedName>
    <definedName name="Fuentes">#REF!</definedName>
    <definedName name="Indicadores" localSheetId="3">#REF!</definedName>
    <definedName name="Indicadores" localSheetId="4">#REF!</definedName>
    <definedName name="Indicadores" localSheetId="5">#REF!</definedName>
    <definedName name="Indicadores" localSheetId="6">#REF!</definedName>
    <definedName name="Indicadores" localSheetId="8">#REF!</definedName>
    <definedName name="Indicadores">#REF!</definedName>
    <definedName name="nivel" localSheetId="3">[1]TABLA!$C$2:$C$3</definedName>
    <definedName name="nivel" localSheetId="5">[2]TABLA!$C$2:$C$3</definedName>
    <definedName name="nivel" localSheetId="8">[3]TABLA!$C$2:$C$3</definedName>
    <definedName name="nivel">[4]TABLA!$C$2:$C$3</definedName>
    <definedName name="Objetivos" localSheetId="4">OFFSET(#REF!,0,0,COUNTA(#REF!)-1,1)</definedName>
    <definedName name="Objetivos" localSheetId="5">OFFSET(#REF!,0,0,COUNTA(#REF!)-1,1)</definedName>
    <definedName name="Objetivos" localSheetId="6">OFFSET(#REF!,0,0,COUNTA(#REF!)-1,1)</definedName>
    <definedName name="Objetivos" localSheetId="8">OFFSET(#REF!,0,0,COUNTA(#REF!)-1,1)</definedName>
    <definedName name="Objetivos">OFFSET(#REF!,0,0,COUNTA(#REF!)-1,1)</definedName>
    <definedName name="orden" localSheetId="3">[1]TABLA!$A$3:$A$4</definedName>
    <definedName name="orden" localSheetId="5">[2]TABLA!$A$3:$A$4</definedName>
    <definedName name="orden" localSheetId="8">[3]TABLA!$A$3:$A$4</definedName>
    <definedName name="orden">[4]TABLA!$A$3:$A$4</definedName>
    <definedName name="sector" localSheetId="3">[1]TABLA!$B$2:$B$26</definedName>
    <definedName name="sector" localSheetId="5">[2]TABLA!$B$2:$B$26</definedName>
    <definedName name="sector" localSheetId="8">[3]TABLA!$B$2:$B$26</definedName>
    <definedName name="sector">[4]TABLA!$B$2:$B$26</definedName>
    <definedName name="Tipos" localSheetId="3">[1]TABLA!$G$2:$G$4</definedName>
    <definedName name="Tipos" localSheetId="5">[2]TABLA!$G$2:$G$4</definedName>
    <definedName name="Tipos" localSheetId="8">[3]TABLA!$G$2:$G$4</definedName>
    <definedName name="Tipos">[4]TABLA!$G$2:$G$4</definedName>
    <definedName name="_xlnm.Print_Titles" localSheetId="3">'2Estrategias de Racionalizacion'!$5:$16</definedName>
    <definedName name="_xlnm.Print_Titles" localSheetId="0">'Gestión Riesgo Corrupción '!$1:$3</definedName>
    <definedName name="vigencias" localSheetId="3">[1]TABLA!$E$2:$E$7</definedName>
    <definedName name="vigencias" localSheetId="5">[2]TABLA!$E$2:$E$7</definedName>
    <definedName name="vigencias" localSheetId="8">[3]TABLA!$E$2:$E$7</definedName>
    <definedName name="vigencias">[4]TABLA!$E$2:$E$7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20" i="20" l="1"/>
  <c r="O20" i="20"/>
  <c r="Q20" i="20" s="1"/>
  <c r="P19" i="20"/>
  <c r="O19" i="20"/>
  <c r="P18" i="20"/>
  <c r="O18" i="20"/>
  <c r="Q18" i="20" s="1"/>
  <c r="P17" i="20"/>
  <c r="O17" i="20"/>
  <c r="P16" i="20"/>
  <c r="O16" i="20"/>
  <c r="P15" i="20"/>
  <c r="Q15" i="20" s="1"/>
  <c r="O15" i="20"/>
  <c r="P14" i="20"/>
  <c r="O14" i="20"/>
  <c r="P13" i="20"/>
  <c r="O13" i="20"/>
  <c r="P12" i="20"/>
  <c r="O12" i="20"/>
  <c r="Q12" i="20" s="1"/>
  <c r="P11" i="20"/>
  <c r="O11" i="20"/>
  <c r="P10" i="20"/>
  <c r="O10" i="20"/>
  <c r="P9" i="20"/>
  <c r="O9" i="20"/>
  <c r="Q9" i="20" s="1"/>
  <c r="P8" i="20"/>
  <c r="O8" i="20"/>
  <c r="Q8" i="20" s="1"/>
  <c r="Q14" i="20" l="1"/>
  <c r="Q11" i="20"/>
  <c r="Q10" i="20"/>
  <c r="Q16" i="20"/>
  <c r="Q19" i="20"/>
  <c r="Q13" i="20"/>
  <c r="Q17" i="20"/>
  <c r="O15" i="11"/>
  <c r="N15" i="11"/>
  <c r="O14" i="11"/>
  <c r="N14" i="11"/>
  <c r="O13" i="11"/>
  <c r="N13" i="11"/>
  <c r="P13" i="11" s="1"/>
  <c r="O12" i="11"/>
  <c r="N12" i="11"/>
  <c r="O11" i="11"/>
  <c r="N11" i="11"/>
  <c r="O10" i="11"/>
  <c r="N10" i="11"/>
  <c r="P10" i="11" s="1"/>
  <c r="O9" i="11"/>
  <c r="N9" i="11"/>
  <c r="P9" i="11" s="1"/>
  <c r="O8" i="11"/>
  <c r="P8" i="11" s="1"/>
  <c r="N8" i="11"/>
  <c r="O7" i="11"/>
  <c r="N7" i="11"/>
  <c r="P7" i="11" s="1"/>
  <c r="P12" i="11" l="1"/>
  <c r="P15" i="11"/>
  <c r="P14" i="11"/>
  <c r="P12" i="16"/>
  <c r="O12" i="16"/>
  <c r="Q12" i="16" s="1"/>
  <c r="P11" i="16"/>
  <c r="O11" i="16"/>
  <c r="P10" i="16"/>
  <c r="O10" i="16"/>
  <c r="Q10" i="16" s="1"/>
  <c r="P9" i="16"/>
  <c r="O9" i="16"/>
  <c r="Q9" i="16" s="1"/>
  <c r="P8" i="16"/>
  <c r="O8" i="16"/>
  <c r="Q8" i="16" s="1"/>
  <c r="R17" i="10"/>
  <c r="Q17" i="10"/>
  <c r="O26" i="9"/>
  <c r="N26" i="9"/>
  <c r="O25" i="9"/>
  <c r="N25" i="9"/>
  <c r="P25" i="9" s="1"/>
  <c r="O24" i="9"/>
  <c r="N24" i="9"/>
  <c r="P24" i="9" s="1"/>
  <c r="O23" i="9"/>
  <c r="N23" i="9"/>
  <c r="O22" i="9"/>
  <c r="N22" i="9"/>
  <c r="O21" i="9"/>
  <c r="N21" i="9"/>
  <c r="P21" i="9" s="1"/>
  <c r="O20" i="9"/>
  <c r="N20" i="9"/>
  <c r="P20" i="9" s="1"/>
  <c r="O19" i="9"/>
  <c r="N19" i="9"/>
  <c r="O18" i="9"/>
  <c r="N18" i="9"/>
  <c r="P18" i="9" s="1"/>
  <c r="O17" i="9"/>
  <c r="N17" i="9"/>
  <c r="P17" i="9" s="1"/>
  <c r="O16" i="9"/>
  <c r="N16" i="9"/>
  <c r="O15" i="9"/>
  <c r="P15" i="9" s="1"/>
  <c r="N15" i="9"/>
  <c r="O14" i="9"/>
  <c r="N14" i="9"/>
  <c r="P14" i="9" s="1"/>
  <c r="O13" i="9"/>
  <c r="N13" i="9"/>
  <c r="P13" i="9" s="1"/>
  <c r="O12" i="9"/>
  <c r="N12" i="9"/>
  <c r="O11" i="9"/>
  <c r="N11" i="9"/>
  <c r="O10" i="9"/>
  <c r="N10" i="9"/>
  <c r="P10" i="9" s="1"/>
  <c r="O9" i="9"/>
  <c r="N9" i="9"/>
  <c r="P9" i="9" s="1"/>
  <c r="O8" i="9"/>
  <c r="N8" i="9"/>
  <c r="O28" i="9" l="1"/>
  <c r="P16" i="9"/>
  <c r="Q11" i="16"/>
  <c r="P8" i="9"/>
  <c r="P12" i="9"/>
  <c r="P23" i="9"/>
  <c r="P11" i="9"/>
  <c r="P19" i="9"/>
  <c r="P22" i="9"/>
  <c r="P26" i="9"/>
  <c r="F27" i="15"/>
  <c r="D27" i="15"/>
  <c r="N28" i="9" l="1"/>
  <c r="F31" i="15"/>
  <c r="F30" i="15"/>
  <c r="F29" i="15"/>
  <c r="D29" i="15"/>
  <c r="F28" i="15"/>
  <c r="C8" i="15"/>
  <c r="F8" i="15" s="1"/>
  <c r="C7" i="15"/>
  <c r="F7" i="15" s="1"/>
  <c r="C6" i="15"/>
  <c r="F6" i="15" s="1"/>
  <c r="C5" i="15"/>
  <c r="F5" i="15" s="1"/>
  <c r="C4" i="15"/>
  <c r="F4" i="15" s="1"/>
  <c r="F9" i="15" l="1"/>
  <c r="F32" i="15"/>
  <c r="D30" i="15"/>
  <c r="D31" i="15"/>
  <c r="D28" i="15"/>
  <c r="E13" i="7" l="1"/>
  <c r="F12" i="7"/>
  <c r="F11" i="7"/>
  <c r="F10" i="7"/>
  <c r="F9" i="7"/>
  <c r="F8" i="7"/>
  <c r="K19" i="10"/>
  <c r="L14" i="2"/>
  <c r="O14" i="2" s="1"/>
  <c r="P14" i="2" s="1"/>
  <c r="L13" i="2"/>
  <c r="O13" i="2" s="1"/>
  <c r="P13" i="2" s="1"/>
  <c r="L12" i="2"/>
  <c r="O12" i="2" s="1"/>
  <c r="P12" i="2" s="1"/>
  <c r="L11" i="2"/>
  <c r="O11" i="2" s="1"/>
  <c r="P11" i="2" s="1"/>
  <c r="L10" i="2"/>
  <c r="O10" i="2" s="1"/>
  <c r="P10" i="2" s="1"/>
  <c r="L9" i="2"/>
  <c r="O9" i="2" s="1"/>
  <c r="P9" i="2" s="1"/>
  <c r="L8" i="2"/>
  <c r="O8" i="2" s="1"/>
  <c r="P8" i="2" s="1"/>
  <c r="L7" i="2"/>
  <c r="O7" i="2" s="1"/>
  <c r="P7" i="2" s="1"/>
  <c r="L6" i="2"/>
  <c r="O6" i="2" s="1"/>
  <c r="P6" i="2" s="1"/>
  <c r="L5" i="2"/>
  <c r="O5" i="2" s="1"/>
  <c r="P5" i="2" s="1"/>
  <c r="L4" i="2"/>
  <c r="O4" i="2" s="1"/>
  <c r="P4" i="2" s="1"/>
  <c r="F13" i="7" l="1"/>
  <c r="D1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Miriam Diaz Diaz</author>
    <author>mprada</author>
    <author>Jaime Orlando Delgado Gordillo</author>
    <author>Jorge Chávez</author>
  </authors>
  <commentList>
    <comment ref="C6" authorId="0" shapeId="0" xr:uid="{00000000-0006-0000-0200-000001000000}">
      <text>
        <r>
          <rPr>
            <sz val="12"/>
            <color indexed="81"/>
            <rFont val="Tahoma"/>
            <family val="2"/>
          </rPr>
          <t>Escriba el nombre completo de la entidad</t>
        </r>
      </text>
    </comment>
    <comment ref="C8" authorId="0" shapeId="0" xr:uid="{00000000-0006-0000-0200-000002000000}">
      <text>
        <r>
          <rPr>
            <sz val="10"/>
            <color indexed="81"/>
            <rFont val="Tahoma"/>
            <family val="2"/>
          </rPr>
          <t>Seleccione el sector al que pertenece la entidad (sólo para entidades del orden nacional)</t>
        </r>
      </text>
    </comment>
    <comment ref="H8" authorId="0" shapeId="0" xr:uid="{00000000-0006-0000-0200-000003000000}">
      <text>
        <r>
          <rPr>
            <sz val="10"/>
            <color indexed="81"/>
            <rFont val="Tahoma"/>
            <family val="2"/>
          </rPr>
          <t>Seleccione el orden al que pertenece la entidad (nacional o territorial)</t>
        </r>
        <r>
          <rPr>
            <sz val="9"/>
            <color indexed="81"/>
            <rFont val="Tahoma"/>
            <family val="2"/>
          </rPr>
          <t xml:space="preserve">
</t>
        </r>
      </text>
    </comment>
    <comment ref="C10" authorId="0" shapeId="0" xr:uid="{00000000-0006-0000-0200-000004000000}">
      <text>
        <r>
          <rPr>
            <sz val="10"/>
            <color indexed="81"/>
            <rFont val="Tahoma"/>
            <family val="2"/>
          </rPr>
          <t>Seleccione el departamento donde está ubicada la entidad (solo para entidades del orden territorial)</t>
        </r>
      </text>
    </comment>
    <comment ref="H10" authorId="0" shapeId="0" xr:uid="{00000000-0006-0000-0200-000005000000}">
      <text>
        <r>
          <rPr>
            <sz val="10"/>
            <color indexed="81"/>
            <rFont val="Tahoma"/>
            <family val="2"/>
          </rPr>
          <t>Seleccione el año en que va a presentar la propuesta de racionalización</t>
        </r>
        <r>
          <rPr>
            <sz val="9"/>
            <color indexed="81"/>
            <rFont val="Tahoma"/>
            <family val="2"/>
          </rPr>
          <t xml:space="preserve">
</t>
        </r>
      </text>
    </comment>
    <comment ref="C12" authorId="0" shapeId="0" xr:uid="{00000000-0006-0000-0200-000006000000}">
      <text>
        <r>
          <rPr>
            <sz val="12"/>
            <color indexed="81"/>
            <rFont val="Tahoma"/>
            <family val="2"/>
          </rPr>
          <t>Escriba el nombre del Municipio donde se ubica la entidad (sólo para entidades del orden territorial)</t>
        </r>
      </text>
    </comment>
    <comment ref="C15" authorId="0" shapeId="0" xr:uid="{00000000-0006-0000-0200-000007000000}">
      <text>
        <r>
          <rPr>
            <sz val="12"/>
            <color indexed="81"/>
            <rFont val="Tahoma"/>
            <family val="2"/>
          </rPr>
          <t>Seleccione la modalidad de la mejora a realizar (normativa, administrativa o tecnológica)</t>
        </r>
      </text>
    </comment>
    <comment ref="D15" authorId="0" shapeId="0" xr:uid="{00000000-0006-0000-0200-000008000000}">
      <text>
        <r>
          <rPr>
            <sz val="12"/>
            <color indexed="81"/>
            <rFont val="Tahoma"/>
            <family val="2"/>
          </rPr>
          <t>Seleccione la opción de racionalización que aplica, según el tipo de racionalización elegido</t>
        </r>
      </text>
    </comment>
    <comment ref="E15" authorId="0" shapeId="0" xr:uid="{00000000-0006-0000-0200-000009000000}">
      <text>
        <r>
          <rPr>
            <sz val="12"/>
            <color indexed="81"/>
            <rFont val="Tahoma"/>
            <family val="2"/>
          </rPr>
          <t>De manera concreta describa como está u opera actualmente el trámite, proceso o procedimiento, es decir, antes de realizar la mejora a proponer</t>
        </r>
      </text>
    </comment>
    <comment ref="F15" authorId="1" shapeId="0" xr:uid="{00000000-0006-0000-0200-00000A000000}">
      <text>
        <r>
          <rPr>
            <sz val="12"/>
            <color indexed="81"/>
            <rFont val="Tahoma"/>
            <family val="2"/>
          </rPr>
          <t>De manera concreta describa en qué consiste la acción de mejora o racionalización a realizar al trámite, proceso o procedimiento.</t>
        </r>
      </text>
    </comment>
    <comment ref="G15" authorId="0" shapeId="0" xr:uid="{00000000-0006-0000-0200-00000B000000}">
      <text>
        <r>
          <rPr>
            <sz val="12"/>
            <color indexed="81"/>
            <rFont val="Tahoma"/>
            <family val="2"/>
          </rPr>
          <t>De manera concreta describa el impacto que tiene la mejora en el ciudadano y/o la entidad, expresada en reducción de tiempo o costos</t>
        </r>
      </text>
    </comment>
    <comment ref="H15" authorId="2" shapeId="0" xr:uid="{00000000-0006-0000-0200-00000C000000}">
      <text>
        <r>
          <rPr>
            <sz val="12"/>
            <color indexed="81"/>
            <rFont val="Tahoma"/>
            <family val="2"/>
          </rPr>
          <t>Ärea dentro de la entidad que lidera la racionalización del trámite, proceso o procedimiento</t>
        </r>
      </text>
    </comment>
    <comment ref="I16" authorId="2" shapeId="0" xr:uid="{00000000-0006-0000-0200-00000D000000}">
      <text>
        <r>
          <rPr>
            <sz val="12"/>
            <color indexed="81"/>
            <rFont val="Tahoma"/>
            <family val="2"/>
          </rPr>
          <t>Indique la fecha de inicio de las acciones de racionalización a realizar</t>
        </r>
      </text>
    </comment>
    <comment ref="J16" authorId="2" shapeId="0" xr:uid="{00000000-0006-0000-0200-00000E000000}">
      <text>
        <r>
          <rPr>
            <sz val="12"/>
            <color indexed="81"/>
            <rFont val="Tahoma"/>
            <family val="2"/>
          </rPr>
          <t>Indique la fecha de terminación de las acciones de racionalización a realizar</t>
        </r>
      </text>
    </comment>
    <comment ref="C21" authorId="3" shapeId="0" xr:uid="{00000000-0006-0000-0200-00000F000000}">
      <text>
        <r>
          <rPr>
            <b/>
            <sz val="9"/>
            <color indexed="81"/>
            <rFont val="Tahoma"/>
            <family val="2"/>
          </rPr>
          <t>Jorge Chávez:</t>
        </r>
        <r>
          <rPr>
            <sz val="9"/>
            <color indexed="81"/>
            <rFont val="Tahoma"/>
            <family val="2"/>
          </rPr>
          <t xml:space="preserve">
Relacionar el nombre del responsable del tramite, proceso o procedimeinto</t>
        </r>
      </text>
    </comment>
    <comment ref="I21" authorId="3" shapeId="0" xr:uid="{00000000-0006-0000-0200-000010000000}">
      <text>
        <r>
          <rPr>
            <b/>
            <sz val="9"/>
            <color indexed="81"/>
            <rFont val="Tahoma"/>
            <family val="2"/>
          </rPr>
          <t>Jorge Chávez:</t>
        </r>
        <r>
          <rPr>
            <sz val="9"/>
            <color indexed="81"/>
            <rFont val="Tahoma"/>
            <family val="2"/>
          </rPr>
          <t xml:space="preserve">
Relacionar el numero de telefono del responsable</t>
        </r>
      </text>
    </comment>
    <comment ref="C23" authorId="3" shapeId="0" xr:uid="{00000000-0006-0000-0200-000011000000}">
      <text>
        <r>
          <rPr>
            <b/>
            <sz val="9"/>
            <color indexed="81"/>
            <rFont val="Tahoma"/>
            <family val="2"/>
          </rPr>
          <t>Jorge Chávez:</t>
        </r>
        <r>
          <rPr>
            <sz val="9"/>
            <color indexed="81"/>
            <rFont val="Tahoma"/>
            <family val="2"/>
          </rPr>
          <t xml:space="preserve">
Relacionar el correo electronico del responsable</t>
        </r>
      </text>
    </comment>
  </commentList>
</comments>
</file>

<file path=xl/sharedStrings.xml><?xml version="1.0" encoding="utf-8"?>
<sst xmlns="http://schemas.openxmlformats.org/spreadsheetml/2006/main" count="721" uniqueCount="455">
  <si>
    <t xml:space="preserve">Plan Anticorrupción y de Atención al Ciudadano                                                                                                                                                                                   </t>
  </si>
  <si>
    <t>Componente 1: Gestión del Riesgo de Corrupción</t>
  </si>
  <si>
    <t>Subcomponente</t>
  </si>
  <si>
    <t xml:space="preserve"> Actividades</t>
  </si>
  <si>
    <t>Meta o producto</t>
  </si>
  <si>
    <t>Fecha programada</t>
  </si>
  <si>
    <t>Política de Administración de Riesgos de Corrupción</t>
  </si>
  <si>
    <t>1.1</t>
  </si>
  <si>
    <t>Director de Investigaciones y Planeación, y Coordinación de Planeación y Estadística.</t>
  </si>
  <si>
    <t>Construcción del Mapa de Riesgos de Corrupción</t>
  </si>
  <si>
    <t>2.1</t>
  </si>
  <si>
    <t>Coordinación de Planeación y Estadística y Líderes de procesos</t>
  </si>
  <si>
    <t>2.2</t>
  </si>
  <si>
    <t>Consolidación y publicación de la matriz de riesgos de corrupción para consulta de la ciudadanía</t>
  </si>
  <si>
    <t>Coordinación de Planeación y Estadística.</t>
  </si>
  <si>
    <t xml:space="preserve"> Consulta y divulgación </t>
  </si>
  <si>
    <t>3.1</t>
  </si>
  <si>
    <t>Recibir y consoldidar las observaciones enviadas por parte la ciudadanía con respecto al mapa de riesgos de corrupción</t>
  </si>
  <si>
    <t>3.2</t>
  </si>
  <si>
    <t>Publicación en firme del mapa de riesgos de corrupción pagina Web de la Entidad y en la pagina Gobierno en Línea- GEL</t>
  </si>
  <si>
    <t xml:space="preserve"> Monitoreo o revisión</t>
  </si>
  <si>
    <t>4.1</t>
  </si>
  <si>
    <t>Mapas de riesgo de los procesos con monitoreo y revisión diligenciado</t>
  </si>
  <si>
    <t>Líderes de proceso</t>
  </si>
  <si>
    <t>4.2</t>
  </si>
  <si>
    <t>4.3</t>
  </si>
  <si>
    <t>Seguimiento</t>
  </si>
  <si>
    <t>Seguimiento Oficina de control interno</t>
  </si>
  <si>
    <t>Jefe de Control Interno</t>
  </si>
  <si>
    <t>Enero - Marzo</t>
  </si>
  <si>
    <t>Abril - Junio</t>
  </si>
  <si>
    <t>Julio - Septiembre</t>
  </si>
  <si>
    <t>Octubre - Diciembre</t>
  </si>
  <si>
    <t>AVANCES</t>
  </si>
  <si>
    <t>META</t>
  </si>
  <si>
    <t>Ponderación actividad específica</t>
  </si>
  <si>
    <t>TOTAL Ejecutado</t>
  </si>
  <si>
    <t>Avance por Actividad Específica</t>
  </si>
  <si>
    <t>Descripción de Avance</t>
  </si>
  <si>
    <t>Avance por Actividad General</t>
  </si>
  <si>
    <t>5.1</t>
  </si>
  <si>
    <t>5.2</t>
  </si>
  <si>
    <t>COMPONENTES</t>
  </si>
  <si>
    <t>Ponderación de cada componente</t>
  </si>
  <si>
    <t>Gestión Riesgo de Corrupción</t>
  </si>
  <si>
    <t>Racionalización de Trámites</t>
  </si>
  <si>
    <t>Rendición de Cuentas</t>
  </si>
  <si>
    <t>Atención al Ciudadano</t>
  </si>
  <si>
    <t>Avance de cada Componente</t>
  </si>
  <si>
    <t>Avance Total</t>
  </si>
  <si>
    <t>Transparencia y Acceso a la Información</t>
  </si>
  <si>
    <t>Grupo</t>
  </si>
  <si>
    <t>Responsable</t>
  </si>
  <si>
    <t>5.3</t>
  </si>
  <si>
    <t>Realizar primer monitoreo a Mapas de riesgo de corrupción del proceso</t>
  </si>
  <si>
    <t>Realizar segundo monitoreo a Mapas de riesgo de corrupción del proceso</t>
  </si>
  <si>
    <t>Realizar tercer monitoreo a Mapas de riesgo de corrupción del proceso</t>
  </si>
  <si>
    <t>Realizar primer seguimiento a Mapas de riesgo de corrupción</t>
  </si>
  <si>
    <t>Realizar segundo seguimiento a Mapas de riesgo de corrupción</t>
  </si>
  <si>
    <t>Realizar tercer seguimiento a Mapas de riesgo de corrupción</t>
  </si>
  <si>
    <t>Revisión de la actual politica de administración de riesgos de la Unidad, para su actualizacion permanente</t>
  </si>
  <si>
    <t>Una Política de Administración de riesgos actualizada</t>
  </si>
  <si>
    <t xml:space="preserve">Una Matriz de riesgos de corrupción publicada en la página web de la Unidad www.orgsolidarias.gov.co </t>
  </si>
  <si>
    <t>Un documento de identificación y valoración de riesgos de corrupción por procesos</t>
  </si>
  <si>
    <t>Un documento de consolidación de las observaciones recibidas</t>
  </si>
  <si>
    <t>Un Mapa de riesgos de corrupción publicado</t>
  </si>
  <si>
    <t xml:space="preserve">Coordinador de Planeacion y Estadistica
</t>
  </si>
  <si>
    <t xml:space="preserve">Director de Investigaciones y Planeación 
Coordinador de Planeacion y Estadistica
</t>
  </si>
  <si>
    <t>Revisar y actualizar la identificación y valoración de los riesgos de corrupción de conformidad con la guia para la gestión del riesgo de corrupción 2018</t>
  </si>
  <si>
    <t>Revisión  de la política de administración de riesgos de la Unidad, para su actualización permanente</t>
  </si>
  <si>
    <t>Director Técnico</t>
  </si>
  <si>
    <t xml:space="preserve">Coordinador </t>
  </si>
  <si>
    <t>Revisar y actualizar la identificación y valoración de los riesgos de corrupción de conformidad con la guía para la gestión del riesgo de corrupción 2018</t>
  </si>
  <si>
    <t>Planeación y Estadística</t>
  </si>
  <si>
    <t>Recibir y consolidar las observaciones enviadas por parte la ciudadanía con respecto al mapa de riesgos de corrupción</t>
  </si>
  <si>
    <t>Publicación en firme del mapa de riesgos de corrupción página Web de la Entidad y en la página Gobierno en Línea- GEL</t>
  </si>
  <si>
    <t>Control Interno</t>
  </si>
  <si>
    <t>PLAN ANTICORRUPCIÓN Y DE ATENCIÓN AL CIUDADANO</t>
  </si>
  <si>
    <t>VERSIÓN 06</t>
  </si>
  <si>
    <t>CÓDIGO UAEOS-FO-PDE-03</t>
  </si>
  <si>
    <t>FECHA EDICIÓN 30/01/2019</t>
  </si>
  <si>
    <t>Nombre de la entidad</t>
  </si>
  <si>
    <t>Unidad Administrativa Especial de Organizaciones Solidarias</t>
  </si>
  <si>
    <t>Sector Administrativo</t>
  </si>
  <si>
    <t>Trabajo</t>
  </si>
  <si>
    <t>Orden</t>
  </si>
  <si>
    <t>Nacional</t>
  </si>
  <si>
    <t>Departamento:</t>
  </si>
  <si>
    <t>Cundinamarca</t>
  </si>
  <si>
    <t>Año Vigencia:</t>
  </si>
  <si>
    <t>Municipio:</t>
  </si>
  <si>
    <t>Bogotá D.C.</t>
  </si>
  <si>
    <t>PLANEACION DE LA ESTRATEGIA DE RACIONALIZACIÓN</t>
  </si>
  <si>
    <t xml:space="preserve">
N°</t>
  </si>
  <si>
    <t>NOMBRE DEL TRÁMITE, PROCESO O PROCEDIMIENTO</t>
  </si>
  <si>
    <t>TIPO DE RACIONALIZACIÓN</t>
  </si>
  <si>
    <t>ACCIÓN ESPECÍFICA DE RACIONALIZACIÓN</t>
  </si>
  <si>
    <t>SITUACIÓN ACTUAL</t>
  </si>
  <si>
    <t>DESCRIPCIÓN DE LA MEJORA A REALIZAR AL TRÁMITE, PROCESO O PROCEDIMIENTO</t>
  </si>
  <si>
    <t>BENEFICIO AL CIUDADANO Y/O ENTIDAD</t>
  </si>
  <si>
    <t>DEPENDENCIA 
RESPONSABLE</t>
  </si>
  <si>
    <t xml:space="preserve"> FECHA REALIZACIÓN</t>
  </si>
  <si>
    <t>INICIO
dd/mm/aa</t>
  </si>
  <si>
    <t>FIN
dd/mm/aa</t>
  </si>
  <si>
    <t>Acreditación</t>
  </si>
  <si>
    <t>INTERCAMBIO DE INFORMACIÓN (CADENAS DE TRÁMITES - VENTANILLAS ÚNICAS)</t>
  </si>
  <si>
    <t>Nombre del responsable:</t>
  </si>
  <si>
    <t>Número de teléfono:</t>
  </si>
  <si>
    <t>Correo electrónico:</t>
  </si>
  <si>
    <t>Fecha aprobación del plan:</t>
  </si>
  <si>
    <t>Dirección de Investigación y Planeación</t>
  </si>
  <si>
    <t>Grupo de Educación e Investigación</t>
  </si>
  <si>
    <t xml:space="preserve">Plan Anticorrupción y de Atención al Ciudadano                                                                                                                                                                                                                                        </t>
  </si>
  <si>
    <t>Componente 3: Rendición de cuentas</t>
  </si>
  <si>
    <t xml:space="preserve">Subcomponente </t>
  </si>
  <si>
    <t>Actividades</t>
  </si>
  <si>
    <t xml:space="preserve">Responsable </t>
  </si>
  <si>
    <t xml:space="preserve">Grupo </t>
  </si>
  <si>
    <t xml:space="preserve"> Información de calidad y en lenguaje comprensible</t>
  </si>
  <si>
    <t>Elaborar y publicar informes de atención al ciudadano, que incluya la medición de la satisfacción de los mismos</t>
  </si>
  <si>
    <t>1.2</t>
  </si>
  <si>
    <t>Se elaborarán y publicarán piezas divulgativas con lenguaje ciudadano en los canales propios de la Unidad Administrativa sobre  la gestión y  resultados  de la planeación estratégica de la entidad, compromisos relacionados con la estabilización de la PAZ</t>
  </si>
  <si>
    <t>Grupo de Comunicaciones y Prensa</t>
  </si>
  <si>
    <t>1.3</t>
  </si>
  <si>
    <t xml:space="preserve">1 documento </t>
  </si>
  <si>
    <t>Se gestionará con los entes encargados de la televisión pública y privada, la inclusión de espacios promocionales que divulguen la Economía Solidaria, teniendo en cuenta, además, la disponibilidad presupuestal para el año en curso</t>
  </si>
  <si>
    <t>2 códigos cívicos gestionados</t>
  </si>
  <si>
    <t>Coordinador</t>
  </si>
  <si>
    <t xml:space="preserve"> Diálogo de doble vía con la ciudadanía y sus organizaciones</t>
  </si>
  <si>
    <t>Consultará con la ciudadanía propuestas, necesidades, problemáticas, etc., por medio de foros virtuales dispuestos en la página web.</t>
  </si>
  <si>
    <t>2.4</t>
  </si>
  <si>
    <t>La Entidad seguirá los lineamientos establecidos para la realización de la audiencia pública, garantizando la participación de la ciudadanía en todo el proceso.</t>
  </si>
  <si>
    <t>Una audiencia realizada</t>
  </si>
  <si>
    <t xml:space="preserve">Responsabilidad </t>
  </si>
  <si>
    <t>Se realizará seguimiento semestral para evaluar la participación de los ciudadanos y crear planes de mejoramiento que permitan mejorar y aumentar dicha participación</t>
  </si>
  <si>
    <t>2 Informes de seguimiento</t>
  </si>
  <si>
    <t>Plan Anticorrupción y de Atención al Ciudadano</t>
  </si>
  <si>
    <t>Componente 4: Atención al Ciudadano</t>
  </si>
  <si>
    <t>Actividad General</t>
  </si>
  <si>
    <t>Estructura administrativa y direccionamiento Estratégico</t>
  </si>
  <si>
    <t>Educación e Investigación</t>
  </si>
  <si>
    <t>Normativo y procedimental</t>
  </si>
  <si>
    <t>Realizar campañas informativas sobre la responsabilidad de los servidores públicos frente a los derechos de los ciudadanos</t>
  </si>
  <si>
    <t>Diseñar piezas comunicativas para ser divulgadas al interior de la Unidad sobre temáticas que permitan dar a conocer la responsabilidad de los servidores públicos frente a los derechos de los ciudadanos</t>
  </si>
  <si>
    <t>Relacionamiento con el ciudadano</t>
  </si>
  <si>
    <t>Componente 5: Transparencia y Acceso a la Información</t>
  </si>
  <si>
    <t>Indicadores</t>
  </si>
  <si>
    <t>Lineamientos de Transparencia Activa</t>
  </si>
  <si>
    <t xml:space="preserve">Número de informes publicados </t>
  </si>
  <si>
    <t>Conjunto de datos publicado en web y en datos.gov.co / Conjunto de datos abiertos obligado a publicar por Ley</t>
  </si>
  <si>
    <t>Grupo de Tecnologías de la Información</t>
  </si>
  <si>
    <t>Verificar la publicación de la Información sobre Contratación Pública en SECOP II</t>
  </si>
  <si>
    <t>Información sobre Contratación Pública registrada en SECOP / Información sobre Contratación Pública Total de la Entidad</t>
  </si>
  <si>
    <t>Jefe Oficina Asesora Jurídica</t>
  </si>
  <si>
    <t>Oficina Asesora Jurídica</t>
  </si>
  <si>
    <t>Lineamientos de Transparencia Pasiva</t>
  </si>
  <si>
    <t>Elaboración los Instrumentos de Gestión de la Información</t>
  </si>
  <si>
    <t>Publicar, Revisar y/o actualizar, el inventario de activos de Información, de acuerdo a los cambios identificados.</t>
  </si>
  <si>
    <t>Reporte de Actualización y Publicación del Inventario de Activos de Información de la Entidad</t>
  </si>
  <si>
    <t>Publicación de Inventarios Documentales de conformidad con los criterios establecidos en la estrategia GEL y ley 1712 de 2014.</t>
  </si>
  <si>
    <t>Grado de implementación de TRD.</t>
  </si>
  <si>
    <t>Grupo de Gestión Administrativa</t>
  </si>
  <si>
    <t>3.3</t>
  </si>
  <si>
    <t xml:space="preserve">Actualización y Publicación de la Información mínima exigida por la Ley 1712 de 2014 relacionada con Gestión Documental. </t>
  </si>
  <si>
    <t>((Información Mínima Publicada /Información Mínima Obligada a Publicar por la Ley) *100)</t>
  </si>
  <si>
    <t>Monitoreo del Acceso a la Información Pública</t>
  </si>
  <si>
    <t>TOTAL</t>
  </si>
  <si>
    <t>EJECUTADO</t>
  </si>
  <si>
    <t xml:space="preserve">ESPERADO </t>
  </si>
  <si>
    <t xml:space="preserve">Dimension </t>
  </si>
  <si>
    <t>Cumplimiento</t>
  </si>
  <si>
    <t>Ponderacion</t>
  </si>
  <si>
    <t xml:space="preserve">Porcentaje </t>
  </si>
  <si>
    <t xml:space="preserve">Gestion de Riesgo de Corrupcion </t>
  </si>
  <si>
    <t>Estrategias de Razonalizacion</t>
  </si>
  <si>
    <t>Rendicion de Cuentas</t>
  </si>
  <si>
    <t>Atencion al ciudadano</t>
  </si>
  <si>
    <t>Transparencia y Acc. Info</t>
  </si>
  <si>
    <t>Esperado</t>
  </si>
  <si>
    <t>CUATRIMESTRE 1</t>
  </si>
  <si>
    <t>CUATRIMESTRE 2</t>
  </si>
  <si>
    <t>CUATRIMESTRE 3</t>
  </si>
  <si>
    <t xml:space="preserve">Enero 30 de Abril </t>
  </si>
  <si>
    <t xml:space="preserve">Mayo 30 de Agosto </t>
  </si>
  <si>
    <t xml:space="preserve">Septiembre a 30 Diciembre </t>
  </si>
  <si>
    <t>24/01/2020
24/07/2020</t>
  </si>
  <si>
    <t>01/02/2020 a 31/12/2020</t>
  </si>
  <si>
    <t>16/07/2020
31/12/2020</t>
  </si>
  <si>
    <t>1/07/2020
20/12/2020</t>
  </si>
  <si>
    <t>2.3</t>
  </si>
  <si>
    <t>Mapas de riesgos construidos</t>
  </si>
  <si>
    <t>Plan Anticorrupción 
 y de Atención al Ciudadano</t>
  </si>
  <si>
    <t xml:space="preserve">      Componentes:</t>
  </si>
  <si>
    <t xml:space="preserve">
Profesional Especializado grado 17 </t>
  </si>
  <si>
    <t xml:space="preserve">Informes de monitoreo </t>
  </si>
  <si>
    <t xml:space="preserve">Informe de monitoreo </t>
  </si>
  <si>
    <t>Aprobar documento por parte del Comité</t>
  </si>
  <si>
    <t>Estructurar requerimientos a TIC, para ajuste Modulo de Riesgos en SGI acorde a la nueva guía para la administración de riesgos (Lineamientos de Corrupción), Política y metodología de Riesgos de FP</t>
  </si>
  <si>
    <t>Documento requerimientos Modulo de Riesgos de SGI</t>
  </si>
  <si>
    <t>2.5</t>
  </si>
  <si>
    <t>Acompañar y validar requerimientos en Modulo de Riesgos entregado por TIC</t>
  </si>
  <si>
    <t>Modulo de Riesgos en SGI</t>
  </si>
  <si>
    <t>Capacitar grupo de mejoramiento, política, metodología y modulo de riesgos en SGI lineamientos Corrupción</t>
  </si>
  <si>
    <t>Mapa de Riesgos de Corrupción</t>
  </si>
  <si>
    <t>Elaborar banner informativo a Grupos de valor para consulta del Mapa de Riesgos de Corrupción</t>
  </si>
  <si>
    <t>Banner Informativo en Pagina Web</t>
  </si>
  <si>
    <t xml:space="preserve">Comité de Control Interno </t>
  </si>
  <si>
    <t>01/12/2019 a 10/01/2020</t>
  </si>
  <si>
    <t xml:space="preserve">
Profesional Especializado grado 17 
 </t>
  </si>
  <si>
    <t xml:space="preserve">Consulta y divulgación </t>
  </si>
  <si>
    <t>3.4</t>
  </si>
  <si>
    <t xml:space="preserve">Verificar el cumplimiento de Política  de riesgos </t>
  </si>
  <si>
    <t>01/01/2020 al 7/01/2020</t>
  </si>
  <si>
    <t xml:space="preserve">Realizar primer monitoreo a Mapas de riesgo de corrupción </t>
  </si>
  <si>
    <t xml:space="preserve">Realizar tercer monitoreo a Mapas de riesgo de corrupción </t>
  </si>
  <si>
    <t xml:space="preserve">Realizar monitoreo a Mapas de riesgo de proceso </t>
  </si>
  <si>
    <t>30/06/2020
15/12/2020</t>
  </si>
  <si>
    <t xml:space="preserve">Director de Investigaciones y Planeación, y Coordinación de Planeación y Estadística y lideres de proceso </t>
  </si>
  <si>
    <t>Planeación y Estadística
TIC</t>
  </si>
  <si>
    <t xml:space="preserve">Grupo de Planeación y Estadística
Grupo de Comunicaciones y Prensa </t>
  </si>
  <si>
    <t>Administrativa</t>
  </si>
  <si>
    <t xml:space="preserve">Grupo de Educación e Investigación
Grupo de Comunicaciones y Prensa </t>
  </si>
  <si>
    <t>Facilidad para la comprensión del manual de usuario del SIIA, pasando del documento escrito de uso a otras formas para pedagogizar su uso</t>
  </si>
  <si>
    <t>Socialización para el adecuado manejo de la plataforma SIIA</t>
  </si>
  <si>
    <t>Carolina Bonilla Cortés   -  José Efraín Cuy Esteban</t>
  </si>
  <si>
    <t>carolina.bonilla@orgsolidarias.gov.co -  jose.cuy@orgsolidarias.gov.co</t>
  </si>
  <si>
    <t>3275252 Ext 230 y 217</t>
  </si>
  <si>
    <t xml:space="preserve">Coordinadores </t>
  </si>
  <si>
    <t xml:space="preserve">Actualizar a lenguaje ciudadano las pautas mínimas de elaboración de respuestas escritas dirigidas a los ciudadanos </t>
  </si>
  <si>
    <t>Educación e investigación</t>
  </si>
  <si>
    <t xml:space="preserve">Archivo maestro para uso de servidores públicos con orientaciones para la gestión de peticiones </t>
  </si>
  <si>
    <t xml:space="preserve">Actualizar el archivo de respuestas para el  servicio al ciudadano en todos los canales de atención, atendiendo las premisas de lenguaje claro </t>
  </si>
  <si>
    <t>Archivo maestro para uso de servidores públicos evaluadores del trámite de acreditación</t>
  </si>
  <si>
    <t xml:space="preserve">Actualizar el archivo de respuestas para el  servicio al ciudadano en el procedimiento de Acreditación, atendiendo las premisas de lenguaje claro </t>
  </si>
  <si>
    <t xml:space="preserve">Coordinador Profesional </t>
  </si>
  <si>
    <t xml:space="preserve">Durante la vigencia 2018 se puso en producción el aplicativo SIIA, que permite un mayor  dinamismo para el trámite de acreditación; en su momento esta acción se trabajó como un tipo de racionalización tecnológica. Un año despues de la entrada a producción de este desarrollo tecnológico observamos que ha sido dispendioso para los ciudadanos familiarizarse con el  uso de la plataforma lo que ha originado demoras en el proceso de registro de la información para su evaluación, generando la percepción ciudadana de haber complejizado el trámite. </t>
  </si>
  <si>
    <t>Realización y divulgación de por lo menos dos piezas multimedia y/o digitales, que orienten al adecuado manejo de la plataforma SIIA, atendiendo las premisas de lenguaje claro</t>
  </si>
  <si>
    <t>Realizar acciones de divulgación donde se informe a la ciudadanía sobre la gratuidad de los productos, servicios y trámite de la Entidad</t>
  </si>
  <si>
    <t xml:space="preserve">2 piezas de divulgación elaboradas y socializadas por medios web </t>
  </si>
  <si>
    <t xml:space="preserve">Número de piezas publicadas </t>
  </si>
  <si>
    <t>Educación e investigación (elaboración)
Comunicaciones y Prensa (publicación)</t>
  </si>
  <si>
    <t>24/03/2020
24/09/2020</t>
  </si>
  <si>
    <t>Profesional 
Coordinador</t>
  </si>
  <si>
    <t>En los diez primeros días hábiles de cada mes</t>
  </si>
  <si>
    <t>2 informes elaborados y publicados (último 2019 y primer semestre 2020)</t>
  </si>
  <si>
    <t>30/06/2020
31/10/2020</t>
  </si>
  <si>
    <t>2  actividades de socialización del proceso de servicio al ciudadano una interna y otra externa</t>
  </si>
  <si>
    <t>Identificar y definir  los temas  recurrentes, para publicarlos a través de ayudas audiovisuales en el portal web</t>
  </si>
  <si>
    <t xml:space="preserve">2 actividades de publicación de ayudas audiovisuales </t>
  </si>
  <si>
    <t>Publicar ayudas audiovisuales en el portal web los temas  recurrentes</t>
  </si>
  <si>
    <t>4 foros  virtuales realizados</t>
  </si>
  <si>
    <t xml:space="preserve">Dirección de Investigación y Planeación
Grupo de Comunicaciones y Prensa
Grupo de Planeación Estadística </t>
  </si>
  <si>
    <t>Evaluar y verificar, por parte de la oficina de control interno, el cumplimiento de la estrategia de  rendición de cuentas incluyendo la eficacia y pertinencia de los mecanismos de participación ciudadana establecidos en el cronograma.</t>
  </si>
  <si>
    <t xml:space="preserve">Jefe de Control Interno </t>
  </si>
  <si>
    <t>Grupo de Comunicaciones y Prensa - Grupo de Tecnologías de la Información</t>
  </si>
  <si>
    <t>1 informe de capacitaciones y reporte de la publicación de los tips.</t>
  </si>
  <si>
    <t>1 capacitación y  6 tips en la intranet</t>
  </si>
  <si>
    <t>Realizar capacitaciones y sensibilización a funcionarios de la UAEOS sobre ley 1712 ley de transparencia y acceso a la información Pública</t>
  </si>
  <si>
    <t>30/04/2020
31/08/2020
31/12/2020</t>
  </si>
  <si>
    <t>Informe de cumplimiento botón  del transparencia de la información pública.</t>
  </si>
  <si>
    <t xml:space="preserve">3 informes </t>
  </si>
  <si>
    <t>Revisar y actualizar el botón de transparencia de la pagina Web de la entidad.</t>
  </si>
  <si>
    <t>Informe de actualización y publicación del esquema</t>
  </si>
  <si>
    <t>Actualizar y publicar el esquema de publicación de información. Permite identificar la información que debe ser publicada en la pagina web y la frecuencia con la que se debe actualizar esta información.</t>
  </si>
  <si>
    <t>Grupo de Planeación - Grupo de Tecnologías de la Información</t>
  </si>
  <si>
    <t>3 reportes de actualización de las bases de datos registradas ante la SIC</t>
  </si>
  <si>
    <t xml:space="preserve">1 encuesta de satisfacción </t>
  </si>
  <si>
    <t>Educación e investigación 
Comunicaciones y Prensa</t>
  </si>
  <si>
    <t xml:space="preserve">Grupo de Planeación - Grupo de Tecnologías de la Información-Grupo de Comunicaciones y Prensa </t>
  </si>
  <si>
    <t>Verificar que  los conjuntos de Datos abiertos sean publicados tanto en la web institucional como en el portal datos.gov.co</t>
  </si>
  <si>
    <t>Elaborar encuesta de satisfacción del ciudadana sobre transparencia de información pública en la página web de la entidad</t>
  </si>
  <si>
    <t xml:space="preserve">Revisar los estándares de oportunidad de las respuestas a las peticiones formuladas por los ciudadanos, acorde al tipo de petición </t>
  </si>
  <si>
    <t xml:space="preserve">100% estrategia de Comunicaciones implementada </t>
  </si>
  <si>
    <t>Grupo de Educación e Investigación - Grupo de Comunicaciones y Prensa</t>
  </si>
  <si>
    <t xml:space="preserve">Publicar los informes  de tareas y compromisos de la entidad  como aporte a la estabilización y consolidación de  la PAZ  </t>
  </si>
  <si>
    <t>Director Técnico
Coordinadores</t>
  </si>
  <si>
    <t xml:space="preserve">1  informes de seguimiento </t>
  </si>
  <si>
    <t xml:space="preserve">Jefe de área </t>
  </si>
  <si>
    <t xml:space="preserve">Comunicaciones y Prensa
Planeación y Estadística </t>
  </si>
  <si>
    <t xml:space="preserve">Socializar la política de servicio al ciudadano y  protocolos de atención </t>
  </si>
  <si>
    <t>Diseñar piezas comunicativas de las política de servicio al ciudadano y  protocolos de atención , para ser divulgadas por los diferentes canales digitales hacia la ciudadanía en general.</t>
  </si>
  <si>
    <t>11 informes de la gestión de peticiones que relacionen los tiempos de respuesta por petición</t>
  </si>
  <si>
    <t>Número de informes remitidos a la Dirección técnica</t>
  </si>
  <si>
    <t>Realizar la actualización de las bases de datos que contienen información personal en el aplicativo RNBD de la Supertientencia de Industria y Comercio.</t>
  </si>
  <si>
    <t xml:space="preserve">TOTAL Alcanzado </t>
  </si>
  <si>
    <t>1 informes de evidencias sobre las publicaciones en la WEB</t>
  </si>
  <si>
    <t xml:space="preserve">Realizar foros de temas de interés para la ciudadanía. </t>
  </si>
  <si>
    <t>10 foros  virtuales realizados</t>
  </si>
  <si>
    <t xml:space="preserve">30/04/2020
</t>
  </si>
  <si>
    <t>4 3</t>
  </si>
  <si>
    <t>4.4</t>
  </si>
  <si>
    <t>1/10/2020 a 31/11/2020</t>
  </si>
  <si>
    <t>Actualizado 31 de julio de 2020</t>
  </si>
  <si>
    <t>Publicaciones de experiencias solidarias en la página WEB de la entidad y en revistas publicadas en el año</t>
  </si>
  <si>
    <t xml:space="preserve">Comunicaciones sy prensa </t>
  </si>
  <si>
    <t>Actualizar a lenguaje ciudadano las pautas mínimas de elaboración de respuestas escritas que forman parte del proceso de evaluación del trámite de acreditación</t>
  </si>
  <si>
    <t>Director Técnico
Coordinador
Profesional especializado grado 17</t>
  </si>
  <si>
    <t>Profesional especializado grado 17</t>
  </si>
  <si>
    <t xml:space="preserve">Profesional especializado grado 17
Profesional Grupo TIC </t>
  </si>
  <si>
    <t xml:space="preserve">Socializar la propuesta de mapa de riesgo para  retroalimentación de  la ciudadania </t>
  </si>
  <si>
    <t xml:space="preserve">Una propuesta de Matriz de riesgos de corrupción y proceso publicada en la página web de la Unidad www.orgsolidarias.gov.co </t>
  </si>
  <si>
    <t>Lideres
Director Técnico
Coordinador
Profesional especializado grado 17</t>
  </si>
  <si>
    <t xml:space="preserve">
Lideres
Director Técnico
Coordinador
Profesional especializado grado 17</t>
  </si>
  <si>
    <t>Acompañamiento y asesoría en la construcción de mapa de riesgos de procesos y de corrupción 2020</t>
  </si>
  <si>
    <r>
      <rPr>
        <i/>
        <sz val="9"/>
        <color theme="1"/>
        <rFont val="Arial Narrow"/>
        <family val="2"/>
      </rPr>
      <t>2</t>
    </r>
    <r>
      <rPr>
        <b/>
        <i/>
        <sz val="9"/>
        <color theme="1"/>
        <rFont val="Arial Narrow"/>
        <family val="2"/>
      </rPr>
      <t xml:space="preserve"> </t>
    </r>
    <r>
      <rPr>
        <i/>
        <sz val="9"/>
        <color theme="1"/>
        <rFont val="Arial Narrow"/>
        <family val="2"/>
      </rPr>
      <t>actividades informativas realizadas sobre  responsabilidad de los servidores públicos frente a los derechos de los ciudadanos</t>
    </r>
  </si>
  <si>
    <t>Actualizado 15 de diciembre de 2020</t>
  </si>
  <si>
    <t>PORCENTAJE CUMPLIDO</t>
  </si>
  <si>
    <t>DESCRIPCION DEL AVANCE 1ER CUATRIMESTRE</t>
  </si>
  <si>
    <t>DESCRIPCION DEL AVANCE 2DO CUATRIMESTRE</t>
  </si>
  <si>
    <t>DESCRIPCION DEL AVANCE 3ER CUATRIMESTRE</t>
  </si>
  <si>
    <t>La Política de riesgos  fue actualizada durante la vigencia  2019l se ajustó a todo lo contemplado y estipulado en la "Guía de Administración de Riesgos y Diseño de Controles" del DAFP.  A la fecha no hay versiones nuevas de dicha Guía, ni directiva en tal sentido. Por lo que la Política se encuentra actualizada conforme a necesidades y a la última Guía para la Administración del Riesgo. Por ende, los Mapas de Riesgos de Proceso y de Corrupción para la actual vigencia 2020, se encuentra actualizados y publicados a la fecha.</t>
  </si>
  <si>
    <t xml:space="preserve">Función Publica esta revisando y retroalimentado la gestión del reisgo de la Entidad, durante el mes de agosto se generó una propuesta de actualización de lo política de riesgo de la UAEOS la cual será revisado por dicha Entidad </t>
  </si>
  <si>
    <t>La actual política  de Administración de Riesgos se encuentra actualizada y aprobada</t>
  </si>
  <si>
    <t>Actividad cumplida</t>
  </si>
  <si>
    <t xml:space="preserve">A la fecha se han realizado las actividades de construcción de mapas de riesgo de la UAEOS, seguimientos de acuerdo a cada línea de defensa, se ha brindado acompañamiento a los lideres de proceso en la revisión de los riesgos para su actualización </t>
  </si>
  <si>
    <t>Se adelantó acompañamiento y asesoría para la definición de matrices de riesgos 2020  bajo la metodología establecida por Función Pública , las cuales se encuentran publicadas en la página web de la UAEOS https://www.orgsolidarias.gov.co/Planeaci%C3%B3n-gesti%C3%B3n-y-control/Planeaci%C3%B3n/Riesgos/Mapa-de-riesgos-2020</t>
  </si>
  <si>
    <t xml:space="preserve">Se estructuró requerimientos  de TIC, esta en proceso actualización de  mapa de riesgos </t>
  </si>
  <si>
    <t xml:space="preserve">El profesional especializado  grado 17 del  grupo de planeación  acompaña el seguimiento a la política de riesgos,  asesoró y esta trabajando de la mano con el Grupo TIC la actualización de los riesgos informáticos </t>
  </si>
  <si>
    <t xml:space="preserve">El profesional especializado brindó asesoría a  los lideres para el levantamiento de mapas de riesgo 2020 y al grupo de Planeación para la actualización de los riesgos del proceso de seguimiento y medición y esta asesorando la actualización de riesgos  de TIC . Durante le segundo semestre se realizará jornada a los grupos </t>
  </si>
  <si>
    <t>Para la construcción de los Planes 2020 la Unidad Administrativa Especial de Organizaciones Solidarias tuvo en cuenta la opinión de la ciudadana, se socializó la propuesta de planeación 2020 a través de un formulario virtual dispuesto en el portal web www.orgsolidarias.gov del 20 de diciembre de 2019 a 15 de enero de 2020, la ciudadanía envió sugerencias y observaciones que fueron analizados por los grupos a quienes hacía referencia.</t>
  </si>
  <si>
    <t>El 24 de enero de 2020 la UAEOS publicó la planeación 2020 y la resolución por medio de la cual se adoptó el plan de acción institucional, así como los demás planes que lo integran en cumplimiento de la Ley 1474 de 2011 y Decreto 612 de 2018, así mismo se publicaron se publicaron los mapas de riesgo 2020: de proceso y de corrupción</t>
  </si>
  <si>
    <t xml:space="preserve">El 24 de enero de 2020 la UAEOS publicó la planeación 2020 y la resolución por medio de la cual se adoptó el plan de acción institucional, así como los demás planes que lo integran en cumplimiento de la Ley 1474 de 2011 y Decreto 612 de 2018, así mismo se publicaron se publicaron los mapas de riesgo 2020: de proceso y de corrupción, se informo a través de banner y redes sociales </t>
  </si>
  <si>
    <t xml:space="preserve">Con corte a 30 de abril se solicitó  a todos los lideres el seguimiento a mapa de riesgo de corrupción el cual se consolidará durante los 10 primeros días del mes de mayo </t>
  </si>
  <si>
    <t xml:space="preserve">A 11 de mayo se presentó el seguimiento al mapa de riesgos de corrupción con corte a 30 de abril, cada líder envió el seguimiento de los controles de cada riesgo del su proceso, se revisó y analizó desde planeación y se envió para respectiva revisión de Control Interno </t>
  </si>
  <si>
    <t>El segundo seguimiento se realizará  en el  segundo cuatrimestre del 2020</t>
  </si>
  <si>
    <t>Con corte a 31 de agosto  se solicitó  a todos los lideres el seguimiento a mapa de riesgo de corrupción el cual se consolidará durante los 10 primeros días del mes de septiembre</t>
  </si>
  <si>
    <t>El tercer seguimiento se hará en el ultimo cuatrimestre del 2020</t>
  </si>
  <si>
    <t>Esta actividad se tiene programada para el ultimo cuatrimestre del 2020</t>
  </si>
  <si>
    <t>Se realizará el monitoreo de los mapas de riesgo en el segundo cuatrimestre del 2020</t>
  </si>
  <si>
    <t xml:space="preserve">Dentro de los primeros 10 días del mes de julio se presento seguimiento al mapa de riesgos de procesos de gestión, con corte a 30 de junio de la actual vigencia, cada líder de proceso envío la información de los seguimientos y desarrollo de las actividades de control de los riesgos identificados. Se revisó y analizó desde la Dirección de Investigación y Planeación, remitiendo a la Oficina de Control Interno para su respectiva  revisión. </t>
  </si>
  <si>
    <t>La Oficina de Control Interno realizó seguimiento a la gestión de los riesgos de corrupción identificados en la Unidad, de lo cual se evidenció un total de 25 riesgos de corrupción de los cuales 5 se encuentran en riesgo residual extremo, 7 en riesgo alto y 13 en riesgo moderado. Se evidenció con base en el reporte del grupo de planeación y estadística que durante el primer trimestre de 2020 no se tuvo registro de materialización de ninguno de los riesgos de corrupción. Esta información fue presentada por el Jefe de Control Interno a los Miembros del Comité Institucional de Control Interno, en sesión desarrolladas el 3 de marzo de 2020, El Director Nacional asignó un asesor para apoyar el seguimiento y control de los riesgos identificados con riesgo residual en nivel extremo.</t>
  </si>
  <si>
    <t>El segundo seguimiento se hará en el  segundo cuatrimestre del 2020</t>
  </si>
  <si>
    <t xml:space="preserve">Se realizó seguimiento a la implementación del mapa de riesgos de corrupción de los procesos Gestión de programas y proyectos, Gestión Humana y Gestión Administrativa, los resultados del seguimiento hacen parte del informe de evaluación independiente remitido al director Nacional y a los miembros del Comité Institucional de Coordinación de Control Interno.
</t>
  </si>
  <si>
    <t xml:space="preserve">No se esperaba avance en el diseño de piezas para este cuatrimestre.
Se proponen 2 piezas mejoradas en lenguaje claro, para el trabajo, que son:
* Observaciones al procedimiento de evaluación como parte del trámite
* Mejora al instructivo SIIA, posiblemente video tutorial.
De enero a abril,  se adelantó un archivo en excel en el que se proponen ajustes de las observaciones que se encuentran en la plataforma, para revisión del cumplimiento mínimo de requisitos teniendo en cuenta las premisas de lenguaje claro. </t>
  </si>
  <si>
    <t>Se publicaron dos micro videos por medio de los cuales se muestra paso a paso cómo crear y actualizar el perfil de la organización en la solicitud del trámite de acreditación. Estos videos se publican en la página web de la entidad www.orgsolidarias.gov.co - Trámites y servicios - Trámite de acreditación - 4. Instructivo paso a paso. O en el siguiente enlace: https://www.orgsolidarias.gov.co/Tr%C3%A1mites-y-servicios/acreditaci%C3%B3n
Para el próximo cuatrimestre se prevé la elaboración y publicación de otro  microvideo, que complementa el objetivo de hacer más amigable y dinámico el manual de usuario del SIIA</t>
  </si>
  <si>
    <t>Se publicó un tercer video en la sesión de Trámite de Acreditación - sección instructivo paso a paso, en el que se muestra cómo crear una solicitud en la plataforma SIIA. 
El video se puede encontrar en el siguiente enlace: https://www.orgsolidarias.gov.co/Tr%C3%A1mites-y-servicios/acreditaci%C3%B3n</t>
  </si>
  <si>
    <t>DESCRIPCION AVANCE 1ER CUATRIMESTRE</t>
  </si>
  <si>
    <t>DESCRIPCION AVANCE 2DO CUATRIMESTRE</t>
  </si>
  <si>
    <t>DESCRIPCION AVANCE 3ER CUATRIMESTRE</t>
  </si>
  <si>
    <t>El grupo de educación solicitó, debido a la contingencia presentada por el COVID - 19, al grupo de comunicaciones la publicación de  piezas comunicativas que facilitarán la respuesta a la pregunta frecuente de ¿cómo acceder a los servicios y trámite de la Unidad en medio de l situación de aislamiento?
Lo anterior llevó a tener piezas comunicativas que permitieran recordar el trámite en línea y la gratuidad de los servicios apoyando además la campaña QuédateenCasa. Estas se publicaron en redes a partir del 18 de marzo de 2020 y se fueron publicando periódicamente.</t>
  </si>
  <si>
    <t xml:space="preserve">Los  grupos de comunicaciones y planeación reportaron:
Se realizaron piezas comunicativas que facilitarán la respuesta a la pregunta frecuente de ¿cómo acceder a los servicios y trámite de la Unidad en medio de la situación de aislamiento?, acompañado de la campaña QuédateenCasa. 
La evidencia se encuentra en la carpeta - One Drive del grupo de comunicaciones. 
</t>
  </si>
  <si>
    <t>Actividad cumplida en el cuatrimestre anterior</t>
  </si>
  <si>
    <t>El grupo de comunicaciones y prensa, reporta:
Campaña con 2 piezas comunicativas que son: a). Tema Trámite de Acreditación, compartido externamente en redes sociales, Facebook, Instagram, Twitter el día 24 de abril de 2020. b). Servicios de Educación e investigación, compartido externamente en redes sociales, Facebook, Instagram, Twitter el día 24 de abril de 2020. 
La relación de las piezas comunicativas con protocolos de atención se centró en canales virtuales y socialización del número de la línea móvil para la atención canal telefónico.
Las evidencias se encuentran en el one drive del grupo de educación y también en archivos de gestión del grupo de comunicaciones</t>
  </si>
  <si>
    <t xml:space="preserve">Los  grupos de comunicaciones y planeación reportaron:
Se realizaron dos  actividades de socialización del proceso de servicio al ciudadano una interna y otra externa. 
Externo: Trámite de Acreditación y protocolos de atención 
Interna: Recuerde, si recibe una PQR y ¡Gracias por tu compromiso y autogestión!
La evidencia se encuentra en la carpeta - One Drive del grupo de comunicaciones. </t>
  </si>
  <si>
    <t>Actividad cumplida en el cuatrimestre anterior.
Sin embargo durante la primer semana de diciembre se publicó banner en la página web de la Entidad alusivo a los canales de contacto disponibles para la ciudadanía.</t>
  </si>
  <si>
    <t>Se desarrollan dos Microvideos: 
*¡Gracias por su labor! fue enviado al correo de las y los funcionarios y fue publicado en redes el día 27-03-2020. 
*Y tú ¿también eres héroe del servicio? fue enviado al correo de las y los funcionarios y fue publicado en redes el día 30-03-2020. 
Estos dos microvideos responden a los derechos de las y los ciudadanos: 
*Obtener respuesta oportuna y eficaz a sus peticiones en los plazos establecidos para el efecto.
*Ser tratado con el respeto y la consideración debida a la dignidad de la persona.
Se revisa la carta de derechos y deberes ciudadanos, se está preparando una manera más didáctica o pedagógica para presentarla de cara a la ciudadanía. 
Se expide circular interna N. 03 de 2020 donde se señalan las medidas para la contención del COVID - 19 y los servicios que continúan en Atención al ciudadano.</t>
  </si>
  <si>
    <t xml:space="preserve">Se publican en la página web de la entidad dos videos, uno con los derechos y otro con los deberes de las y los ciudadanos, se encuentra en el enlace https://www.orgsolidarias.gov.co/Atencion-al-ciudadano/Mecanismos-de-participaci%C3%B3n/deberes-y-derechos-del-ciudadano. 
Estos videos fueron difundidos también en las redes sociales de la entidad, como Facebook, twitter e instagram. 
Se proyectan piezas de comunicación que serán enviadas a los correos de los funcionarios de manera esporádica, se hicieron dos primeros envíos dentro del segundo cuatrimestre. 
Evidencias guardadas en la One Drive del grupo de comunicaciones. </t>
  </si>
  <si>
    <t xml:space="preserve">Se hicieron publicaciones de piezas tipo gif en las redes sociales sobre los deberes y derechos de las y los ciudadanos. 
En la jornada de Inducción y Reinducción se dio un espacio al proceso de Servicio al Ciudadano en el que se agradecieron las tareas y actividades desarrolladas, se recordaron los canales de comunicación con la ciudadanía, la atención de canales virtuales de atención, se recordó la importancia y responsabilidad de las y los servidores fernte a las y los ciudadanos, se hizo una actividad participativa tipo quiz y se presentó el video "Dese prisa" a modo de reflexión. 
Evidencias guardadas en el One Drive del grupo de comunicaciones. </t>
  </si>
  <si>
    <t>No se esperaban avances para este primer cuatrimestre, la fecha de la acción está para el mes de junio de 2020.</t>
  </si>
  <si>
    <t>Quedó actualizado el archivo de respuestas para el  servicio al ciudadano en todos los canales de atención, atendiendo las premisas de lenguaje claro ; este se iniciará a utilizar en el proceso a partir de la segunda semana de septiembre.</t>
  </si>
  <si>
    <t xml:space="preserve">Se adelanta archivo en Excel en el que se proponen ajustes de las observaciones que se encuentran en la plataforma para revisión del cumplimiento mínimo de requisitos teniendo en cuenta las premisas de lenguaje claro. </t>
  </si>
  <si>
    <t xml:space="preserve">Se trabajó en la revisión del documento adelantado con responsable del proceso, se hicieron ajustes a observaciones formularios del 1 al 5 y se inició con formulario 6 de la plataforma SIIA teniendo en cuenta las premisas de lenguaje claro. </t>
  </si>
  <si>
    <t>Se ajustaron y actualizaron en plataforma las respuestas a las entidades en el trámite de acreditación en formularios 1, 2, 3, 4, 5 y 6 teniendo en cuenta las premisas de lenguaje claro. Un Total de 97 campos.</t>
  </si>
  <si>
    <t>DESCRIPCION AVANCE SEGUNDO</t>
  </si>
  <si>
    <t>DESCRIPCION AVANCE TERCERO</t>
  </si>
  <si>
    <t>se realizo la publicacion de rendición de cuentas paz, se organizo la informaciójn de rendicion de cuentas paz 2017, 2018 y 2019. Anexo link https://www.orgsolidarias.gov.co/atenci%C3%B3n-al-ciudadano/transparencia-y-acceso-la-informaci%C3%B3n-p%C3%BAblica/Informes-de-gesti%C3%B3n%2Cevaluaci%C3%B3n-y-auditor%C3%ADa/Informe-rendici%C3%B3n-de-cuentas-de-Paz</t>
  </si>
  <si>
    <t xml:space="preserve">Se realizaron dos piezas divulgativas y se socializaron en nuestros canales de atención. Evidencia que reposa en informe. </t>
  </si>
  <si>
    <t xml:space="preserve">Se compartieron nuevamente las piezas y se socializaron en nuestros canales de atención. Evidencia que reposa en informe. </t>
  </si>
  <si>
    <t xml:space="preserve">Se tiene los dos  videos editados, se estan adelantando las  gestiones necesarias del lenguaje de señas, para enviar a Presidencia. </t>
  </si>
  <si>
    <t>Durante el mes de julio se tramitó a través del Ministerio del Trabajo en la plataforma SAMI la emisión de dos mensajes institucionales, los cuales fueron aprobados por contenido, pero nos indicaron que: “En respuesta a la solicitud de aprobación del TV ref. Mujeres me permito manifestar que la Consejería Presidencial para las Comunicaciones no encuentra observación al mensaje del video y considera pertinente su difusión por redes sociales y medios propios digitales.</t>
  </si>
  <si>
    <t>Se da cumplimiento con los videos de los codigos civicos los cuales gueron transmitos por los canales.</t>
  </si>
  <si>
    <t xml:space="preserve">Se realizo un foro virtual con la ciudadania “Encuesta virtual: nuevo espacio de educación solidaria”. </t>
  </si>
  <si>
    <t xml:space="preserve">Se realizaron dos foros:
- Foros Conexión Solidaria
- Consulta ciudadana: Compras Públicas Locales </t>
  </si>
  <si>
    <t>Foro de rendición de cuentas. 
" Encuenta de interes 2019-2020"</t>
  </si>
  <si>
    <t>Se cumplió al 100% con esta actividad, en la realización de foros con temas de interes para la ciudadania. 
Foro 1:  Alivios Tributarios y Régimen Tributario Especial para las ESAL en tiempos de pandemia
Foro 2:  Economía social y solidaria: Resiliencia, Recursividad, Resistencia.
Foro 3: Mercados Campesinos Solidarios: inclusión participativa territorial
Foro 4: Mujer rural y su rol en la economía campesina
Foro 5: Territorios sostenibles: paz y desarrollo para las economías rurales
Foro 6: Compras Públicas Locales y Comercio Justo: alternativa social y solidaria para la reactivación económica
Foro 7: Día Internacional de las Cooperativas: Todos unidos por el sector solidario
Foro 8:  Cooperativismo y sector solidario en las regiones
Foro 9:  Foro: Formas Asociativas Solidarias
Foro 10:  Foro “Papel de las organizaciones solidarias en los ODS”
Foro 11:  Foro "Construcción PESEM, Educación Solidaria y Trámite de Acreditación"</t>
  </si>
  <si>
    <t>Foro 12: Sector Solidario : Emprendimiento y desarrollo para las juventudes
Foro 13:  “Ahorro y Crédito del Sector Solidario”
Foro 14: “Mujer Rural como pilar de la economía agraria”
Foro 15: “Asociatividad Solidaria en los Planes Locales de Desarrollo”
Foro 16: "Voluntariado como eje de cohesión social"</t>
  </si>
  <si>
    <t xml:space="preserve">La Unidad realizó Rendición de cuentas 2019 - 2020 el 25 de noviembre de 2020. se Publico informe en la página WEB de la Entida. 
https://www.orgsolidarias.gov.co/atenci%C3%B3n-al-ciudadano/rendici%C3%B3n-de-cuentas/Vigencia-2020
</t>
  </si>
  <si>
    <t xml:space="preserve">Se realizó informe de experiencas que transforman vidas, publicadas en la pagina Web. </t>
  </si>
  <si>
    <t>Se realizó informe de rendició de cuentasa cortte del 30 de junio de 2020,  evidencia que reposa en la carpeta compartida de comunicaciones</t>
  </si>
  <si>
    <t xml:space="preserve">Se realizó informe de rendició de cuentasa cortte del 30  de diciembre de 2020. </t>
  </si>
  <si>
    <t xml:space="preserve">se presento el informe final del mes de diciembre de los bullets de paz presentados a la Consejeria de estabilizacion y consolidacion de la Paz </t>
  </si>
  <si>
    <t>Se realiza la publicación en el portal de datos abiertos del conjunto de datos de entidades Acreditadas, en las siguientes fechas 24 de enero, 11 de marzo y 20 de abril 2020
El conjunto de datos abiertos del 20 de abril presenta la siguiente información:
Vistas: 13
Descargas: 2
https://www.datos.gov.co/browse?q=Entidades%20Acreditadas%20SIIA&amp;sortBy=relevance
El índice de información clasificada y reservada asi como el inventario de activos de información que se encuentran publicados en el portal de datos abiertos, se actualizan semestralmente.</t>
  </si>
  <si>
    <t>Se realizó la publicación de los conjuntos de datos abiertos durante los meses de Mayo, Junio y Julio, en el portal de datos abiertos del estado colombiano. https://www.datos.gov.co</t>
  </si>
  <si>
    <t>Durante el último cuatrismestre de la presente vigencia 2020, se realizó la publicación del conjunto de datos de entidades acreditadas, en el portal de datos abiertos del estado colombiano, de los meses agosto, septiembre, octubre y noviembre. 
https://www.datos.gov.co</t>
  </si>
  <si>
    <t>Se puede evidenciar que a la fecha se encuentran publicado en aplicativo secoop el 100% de los contratos que se han suscrito en la Entidad.</t>
  </si>
  <si>
    <t>Se puede evidenciar que en el periodo comprendido de  mayo, junio julio y agosto se encuentran publicado en aplicativo secoop el 100% de los contratos que se han suscrito en la Entidad.</t>
  </si>
  <si>
    <t>Se puede evidenciar que en el periodo comprendido de  Septiembre, octubre,noviembre y diciembre se encuentran publicado en aplicativo secoop el 100% de los contratos que se han suscrito en la Entidad.</t>
  </si>
  <si>
    <t>Se elaboró encuesta de satisfacción sobre el botón de Transparencia y Acceso a la Información Pública, la encuesta fue aprobada por los Grupos de Planeación y Estadística, Comunicaciones y prensa, Educación e investigación y el Grupo TICS. La encuesta se encuentra publicada en el portal: https://virtuales.orgsolidarias.gov.co/encuestaPortal/public/</t>
  </si>
  <si>
    <t xml:space="preserve">Se elaboró la encuesta sobre satisfacción del botón de Transparencia y Acceso a la Información Pública, la encuesta se encuentra publicada en la página web institucional de la UAEOS.
https://www.orgsolidarias.gov.co/atenci%C3%B3n-al-ciudadano/transparencia-y-acceso-la-informaci%C3%B3n-p%C3%BAblica"
</t>
  </si>
  <si>
    <t xml:space="preserve">Campaña con 2 piezas comunicativas que son: a). Tema Gratuidad Trámite de Acreditación, compartido externamente en redes sociales, facebook, instagram, twitter el día 24 de abril de 2020. b). Gratuidad Productos y servicios de Educación e investigación, compartido externamente en redes sociales, facebook, instagram, twitter el día 24 de abril de 2020. 
Las evidencias se encuentran en el one drive del grupo de educación. 
Comunicaciones - Se realizaron dos micro comerciales de "Educación Solidaria y de Acreditación" los cuales se socializaron en las redes sociales de la Unidad Administrativa. </t>
  </si>
  <si>
    <t xml:space="preserve">Se difundieron nuevamente en redes sociales los videos acerca de gratuidad en los servicios, trámite de acreditación y educación solidaria. 
Se desarrolló un tercer video que se difundió en redes sociales acerca de los servicios que se prestan en acompañamiento a la creación de organizacones y resaltando su gratuidad. </t>
  </si>
  <si>
    <t>Actividad cumplida en el  anterior Cuatrimestre</t>
  </si>
  <si>
    <t xml:space="preserve">Enero: se reporta  en comité directivo el 4 de febrero y se envía a Dirección de Planeación vía correo electrónico el 10 de febrero. 
Febrero: se reporta  en comité directivo el 3 de marzo y se envía a Dirección de Planeación vía correo electrónico el 10 de marzo.
Marzo:  se reporta  en comité directivo el 14 de abril y se envía a Dirección de Planeación vía correo electrónico el 17 de abril (días hábiles despues del 10 de abril con ocasión de semana mayor)
Abril: Se reporta en los 10 primeros días hábiles del mes de mayo, el 4 de mayo se envió información para el comité directivo citado para el día 5 de mayo y se espera enviar informe a Dirección de Planeación el día 15 de mayo como fecha límite.  
Las evidencias se encuentran en el one drive del grupo de educación. </t>
  </si>
  <si>
    <t xml:space="preserve">Mayo: se reporta  en comité directivo el 5 de mayo y se envía a Dirección de Planeación vía correo electrónico el 12 de junio. 
Junio: se reporta  en comité directivo el 2 de Junio y se envía a Dirección de Planeación vía correo electrónico el 13 de julio. Por ser informe semestral se publicó en la web el día 15 de junio.
Julio: se reporta  en comité directivo el 7 de julio y se envía a Dirección de Planeación vía correo electrónico el 20 de agosto.
Agosto: Se reporta en los 10 primeros días hábiles del mes de septiembre y se espera enviar informe a Dirección de Planeación el día 15 de septiembre como fecha límite.  
Las evidencias se encuentran en el one drive del grupo de educación. </t>
  </si>
  <si>
    <t xml:space="preserve">Septiembre: se reporta  en comité directivo el 6 de  octubre y se envía a Dirección de Planeación vía correo electrónico el 13 de octubre.
Octubre: se reporta  en comité directivo el 3 de noviembre y se envía a Dirección de Planeación vía correo electrónico el 17 de noviembre.
Noviembre: se reporta  en comité directivo el 1 de diciembre y se envíará a Dirección de Planeación vía correo electrónico el 15 de diciembre.
En total 11 informes, 100% cumplimiento de la meta
Las evidencias se encuentran en el one drive del grupo de educación. </t>
  </si>
  <si>
    <t>Se realiza la revisión de las bases de datos consignadas en el aplicativo de la SIC. Hasta el momento las bases de datos no requiren de actualización. Se identificarón 3 bases de datos a registrar que son: registro biométrico, cámaras de vigilancia y PQRDS. Estas bases deben registrarse en el aplicativo.  
N:\ARCHIVO GTI_TRD_2020\GESTION_GEL_2020\Sic\Reporte 1</t>
  </si>
  <si>
    <t>Se realizó el registro de la base de datos "Reporte solicitudes oficina servicio al ciudadano" y registro biométrico en el aplicativo de la SIC (Superintendencia de Industria y Comercio) llamado RNBD.
Reporte: Tecnología/Gestión GEL2020/SIC/Reporte2
Certificado registro biométrico</t>
  </si>
  <si>
    <r>
      <t xml:space="preserve">Se realizó el registro de una nueva base de datos con información personal en el aplicativo de la Superintendencia de Industria y comercio SIC, llamado RNBD (Registro Nacional de Bases de Datos). La base que se registro fue la de "Cámaras de seguridad y videovigilancia".
</t>
    </r>
    <r>
      <rPr>
        <sz val="10"/>
        <rFont val="Arial Narrow"/>
        <family val="2"/>
      </rPr>
      <t>Reporte: N:\ARCHIVO GTI_TRD_2020\124.03 PLANES\124.03.02 Plan Anticorrupción\3er Cuatrimestre\Tics\Plan Anticorrupción\SIC\Reporte3
Certificado: Cámaras de seguridad y videovigilancia.</t>
    </r>
  </si>
  <si>
    <t>Se realiza la revisión de la metodología de activos de información frente a la guía de apertura de datos abiertos del estado colombiano. La metodología se encuentra en la carpeta compartida del Grupo TICS. Tecnología/Gestión GEL2020/Inventario activos de información/metodología inventario2020.</t>
  </si>
  <si>
    <t xml:space="preserve">Debido a la contingencia COVID-19 y a la programación de los líderes de proceso de la entidad la revisión del inventario de activos de información se realizará en el mes de septiembre de la presente vigencia.
</t>
  </si>
  <si>
    <t>Se realizó la revisión y actualización del inventario de activos de información de la UAEOS, con el fin de presentarlo para el ITA (índice de transparencia y acceso a la infromación.) el Inventario de activos se encuentra publicado en su última versión en la página web institucional:
https://www.orgsolidarias.gov.co/Planeaci%C3%B3n-gesti%C3%B3n-y-control/Gesti%C3%B3n/gestion-de-informacion/Registro-de-Activos-de-informaci%C3%B3n</t>
  </si>
  <si>
    <t>Se realizó transferencia primaria del area de Gestiòn Financiera y Subdirecciòn. La meta fue ajustada debido a las medidas de confinnamiento por el COVID-19 tomadas por el gobierno nacional.</t>
  </si>
  <si>
    <t>Se solicita modificación en la meta propuesta, ya que no es posible su cumplimiento debido a que esta sujeto a las Medida de Emergencia Sanitaria en todo el territorio Nacional de COVID -19 tomada por el Gobierno Nacional mediante Decreto 593 y  457 de 2020, por lo tanto se trasladara para el primer semestre de la vigencia 2021.</t>
  </si>
  <si>
    <t xml:space="preserve">Se realizó 9 transferencia primaria de Emp financiera, administrativa, subdirección, comunicacion y prensa, desarrollo asociativo, juridica. </t>
  </si>
  <si>
    <t>Los instrumnetos archivisticos, se encuentran publicados en su totalidad</t>
  </si>
  <si>
    <t>Actividad cumplida en el  segundo Cuatrimestre</t>
  </si>
  <si>
    <r>
      <t xml:space="preserve">Constantemente se realiza la alcalización y la publicación en a pagina Web, evidencia que reposa en la carpeta de comunicaciones. 
https://www.orgsolidarias.gov.co/Planeaci%C3%B3n-gesti%C3%B3n-y-control/Gesti%C3%B3n/gestion-de-informacion/Administraci%C3%B3n-Web
Se realizó revisión del esquema de publicación de la información 2020, se identifica la información que por ley de transparencia 1712 de 2014 se debe publicar en la página web en la sección de transparencia.  El esquema se encuentra en revisión y disponible en: </t>
    </r>
    <r>
      <rPr>
        <sz val="10"/>
        <rFont val="Arial Narrow"/>
        <family val="2"/>
      </rPr>
      <t>N:\ARCHIVO GTI_TRD_2020\GESTION_GEL_2020\Transparencia</t>
    </r>
  </si>
  <si>
    <t xml:space="preserve">Constantemente se realiza la alcalización y la publicación en a pagina Web, evidencia que reposa en la carpeta de comunicaciones. </t>
  </si>
  <si>
    <t>Se realiza recisoin en el boton de tranparencia y acceso ala informacion de la pagina web, los hallazgos se envuentran en el informame. Hallazgos Boton de Transparencia y la ruta informae del Informe del boton de tranparencia de acuerod a lo revisado por Tics. 
N:\ARCHIVO GTI_TRD_2020\GESTION_GEL_2020\Transparencia</t>
  </si>
  <si>
    <t>Se realizó informe sobre la gestión adelantada en el botón de Transparencia de la página web, se corrigieron los hallazgos del primer informe sobre links rotos y demás. Adicionalmente se realizó diseño de la página web con sus secciones.
Tecnología/GESTIONGEL2020/Transparencia/Informe  Transparencia II
Tecnología/GESTIONGEL2020/Transparencia/Sede electrónica
Se realizó la atulización del boton de transparencia en la pagina Web constante informe que reposa en la carpeta compartida de comunicaciones.</t>
  </si>
  <si>
    <t>Se realizó informe sobre la gestión adelantada en el botón de Transparencia y acceso a la información para el diligenciamiento de la información en el sistema ITA de la Procuraduría General de la Nación, el informe que datalla la gestión realizada en el botón de Transparencia y el registro de ITA se evidencian en el informe: (Informe de Transparencia II).</t>
  </si>
  <si>
    <t>Debido a la contingencia de COVID-19 nos hemos centrado en tips y sensibilizaciones frente a temas de COVID-1, teletrabajo, seguridad y demás. Se tiene programado iniciar las campañas de sensibilización de transpárencia en el mes de mayo.</t>
  </si>
  <si>
    <t xml:space="preserve">Se realizó capacitación a los funcionarios de la UAEOS sobre le tema de Trasparencia y Acceso a la Información Pública, la capacitación se realizó en el mes de Julio de la presente vigencia. Se publicaron dos tips en la intranet institucional relacionados con Transparencia Activa y Transparencia Pasiva.
Soporte: Presentación Transparencia y Acceso a la Información Pública - Tips:  Transparencia.
Se realizó capacitación con todos los funcionarios por via Teams y se envio un tip sobre transparencia y acceso a la información Pública. </t>
  </si>
  <si>
    <t>Se realizarón dos tips relacionados con la ley de Transparencia y acceso a la información pública, los cuales se prublicaráne en la intratnet institucional en el mes de diciembre.</t>
  </si>
  <si>
    <t>Se elaboró y envíó informe para publicación, la cual se efctúa el día 15 de enero de 2020. 
Las evidencias se encuentran en el one drive del grupo de educación y en la pagina web https://www.orgsolidarias.gov.co/sites/default/files/archivos/Informe%20Consolidado%202019_%20Servicio%20al%20Ciudadano%20y%20Satisfacci%C3%B3n%20Ciudadana.pdf
De acuerdo a la información que nos envía el grupo de Educación, se publico el informe consolidado de 2019 “Servicio al Ciudadano y Satisfacción Ciudadana”
https://www.orgsolidarias.gov.co/Atenci%C3%B3n-al-ciudadano/Mecanismos-de-participaci%C3%B3n/resultados-de-mediciones-satisfacci%C3%B3n-ciudadana/Informe-consolidado-2019</t>
  </si>
  <si>
    <t>Se elaboró y envíó informe para publicación, la cual se efectúa el día 15 de julio de 2020. 
Reporte en https://www.orgsolidarias.gov.co/Atencion-al-ciudadano/Mecanismos-de-participaci%C3%B3n/resultados-de-mediciones-satisfacci%C3%B3n-ciudadana 
De acuerdo a la información que nos envía el grupo de Educación, se publico el informe consolidado del primer semestre del 2020 “Servicio al Ciudadano y Satisfacción Ciudadana”
https://www.orgsolidarias.gov.co/Atenci%C3%B3n-al-ciudadano/Mecanismos-de-participaci%C3%B3n/resultados-de-mediciones-satisfacci%C3%B3n-ciudadana/Informe-consolidado-2020</t>
  </si>
  <si>
    <t xml:space="preserve">En el tercer cuatrimestre de 2020 se realizó seguimiento a la implementación del mapa de riesgos de corrupción de los procesos Gestión financiera, Gestión del Conocimiento, Servicio al ciudadano y Fomento, los resultados del seguimiento hacen parte del informe de evaluación independiente remitido al director Nacional y a los miembros del Comité Institucional de Coordinación de Control Interno. </t>
  </si>
  <si>
    <t xml:space="preserve">La Oficina de Control Interno realizó seguimiento a la implementación del componente de rendición decuentas del Plan anticorrupción y de atención al ciudadano, los resultados del seguimientos fueron presentandos al Director Nacional mediante correo electrónico el 16 de diciembre de 2020.
</t>
  </si>
  <si>
    <t xml:space="preserve">La  Entidad  actualizó la  política de riesgo, a la fecha quedo en version borrador pendiente aprobacion   de los integrantes del Comité Control interno.  Se contó con la asesoría y capacitación de un profesional delegado por la Funcion pÍblica quien asesoró a la  Entidad en la nueva guia de gestión del riesgo que  esta programada para ser publicada por la Función Pública próximamente </t>
  </si>
  <si>
    <t xml:space="preserve">Con corte a 31 de diciembre se realizó por parte de los lideres de proceso  el seguimiento al mapa de riesgos de corrupción y desde Palneación se compilo y retroalimentó  dicho proceso </t>
  </si>
  <si>
    <t>Dentro de los primeros 10 días del mes de enero se presentó el informe de seguimiento y monitoreo a los mapas de riesgos de procesos y de corrupción de la entidad</t>
  </si>
  <si>
    <t>SEGUIMIENTO OFICINA DE CONTROL INTERNO</t>
  </si>
  <si>
    <t xml:space="preserve">Se realizó un análisis y ajuste de la política de administración de riesgos por parte del grupo de planeación y estadística, con asesoría del Departamento administrativo de la función pública y el acompañamiento de la oficina de control interno. El texto de la política de administración de riesgos fue ajustado respecto de la nueva guia de administración de riesgos emitida por el DAFP. </t>
  </si>
  <si>
    <t>El 16 de diciembre de 2020 se presentó para conocimiento de los miembros del Comité institucional de control interno, para su presentación para aprobación al Representante Legal, de conformidad con el decreto 648, se hicieron algunos ajuste al texto. SE remitió al grupo de planeación y estadística el texto definitivo para su cargue en el aplicativo Isolucion y correspondiente sociallización</t>
  </si>
  <si>
    <t>Se evidenció seguimiento realizado por parte del Profesional especializado grado 17 del grupo de planeación y estadística al mapa de riesgos de procesos y al mapa de riesgos de corrupción en cumplimiento de la política de administración de riesgos</t>
  </si>
  <si>
    <t>Se evidenció acompañamiento por parte del profesional especializado grado 17 del grupo de planeación y estadística en la revisión, identificación, valoracion y concolidación de los mapas de riesgos de procesos y de corrupción</t>
  </si>
  <si>
    <t>Se evidenció la revisión de requerimientosTIC,  para determinar que se debe tener en cuenta al incluir en el mapa de riesgos de corrupción riesgos del Sistema de Gestión de la Información.</t>
  </si>
  <si>
    <t>El modulo se encuentra publciado en el link: https://www.orgsolidarias.gov.co/Planeaci%C3%B3n-gesti%C3%B3n-y-control/Planeaci%C3%B3n/Planes/Planes-integrados-2020/Plan-de-Tratamiento-de-Riesgos-de-Seguridad-y-Privacidad-de-la-Informaci%C3%B3n</t>
  </si>
  <si>
    <t>Se evidenció capacitación a los lideres de proceso para el levantamiento y actualización del mapa de riesgos, esta capacitación fue realizada por el profesional del grupo de planeación.  Se tiene contemplado para el segundo semestre de la presente vigencia realizar jornadas de capacitción a todos los lideres de proceso acerca de riesgos de corrupción.</t>
  </si>
  <si>
    <t>Se evidenció consulta a la ciudadanía publicada en la página web de la Unidad, se analizaron las sugerencias ciudadanas</t>
  </si>
  <si>
    <t>Se evidenció píblicado el mapa de riesgos de corrupción en la págin web de la Unidad en el link https://www.orgsolidarias.gov.co/Planeaci%C3%B3n-gesti%C3%B3n-y-control/Planeaci%C3%B3n/Riesgos/Mapa-de-riesgos-2020</t>
  </si>
  <si>
    <t>Se evidenció la actualización de los documentos "Informe de Rendición de Cuentas construcción de Paz", para las vigencias 2016 a 2019, y se evidenciaron debidamente publicados en la página web en el link https://www.orgsolidarias.gov.co/atenci%C3%B3n-al-ciudadano/transparencia-y-acceso-la-informaci%C3%B3n-p%C3%BAblica/Informes-de-gesti%C3%B3n%2Cevaluaci%C3%B3n-y-auditor%C3%ADa/Informe-rendici%C3%B3n-de-cuentas-de-Paz
Adicionalmente se evidenció el diseño y divulgación de dos piezas divulgativas a través de la campaña "mas cerca de la Paz" a través de twitter los días 16, 21 de julio y 4 de noviembre</t>
  </si>
  <si>
    <t>Se evidenció el informe de la vigencia 2019 de informe de rención de cuentas construcción paz debidamente publicado en la página web en el link https://www.orgsolidarias.gov.co/atenci%C3%B3n-al-ciudadano/transparencia-y-acceso-la-informaci%C3%B3n-p%C3%BAblica/Informes-de-gesti%C3%B3n%2Cevaluaci%C3%B3n-y-auditor%C3%ADa/Informe-rendici%C3%B3n-de-cuentas-de-Paz</t>
  </si>
  <si>
    <t>Se evidenció oficio de aprobación del 29 de julio de 2020 del consejero de comunicaciones del la presidencia de la republica sr. Hassan Nassar para la emisión de dos codigos civicos "TV Mujeres", dichos código se emitieron apartir del 31 de octubre en los canales públicos y privados. Se evifdenció la emisión del programa "Empoderamiento femenino a través de la econimía solidaria" y "trabajo asociativo indigena" ambos con el correspondiente lenguaje de señas</t>
  </si>
  <si>
    <t>Se evidenció la publicación en la página web y en youtube el Video instructivo SIIA  partes 1, 2 y 3 (28 de agosto en la página web) https://www.orgsolidarias.gov.co/Tr%C3%A1mites-y-servicios/acreditaci%C3%B3n#</t>
  </si>
  <si>
    <t>Se evidenció el documento "Observaciones SIIA lenguaje claro" las acuales fueron actualizadas y aprbada en la bateria de observaciones del SIIA (Sistema Intergrado de Información de Acreditación)</t>
  </si>
  <si>
    <t>Se evidenció que los procesos contractuales fueron publicados en el SECOP 2 y fueron revisados por el Jefe de la Oficina asesora jurídica</t>
  </si>
  <si>
    <t>Se evidenció el inventario de activos de información debidamente publicado en la página web de la unidad en el link https://www.orgsolidarias.gov.co/Planeaci%C3%B3n-gesti%C3%B3n-y-control/Gesti%C3%B3n/gestion-de-informacion/Registro-de-Activos-de-informaci%C3%B3n
Se identifican los archivos inventario de información versiones 3 y 4</t>
  </si>
  <si>
    <t>Se evidenció enuesta de satisfacción publicada en el link https://virtuales.orgsolidarias.gov.co/encuestaPortal/public/
Los resultados de la medición de la satisfacción para el primer semestre de 2020 se envidenciaron publicados en https://www.orgsolidarias.gov.co/Atenci%C3%B3n-al-ciudadano/Mecanismos-de-participaci%C3%B3n/resultados-de-mediciones-satisfacci%C3%B3n-ciudadana/Informe-consolidado-2020</t>
  </si>
  <si>
    <t>11 Transferencias documentales primarias publicadas en la web institucional.</t>
  </si>
  <si>
    <t>Se evidencó la publicación de los instrumentos archivistocos en el link de tranaparencia y acceso a la información pública en el numerl 10 de la siguiente manera:
10.1 Información mínima requerida a publicar artículos 9,10 y 11 de la Ley 1712 de 2014.
10.2 Registro de Activos de información
10.3 Índice de Información Clasificada y Reservada
10.4 Esquema de Publicación de Información
10.5 Programa de Gestión Documental
10.6 Tablas de Retención Documental
10.7 Registro de publicaciones 
10.8 Costos de Reproducción
10.9 Mecanismos para presentar Quejas y reclamos en relación con omisiones o acciones del sujeto obligado
10.10 Informe de Peticiones,quejas,reclamos,denuncias y solicitudes de acceso a la información
en el link https://www.orgsolidarias.gov.co/atenci%C3%B3n-al-ciudadano/transparencia-y-acceso-la-informaci%C3%B3n-p%C3%BAblica</t>
  </si>
  <si>
    <t>2 reportes</t>
  </si>
  <si>
    <t xml:space="preserve">Se evidenció el monitoreo realizado por parte del grupo de planeación y estadistica a los mapas de riesgo de proceso, para lo cual los lídrees de proceso enviaron sus seguimiento a sus respectivos mapas de riesgos el 30 de junio </t>
  </si>
  <si>
    <t xml:space="preserve">La oficina de control interno realizó seguimiento a los mapas de riesgos de corrupción de los diferentes procesos de la Unidad en el marco de las auditorías de evaluación independiente, los resultados fueron comunicados al director nacional con copia de los miembros del Comité coordinador de control interno, en cumplimiento del decreto 648 de 2017, así mismo en el marco de la estratégia del plan anticorrupción y de atención al ciudadano en las fechas establecidas para el segundo cuatrimestre con fecha de corte el 31 de agosto </t>
  </si>
  <si>
    <t>Se evidenció monitoreo por parte del profesional especializado grado 17 del grupo de planeación y estadistica a los mapas de riegos de corrupción, del cual los lideres de proceso enviaron sus respectivos seguimientos en cumplimiento de las fechas estipuladas en el plan anticorrupción y de atención al ciudadano para el tercer cuatrimestre con corte a 31 de agosto</t>
  </si>
  <si>
    <t>Se evidenció publicación de banner informativo de mapas de riesgos de corrupción el día 24 de enero de 2020 (1er cuatrimestre).  Alli se invita a la ciudadanía a realizar observaciones.</t>
  </si>
  <si>
    <t>Se evidenció la publicación de dos microvideos  en pro de orientar al adecuado manejo de la plataforma SIIA, publicados en la pa´gina web de la unidad, en el link de tramites y servicios, tramite de acreditación en la opción numero 4 instructivo paso a paso, en el link https://www.orgsolidarias.gov.co/Tr%C3%A1mites-y-servicios/acreditaci%C3%B3n#</t>
  </si>
  <si>
    <t>Se evidenció la realización de  los siguintes foros:
1. Encuesta virtual nuevo espacio de educación solidaria
2. Foros conexión solidaria</t>
  </si>
  <si>
    <t>Se evidenció la realización de 11 foros conexión solidaria así:
1. Alivios tributarios y régimen tributario especial para las ESAL en tiempos de pandemia (2 mayo 2020)
2. economie social y solidaria: recilencia, recursividad y resistencia (27 de mayo 2020)
3. Mercados campesinos solidarios inclusión participativa territorial (3 jun 2020)
4. Mujer rural y su rol en la economía campesina (10 jun 2020)
5. Territorios sostenibles paz y desarrollo para las economias rurales (17 jun 2020)
6. Compras publicas locales y comercio justo (24   jun 2020)
7. dia internacional de las cooperativas (1 jul 2020)
8. Cooperativosmo y sector solidario en las regiones (15 jul 2020)
9. Formas asociativas solidarias (29 jul 2020)
10. Papel de las organizaciones solidarias en los ODS (12 ago 2020)
11. Construcción PESEM , educación solidaria y trámite de acreditación (26 ago 2020)</t>
  </si>
  <si>
    <t>Actividad programada para noviembre 2020</t>
  </si>
  <si>
    <t>Se evidenció el documento "informe experiencias que transforman vidas", así mismo se evidenciaron publicadas las experiencias en la página web de la unidad en el link https://www.orgsolidarias.gov.co/experiencias</t>
  </si>
  <si>
    <t xml:space="preserve">Se evidenció pproyecto de documento denominado "Informe de rendición de cuentas grupo de comunicaciones y prensa 2020" </t>
  </si>
  <si>
    <t>Actividad programada para tercer cuatrimestre</t>
  </si>
  <si>
    <t>Se evidenció la publicacion del Videos de trámite de acreditación por redes sociales (20 y 24 de abril, 1 y 21 de julio)
Adicionalmente se envidenció el envío de recordatorioa a los funcionarios sobre el procedimiento de ateción al ciudadano</t>
  </si>
  <si>
    <t>Se evidenciaron los siguientes videos y actvidades: 
1. Gracias por su labor (27 de marzo 2020 enviado por correo electrónico y redes sociales)
2. Heroes del servicio (30 de marzo por fecbook e instagram)
3. Videos de derechos y deberes de los ciudadanos y ciudadanas (30 de junio en la pagina web y 6 de luio en redes sociales)</t>
  </si>
  <si>
    <r>
      <t>Se evidenció la actualización del archivo denominado "</t>
    </r>
    <r>
      <rPr>
        <i/>
        <sz val="11"/>
        <color theme="1"/>
        <rFont val="Calibri Light"/>
        <family val="2"/>
        <scheme val="major"/>
      </rPr>
      <t>Respuestas lenguaje claro</t>
    </r>
    <r>
      <rPr>
        <sz val="11"/>
        <color theme="1"/>
        <rFont val="Calibri Light"/>
        <family val="2"/>
        <scheme val="major"/>
      </rPr>
      <t xml:space="preserve">" en el cualse tienen respuesta tipo (a solicitudes comunes) </t>
    </r>
  </si>
  <si>
    <t>Se evidenció pantallazos de publicación en la página www.datos.gov.co del archivo en excel de la entidades acreditadas en el SIIA: en las siguientes fecha de publicación:
10 de agosto
8 de julio
8 de junio
17 y 20 de abril 
11 de marzo
24 de enero</t>
  </si>
  <si>
    <t xml:space="preserve">Se evidenció:
1. Videos de derechos y deberes de los ciudadanos y ciudadanas (30 de junio en la pagina web y 6 de luio en redes sociales)
2. Video Educación e investigación (por redes sociales 20 y 24 de abril, 1 y 21 de julio)
3. Video trámite de acreditación por redes sociales 20 y 24 de abril, 1 y 21 de julio)
4. Video instructivo SIIA  partes 1, 2 y 3 (28 de agosto en la página web)
5. Video gratuidad (28 de agosto)
</t>
  </si>
  <si>
    <t>Se evidenció en reporte mensual de PQRDS en los comités directivos realizados  durante el tecer ciatrimestre. En total en la vigencia 2020 se han realizado 8 reportes</t>
  </si>
  <si>
    <t>En el tecer cuatrimestre se evidenciaron los reportes de actualización de la base de datos  el 10 de junio y el 11 de agosto</t>
  </si>
  <si>
    <t>Se evidenció que se realizaron transferencias documentales así: Primer cuatrmestre: financiera y subdirección, 
Durante el segundo cuatrimestre no se realizaron inventarios documentales debido al confinamiento obligatorio decretado por el gobierno naciones, se está analizando la frma de dar cumplimiento a la actividad una vez se retorne a la mobilidad de los contratistas</t>
  </si>
  <si>
    <t>SE evudenció publicación en la página web</t>
  </si>
  <si>
    <t>Se evidenció el informe semestral de transparencia (5 jun 2020)</t>
  </si>
  <si>
    <t>Se realizó la capacitación el 31 de  mes de julio por medio de la aplicación TEAMs sobre transparencia y acceso a la información pública.
Adicionalmente se evidenció el envío de los siguientes tips durante el segundo  cuatrimeste:
- Transparencia Activa y Pasiva (Abril)
- Transparencia y Acceso a la Información Pública (mayo)
- Transparencia y Acceso a la Información Pública (julio)
 - Presentación Transparencia y Acceso a la Información Pública (Agosto)</t>
  </si>
  <si>
    <t>Se evidenció la publicación en la página web de los informes del primer semestre de 2020 en
https://www.orgsolidarias.gov.co/Atenci%C3%B3n-al-ciudadano/Mecanismos-de-participaci%C3%B3n/resultados-de-mediciones-satisfacci%C3%B3n-ciudadana/Informe-consolidado-2020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</si>
</sst>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164" formatCode="0.0%"/>
    <numFmt numFmtId="165" formatCode="dd/mm/yyyy;@"/>
  </numFmts>
  <fonts count="70" x14ac:knownFonts="1">
    <font>
      <sz val="11"/>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b/>
      <sz val="12"/>
      <color theme="1"/>
      <name val="Calibri"/>
      <family val="2"/>
      <scheme val="minor"/>
    </font>
    <font>
      <sz val="12"/>
      <color theme="1"/>
      <name val="Calibri"/>
      <family val="2"/>
      <scheme val="minor"/>
    </font>
    <font>
      <b/>
      <i/>
      <sz val="11"/>
      <color theme="1"/>
      <name val="Calibri"/>
      <family val="2"/>
      <scheme val="minor"/>
    </font>
    <font>
      <i/>
      <sz val="11"/>
      <color theme="1"/>
      <name val="Calibri"/>
      <family val="2"/>
    </font>
    <font>
      <i/>
      <sz val="11"/>
      <name val="Calibri"/>
      <family val="2"/>
    </font>
    <font>
      <sz val="11"/>
      <color theme="1"/>
      <name val="Calibri"/>
      <family val="2"/>
    </font>
    <font>
      <i/>
      <sz val="11"/>
      <color theme="1"/>
      <name val="Calibri"/>
      <family val="2"/>
      <scheme val="minor"/>
    </font>
    <font>
      <sz val="10"/>
      <color theme="1"/>
      <name val="Calibri"/>
      <family val="2"/>
      <scheme val="minor"/>
    </font>
    <font>
      <sz val="10"/>
      <name val="Arial"/>
      <family val="2"/>
    </font>
    <font>
      <sz val="11"/>
      <color theme="1"/>
      <name val="Calibri Light"/>
      <family val="2"/>
      <scheme val="major"/>
    </font>
    <font>
      <sz val="10"/>
      <color theme="1"/>
      <name val="Calibri Light"/>
      <family val="2"/>
      <scheme val="major"/>
    </font>
    <font>
      <b/>
      <sz val="10"/>
      <color theme="0"/>
      <name val="Calibri Light"/>
      <family val="2"/>
      <scheme val="major"/>
    </font>
    <font>
      <b/>
      <sz val="10"/>
      <color rgb="FF000000"/>
      <name val="Arial Narrow"/>
      <family val="2"/>
    </font>
    <font>
      <i/>
      <sz val="10"/>
      <color rgb="FF000000"/>
      <name val="Arial Narrow"/>
      <family val="2"/>
    </font>
    <font>
      <i/>
      <sz val="10"/>
      <color theme="1"/>
      <name val="Arial Narrow"/>
      <family val="2"/>
    </font>
    <font>
      <sz val="10"/>
      <color rgb="FF000000"/>
      <name val="Arial Narrow"/>
      <family val="2"/>
    </font>
    <font>
      <b/>
      <i/>
      <sz val="10"/>
      <color rgb="FF000000"/>
      <name val="Arial Narrow"/>
      <family val="2"/>
    </font>
    <font>
      <sz val="12"/>
      <color theme="1"/>
      <name val="Arial"/>
      <family val="2"/>
    </font>
    <font>
      <b/>
      <i/>
      <sz val="12"/>
      <color theme="1"/>
      <name val="Arial"/>
      <family val="2"/>
    </font>
    <font>
      <b/>
      <sz val="8"/>
      <color theme="1"/>
      <name val="Arial"/>
      <family val="2"/>
    </font>
    <font>
      <b/>
      <sz val="12"/>
      <name val="Arial"/>
      <family val="2"/>
    </font>
    <font>
      <b/>
      <sz val="10"/>
      <color indexed="8"/>
      <name val="Arial"/>
      <family val="2"/>
    </font>
    <font>
      <sz val="10"/>
      <color indexed="8"/>
      <name val="Arial Narrow"/>
      <family val="2"/>
    </font>
    <font>
      <b/>
      <sz val="20"/>
      <color indexed="21"/>
      <name val="Arial Narrow"/>
      <family val="2"/>
    </font>
    <font>
      <b/>
      <sz val="12"/>
      <color indexed="8"/>
      <name val="Arial Narrow"/>
      <family val="2"/>
    </font>
    <font>
      <b/>
      <sz val="12"/>
      <color indexed="8"/>
      <name val="Arial"/>
      <family val="2"/>
    </font>
    <font>
      <b/>
      <sz val="10"/>
      <name val="Arial"/>
      <family val="2"/>
    </font>
    <font>
      <sz val="10"/>
      <name val="Arial Narrow"/>
      <family val="2"/>
    </font>
    <font>
      <b/>
      <sz val="10"/>
      <color indexed="9"/>
      <name val="Arial Narrow"/>
      <family val="2"/>
    </font>
    <font>
      <sz val="11"/>
      <color indexed="8"/>
      <name val="Arial"/>
      <family val="2"/>
    </font>
    <font>
      <sz val="12"/>
      <color indexed="8"/>
      <name val="Arial"/>
      <family val="2"/>
    </font>
    <font>
      <b/>
      <sz val="9"/>
      <color indexed="8"/>
      <name val="Arial"/>
      <family val="2"/>
    </font>
    <font>
      <b/>
      <sz val="14"/>
      <name val="Arial"/>
      <family val="2"/>
    </font>
    <font>
      <sz val="11"/>
      <name val="Arial"/>
      <family val="2"/>
    </font>
    <font>
      <b/>
      <sz val="11"/>
      <name val="Arial"/>
      <family val="2"/>
    </font>
    <font>
      <sz val="14"/>
      <name val="Arial"/>
      <family val="2"/>
    </font>
    <font>
      <sz val="12"/>
      <color indexed="81"/>
      <name val="Tahoma"/>
      <family val="2"/>
    </font>
    <font>
      <sz val="10"/>
      <color indexed="81"/>
      <name val="Tahoma"/>
      <family val="2"/>
    </font>
    <font>
      <sz val="9"/>
      <color indexed="81"/>
      <name val="Tahoma"/>
      <family val="2"/>
    </font>
    <font>
      <b/>
      <sz val="9"/>
      <color indexed="81"/>
      <name val="Tahoma"/>
      <family val="2"/>
    </font>
    <font>
      <b/>
      <sz val="10"/>
      <color theme="1"/>
      <name val="Arial Narrow"/>
      <family val="2"/>
    </font>
    <font>
      <b/>
      <i/>
      <sz val="10"/>
      <color theme="1"/>
      <name val="Arial Narrow"/>
      <family val="2"/>
    </font>
    <font>
      <sz val="10"/>
      <color theme="1"/>
      <name val="Arial Narrow"/>
      <family val="2"/>
    </font>
    <font>
      <sz val="11"/>
      <name val="Calibri"/>
      <family val="2"/>
      <scheme val="minor"/>
    </font>
    <font>
      <sz val="11"/>
      <color theme="4"/>
      <name val="Calibri"/>
      <family val="2"/>
      <scheme val="minor"/>
    </font>
    <font>
      <b/>
      <sz val="28"/>
      <color rgb="FF3366CC"/>
      <name val="Calibri"/>
      <family val="2"/>
      <scheme val="minor"/>
    </font>
    <font>
      <b/>
      <sz val="16"/>
      <color rgb="FF3366CC"/>
      <name val="Calibri"/>
      <family val="2"/>
      <scheme val="minor"/>
    </font>
    <font>
      <b/>
      <sz val="18"/>
      <color rgb="FF3366CC"/>
      <name val="Calibri"/>
      <family val="2"/>
      <scheme val="minor"/>
    </font>
    <font>
      <sz val="10"/>
      <color rgb="FF00B050"/>
      <name val="Arial"/>
      <family val="2"/>
    </font>
    <font>
      <b/>
      <sz val="10"/>
      <color rgb="FF00B050"/>
      <name val="Arial"/>
      <family val="2"/>
    </font>
    <font>
      <sz val="11"/>
      <color rgb="FF00B050"/>
      <name val="Arial"/>
      <family val="2"/>
    </font>
    <font>
      <b/>
      <sz val="9"/>
      <color rgb="FF00B050"/>
      <name val="Arial"/>
      <family val="2"/>
    </font>
    <font>
      <sz val="12"/>
      <color rgb="FF00B050"/>
      <name val="Arial"/>
      <family val="2"/>
    </font>
    <font>
      <sz val="8"/>
      <name val="Calibri"/>
      <family val="2"/>
      <scheme val="minor"/>
    </font>
    <font>
      <i/>
      <sz val="10"/>
      <name val="Arial Narrow"/>
      <family val="2"/>
    </font>
    <font>
      <b/>
      <sz val="9"/>
      <color theme="0"/>
      <name val="Arial Narrow"/>
      <family val="2"/>
    </font>
    <font>
      <sz val="11"/>
      <color theme="1"/>
      <name val="Arial Narrow"/>
      <family val="2"/>
    </font>
    <font>
      <b/>
      <sz val="9"/>
      <color rgb="FF000000"/>
      <name val="Arial Narrow"/>
      <family val="2"/>
    </font>
    <font>
      <b/>
      <i/>
      <sz val="9"/>
      <color theme="1"/>
      <name val="Arial Narrow"/>
      <family val="2"/>
    </font>
    <font>
      <b/>
      <i/>
      <sz val="9"/>
      <color rgb="FF000000"/>
      <name val="Arial Narrow"/>
      <family val="2"/>
    </font>
    <font>
      <i/>
      <sz val="9"/>
      <color theme="1"/>
      <name val="Arial Narrow"/>
      <family val="2"/>
    </font>
    <font>
      <sz val="11"/>
      <color rgb="FF000000"/>
      <name val="Arial Narrow"/>
      <family val="2"/>
    </font>
    <font>
      <sz val="11"/>
      <name val="Calibri Light"/>
      <family val="2"/>
      <scheme val="major"/>
    </font>
    <font>
      <sz val="11"/>
      <color theme="1"/>
      <name val="Arial"/>
      <family val="2"/>
    </font>
    <font>
      <b/>
      <sz val="11"/>
      <name val="Calibri"/>
      <family val="2"/>
      <scheme val="minor"/>
    </font>
    <font>
      <i/>
      <sz val="11"/>
      <color theme="1"/>
      <name val="Calibri Light"/>
      <family val="2"/>
      <scheme val="major"/>
    </font>
  </fonts>
  <fills count="17">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0070C0"/>
        <bgColor indexed="64"/>
      </patternFill>
    </fill>
    <fill>
      <patternFill patternType="solid">
        <fgColor indexed="9"/>
        <bgColor indexed="64"/>
      </patternFill>
    </fill>
    <fill>
      <patternFill patternType="solid">
        <fgColor theme="3" tint="0.59999389629810485"/>
        <bgColor indexed="64"/>
      </patternFill>
    </fill>
    <fill>
      <patternFill patternType="solid">
        <fgColor indexed="41"/>
        <bgColor indexed="64"/>
      </patternFill>
    </fill>
    <fill>
      <patternFill patternType="solid">
        <fgColor rgb="FFFFFFFF"/>
        <bgColor indexed="64"/>
      </patternFill>
    </fill>
    <fill>
      <patternFill patternType="solid">
        <fgColor rgb="FFB4C6E7"/>
        <bgColor indexed="64"/>
      </patternFill>
    </fill>
    <fill>
      <patternFill patternType="solid">
        <fgColor rgb="FFB8CCE4"/>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3"/>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rgb="FF92D050"/>
        <bgColor indexed="64"/>
      </patternFill>
    </fill>
  </fills>
  <borders count="94">
    <border>
      <left/>
      <right/>
      <top/>
      <bottom/>
      <diagonal/>
    </border>
    <border>
      <left style="medium">
        <color theme="3"/>
      </left>
      <right/>
      <top style="medium">
        <color theme="3"/>
      </top>
      <bottom style="medium">
        <color theme="3"/>
      </bottom>
      <diagonal/>
    </border>
    <border>
      <left/>
      <right style="medium">
        <color theme="3"/>
      </right>
      <top style="medium">
        <color theme="3"/>
      </top>
      <bottom style="medium">
        <color theme="3"/>
      </bottom>
      <diagonal/>
    </border>
    <border>
      <left style="medium">
        <color theme="3"/>
      </left>
      <right style="thin">
        <color theme="3"/>
      </right>
      <top/>
      <bottom style="thin">
        <color theme="3"/>
      </bottom>
      <diagonal/>
    </border>
    <border>
      <left style="thin">
        <color theme="3"/>
      </left>
      <right style="thin">
        <color theme="3"/>
      </right>
      <top/>
      <bottom style="thin">
        <color theme="3"/>
      </bottom>
      <diagonal/>
    </border>
    <border>
      <left style="medium">
        <color theme="3"/>
      </left>
      <right style="thin">
        <color theme="3"/>
      </right>
      <top style="thin">
        <color theme="3"/>
      </top>
      <bottom style="thin">
        <color theme="3"/>
      </bottom>
      <diagonal/>
    </border>
    <border>
      <left style="thin">
        <color theme="3"/>
      </left>
      <right style="thin">
        <color theme="3"/>
      </right>
      <top style="thin">
        <color theme="3"/>
      </top>
      <bottom style="thin">
        <color theme="3"/>
      </bottom>
      <diagonal/>
    </border>
    <border>
      <left style="thin">
        <color theme="3"/>
      </left>
      <right style="medium">
        <color theme="3"/>
      </right>
      <top style="thin">
        <color theme="3"/>
      </top>
      <bottom style="thin">
        <color theme="3"/>
      </bottom>
      <diagonal/>
    </border>
    <border>
      <left style="medium">
        <color theme="3"/>
      </left>
      <right style="thin">
        <color theme="3"/>
      </right>
      <top style="thin">
        <color theme="3"/>
      </top>
      <bottom style="medium">
        <color theme="3"/>
      </bottom>
      <diagonal/>
    </border>
    <border>
      <left style="thin">
        <color theme="3"/>
      </left>
      <right style="thin">
        <color theme="3"/>
      </right>
      <top style="thin">
        <color theme="3"/>
      </top>
      <bottom style="medium">
        <color theme="3"/>
      </bottom>
      <diagonal/>
    </border>
    <border>
      <left style="thin">
        <color theme="3"/>
      </left>
      <right style="medium">
        <color theme="3"/>
      </right>
      <top style="thin">
        <color theme="3"/>
      </top>
      <bottom style="medium">
        <color theme="3"/>
      </bottom>
      <diagonal/>
    </border>
    <border>
      <left style="thin">
        <color indexed="64"/>
      </left>
      <right style="thin">
        <color indexed="64"/>
      </right>
      <top style="thin">
        <color indexed="64"/>
      </top>
      <bottom style="thin">
        <color indexed="64"/>
      </bottom>
      <diagonal/>
    </border>
    <border>
      <left style="thin">
        <color theme="3"/>
      </left>
      <right/>
      <top/>
      <bottom style="thin">
        <color theme="3"/>
      </bottom>
      <diagonal/>
    </border>
    <border>
      <left style="thin">
        <color theme="3"/>
      </left>
      <right/>
      <top style="thin">
        <color theme="3"/>
      </top>
      <bottom style="thin">
        <color theme="3"/>
      </bottom>
      <diagonal/>
    </border>
    <border>
      <left style="thin">
        <color theme="3"/>
      </left>
      <right/>
      <top style="thin">
        <color theme="3"/>
      </top>
      <bottom style="medium">
        <color theme="3"/>
      </bottom>
      <diagonal/>
    </border>
    <border>
      <left/>
      <right style="medium">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style="thin">
        <color theme="3"/>
      </left>
      <right style="thin">
        <color theme="3"/>
      </right>
      <top style="medium">
        <color theme="3"/>
      </top>
      <bottom style="thin">
        <color theme="3"/>
      </bottom>
      <diagonal/>
    </border>
    <border>
      <left style="thin">
        <color theme="3"/>
      </left>
      <right style="medium">
        <color theme="3"/>
      </right>
      <top style="medium">
        <color theme="3"/>
      </top>
      <bottom style="thin">
        <color theme="3"/>
      </bottom>
      <diagonal/>
    </border>
    <border>
      <left style="medium">
        <color theme="3"/>
      </left>
      <right style="medium">
        <color theme="3"/>
      </right>
      <top style="medium">
        <color theme="3"/>
      </top>
      <bottom style="medium">
        <color theme="3"/>
      </bottom>
      <diagonal/>
    </border>
    <border>
      <left style="medium">
        <color theme="3"/>
      </left>
      <right style="medium">
        <color theme="3"/>
      </right>
      <top/>
      <bottom style="thin">
        <color indexed="64"/>
      </bottom>
      <diagonal/>
    </border>
    <border>
      <left style="medium">
        <color theme="3"/>
      </left>
      <right style="medium">
        <color theme="3"/>
      </right>
      <top/>
      <bottom style="medium">
        <color theme="3"/>
      </bottom>
      <diagonal/>
    </border>
    <border>
      <left style="medium">
        <color theme="3"/>
      </left>
      <right/>
      <top/>
      <bottom style="thin">
        <color indexed="64"/>
      </bottom>
      <diagonal/>
    </border>
    <border>
      <left style="medium">
        <color theme="3"/>
      </left>
      <right/>
      <top style="thin">
        <color indexed="64"/>
      </top>
      <bottom style="thin">
        <color indexed="64"/>
      </bottom>
      <diagonal/>
    </border>
    <border>
      <left style="medium">
        <color theme="3"/>
      </left>
      <right/>
      <top style="thin">
        <color indexed="64"/>
      </top>
      <bottom style="medium">
        <color theme="3"/>
      </bottom>
      <diagonal/>
    </border>
    <border>
      <left style="thin">
        <color theme="3"/>
      </left>
      <right style="thin">
        <color theme="3"/>
      </right>
      <top/>
      <bottom style="medium">
        <color theme="3"/>
      </bottom>
      <diagonal/>
    </border>
    <border>
      <left/>
      <right style="thin">
        <color theme="3"/>
      </right>
      <top style="medium">
        <color theme="3"/>
      </top>
      <bottom style="thin">
        <color theme="3"/>
      </bottom>
      <diagonal/>
    </border>
    <border>
      <left/>
      <right style="thin">
        <color theme="3"/>
      </right>
      <top style="thin">
        <color theme="3"/>
      </top>
      <bottom style="thin">
        <color theme="3"/>
      </bottom>
      <diagonal/>
    </border>
    <border>
      <left/>
      <right style="thin">
        <color theme="3"/>
      </right>
      <top style="thin">
        <color theme="3"/>
      </top>
      <bottom style="medium">
        <color theme="3"/>
      </bottom>
      <diagonal/>
    </border>
    <border>
      <left style="medium">
        <color theme="3"/>
      </left>
      <right/>
      <top/>
      <bottom style="medium">
        <color theme="3"/>
      </bottom>
      <diagonal/>
    </border>
    <border>
      <left/>
      <right/>
      <top/>
      <bottom style="medium">
        <color theme="3"/>
      </bottom>
      <diagonal/>
    </border>
    <border>
      <left style="thin">
        <color theme="3"/>
      </left>
      <right style="medium">
        <color theme="4" tint="-0.24994659260841701"/>
      </right>
      <top/>
      <bottom style="medium">
        <color theme="3"/>
      </bottom>
      <diagonal/>
    </border>
    <border>
      <left style="medium">
        <color theme="4" tint="-0.24994659260841701"/>
      </left>
      <right style="thin">
        <color theme="3"/>
      </right>
      <top/>
      <bottom style="medium">
        <color theme="3"/>
      </bottom>
      <diagonal/>
    </border>
    <border>
      <left style="thin">
        <color indexed="64"/>
      </left>
      <right/>
      <top/>
      <bottom/>
      <diagonal/>
    </border>
    <border>
      <left style="thin">
        <color indexed="64"/>
      </left>
      <right style="medium">
        <color theme="3"/>
      </right>
      <top/>
      <bottom/>
      <diagonal/>
    </border>
    <border>
      <left/>
      <right/>
      <top/>
      <bottom style="medium">
        <color rgb="FF44546A"/>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rgb="FF44546A"/>
      </left>
      <right/>
      <top/>
      <bottom style="medium">
        <color rgb="FF44546A"/>
      </bottom>
      <diagonal/>
    </border>
    <border>
      <left/>
      <right style="medium">
        <color rgb="FF44546A"/>
      </right>
      <top/>
      <bottom/>
      <diagonal/>
    </border>
    <border>
      <left style="medium">
        <color indexed="64"/>
      </left>
      <right style="medium">
        <color indexed="64"/>
      </right>
      <top style="medium">
        <color indexed="64"/>
      </top>
      <bottom/>
      <diagonal/>
    </border>
    <border>
      <left style="medium">
        <color rgb="FF44546A"/>
      </left>
      <right style="medium">
        <color rgb="FF44546A"/>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44546A"/>
      </left>
      <right/>
      <top/>
      <bottom/>
      <diagonal/>
    </border>
    <border>
      <left style="double">
        <color theme="4"/>
      </left>
      <right/>
      <top style="double">
        <color theme="4"/>
      </top>
      <bottom/>
      <diagonal/>
    </border>
    <border>
      <left/>
      <right/>
      <top style="double">
        <color theme="4"/>
      </top>
      <bottom/>
      <diagonal/>
    </border>
    <border>
      <left/>
      <right style="double">
        <color theme="4"/>
      </right>
      <top style="double">
        <color theme="4"/>
      </top>
      <bottom/>
      <diagonal/>
    </border>
    <border>
      <left style="double">
        <color theme="4"/>
      </left>
      <right/>
      <top/>
      <bottom/>
      <diagonal/>
    </border>
    <border>
      <left/>
      <right style="double">
        <color theme="4"/>
      </right>
      <top/>
      <bottom/>
      <diagonal/>
    </border>
    <border>
      <left style="double">
        <color theme="4"/>
      </left>
      <right/>
      <top/>
      <bottom style="double">
        <color theme="4"/>
      </bottom>
      <diagonal/>
    </border>
    <border>
      <left/>
      <right/>
      <top/>
      <bottom style="double">
        <color theme="4"/>
      </bottom>
      <diagonal/>
    </border>
    <border>
      <left/>
      <right style="double">
        <color theme="4"/>
      </right>
      <top/>
      <bottom style="double">
        <color theme="4"/>
      </bottom>
      <diagonal/>
    </border>
    <border>
      <left style="medium">
        <color rgb="FF44546A"/>
      </left>
      <right/>
      <top style="medium">
        <color indexed="64"/>
      </top>
      <bottom/>
      <diagonal/>
    </border>
    <border>
      <left/>
      <right style="medium">
        <color rgb="FF44546A"/>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rgb="FF44546A"/>
      </left>
      <right/>
      <top style="medium">
        <color rgb="FF44546A"/>
      </top>
      <bottom/>
      <diagonal/>
    </border>
  </borders>
  <cellStyleXfs count="5">
    <xf numFmtId="0" fontId="0" fillId="0" borderId="0"/>
    <xf numFmtId="9" fontId="1" fillId="0" borderId="0" applyFont="0" applyFill="0" applyBorder="0" applyAlignment="0" applyProtection="0"/>
    <xf numFmtId="0" fontId="12" fillId="0" borderId="0"/>
    <xf numFmtId="0" fontId="12" fillId="0" borderId="0"/>
    <xf numFmtId="41" fontId="1" fillId="0" borderId="0" applyFont="0" applyFill="0" applyBorder="0" applyAlignment="0" applyProtection="0"/>
  </cellStyleXfs>
  <cellXfs count="497">
    <xf numFmtId="0" fontId="0" fillId="0" borderId="0" xfId="0"/>
    <xf numFmtId="0" fontId="0" fillId="2" borderId="0" xfId="0" applyFill="1"/>
    <xf numFmtId="0" fontId="6" fillId="3"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7" fillId="2" borderId="4" xfId="0" applyFont="1" applyFill="1" applyBorder="1" applyAlignment="1">
      <alignment horizontal="justify" vertical="center" wrapText="1"/>
    </xf>
    <xf numFmtId="0" fontId="2" fillId="2" borderId="6" xfId="0" applyFont="1" applyFill="1" applyBorder="1" applyAlignment="1">
      <alignment horizontal="center" vertical="center" wrapText="1"/>
    </xf>
    <xf numFmtId="0" fontId="7" fillId="2" borderId="6" xfId="0" applyFont="1" applyFill="1" applyBorder="1" applyAlignment="1">
      <alignment horizontal="justify" vertical="center" wrapText="1"/>
    </xf>
    <xf numFmtId="0" fontId="0" fillId="2" borderId="0" xfId="0" applyFill="1" applyAlignment="1">
      <alignment horizontal="center"/>
    </xf>
    <xf numFmtId="9" fontId="11" fillId="2" borderId="6" xfId="1" applyFont="1" applyFill="1" applyBorder="1" applyAlignment="1" applyProtection="1">
      <alignment horizontal="center" vertical="center"/>
      <protection locked="0"/>
    </xf>
    <xf numFmtId="9" fontId="11" fillId="2" borderId="6" xfId="1" applyFont="1" applyFill="1" applyBorder="1" applyAlignment="1">
      <alignment horizontal="center" vertical="center"/>
    </xf>
    <xf numFmtId="9" fontId="11" fillId="2" borderId="6" xfId="0" applyNumberFormat="1" applyFont="1" applyFill="1" applyBorder="1" applyAlignment="1">
      <alignment horizontal="center" vertical="center"/>
    </xf>
    <xf numFmtId="9" fontId="11" fillId="2" borderId="18" xfId="1" applyFont="1" applyFill="1" applyBorder="1" applyAlignment="1" applyProtection="1">
      <alignment horizontal="center" vertical="center"/>
      <protection locked="0"/>
    </xf>
    <xf numFmtId="9" fontId="11" fillId="2" borderId="18" xfId="1" applyFont="1" applyFill="1" applyBorder="1" applyAlignment="1">
      <alignment horizontal="center" vertical="center"/>
    </xf>
    <xf numFmtId="9" fontId="11" fillId="2" borderId="18" xfId="0" applyNumberFormat="1" applyFont="1" applyFill="1" applyBorder="1" applyAlignment="1">
      <alignment horizontal="center" vertical="center"/>
    </xf>
    <xf numFmtId="9" fontId="11" fillId="2" borderId="9" xfId="1" applyFont="1" applyFill="1" applyBorder="1" applyAlignment="1" applyProtection="1">
      <alignment horizontal="center" vertical="center"/>
      <protection locked="0"/>
    </xf>
    <xf numFmtId="9" fontId="11" fillId="2" borderId="9" xfId="1" applyFont="1" applyFill="1" applyBorder="1" applyAlignment="1">
      <alignment horizontal="center" vertical="center"/>
    </xf>
    <xf numFmtId="9" fontId="11" fillId="2" borderId="9" xfId="0" applyNumberFormat="1" applyFont="1" applyFill="1" applyBorder="1" applyAlignment="1">
      <alignment horizontal="center" vertical="center"/>
    </xf>
    <xf numFmtId="0" fontId="13" fillId="0" borderId="23" xfId="0" applyFont="1" applyBorder="1"/>
    <xf numFmtId="0" fontId="13" fillId="0" borderId="24" xfId="0" applyFont="1" applyBorder="1"/>
    <xf numFmtId="0" fontId="13" fillId="0" borderId="25" xfId="0" applyFont="1" applyBorder="1"/>
    <xf numFmtId="164" fontId="14" fillId="0" borderId="21" xfId="0" applyNumberFormat="1" applyFont="1" applyBorder="1" applyAlignment="1">
      <alignment horizontal="center"/>
    </xf>
    <xf numFmtId="9" fontId="14" fillId="0" borderId="21" xfId="0" applyNumberFormat="1" applyFont="1" applyBorder="1" applyAlignment="1">
      <alignment horizontal="center"/>
    </xf>
    <xf numFmtId="164" fontId="14" fillId="0" borderId="21" xfId="1" applyNumberFormat="1" applyFont="1" applyBorder="1" applyAlignment="1">
      <alignment horizontal="center"/>
    </xf>
    <xf numFmtId="9" fontId="14" fillId="0" borderId="22" xfId="0" applyNumberFormat="1" applyFont="1" applyBorder="1" applyAlignment="1">
      <alignment horizontal="center"/>
    </xf>
    <xf numFmtId="164" fontId="14" fillId="0" borderId="22" xfId="1" applyNumberFormat="1" applyFont="1" applyBorder="1" applyAlignment="1">
      <alignment horizontal="center"/>
    </xf>
    <xf numFmtId="164" fontId="14" fillId="2" borderId="1" xfId="0" applyNumberFormat="1" applyFont="1" applyFill="1" applyBorder="1" applyAlignment="1">
      <alignment horizontal="center" vertical="center"/>
    </xf>
    <xf numFmtId="9" fontId="14" fillId="2" borderId="20" xfId="0" applyNumberFormat="1" applyFont="1" applyFill="1" applyBorder="1" applyAlignment="1">
      <alignment horizontal="center" vertical="center"/>
    </xf>
    <xf numFmtId="164" fontId="14" fillId="2" borderId="2" xfId="0" applyNumberFormat="1" applyFont="1" applyFill="1" applyBorder="1" applyAlignment="1">
      <alignment horizontal="center" vertical="center"/>
    </xf>
    <xf numFmtId="0" fontId="15" fillId="4" borderId="1" xfId="0" applyFont="1" applyFill="1" applyBorder="1" applyAlignment="1">
      <alignment horizontal="center" vertical="center"/>
    </xf>
    <xf numFmtId="0" fontId="15" fillId="4" borderId="20" xfId="0" applyFont="1" applyFill="1" applyBorder="1" applyAlignment="1">
      <alignment horizontal="center" vertical="center" wrapText="1"/>
    </xf>
    <xf numFmtId="0" fontId="10" fillId="2" borderId="19" xfId="0" applyFont="1" applyFill="1" applyBorder="1" applyAlignment="1" applyProtection="1">
      <alignment horizontal="justify" vertical="center" wrapText="1"/>
      <protection locked="0"/>
    </xf>
    <xf numFmtId="0" fontId="10" fillId="2" borderId="7" xfId="0" applyFont="1" applyFill="1" applyBorder="1" applyAlignment="1" applyProtection="1">
      <alignment horizontal="justify" vertical="center" wrapText="1"/>
      <protection locked="0"/>
    </xf>
    <xf numFmtId="0" fontId="10" fillId="2" borderId="10" xfId="0" applyFont="1" applyFill="1" applyBorder="1" applyAlignment="1" applyProtection="1">
      <alignment horizontal="justify" vertical="center" wrapText="1"/>
      <protection locked="0"/>
    </xf>
    <xf numFmtId="0" fontId="7" fillId="2" borderId="12" xfId="0" applyFont="1" applyFill="1" applyBorder="1" applyAlignment="1">
      <alignment horizontal="justify" vertical="center" wrapText="1"/>
    </xf>
    <xf numFmtId="0" fontId="7" fillId="2" borderId="13" xfId="0" applyFont="1" applyFill="1" applyBorder="1" applyAlignment="1">
      <alignment horizontal="justify" vertical="center" wrapText="1"/>
    </xf>
    <xf numFmtId="0" fontId="7" fillId="2" borderId="13" xfId="0" applyFont="1" applyFill="1" applyBorder="1" applyAlignment="1">
      <alignment horizontal="justify" vertical="center"/>
    </xf>
    <xf numFmtId="0" fontId="7" fillId="2" borderId="13" xfId="0" applyFont="1" applyFill="1" applyBorder="1" applyAlignment="1">
      <alignment horizontal="center" vertical="center"/>
    </xf>
    <xf numFmtId="9" fontId="11" fillId="2" borderId="27" xfId="1" applyFont="1" applyFill="1" applyBorder="1" applyAlignment="1" applyProtection="1">
      <alignment horizontal="center" vertical="center"/>
      <protection locked="0"/>
    </xf>
    <xf numFmtId="9" fontId="11" fillId="2" borderId="28" xfId="1" applyFont="1" applyFill="1" applyBorder="1" applyAlignment="1" applyProtection="1">
      <alignment horizontal="center" vertical="center"/>
      <protection locked="0"/>
    </xf>
    <xf numFmtId="9" fontId="11" fillId="2" borderId="29" xfId="1" applyFont="1" applyFill="1" applyBorder="1" applyAlignment="1" applyProtection="1">
      <alignment horizontal="center" vertical="center"/>
      <protection locked="0"/>
    </xf>
    <xf numFmtId="14" fontId="8" fillId="0" borderId="11" xfId="0" applyNumberFormat="1" applyFont="1" applyFill="1" applyBorder="1" applyAlignment="1">
      <alignment horizontal="center" vertical="center"/>
    </xf>
    <xf numFmtId="14" fontId="7" fillId="2" borderId="11" xfId="0" applyNumberFormat="1" applyFont="1" applyFill="1" applyBorder="1" applyAlignment="1">
      <alignment horizontal="center" vertical="center"/>
    </xf>
    <xf numFmtId="0" fontId="10" fillId="2" borderId="17" xfId="0" applyFont="1" applyFill="1" applyBorder="1" applyAlignment="1">
      <alignment horizontal="center" vertical="center" wrapText="1"/>
    </xf>
    <xf numFmtId="0" fontId="6" fillId="2" borderId="30" xfId="0" applyFont="1" applyFill="1" applyBorder="1" applyAlignment="1">
      <alignment horizontal="center" vertical="center"/>
    </xf>
    <xf numFmtId="0" fontId="6" fillId="2" borderId="31" xfId="0" applyFont="1" applyFill="1" applyBorder="1" applyAlignment="1">
      <alignment horizontal="center" vertical="center" wrapText="1"/>
    </xf>
    <xf numFmtId="0" fontId="6" fillId="2" borderId="26" xfId="0" applyFont="1" applyFill="1" applyBorder="1" applyAlignment="1">
      <alignment horizontal="center" vertical="center" wrapText="1"/>
    </xf>
    <xf numFmtId="0" fontId="6" fillId="2" borderId="26" xfId="0" applyFont="1" applyFill="1" applyBorder="1" applyAlignment="1">
      <alignment horizontal="center" vertical="center"/>
    </xf>
    <xf numFmtId="0" fontId="6" fillId="2" borderId="15" xfId="0" applyFont="1" applyFill="1" applyBorder="1" applyAlignment="1">
      <alignment horizontal="center" vertical="center" wrapText="1"/>
    </xf>
    <xf numFmtId="0" fontId="10" fillId="2" borderId="16" xfId="0" applyFont="1" applyFill="1" applyBorder="1" applyAlignment="1">
      <alignment horizontal="center" vertical="center"/>
    </xf>
    <xf numFmtId="0" fontId="10" fillId="2" borderId="17" xfId="0" applyFont="1" applyFill="1" applyBorder="1" applyAlignment="1">
      <alignment horizontal="center" vertical="center"/>
    </xf>
    <xf numFmtId="0" fontId="10" fillId="2" borderId="34" xfId="0" applyFont="1" applyFill="1" applyBorder="1" applyAlignment="1">
      <alignment horizontal="center" vertical="center" wrapText="1"/>
    </xf>
    <xf numFmtId="0" fontId="10" fillId="2" borderId="35" xfId="0" applyFont="1" applyFill="1" applyBorder="1" applyAlignment="1">
      <alignment horizontal="center" vertical="center" wrapText="1"/>
    </xf>
    <xf numFmtId="0" fontId="7" fillId="2" borderId="4" xfId="0" applyFont="1" applyFill="1" applyBorder="1" applyAlignment="1">
      <alignment horizontal="left" vertical="center" wrapText="1"/>
    </xf>
    <xf numFmtId="0" fontId="7" fillId="2" borderId="13" xfId="0" applyFont="1" applyFill="1" applyBorder="1" applyAlignment="1">
      <alignment horizontal="left" vertical="center"/>
    </xf>
    <xf numFmtId="0" fontId="2" fillId="0" borderId="6" xfId="0" applyFont="1" applyFill="1" applyBorder="1" applyAlignment="1">
      <alignment horizontal="center" vertical="center" wrapText="1"/>
    </xf>
    <xf numFmtId="0" fontId="7" fillId="0" borderId="6" xfId="0" applyFont="1" applyFill="1" applyBorder="1" applyAlignment="1">
      <alignment horizontal="justify" vertical="center" wrapText="1"/>
    </xf>
    <xf numFmtId="0" fontId="7" fillId="0" borderId="9" xfId="0" applyFont="1" applyFill="1" applyBorder="1" applyAlignment="1">
      <alignment horizontal="justify" vertical="center" wrapText="1"/>
    </xf>
    <xf numFmtId="0" fontId="7" fillId="0" borderId="13" xfId="0" applyFont="1" applyFill="1" applyBorder="1" applyAlignment="1">
      <alignment horizontal="center" vertical="center"/>
    </xf>
    <xf numFmtId="14" fontId="7" fillId="0" borderId="11" xfId="0" applyNumberFormat="1" applyFont="1" applyFill="1" applyBorder="1" applyAlignment="1">
      <alignment horizontal="center" vertical="center"/>
    </xf>
    <xf numFmtId="0" fontId="2" fillId="0" borderId="9" xfId="0" applyFont="1" applyFill="1" applyBorder="1" applyAlignment="1">
      <alignment horizontal="center" vertical="center" wrapText="1"/>
    </xf>
    <xf numFmtId="0" fontId="9" fillId="0" borderId="14" xfId="0" applyFont="1" applyFill="1" applyBorder="1" applyAlignment="1">
      <alignment horizontal="center" vertical="center"/>
    </xf>
    <xf numFmtId="14" fontId="9" fillId="0" borderId="11" xfId="0" applyNumberFormat="1" applyFont="1" applyFill="1" applyBorder="1" applyAlignment="1">
      <alignment horizontal="center" vertical="center"/>
    </xf>
    <xf numFmtId="14" fontId="8" fillId="2" borderId="11" xfId="0" applyNumberFormat="1" applyFont="1" applyFill="1" applyBorder="1" applyAlignment="1">
      <alignment horizontal="center" vertical="center"/>
    </xf>
    <xf numFmtId="0" fontId="12" fillId="0" borderId="0" xfId="3"/>
    <xf numFmtId="0" fontId="24" fillId="0" borderId="49" xfId="3" applyFont="1" applyBorder="1" applyAlignment="1" applyProtection="1">
      <alignment horizontal="center" vertical="center" wrapText="1"/>
    </xf>
    <xf numFmtId="0" fontId="24" fillId="0" borderId="0" xfId="3" applyFont="1" applyBorder="1" applyAlignment="1" applyProtection="1">
      <alignment horizontal="center" vertical="center" wrapText="1"/>
    </xf>
    <xf numFmtId="0" fontId="24" fillId="0" borderId="15" xfId="3" applyFont="1" applyBorder="1" applyAlignment="1" applyProtection="1">
      <alignment horizontal="center" vertical="center" wrapText="1"/>
    </xf>
    <xf numFmtId="0" fontId="12" fillId="0" borderId="49" xfId="3" applyBorder="1" applyProtection="1"/>
    <xf numFmtId="0" fontId="25" fillId="5" borderId="0" xfId="3" applyFont="1" applyFill="1" applyBorder="1" applyAlignment="1" applyProtection="1">
      <alignment vertical="center" wrapText="1"/>
    </xf>
    <xf numFmtId="0" fontId="12" fillId="0" borderId="0" xfId="3" applyBorder="1" applyProtection="1"/>
    <xf numFmtId="0" fontId="26" fillId="0" borderId="49" xfId="3" applyFont="1" applyBorder="1" applyAlignment="1" applyProtection="1">
      <alignment horizontal="justify" vertical="top" wrapText="1"/>
    </xf>
    <xf numFmtId="0" fontId="27" fillId="0" borderId="0" xfId="3" applyFont="1" applyBorder="1" applyAlignment="1" applyProtection="1">
      <alignment horizontal="center" vertical="center" wrapText="1"/>
    </xf>
    <xf numFmtId="0" fontId="27" fillId="0" borderId="15" xfId="3" applyFont="1" applyBorder="1" applyAlignment="1" applyProtection="1">
      <alignment horizontal="center" vertical="center" wrapText="1"/>
    </xf>
    <xf numFmtId="0" fontId="25" fillId="0" borderId="0" xfId="3" applyFont="1" applyBorder="1" applyAlignment="1" applyProtection="1">
      <alignment vertical="center" wrapText="1"/>
    </xf>
    <xf numFmtId="0" fontId="25" fillId="0" borderId="0" xfId="3" applyFont="1" applyBorder="1" applyAlignment="1" applyProtection="1">
      <alignment horizontal="right" vertical="center" wrapText="1"/>
    </xf>
    <xf numFmtId="0" fontId="25" fillId="0" borderId="11" xfId="3" applyFont="1" applyFill="1" applyBorder="1" applyAlignment="1" applyProtection="1">
      <alignment horizontal="center" vertical="center" wrapText="1"/>
    </xf>
    <xf numFmtId="0" fontId="12" fillId="0" borderId="15" xfId="3" applyBorder="1" applyProtection="1"/>
    <xf numFmtId="0" fontId="28" fillId="0" borderId="49" xfId="3" applyFont="1" applyBorder="1" applyAlignment="1" applyProtection="1">
      <alignment horizontal="justify" vertical="top" wrapText="1"/>
    </xf>
    <xf numFmtId="0" fontId="29" fillId="5" borderId="0" xfId="3" applyFont="1" applyFill="1" applyBorder="1" applyAlignment="1" applyProtection="1">
      <alignment horizontal="left" vertical="center" wrapText="1"/>
    </xf>
    <xf numFmtId="0" fontId="29" fillId="0" borderId="0" xfId="3" applyFont="1" applyFill="1" applyBorder="1" applyAlignment="1" applyProtection="1">
      <alignment horizontal="left" vertical="center" wrapText="1"/>
    </xf>
    <xf numFmtId="0" fontId="12" fillId="0" borderId="0" xfId="3" applyFill="1" applyBorder="1"/>
    <xf numFmtId="0" fontId="28" fillId="0" borderId="15" xfId="3" applyFont="1" applyFill="1" applyBorder="1" applyAlignment="1" applyProtection="1">
      <alignment horizontal="left" vertical="top" wrapText="1"/>
    </xf>
    <xf numFmtId="0" fontId="25" fillId="5" borderId="0" xfId="3" applyFont="1" applyFill="1" applyBorder="1" applyAlignment="1" applyProtection="1">
      <alignment horizontal="center" vertical="center" wrapText="1"/>
    </xf>
    <xf numFmtId="0" fontId="25" fillId="0" borderId="0" xfId="3" applyFont="1" applyFill="1" applyBorder="1" applyAlignment="1" applyProtection="1">
      <alignment horizontal="center" vertical="center" wrapText="1"/>
    </xf>
    <xf numFmtId="0" fontId="25" fillId="0" borderId="49" xfId="3" applyFont="1" applyBorder="1" applyAlignment="1" applyProtection="1">
      <alignment horizontal="left" vertical="center" wrapText="1"/>
    </xf>
    <xf numFmtId="0" fontId="25" fillId="0" borderId="0" xfId="3" applyFont="1" applyBorder="1" applyAlignment="1" applyProtection="1">
      <alignment horizontal="left" vertical="center" wrapText="1"/>
    </xf>
    <xf numFmtId="0" fontId="25" fillId="0" borderId="0" xfId="3" applyFont="1" applyFill="1" applyBorder="1" applyAlignment="1" applyProtection="1">
      <alignment vertical="center" wrapText="1"/>
    </xf>
    <xf numFmtId="0" fontId="12" fillId="0" borderId="0" xfId="3" applyFont="1" applyBorder="1" applyProtection="1"/>
    <xf numFmtId="0" fontId="29" fillId="0" borderId="0" xfId="3" applyFont="1" applyBorder="1" applyAlignment="1" applyProtection="1">
      <alignment horizontal="center" vertical="top" wrapText="1"/>
    </xf>
    <xf numFmtId="0" fontId="29" fillId="0" borderId="0" xfId="3" applyFont="1" applyBorder="1" applyAlignment="1" applyProtection="1">
      <alignment horizontal="left" vertical="top" wrapText="1"/>
    </xf>
    <xf numFmtId="0" fontId="29" fillId="0" borderId="0" xfId="3" applyFont="1" applyBorder="1" applyAlignment="1" applyProtection="1">
      <alignment horizontal="justify" vertical="top" wrapText="1"/>
    </xf>
    <xf numFmtId="0" fontId="29" fillId="0" borderId="15" xfId="3" applyFont="1" applyBorder="1" applyAlignment="1" applyProtection="1">
      <alignment horizontal="justify" vertical="top" wrapText="1"/>
    </xf>
    <xf numFmtId="0" fontId="30" fillId="7" borderId="60" xfId="3" applyFont="1" applyFill="1" applyBorder="1" applyAlignment="1" applyProtection="1">
      <alignment horizontal="center" vertical="center" wrapText="1"/>
    </xf>
    <xf numFmtId="0" fontId="30" fillId="0" borderId="56" xfId="3" applyFont="1" applyFill="1" applyBorder="1" applyAlignment="1" applyProtection="1">
      <alignment horizontal="center" vertical="center" wrapText="1"/>
    </xf>
    <xf numFmtId="0" fontId="12" fillId="0" borderId="0" xfId="3" applyFill="1"/>
    <xf numFmtId="0" fontId="31" fillId="5" borderId="61" xfId="3" applyFont="1" applyFill="1" applyBorder="1" applyAlignment="1" applyProtection="1">
      <alignment horizontal="center" vertical="center" wrapText="1"/>
      <protection locked="0"/>
    </xf>
    <xf numFmtId="0" fontId="31" fillId="5" borderId="62" xfId="3" applyFont="1" applyFill="1" applyBorder="1" applyAlignment="1" applyProtection="1">
      <alignment horizontal="left" vertical="top" wrapText="1"/>
      <protection locked="0"/>
    </xf>
    <xf numFmtId="0" fontId="31" fillId="5" borderId="62" xfId="3" applyFont="1" applyFill="1" applyBorder="1" applyAlignment="1" applyProtection="1">
      <alignment horizontal="center" vertical="center" wrapText="1"/>
      <protection locked="0"/>
    </xf>
    <xf numFmtId="0" fontId="31" fillId="5" borderId="63" xfId="3" applyFont="1" applyFill="1" applyBorder="1" applyAlignment="1" applyProtection="1">
      <alignment horizontal="left" vertical="top" wrapText="1"/>
      <protection locked="0"/>
    </xf>
    <xf numFmtId="0" fontId="26" fillId="0" borderId="0" xfId="3" applyFont="1" applyBorder="1" applyAlignment="1" applyProtection="1">
      <alignment horizontal="justify" vertical="top" wrapText="1"/>
    </xf>
    <xf numFmtId="0" fontId="32" fillId="0" borderId="0" xfId="3" applyFont="1" applyFill="1" applyBorder="1" applyAlignment="1" applyProtection="1">
      <alignment horizontal="justify" vertical="top" wrapText="1"/>
    </xf>
    <xf numFmtId="0" fontId="32" fillId="0" borderId="0" xfId="3" applyFont="1" applyFill="1" applyBorder="1" applyAlignment="1" applyProtection="1">
      <alignment vertical="top" wrapText="1"/>
    </xf>
    <xf numFmtId="0" fontId="32" fillId="0" borderId="15" xfId="3" applyFont="1" applyFill="1" applyBorder="1" applyAlignment="1" applyProtection="1">
      <alignment vertical="top" wrapText="1"/>
    </xf>
    <xf numFmtId="0" fontId="25" fillId="5" borderId="0" xfId="3" applyFont="1" applyFill="1" applyBorder="1" applyAlignment="1" applyProtection="1">
      <alignment horizontal="left" vertical="center" wrapText="1"/>
    </xf>
    <xf numFmtId="0" fontId="33" fillId="0" borderId="0" xfId="3" applyFont="1" applyFill="1" applyBorder="1" applyAlignment="1" applyProtection="1">
      <alignment horizontal="center" vertical="top" wrapText="1"/>
      <protection locked="0"/>
    </xf>
    <xf numFmtId="0" fontId="35" fillId="5" borderId="0" xfId="3" applyFont="1" applyFill="1" applyBorder="1" applyAlignment="1" applyProtection="1">
      <alignment vertical="center" wrapText="1"/>
    </xf>
    <xf numFmtId="0" fontId="33" fillId="0" borderId="0" xfId="3" applyFont="1" applyFill="1" applyBorder="1" applyAlignment="1" applyProtection="1">
      <alignment vertical="top" wrapText="1"/>
    </xf>
    <xf numFmtId="0" fontId="25" fillId="0" borderId="0" xfId="3" applyFont="1" applyFill="1" applyBorder="1" applyAlignment="1" applyProtection="1">
      <alignment horizontal="right" vertical="top" wrapText="1"/>
    </xf>
    <xf numFmtId="0" fontId="25" fillId="0" borderId="15" xfId="3" applyFont="1" applyFill="1" applyBorder="1" applyAlignment="1" applyProtection="1">
      <alignment horizontal="right" vertical="top" wrapText="1"/>
    </xf>
    <xf numFmtId="0" fontId="25" fillId="5" borderId="49" xfId="3" applyFont="1" applyFill="1" applyBorder="1" applyAlignment="1" applyProtection="1">
      <alignment vertical="center" wrapText="1"/>
    </xf>
    <xf numFmtId="0" fontId="30" fillId="5" borderId="50" xfId="3" applyFont="1" applyFill="1" applyBorder="1" applyAlignment="1" applyProtection="1">
      <alignment horizontal="left"/>
    </xf>
    <xf numFmtId="0" fontId="30" fillId="5" borderId="51" xfId="3" applyFont="1" applyFill="1" applyBorder="1" applyAlignment="1" applyProtection="1">
      <alignment horizontal="left"/>
    </xf>
    <xf numFmtId="0" fontId="25" fillId="0" borderId="51" xfId="3" applyFont="1" applyFill="1" applyBorder="1" applyAlignment="1" applyProtection="1">
      <alignment horizontal="left" vertical="top" wrapText="1"/>
    </xf>
    <xf numFmtId="0" fontId="12" fillId="0" borderId="51" xfId="3" applyBorder="1" applyProtection="1"/>
    <xf numFmtId="0" fontId="12" fillId="0" borderId="52" xfId="3" applyBorder="1" applyProtection="1"/>
    <xf numFmtId="0" fontId="30" fillId="5" borderId="0" xfId="3" applyFont="1" applyFill="1" applyBorder="1" applyAlignment="1" applyProtection="1">
      <alignment horizontal="left" vertical="center" wrapText="1"/>
    </xf>
    <xf numFmtId="0" fontId="33" fillId="0" borderId="0" xfId="3" applyFont="1" applyFill="1" applyBorder="1" applyAlignment="1" applyProtection="1">
      <alignment horizontal="justify" vertical="top" wrapText="1"/>
    </xf>
    <xf numFmtId="0" fontId="33" fillId="0" borderId="0" xfId="3" applyFont="1" applyFill="1" applyBorder="1" applyAlignment="1" applyProtection="1">
      <alignment horizontal="left" vertical="top" wrapText="1"/>
    </xf>
    <xf numFmtId="0" fontId="33" fillId="0" borderId="0" xfId="3" applyFont="1" applyFill="1" applyBorder="1" applyAlignment="1" applyProtection="1">
      <alignment horizontal="center" vertical="top" wrapText="1"/>
    </xf>
    <xf numFmtId="0" fontId="33" fillId="0" borderId="15" xfId="3" applyFont="1" applyFill="1" applyBorder="1" applyAlignment="1" applyProtection="1">
      <alignment horizontal="center" vertical="top" wrapText="1"/>
    </xf>
    <xf numFmtId="0" fontId="36" fillId="0" borderId="0" xfId="3" applyFont="1" applyBorder="1" applyProtection="1"/>
    <xf numFmtId="0" fontId="37" fillId="0" borderId="49" xfId="3" applyFont="1" applyBorder="1" applyProtection="1"/>
    <xf numFmtId="0" fontId="38" fillId="0" borderId="0" xfId="3" applyFont="1" applyBorder="1" applyProtection="1"/>
    <xf numFmtId="0" fontId="37" fillId="0" borderId="0" xfId="3" applyFont="1" applyBorder="1" applyProtection="1"/>
    <xf numFmtId="0" fontId="37" fillId="0" borderId="15" xfId="3" applyFont="1" applyBorder="1" applyProtection="1"/>
    <xf numFmtId="0" fontId="37" fillId="0" borderId="0" xfId="3" applyFont="1"/>
    <xf numFmtId="14" fontId="37" fillId="0" borderId="0" xfId="3" applyNumberFormat="1" applyFont="1" applyBorder="1" applyAlignment="1" applyProtection="1">
      <alignment horizontal="left"/>
    </xf>
    <xf numFmtId="0" fontId="12" fillId="0" borderId="50" xfId="3" applyBorder="1" applyProtection="1"/>
    <xf numFmtId="0" fontId="12" fillId="0" borderId="0" xfId="3" applyProtection="1"/>
    <xf numFmtId="0" fontId="39" fillId="0" borderId="0" xfId="3" applyFont="1" applyProtection="1"/>
    <xf numFmtId="0" fontId="36" fillId="0" borderId="0" xfId="3" applyFont="1" applyProtection="1"/>
    <xf numFmtId="14" fontId="12" fillId="0" borderId="0" xfId="3" applyNumberFormat="1" applyAlignment="1" applyProtection="1">
      <alignment horizontal="left"/>
    </xf>
    <xf numFmtId="0" fontId="0" fillId="6" borderId="11" xfId="0" applyFill="1" applyBorder="1"/>
    <xf numFmtId="0" fontId="0" fillId="2" borderId="11" xfId="0" applyFill="1" applyBorder="1" applyAlignment="1">
      <alignment horizontal="center" vertical="center"/>
    </xf>
    <xf numFmtId="0" fontId="0" fillId="11" borderId="11" xfId="0" applyFill="1" applyBorder="1" applyAlignment="1">
      <alignment horizontal="center" vertical="center"/>
    </xf>
    <xf numFmtId="9" fontId="0" fillId="2" borderId="11" xfId="1" applyFont="1" applyFill="1" applyBorder="1" applyAlignment="1">
      <alignment horizontal="center" vertical="center"/>
    </xf>
    <xf numFmtId="0" fontId="20" fillId="3" borderId="0" xfId="0" applyFont="1" applyFill="1" applyBorder="1" applyAlignment="1">
      <alignment horizontal="center" vertical="center" wrapText="1"/>
    </xf>
    <xf numFmtId="0" fontId="0" fillId="12" borderId="11" xfId="0" applyFill="1" applyBorder="1"/>
    <xf numFmtId="9" fontId="31" fillId="5" borderId="0" xfId="3" applyNumberFormat="1" applyFont="1" applyFill="1" applyBorder="1" applyAlignment="1" applyProtection="1">
      <alignment horizontal="left" vertical="top" wrapText="1"/>
      <protection locked="0"/>
    </xf>
    <xf numFmtId="0" fontId="31" fillId="5" borderId="0" xfId="3" applyFont="1" applyFill="1" applyBorder="1" applyAlignment="1" applyProtection="1">
      <alignment horizontal="left" vertical="top" wrapText="1"/>
      <protection locked="0"/>
    </xf>
    <xf numFmtId="0" fontId="30" fillId="7" borderId="67" xfId="3" applyFont="1" applyFill="1" applyBorder="1" applyAlignment="1" applyProtection="1">
      <alignment horizontal="center" vertical="center" wrapText="1"/>
    </xf>
    <xf numFmtId="9" fontId="0" fillId="11" borderId="11" xfId="1" applyFont="1" applyFill="1" applyBorder="1" applyAlignment="1">
      <alignment horizontal="center" vertical="center"/>
    </xf>
    <xf numFmtId="9" fontId="0" fillId="2" borderId="11" xfId="0" applyNumberFormat="1" applyFill="1" applyBorder="1" applyAlignment="1">
      <alignment horizontal="center" vertical="center"/>
    </xf>
    <xf numFmtId="0" fontId="0" fillId="0" borderId="11" xfId="0" applyBorder="1"/>
    <xf numFmtId="9" fontId="0" fillId="0" borderId="11" xfId="0" applyNumberFormat="1" applyBorder="1"/>
    <xf numFmtId="10" fontId="0" fillId="0" borderId="11" xfId="0" applyNumberFormat="1" applyBorder="1"/>
    <xf numFmtId="10" fontId="0" fillId="0" borderId="0" xfId="0" applyNumberFormat="1"/>
    <xf numFmtId="9" fontId="2" fillId="0" borderId="11" xfId="0" applyNumberFormat="1" applyFont="1" applyBorder="1"/>
    <xf numFmtId="9" fontId="0" fillId="0" borderId="0" xfId="0" applyNumberFormat="1"/>
    <xf numFmtId="0" fontId="47" fillId="2" borderId="11" xfId="0" applyFont="1" applyFill="1" applyBorder="1" applyAlignment="1">
      <alignment horizontal="center" vertical="center"/>
    </xf>
    <xf numFmtId="0" fontId="47" fillId="11" borderId="11" xfId="0" applyFont="1" applyFill="1" applyBorder="1" applyAlignment="1">
      <alignment horizontal="center" vertical="center"/>
    </xf>
    <xf numFmtId="9" fontId="47" fillId="2" borderId="11" xfId="1" applyFont="1" applyFill="1" applyBorder="1" applyAlignment="1">
      <alignment horizontal="center" vertical="center"/>
    </xf>
    <xf numFmtId="9" fontId="47" fillId="11" borderId="11" xfId="1" applyFont="1" applyFill="1" applyBorder="1" applyAlignment="1">
      <alignment horizontal="center" vertical="center"/>
    </xf>
    <xf numFmtId="0" fontId="47" fillId="0" borderId="0" xfId="0" applyFont="1"/>
    <xf numFmtId="0" fontId="13" fillId="0" borderId="0" xfId="0" applyFont="1"/>
    <xf numFmtId="0" fontId="20" fillId="3" borderId="42" xfId="0" applyFont="1" applyFill="1" applyBorder="1" applyAlignment="1">
      <alignment horizontal="center" vertical="center" wrapText="1"/>
    </xf>
    <xf numFmtId="0" fontId="0" fillId="2" borderId="0" xfId="0" applyFill="1" applyProtection="1">
      <protection hidden="1"/>
    </xf>
    <xf numFmtId="0" fontId="48" fillId="0" borderId="76" xfId="0" applyFont="1" applyBorder="1"/>
    <xf numFmtId="41" fontId="48" fillId="0" borderId="76" xfId="4" applyFont="1" applyBorder="1"/>
    <xf numFmtId="41" fontId="48" fillId="0" borderId="77" xfId="4" applyFont="1" applyBorder="1"/>
    <xf numFmtId="41" fontId="48" fillId="0" borderId="78" xfId="4" applyFont="1" applyBorder="1"/>
    <xf numFmtId="0" fontId="48" fillId="0" borderId="79" xfId="0" applyFont="1" applyBorder="1"/>
    <xf numFmtId="41" fontId="48" fillId="0" borderId="79" xfId="4" applyFont="1" applyBorder="1"/>
    <xf numFmtId="41" fontId="48" fillId="0" borderId="0" xfId="4" applyFont="1" applyBorder="1"/>
    <xf numFmtId="41" fontId="48" fillId="0" borderId="80" xfId="4" applyFont="1" applyBorder="1"/>
    <xf numFmtId="0" fontId="0" fillId="0" borderId="0" xfId="0" applyBorder="1"/>
    <xf numFmtId="0" fontId="49" fillId="0" borderId="0" xfId="0" applyFont="1" applyAlignment="1">
      <alignment vertical="center"/>
    </xf>
    <xf numFmtId="41" fontId="50" fillId="0" borderId="0" xfId="4" applyFont="1" applyBorder="1" applyAlignment="1">
      <alignment horizontal="center" vertical="center"/>
    </xf>
    <xf numFmtId="41" fontId="0" fillId="2" borderId="0" xfId="4" applyFont="1" applyFill="1" applyBorder="1" applyAlignment="1" applyProtection="1">
      <alignment wrapText="1"/>
      <protection hidden="1"/>
    </xf>
    <xf numFmtId="41" fontId="0" fillId="2" borderId="0" xfId="4" applyFont="1" applyFill="1" applyBorder="1" applyProtection="1">
      <protection hidden="1"/>
    </xf>
    <xf numFmtId="41" fontId="0" fillId="0" borderId="0" xfId="4" applyFont="1" applyBorder="1"/>
    <xf numFmtId="0" fontId="48" fillId="0" borderId="81" xfId="0" applyFont="1" applyBorder="1"/>
    <xf numFmtId="41" fontId="48" fillId="0" borderId="81" xfId="4" applyFont="1" applyBorder="1"/>
    <xf numFmtId="41" fontId="48" fillId="0" borderId="82" xfId="4" applyFont="1" applyBorder="1"/>
    <xf numFmtId="41" fontId="48" fillId="0" borderId="83" xfId="4" applyFont="1" applyBorder="1"/>
    <xf numFmtId="0" fontId="48" fillId="0" borderId="0" xfId="0" applyFont="1" applyBorder="1"/>
    <xf numFmtId="0" fontId="20" fillId="3" borderId="75" xfId="0" applyFont="1" applyFill="1" applyBorder="1" applyAlignment="1">
      <alignment horizontal="center" vertical="center"/>
    </xf>
    <xf numFmtId="0" fontId="20" fillId="3" borderId="40" xfId="0" applyFont="1" applyFill="1" applyBorder="1" applyAlignment="1">
      <alignment horizontal="center" vertical="center"/>
    </xf>
    <xf numFmtId="0" fontId="17" fillId="2" borderId="11" xfId="0" applyFont="1" applyFill="1" applyBorder="1" applyAlignment="1">
      <alignment horizontal="justify" vertical="center" wrapText="1"/>
    </xf>
    <xf numFmtId="0" fontId="18" fillId="2" borderId="11" xfId="0" applyFont="1" applyFill="1" applyBorder="1" applyAlignment="1">
      <alignment vertical="center" wrapText="1"/>
    </xf>
    <xf numFmtId="0" fontId="17" fillId="2" borderId="57" xfId="0" applyFont="1" applyFill="1" applyBorder="1" applyAlignment="1">
      <alignment horizontal="justify" vertical="center" wrapText="1"/>
    </xf>
    <xf numFmtId="0" fontId="16" fillId="2" borderId="56" xfId="0" applyFont="1" applyFill="1" applyBorder="1" applyAlignment="1">
      <alignment horizontal="center" vertical="center" wrapText="1"/>
    </xf>
    <xf numFmtId="0" fontId="18" fillId="2" borderId="57" xfId="0" applyFont="1" applyFill="1" applyBorder="1" applyAlignment="1">
      <alignment vertical="center" wrapText="1"/>
    </xf>
    <xf numFmtId="14" fontId="18" fillId="2" borderId="72" xfId="0" applyNumberFormat="1" applyFont="1" applyFill="1" applyBorder="1" applyAlignment="1">
      <alignment vertical="center"/>
    </xf>
    <xf numFmtId="0" fontId="16" fillId="2" borderId="87" xfId="0" applyFont="1" applyFill="1" applyBorder="1" applyAlignment="1">
      <alignment horizontal="center" vertical="center" wrapText="1"/>
    </xf>
    <xf numFmtId="14" fontId="18" fillId="2" borderId="86" xfId="0" applyNumberFormat="1" applyFont="1" applyFill="1" applyBorder="1" applyAlignment="1">
      <alignment vertical="center"/>
    </xf>
    <xf numFmtId="0" fontId="16" fillId="2" borderId="73" xfId="0" applyFont="1" applyFill="1" applyBorder="1" applyAlignment="1">
      <alignment horizontal="center" vertical="center" wrapText="1"/>
    </xf>
    <xf numFmtId="0" fontId="17" fillId="2" borderId="88" xfId="0" applyFont="1" applyFill="1" applyBorder="1" applyAlignment="1">
      <alignment horizontal="justify" vertical="center" wrapText="1"/>
    </xf>
    <xf numFmtId="0" fontId="18" fillId="2" borderId="88" xfId="0" applyFont="1" applyFill="1" applyBorder="1" applyAlignment="1">
      <alignment vertical="center" wrapText="1"/>
    </xf>
    <xf numFmtId="0" fontId="16" fillId="2" borderId="59" xfId="0" applyFont="1" applyFill="1" applyBorder="1" applyAlignment="1">
      <alignment horizontal="center" vertical="center" wrapText="1"/>
    </xf>
    <xf numFmtId="0" fontId="17" fillId="2" borderId="60" xfId="0" applyFont="1" applyFill="1" applyBorder="1" applyAlignment="1">
      <alignment horizontal="justify" vertical="center" wrapText="1"/>
    </xf>
    <xf numFmtId="0" fontId="18" fillId="2" borderId="60" xfId="0" applyFont="1" applyFill="1" applyBorder="1" applyAlignment="1">
      <alignment vertical="center" wrapText="1"/>
    </xf>
    <xf numFmtId="14" fontId="18" fillId="2" borderId="89" xfId="0" applyNumberFormat="1" applyFont="1" applyFill="1" applyBorder="1" applyAlignment="1">
      <alignment vertical="center"/>
    </xf>
    <xf numFmtId="0" fontId="17" fillId="2" borderId="62" xfId="0" applyFont="1" applyFill="1" applyBorder="1" applyAlignment="1">
      <alignment horizontal="justify" vertical="center" wrapText="1"/>
    </xf>
    <xf numFmtId="0" fontId="18" fillId="2" borderId="62" xfId="0" applyFont="1" applyFill="1" applyBorder="1" applyAlignment="1">
      <alignment vertical="center" wrapText="1"/>
    </xf>
    <xf numFmtId="0" fontId="16" fillId="2" borderId="90" xfId="0" applyFont="1" applyFill="1" applyBorder="1" applyAlignment="1">
      <alignment horizontal="center" vertical="center" wrapText="1"/>
    </xf>
    <xf numFmtId="0" fontId="16" fillId="2" borderId="91" xfId="0" applyFont="1" applyFill="1" applyBorder="1" applyAlignment="1">
      <alignment horizontal="center" vertical="center" wrapText="1"/>
    </xf>
    <xf numFmtId="0" fontId="16" fillId="2" borderId="92" xfId="0" applyFont="1" applyFill="1" applyBorder="1" applyAlignment="1">
      <alignment horizontal="center" vertical="center" wrapText="1"/>
    </xf>
    <xf numFmtId="0" fontId="16" fillId="2" borderId="61" xfId="0" applyFont="1" applyFill="1" applyBorder="1" applyAlignment="1">
      <alignment horizontal="center" vertical="center" wrapText="1"/>
    </xf>
    <xf numFmtId="0" fontId="17" fillId="2" borderId="56" xfId="0" applyFont="1" applyFill="1" applyBorder="1" applyAlignment="1">
      <alignment horizontal="justify" vertical="center" wrapText="1"/>
    </xf>
    <xf numFmtId="0" fontId="17" fillId="2" borderId="87" xfId="0" applyFont="1" applyFill="1" applyBorder="1" applyAlignment="1">
      <alignment horizontal="justify" vertical="center" wrapText="1"/>
    </xf>
    <xf numFmtId="0" fontId="17" fillId="2" borderId="73" xfId="0" applyFont="1" applyFill="1" applyBorder="1" applyAlignment="1">
      <alignment horizontal="justify" vertical="center" wrapText="1"/>
    </xf>
    <xf numFmtId="0" fontId="53" fillId="0" borderId="11" xfId="3" applyFont="1" applyFill="1" applyBorder="1" applyAlignment="1" applyProtection="1">
      <alignment horizontal="center" vertical="center" wrapText="1"/>
    </xf>
    <xf numFmtId="0" fontId="54" fillId="0" borderId="0" xfId="3" applyFont="1" applyBorder="1" applyProtection="1"/>
    <xf numFmtId="0" fontId="55" fillId="5" borderId="0" xfId="3" applyFont="1" applyFill="1" applyBorder="1" applyAlignment="1" applyProtection="1">
      <alignment vertical="center" wrapText="1"/>
    </xf>
    <xf numFmtId="0" fontId="12" fillId="0" borderId="57" xfId="3" applyFont="1" applyFill="1" applyBorder="1" applyAlignment="1" applyProtection="1">
      <alignment horizontal="center" vertical="center" wrapText="1"/>
    </xf>
    <xf numFmtId="0" fontId="12" fillId="0" borderId="57" xfId="3" applyFont="1" applyFill="1" applyBorder="1" applyAlignment="1" applyProtection="1">
      <alignment horizontal="justify" vertical="center" wrapText="1"/>
    </xf>
    <xf numFmtId="14" fontId="12" fillId="0" borderId="57" xfId="3" applyNumberFormat="1" applyFont="1" applyFill="1" applyBorder="1" applyAlignment="1" applyProtection="1">
      <alignment horizontal="center" vertical="center" wrapText="1"/>
    </xf>
    <xf numFmtId="14" fontId="12" fillId="0" borderId="71" xfId="3" applyNumberFormat="1" applyFont="1" applyFill="1" applyBorder="1" applyAlignment="1" applyProtection="1">
      <alignment horizontal="center" vertical="center" wrapText="1"/>
    </xf>
    <xf numFmtId="0" fontId="18" fillId="0" borderId="11" xfId="0" applyFont="1" applyFill="1" applyBorder="1" applyAlignment="1">
      <alignment horizontal="center" vertical="center" wrapText="1"/>
    </xf>
    <xf numFmtId="0" fontId="18" fillId="0" borderId="11" xfId="0" applyFont="1" applyFill="1" applyBorder="1" applyAlignment="1">
      <alignment horizontal="justify" vertical="center" wrapText="1"/>
    </xf>
    <xf numFmtId="0" fontId="18" fillId="0" borderId="11" xfId="0" applyFont="1" applyFill="1" applyBorder="1" applyAlignment="1">
      <alignment vertical="center" wrapText="1"/>
    </xf>
    <xf numFmtId="9" fontId="47" fillId="11" borderId="11" xfId="0" applyNumberFormat="1" applyFont="1" applyFill="1" applyBorder="1" applyAlignment="1">
      <alignment horizontal="center" vertical="center"/>
    </xf>
    <xf numFmtId="0" fontId="58" fillId="0" borderId="11" xfId="0" applyFont="1" applyFill="1" applyBorder="1" applyAlignment="1">
      <alignment horizontal="center" vertical="center" wrapText="1"/>
    </xf>
    <xf numFmtId="0" fontId="45" fillId="0" borderId="38" xfId="0" applyFont="1" applyBorder="1" applyAlignment="1">
      <alignment horizontal="center" vertical="center"/>
    </xf>
    <xf numFmtId="0" fontId="45" fillId="0" borderId="15" xfId="0" applyFont="1" applyBorder="1" applyAlignment="1">
      <alignment horizontal="center" vertical="center" wrapText="1"/>
    </xf>
    <xf numFmtId="0" fontId="45" fillId="0" borderId="15" xfId="0" applyFont="1" applyBorder="1" applyAlignment="1">
      <alignment horizontal="center" vertical="center"/>
    </xf>
    <xf numFmtId="9" fontId="18" fillId="0" borderId="11" xfId="0" applyNumberFormat="1" applyFont="1" applyBorder="1" applyAlignment="1">
      <alignment horizontal="center" vertical="center" wrapText="1"/>
    </xf>
    <xf numFmtId="0" fontId="18" fillId="0" borderId="11" xfId="0" applyFont="1" applyBorder="1" applyAlignment="1">
      <alignment horizontal="center" vertical="center" wrapText="1"/>
    </xf>
    <xf numFmtId="0" fontId="45" fillId="10" borderId="46" xfId="0" applyFont="1" applyFill="1" applyBorder="1" applyAlignment="1">
      <alignment vertical="center" wrapText="1"/>
    </xf>
    <xf numFmtId="0" fontId="45" fillId="10" borderId="49" xfId="0" applyFont="1" applyFill="1" applyBorder="1" applyAlignment="1">
      <alignment vertical="center" wrapText="1"/>
    </xf>
    <xf numFmtId="0" fontId="45" fillId="10" borderId="50" xfId="0" applyFont="1" applyFill="1" applyBorder="1" applyAlignment="1">
      <alignment vertical="center" wrapText="1"/>
    </xf>
    <xf numFmtId="0" fontId="18" fillId="2" borderId="11" xfId="0" applyFont="1" applyFill="1" applyBorder="1" applyAlignment="1">
      <alignment horizontal="center" vertical="center" wrapText="1"/>
    </xf>
    <xf numFmtId="9" fontId="18" fillId="2" borderId="11" xfId="0" applyNumberFormat="1" applyFont="1" applyFill="1" applyBorder="1" applyAlignment="1">
      <alignment horizontal="center" vertical="center" wrapText="1"/>
    </xf>
    <xf numFmtId="1" fontId="13" fillId="0" borderId="0" xfId="0" applyNumberFormat="1" applyFont="1"/>
    <xf numFmtId="0" fontId="62" fillId="14" borderId="37" xfId="0" applyFont="1" applyFill="1" applyBorder="1" applyAlignment="1">
      <alignment horizontal="center" vertical="center"/>
    </xf>
    <xf numFmtId="0" fontId="62" fillId="14" borderId="45" xfId="0" applyFont="1" applyFill="1" applyBorder="1" applyAlignment="1">
      <alignment horizontal="center" vertical="center" wrapText="1"/>
    </xf>
    <xf numFmtId="0" fontId="62" fillId="14" borderId="45" xfId="0" applyFont="1" applyFill="1" applyBorder="1" applyAlignment="1">
      <alignment horizontal="center" vertical="center"/>
    </xf>
    <xf numFmtId="0" fontId="62" fillId="2" borderId="62" xfId="0" applyFont="1" applyFill="1" applyBorder="1" applyAlignment="1">
      <alignment horizontal="center" vertical="center"/>
    </xf>
    <xf numFmtId="0" fontId="64" fillId="2" borderId="62" xfId="0" applyFont="1" applyFill="1" applyBorder="1" applyAlignment="1">
      <alignment vertical="center" wrapText="1"/>
    </xf>
    <xf numFmtId="14" fontId="64" fillId="2" borderId="62" xfId="0" applyNumberFormat="1" applyFont="1" applyFill="1" applyBorder="1" applyAlignment="1">
      <alignment vertical="center" wrapText="1"/>
    </xf>
    <xf numFmtId="0" fontId="60" fillId="2" borderId="11" xfId="0" applyFont="1" applyFill="1" applyBorder="1" applyAlignment="1">
      <alignment horizontal="center" vertical="center"/>
    </xf>
    <xf numFmtId="0" fontId="60" fillId="11" borderId="11" xfId="0" applyFont="1" applyFill="1" applyBorder="1" applyAlignment="1">
      <alignment horizontal="center" vertical="center"/>
    </xf>
    <xf numFmtId="0" fontId="62" fillId="2" borderId="11" xfId="0" applyFont="1" applyFill="1" applyBorder="1" applyAlignment="1">
      <alignment horizontal="center" vertical="center"/>
    </xf>
    <xf numFmtId="0" fontId="64" fillId="2" borderId="11" xfId="0" applyFont="1" applyFill="1" applyBorder="1" applyAlignment="1">
      <alignment vertical="center" wrapText="1"/>
    </xf>
    <xf numFmtId="14" fontId="64" fillId="2" borderId="11" xfId="0" applyNumberFormat="1" applyFont="1" applyFill="1" applyBorder="1" applyAlignment="1">
      <alignment vertical="center" wrapText="1"/>
    </xf>
    <xf numFmtId="0" fontId="63" fillId="14" borderId="11" xfId="0" applyFont="1" applyFill="1" applyBorder="1" applyAlignment="1">
      <alignment horizontal="center" vertical="center" wrapText="1"/>
    </xf>
    <xf numFmtId="0" fontId="61" fillId="0" borderId="11" xfId="0" applyFont="1" applyFill="1" applyBorder="1" applyAlignment="1">
      <alignment horizontal="center" vertical="center" wrapText="1"/>
    </xf>
    <xf numFmtId="0" fontId="64" fillId="0" borderId="11" xfId="0" applyFont="1" applyFill="1" applyBorder="1" applyAlignment="1">
      <alignment horizontal="justify" vertical="center" wrapText="1"/>
    </xf>
    <xf numFmtId="0" fontId="62" fillId="0" borderId="11" xfId="0" applyFont="1" applyFill="1" applyBorder="1" applyAlignment="1">
      <alignment horizontal="center" vertical="center" wrapText="1"/>
    </xf>
    <xf numFmtId="14" fontId="64" fillId="0" borderId="11" xfId="0" applyNumberFormat="1" applyFont="1" applyFill="1" applyBorder="1" applyAlignment="1">
      <alignment horizontal="center" vertical="center" wrapText="1"/>
    </xf>
    <xf numFmtId="0" fontId="64" fillId="0" borderId="11" xfId="0" applyFont="1" applyFill="1" applyBorder="1" applyAlignment="1">
      <alignment vertical="center" wrapText="1"/>
    </xf>
    <xf numFmtId="0" fontId="64" fillId="0" borderId="11" xfId="0" applyFont="1" applyFill="1" applyBorder="1" applyAlignment="1">
      <alignment horizontal="center" vertical="center" wrapText="1"/>
    </xf>
    <xf numFmtId="0" fontId="17" fillId="2" borderId="57" xfId="0" applyFont="1" applyFill="1" applyBorder="1" applyAlignment="1">
      <alignment vertical="center" wrapText="1"/>
    </xf>
    <xf numFmtId="14" fontId="18" fillId="2" borderId="72" xfId="0" applyNumberFormat="1" applyFont="1" applyFill="1" applyBorder="1" applyAlignment="1">
      <alignment vertical="center" wrapText="1"/>
    </xf>
    <xf numFmtId="0" fontId="17" fillId="2" borderId="11" xfId="0" applyFont="1" applyFill="1" applyBorder="1" applyAlignment="1">
      <alignment vertical="center" wrapText="1"/>
    </xf>
    <xf numFmtId="14" fontId="18" fillId="2" borderId="86" xfId="0" applyNumberFormat="1" applyFont="1" applyFill="1" applyBorder="1" applyAlignment="1">
      <alignment vertical="center" wrapText="1"/>
    </xf>
    <xf numFmtId="0" fontId="17" fillId="2" borderId="88" xfId="0" applyFont="1" applyFill="1" applyBorder="1" applyAlignment="1">
      <alignment vertical="center" wrapText="1"/>
    </xf>
    <xf numFmtId="0" fontId="17" fillId="2" borderId="88" xfId="0" applyFont="1" applyFill="1" applyBorder="1" applyAlignment="1">
      <alignment vertical="center"/>
    </xf>
    <xf numFmtId="14" fontId="18" fillId="2" borderId="74" xfId="0" applyNumberFormat="1" applyFont="1" applyFill="1" applyBorder="1" applyAlignment="1">
      <alignment vertical="center"/>
    </xf>
    <xf numFmtId="0" fontId="17" fillId="2" borderId="62" xfId="0" applyFont="1" applyFill="1" applyBorder="1" applyAlignment="1">
      <alignment vertical="center" wrapText="1"/>
    </xf>
    <xf numFmtId="14" fontId="18" fillId="2" borderId="63" xfId="0" applyNumberFormat="1" applyFont="1" applyFill="1" applyBorder="1" applyAlignment="1">
      <alignment vertical="center" wrapText="1"/>
    </xf>
    <xf numFmtId="0" fontId="17" fillId="2" borderId="11" xfId="0" applyFont="1" applyFill="1" applyBorder="1" applyAlignment="1">
      <alignment vertical="center"/>
    </xf>
    <xf numFmtId="0" fontId="17" fillId="2" borderId="60" xfId="0" applyFont="1" applyFill="1" applyBorder="1" applyAlignment="1">
      <alignment vertical="center" wrapText="1"/>
    </xf>
    <xf numFmtId="0" fontId="17" fillId="2" borderId="60" xfId="0" applyFont="1" applyFill="1" applyBorder="1" applyAlignment="1">
      <alignment vertical="center"/>
    </xf>
    <xf numFmtId="14" fontId="17" fillId="2" borderId="72" xfId="0" applyNumberFormat="1" applyFont="1" applyFill="1" applyBorder="1" applyAlignment="1">
      <alignment vertical="center"/>
    </xf>
    <xf numFmtId="14" fontId="17" fillId="2" borderId="86" xfId="0" applyNumberFormat="1" applyFont="1" applyFill="1" applyBorder="1" applyAlignment="1">
      <alignment vertical="center"/>
    </xf>
    <xf numFmtId="14" fontId="17" fillId="2" borderId="74" xfId="0" applyNumberFormat="1" applyFont="1" applyFill="1" applyBorder="1" applyAlignment="1">
      <alignment vertical="center" wrapText="1"/>
    </xf>
    <xf numFmtId="0" fontId="17" fillId="2" borderId="62" xfId="0" applyFont="1" applyFill="1" applyBorder="1" applyAlignment="1">
      <alignment vertical="center"/>
    </xf>
    <xf numFmtId="14" fontId="17" fillId="2" borderId="63" xfId="0" applyNumberFormat="1" applyFont="1" applyFill="1" applyBorder="1" applyAlignment="1">
      <alignment vertical="center"/>
    </xf>
    <xf numFmtId="0" fontId="19" fillId="2" borderId="88" xfId="0" applyFont="1" applyFill="1" applyBorder="1" applyAlignment="1">
      <alignment vertical="center"/>
    </xf>
    <xf numFmtId="14" fontId="19" fillId="2" borderId="74" xfId="0" applyNumberFormat="1" applyFont="1" applyFill="1" applyBorder="1" applyAlignment="1">
      <alignment vertical="center"/>
    </xf>
    <xf numFmtId="0" fontId="0" fillId="0" borderId="0" xfId="0" applyAlignment="1">
      <alignment vertical="center"/>
    </xf>
    <xf numFmtId="0" fontId="44" fillId="8" borderId="11" xfId="0" applyFont="1" applyFill="1" applyBorder="1" applyAlignment="1">
      <alignment horizontal="center" vertical="center" wrapText="1"/>
    </xf>
    <xf numFmtId="14" fontId="18" fillId="0" borderId="11" xfId="0" applyNumberFormat="1" applyFont="1" applyBorder="1" applyAlignment="1">
      <alignment horizontal="center" vertical="center" wrapText="1"/>
    </xf>
    <xf numFmtId="0" fontId="18" fillId="0" borderId="11" xfId="0" applyFont="1" applyBorder="1" applyAlignment="1">
      <alignment horizontal="justify" vertical="center" wrapText="1"/>
    </xf>
    <xf numFmtId="0" fontId="44" fillId="0" borderId="11" xfId="0" applyFont="1" applyFill="1" applyBorder="1" applyAlignment="1">
      <alignment horizontal="center" vertical="center" wrapText="1"/>
    </xf>
    <xf numFmtId="14" fontId="18" fillId="0" borderId="11" xfId="0" applyNumberFormat="1" applyFont="1" applyFill="1" applyBorder="1" applyAlignment="1">
      <alignment horizontal="center" vertical="center" wrapText="1"/>
    </xf>
    <xf numFmtId="0" fontId="44" fillId="2" borderId="11" xfId="0" applyFont="1" applyFill="1" applyBorder="1" applyAlignment="1">
      <alignment horizontal="center" vertical="center" wrapText="1"/>
    </xf>
    <xf numFmtId="0" fontId="18" fillId="2" borderId="11" xfId="0" applyFont="1" applyFill="1" applyBorder="1" applyAlignment="1">
      <alignment horizontal="justify" vertical="center" wrapText="1"/>
    </xf>
    <xf numFmtId="0" fontId="60" fillId="12" borderId="11" xfId="0" applyFont="1" applyFill="1" applyBorder="1"/>
    <xf numFmtId="0" fontId="60" fillId="12" borderId="11" xfId="0" applyFont="1" applyFill="1" applyBorder="1" applyAlignment="1">
      <alignment horizontal="center"/>
    </xf>
    <xf numFmtId="9" fontId="60" fillId="2" borderId="11" xfId="1" applyFont="1" applyFill="1" applyBorder="1" applyAlignment="1">
      <alignment horizontal="justify" vertical="center" wrapText="1"/>
    </xf>
    <xf numFmtId="0" fontId="60" fillId="2" borderId="11" xfId="0" applyFont="1" applyFill="1" applyBorder="1" applyAlignment="1">
      <alignment horizontal="justify" vertical="top" wrapText="1"/>
    </xf>
    <xf numFmtId="0" fontId="60" fillId="2" borderId="11" xfId="0" applyFont="1" applyFill="1" applyBorder="1" applyAlignment="1">
      <alignment horizontal="center" vertical="center" wrapText="1"/>
    </xf>
    <xf numFmtId="0" fontId="66" fillId="12" borderId="11" xfId="0" applyFont="1" applyFill="1" applyBorder="1"/>
    <xf numFmtId="9" fontId="66" fillId="2" borderId="11" xfId="1" applyFont="1" applyFill="1" applyBorder="1" applyAlignment="1">
      <alignment horizontal="center" vertical="center"/>
    </xf>
    <xf numFmtId="9" fontId="66" fillId="11" borderId="11" xfId="1" applyFont="1" applyFill="1" applyBorder="1" applyAlignment="1">
      <alignment horizontal="center" vertical="center"/>
    </xf>
    <xf numFmtId="1" fontId="66" fillId="2" borderId="11" xfId="1" applyNumberFormat="1" applyFont="1" applyFill="1" applyBorder="1" applyAlignment="1">
      <alignment horizontal="center" vertical="center"/>
    </xf>
    <xf numFmtId="41" fontId="66" fillId="11" borderId="11" xfId="4" applyFont="1" applyFill="1" applyBorder="1" applyAlignment="1">
      <alignment horizontal="center" vertical="center"/>
    </xf>
    <xf numFmtId="41" fontId="66" fillId="2" borderId="11" xfId="4" applyFont="1" applyFill="1" applyBorder="1" applyAlignment="1">
      <alignment horizontal="center" vertical="center"/>
    </xf>
    <xf numFmtId="9" fontId="66" fillId="2" borderId="11" xfId="1" applyFont="1" applyFill="1" applyBorder="1" applyAlignment="1">
      <alignment horizontal="left" vertical="center" wrapText="1"/>
    </xf>
    <xf numFmtId="0" fontId="13" fillId="12" borderId="11" xfId="0" applyFont="1" applyFill="1" applyBorder="1"/>
    <xf numFmtId="0" fontId="13" fillId="2" borderId="62" xfId="0" applyFont="1" applyFill="1" applyBorder="1" applyAlignment="1">
      <alignment horizontal="center" vertical="center"/>
    </xf>
    <xf numFmtId="0" fontId="13" fillId="11" borderId="62" xfId="0" applyFont="1" applyFill="1" applyBorder="1" applyAlignment="1">
      <alignment horizontal="center" vertical="center"/>
    </xf>
    <xf numFmtId="9" fontId="13" fillId="2" borderId="11" xfId="1" applyFont="1" applyFill="1" applyBorder="1" applyAlignment="1">
      <alignment horizontal="center" vertical="center"/>
    </xf>
    <xf numFmtId="0" fontId="13" fillId="2" borderId="11" xfId="0" applyFont="1" applyFill="1" applyBorder="1" applyAlignment="1">
      <alignment horizontal="center" vertical="center"/>
    </xf>
    <xf numFmtId="0" fontId="13" fillId="11" borderId="11" xfId="0" applyFont="1" applyFill="1" applyBorder="1" applyAlignment="1">
      <alignment horizontal="center" vertical="center"/>
    </xf>
    <xf numFmtId="9" fontId="13" fillId="11" borderId="11" xfId="0" applyNumberFormat="1" applyFont="1" applyFill="1" applyBorder="1" applyAlignment="1">
      <alignment horizontal="center" vertical="center"/>
    </xf>
    <xf numFmtId="9" fontId="13" fillId="2" borderId="11" xfId="0" applyNumberFormat="1" applyFont="1" applyFill="1" applyBorder="1" applyAlignment="1">
      <alignment horizontal="center" vertical="center"/>
    </xf>
    <xf numFmtId="9" fontId="13" fillId="2" borderId="60" xfId="1" applyFont="1" applyFill="1" applyBorder="1" applyAlignment="1">
      <alignment horizontal="center" vertical="center"/>
    </xf>
    <xf numFmtId="9" fontId="0" fillId="2" borderId="11" xfId="1" applyFont="1" applyFill="1" applyBorder="1" applyAlignment="1">
      <alignment horizontal="left" vertical="center" wrapText="1"/>
    </xf>
    <xf numFmtId="9" fontId="0" fillId="0" borderId="55" xfId="1" applyFont="1" applyFill="1" applyBorder="1" applyAlignment="1">
      <alignment horizontal="center" vertical="center"/>
    </xf>
    <xf numFmtId="9" fontId="0" fillId="0" borderId="11" xfId="1" applyFont="1" applyFill="1" applyBorder="1" applyAlignment="1">
      <alignment horizontal="center" vertical="center"/>
    </xf>
    <xf numFmtId="9" fontId="31" fillId="0" borderId="11" xfId="1" applyFont="1" applyFill="1" applyBorder="1" applyAlignment="1">
      <alignment horizontal="left" vertical="center" wrapText="1"/>
    </xf>
    <xf numFmtId="9" fontId="46" fillId="2" borderId="11" xfId="1" applyFont="1" applyFill="1" applyBorder="1" applyAlignment="1">
      <alignment horizontal="left" vertical="center" wrapText="1"/>
    </xf>
    <xf numFmtId="9" fontId="46" fillId="0" borderId="11" xfId="1" applyFont="1" applyFill="1" applyBorder="1" applyAlignment="1">
      <alignment horizontal="left" vertical="center" wrapText="1"/>
    </xf>
    <xf numFmtId="1" fontId="0" fillId="2" borderId="55" xfId="1" applyNumberFormat="1" applyFont="1" applyFill="1" applyBorder="1" applyAlignment="1">
      <alignment horizontal="center" vertical="center"/>
    </xf>
    <xf numFmtId="1" fontId="0" fillId="11" borderId="11" xfId="1" applyNumberFormat="1" applyFont="1" applyFill="1" applyBorder="1" applyAlignment="1">
      <alignment horizontal="center" vertical="center"/>
    </xf>
    <xf numFmtId="1" fontId="0" fillId="2" borderId="11" xfId="0" applyNumberFormat="1" applyFill="1" applyBorder="1" applyAlignment="1">
      <alignment horizontal="center" vertical="center"/>
    </xf>
    <xf numFmtId="1" fontId="0" fillId="0" borderId="11" xfId="1" applyNumberFormat="1" applyFont="1" applyFill="1" applyBorder="1" applyAlignment="1">
      <alignment horizontal="center" vertical="center"/>
    </xf>
    <xf numFmtId="1" fontId="0" fillId="0" borderId="11" xfId="0" applyNumberFormat="1" applyFill="1" applyBorder="1" applyAlignment="1">
      <alignment horizontal="center" vertical="center"/>
    </xf>
    <xf numFmtId="1" fontId="13" fillId="2" borderId="88" xfId="0" applyNumberFormat="1" applyFont="1" applyFill="1" applyBorder="1" applyAlignment="1">
      <alignment horizontal="center" vertical="center"/>
    </xf>
    <xf numFmtId="9" fontId="13" fillId="2" borderId="88" xfId="1" applyFont="1" applyFill="1" applyBorder="1" applyAlignment="1">
      <alignment horizontal="center" vertical="center"/>
    </xf>
    <xf numFmtId="0" fontId="0" fillId="0" borderId="55" xfId="0" applyFill="1" applyBorder="1" applyAlignment="1">
      <alignment horizontal="center" vertical="center"/>
    </xf>
    <xf numFmtId="0" fontId="0" fillId="0" borderId="11" xfId="0" applyFill="1" applyBorder="1" applyAlignment="1">
      <alignment horizontal="center" vertical="center"/>
    </xf>
    <xf numFmtId="9" fontId="0" fillId="0" borderId="55" xfId="1" applyFont="1" applyFill="1" applyBorder="1" applyAlignment="1">
      <alignment horizontal="center" vertical="center" wrapText="1"/>
    </xf>
    <xf numFmtId="1" fontId="0" fillId="2" borderId="11" xfId="1" applyNumberFormat="1" applyFont="1" applyFill="1" applyBorder="1" applyAlignment="1">
      <alignment horizontal="center" vertical="center"/>
    </xf>
    <xf numFmtId="0" fontId="0" fillId="0" borderId="55" xfId="0" applyBorder="1" applyAlignment="1">
      <alignment horizontal="center" vertical="center"/>
    </xf>
    <xf numFmtId="0" fontId="0" fillId="0" borderId="11" xfId="0" applyBorder="1" applyAlignment="1">
      <alignment wrapText="1"/>
    </xf>
    <xf numFmtId="0" fontId="47" fillId="0" borderId="0" xfId="0" applyFont="1" applyBorder="1"/>
    <xf numFmtId="9" fontId="0" fillId="0" borderId="0" xfId="0" applyNumberFormat="1" applyBorder="1"/>
    <xf numFmtId="0" fontId="45" fillId="8" borderId="66" xfId="0" applyFont="1" applyFill="1" applyBorder="1" applyAlignment="1">
      <alignment horizontal="center" vertical="center"/>
    </xf>
    <xf numFmtId="0" fontId="45" fillId="8" borderId="15" xfId="0" applyFont="1" applyFill="1" applyBorder="1" applyAlignment="1">
      <alignment horizontal="center" vertical="center" wrapText="1"/>
    </xf>
    <xf numFmtId="0" fontId="45" fillId="8" borderId="0" xfId="0" applyFont="1" applyFill="1" applyBorder="1" applyAlignment="1">
      <alignment horizontal="center" vertical="center" wrapText="1"/>
    </xf>
    <xf numFmtId="0" fontId="47" fillId="6" borderId="60" xfId="0" applyFont="1" applyFill="1" applyBorder="1"/>
    <xf numFmtId="0" fontId="0" fillId="6" borderId="60" xfId="0" applyFill="1" applyBorder="1"/>
    <xf numFmtId="0" fontId="18" fillId="0" borderId="11" xfId="0" applyFont="1" applyBorder="1" applyAlignment="1">
      <alignment vertical="center" wrapText="1"/>
    </xf>
    <xf numFmtId="14" fontId="18" fillId="2" borderId="11" xfId="0" applyNumberFormat="1" applyFont="1" applyFill="1" applyBorder="1" applyAlignment="1">
      <alignment horizontal="center" vertical="center" wrapText="1"/>
    </xf>
    <xf numFmtId="0" fontId="2" fillId="0" borderId="11" xfId="0" applyFont="1" applyBorder="1" applyAlignment="1">
      <alignment horizontal="center" vertical="center"/>
    </xf>
    <xf numFmtId="0" fontId="0" fillId="0" borderId="11" xfId="0" applyBorder="1" applyAlignment="1">
      <alignment vertical="center"/>
    </xf>
    <xf numFmtId="0" fontId="0" fillId="0" borderId="11" xfId="0" applyBorder="1" applyAlignment="1">
      <alignment horizontal="center" vertical="center"/>
    </xf>
    <xf numFmtId="14" fontId="0" fillId="0" borderId="11" xfId="0" applyNumberFormat="1" applyBorder="1" applyAlignment="1">
      <alignment horizontal="center" vertical="center"/>
    </xf>
    <xf numFmtId="0" fontId="47" fillId="0" borderId="11" xfId="0" applyFont="1" applyBorder="1"/>
    <xf numFmtId="9" fontId="0" fillId="2" borderId="11" xfId="1" applyFont="1" applyFill="1" applyBorder="1" applyAlignment="1">
      <alignment vertical="center" wrapText="1"/>
    </xf>
    <xf numFmtId="0" fontId="67" fillId="0" borderId="11" xfId="0" applyFont="1" applyBorder="1" applyAlignment="1">
      <alignment vertical="center" wrapText="1"/>
    </xf>
    <xf numFmtId="0" fontId="0" fillId="0" borderId="11" xfId="0" applyFont="1" applyBorder="1" applyAlignment="1">
      <alignment horizontal="left" vertical="center" wrapText="1"/>
    </xf>
    <xf numFmtId="0" fontId="0" fillId="0" borderId="11" xfId="0" applyBorder="1" applyAlignment="1">
      <alignment horizontal="left"/>
    </xf>
    <xf numFmtId="0" fontId="0" fillId="0" borderId="0" xfId="0" applyBorder="1" applyAlignment="1">
      <alignment horizontal="left"/>
    </xf>
    <xf numFmtId="0" fontId="0" fillId="2" borderId="62" xfId="0" applyFont="1" applyFill="1" applyBorder="1" applyAlignment="1">
      <alignment vertical="center" wrapText="1"/>
    </xf>
    <xf numFmtId="0" fontId="0" fillId="2" borderId="11" xfId="0" applyFont="1" applyFill="1" applyBorder="1" applyAlignment="1">
      <alignment vertical="center" wrapText="1"/>
    </xf>
    <xf numFmtId="9" fontId="0" fillId="2" borderId="0" xfId="0" applyNumberFormat="1" applyFill="1"/>
    <xf numFmtId="0" fontId="65" fillId="0" borderId="11" xfId="0" applyFont="1" applyBorder="1" applyAlignment="1">
      <alignment horizontal="justify" vertical="center" wrapText="1"/>
    </xf>
    <xf numFmtId="9" fontId="60" fillId="2" borderId="11" xfId="1" applyFont="1" applyFill="1" applyBorder="1" applyAlignment="1">
      <alignment horizontal="justify" vertical="center"/>
    </xf>
    <xf numFmtId="0" fontId="65" fillId="0" borderId="11" xfId="0" applyFont="1" applyBorder="1" applyAlignment="1">
      <alignment horizontal="justify" vertical="top" wrapText="1"/>
    </xf>
    <xf numFmtId="9" fontId="60" fillId="2" borderId="11" xfId="1" applyFont="1" applyFill="1" applyBorder="1" applyAlignment="1">
      <alignment horizontal="justify" vertical="top" wrapText="1"/>
    </xf>
    <xf numFmtId="9" fontId="60" fillId="2" borderId="11" xfId="1" applyFont="1" applyFill="1" applyBorder="1" applyAlignment="1">
      <alignment horizontal="justify" vertical="top"/>
    </xf>
    <xf numFmtId="0" fontId="0" fillId="2" borderId="0" xfId="0" applyFont="1" applyFill="1"/>
    <xf numFmtId="9" fontId="60" fillId="2" borderId="11" xfId="1" applyFont="1" applyFill="1" applyBorder="1" applyAlignment="1">
      <alignment horizontal="left" vertical="top" wrapText="1"/>
    </xf>
    <xf numFmtId="0" fontId="0" fillId="2" borderId="11" xfId="0" applyFont="1" applyFill="1" applyBorder="1" applyAlignment="1">
      <alignment horizontal="left" vertical="top" wrapText="1"/>
    </xf>
    <xf numFmtId="0" fontId="13" fillId="2" borderId="11" xfId="0" applyFont="1" applyFill="1" applyBorder="1" applyAlignment="1">
      <alignment vertical="top" wrapText="1"/>
    </xf>
    <xf numFmtId="0" fontId="13" fillId="0" borderId="11" xfId="0" applyFont="1" applyBorder="1" applyAlignment="1">
      <alignment vertical="top" wrapText="1"/>
    </xf>
    <xf numFmtId="0" fontId="0" fillId="2" borderId="11" xfId="0" applyFill="1" applyBorder="1" applyAlignment="1">
      <alignment vertical="top" wrapText="1"/>
    </xf>
    <xf numFmtId="0" fontId="47" fillId="2" borderId="11" xfId="0" applyFont="1" applyFill="1" applyBorder="1" applyAlignment="1">
      <alignment vertical="top" wrapText="1"/>
    </xf>
    <xf numFmtId="0" fontId="6" fillId="3" borderId="5" xfId="0" applyFont="1" applyFill="1" applyBorder="1" applyAlignment="1">
      <alignment horizontal="center" vertical="center" wrapText="1"/>
    </xf>
    <xf numFmtId="0" fontId="6" fillId="3" borderId="5" xfId="0" applyFont="1" applyFill="1" applyBorder="1" applyAlignment="1">
      <alignment horizontal="center" vertical="center"/>
    </xf>
    <xf numFmtId="0" fontId="6" fillId="3" borderId="8" xfId="0" applyFont="1" applyFill="1" applyBorder="1" applyAlignment="1">
      <alignment horizontal="center" vertical="center"/>
    </xf>
    <xf numFmtId="0" fontId="6" fillId="3" borderId="11" xfId="0" applyFont="1" applyFill="1" applyBorder="1" applyAlignment="1">
      <alignment horizontal="center" vertical="center"/>
    </xf>
    <xf numFmtId="0" fontId="3" fillId="2" borderId="11" xfId="0" applyFont="1" applyFill="1" applyBorder="1" applyAlignment="1">
      <alignment horizontal="center" vertical="center" wrapText="1"/>
    </xf>
    <xf numFmtId="0" fontId="4" fillId="3" borderId="11" xfId="0" applyFont="1" applyFill="1" applyBorder="1" applyAlignment="1">
      <alignment horizontal="center" vertical="center"/>
    </xf>
    <xf numFmtId="0" fontId="5" fillId="3" borderId="11" xfId="0" applyFont="1" applyFill="1" applyBorder="1" applyAlignment="1">
      <alignment vertical="center"/>
    </xf>
    <xf numFmtId="0" fontId="6" fillId="2" borderId="32" xfId="0" applyFont="1" applyFill="1" applyBorder="1" applyAlignment="1">
      <alignment horizontal="center" vertical="center"/>
    </xf>
    <xf numFmtId="0" fontId="6" fillId="2" borderId="33" xfId="0" applyFont="1" applyFill="1" applyBorder="1" applyAlignment="1">
      <alignment horizontal="center" vertical="center"/>
    </xf>
    <xf numFmtId="0" fontId="6" fillId="3" borderId="5" xfId="0" applyFont="1" applyFill="1" applyBorder="1" applyAlignment="1">
      <alignment horizontal="center"/>
    </xf>
    <xf numFmtId="41" fontId="49" fillId="0" borderId="79" xfId="4" applyFont="1" applyBorder="1" applyAlignment="1">
      <alignment horizontal="center" vertical="center" wrapText="1"/>
    </xf>
    <xf numFmtId="41" fontId="49" fillId="0" borderId="0" xfId="4" applyFont="1" applyBorder="1" applyAlignment="1">
      <alignment horizontal="center" vertical="center" wrapText="1"/>
    </xf>
    <xf numFmtId="41" fontId="49" fillId="0" borderId="80" xfId="4" applyFont="1" applyBorder="1" applyAlignment="1">
      <alignment horizontal="center" vertical="center" wrapText="1"/>
    </xf>
    <xf numFmtId="41" fontId="51" fillId="0" borderId="0" xfId="4" applyFont="1" applyBorder="1" applyAlignment="1">
      <alignment horizontal="center" vertical="center"/>
    </xf>
    <xf numFmtId="0" fontId="66" fillId="15" borderId="11" xfId="0" applyFont="1" applyFill="1" applyBorder="1" applyAlignment="1">
      <alignment horizontal="center" vertical="top" wrapText="1"/>
    </xf>
    <xf numFmtId="0" fontId="0" fillId="2" borderId="11" xfId="0" applyFont="1" applyFill="1" applyBorder="1" applyAlignment="1">
      <alignment horizontal="center" vertical="top" wrapText="1"/>
    </xf>
    <xf numFmtId="0" fontId="0" fillId="2" borderId="11" xfId="0" applyFont="1" applyFill="1" applyBorder="1" applyAlignment="1">
      <alignment horizontal="center" vertical="center" wrapText="1"/>
    </xf>
    <xf numFmtId="0" fontId="0" fillId="12" borderId="11" xfId="0" applyFill="1" applyBorder="1" applyAlignment="1">
      <alignment horizontal="center" vertical="center" wrapText="1"/>
    </xf>
    <xf numFmtId="0" fontId="60" fillId="12" borderId="11" xfId="0" applyFont="1" applyFill="1" applyBorder="1" applyAlignment="1">
      <alignment horizontal="center" vertical="center" wrapText="1"/>
    </xf>
    <xf numFmtId="0" fontId="60" fillId="12" borderId="67" xfId="0" applyFont="1" applyFill="1" applyBorder="1" applyAlignment="1">
      <alignment horizontal="center"/>
    </xf>
    <xf numFmtId="0" fontId="60" fillId="12" borderId="68" xfId="0" applyFont="1" applyFill="1" applyBorder="1" applyAlignment="1">
      <alignment horizontal="center"/>
    </xf>
    <xf numFmtId="0" fontId="60" fillId="12" borderId="69" xfId="0" applyFont="1" applyFill="1" applyBorder="1" applyAlignment="1">
      <alignment horizontal="center"/>
    </xf>
    <xf numFmtId="0" fontId="60" fillId="12" borderId="70" xfId="0" applyFont="1" applyFill="1" applyBorder="1" applyAlignment="1">
      <alignment horizontal="center"/>
    </xf>
    <xf numFmtId="0" fontId="60" fillId="12" borderId="11" xfId="0" applyFont="1" applyFill="1" applyBorder="1" applyAlignment="1">
      <alignment horizontal="center" vertical="center"/>
    </xf>
    <xf numFmtId="0" fontId="20" fillId="3" borderId="93" xfId="0" applyFont="1" applyFill="1" applyBorder="1" applyAlignment="1">
      <alignment horizontal="center" vertical="center" wrapText="1"/>
    </xf>
    <xf numFmtId="0" fontId="20" fillId="3" borderId="75" xfId="0" applyFont="1" applyFill="1" applyBorder="1" applyAlignment="1">
      <alignment horizontal="center" vertical="center" wrapText="1"/>
    </xf>
    <xf numFmtId="0" fontId="20" fillId="3" borderId="39" xfId="0" applyFont="1" applyFill="1" applyBorder="1" applyAlignment="1">
      <alignment horizontal="center" vertical="center" wrapText="1"/>
    </xf>
    <xf numFmtId="0" fontId="16" fillId="3" borderId="43" xfId="0" applyFont="1" applyFill="1" applyBorder="1" applyAlignment="1">
      <alignment horizontal="center" vertical="center" wrapText="1"/>
    </xf>
    <xf numFmtId="0" fontId="16" fillId="3" borderId="44" xfId="0" applyFont="1" applyFill="1" applyBorder="1" applyAlignment="1">
      <alignment horizontal="center" vertical="center" wrapText="1"/>
    </xf>
    <xf numFmtId="0" fontId="16" fillId="3" borderId="43" xfId="0" applyFont="1" applyFill="1" applyBorder="1" applyAlignment="1">
      <alignment horizontal="center" vertical="center"/>
    </xf>
    <xf numFmtId="0" fontId="16" fillId="3" borderId="44" xfId="0" applyFont="1" applyFill="1" applyBorder="1" applyAlignment="1">
      <alignment horizontal="center" vertical="center"/>
    </xf>
    <xf numFmtId="0" fontId="20" fillId="3" borderId="84" xfId="0" applyFont="1" applyFill="1" applyBorder="1" applyAlignment="1">
      <alignment horizontal="center" vertical="center"/>
    </xf>
    <xf numFmtId="0" fontId="20" fillId="3" borderId="85" xfId="0" applyFont="1" applyFill="1" applyBorder="1" applyAlignment="1">
      <alignment horizontal="center" vertical="center"/>
    </xf>
    <xf numFmtId="0" fontId="17" fillId="2" borderId="58" xfId="0" applyFont="1" applyFill="1" applyBorder="1" applyAlignment="1">
      <alignment vertical="center" wrapText="1"/>
    </xf>
    <xf numFmtId="0" fontId="17" fillId="2" borderId="17" xfId="0" applyFont="1" applyFill="1" applyBorder="1" applyAlignment="1">
      <alignment vertical="center" wrapText="1"/>
    </xf>
    <xf numFmtId="0" fontId="20" fillId="3" borderId="46" xfId="0" applyFont="1" applyFill="1" applyBorder="1" applyAlignment="1">
      <alignment horizontal="center" vertical="center" wrapText="1"/>
    </xf>
    <xf numFmtId="0" fontId="20" fillId="3" borderId="49" xfId="0" applyFont="1" applyFill="1" applyBorder="1" applyAlignment="1">
      <alignment horizontal="center" vertical="center" wrapText="1"/>
    </xf>
    <xf numFmtId="0" fontId="20" fillId="3" borderId="84" xfId="0" applyFont="1" applyFill="1" applyBorder="1" applyAlignment="1">
      <alignment horizontal="center" vertical="center" wrapText="1"/>
    </xf>
    <xf numFmtId="0" fontId="20" fillId="3" borderId="41" xfId="0" applyFont="1" applyFill="1" applyBorder="1" applyAlignment="1">
      <alignment horizontal="center" vertical="center" wrapText="1"/>
    </xf>
    <xf numFmtId="0" fontId="20" fillId="3" borderId="66" xfId="0" applyFont="1" applyFill="1" applyBorder="1" applyAlignment="1">
      <alignment horizontal="center" vertical="center" wrapText="1"/>
    </xf>
    <xf numFmtId="0" fontId="20" fillId="3" borderId="38" xfId="0" applyFont="1" applyFill="1" applyBorder="1" applyAlignment="1">
      <alignment horizontal="center" vertical="center" wrapText="1"/>
    </xf>
    <xf numFmtId="0" fontId="20" fillId="3" borderId="47" xfId="0" applyFont="1" applyFill="1" applyBorder="1" applyAlignment="1">
      <alignment horizontal="center" vertical="center" wrapText="1"/>
    </xf>
    <xf numFmtId="0" fontId="20" fillId="3" borderId="0" xfId="0" applyFont="1" applyFill="1" applyBorder="1" applyAlignment="1">
      <alignment horizontal="center" vertical="center" wrapText="1"/>
    </xf>
    <xf numFmtId="0" fontId="20" fillId="3" borderId="36" xfId="0" applyFont="1" applyFill="1" applyBorder="1" applyAlignment="1">
      <alignment horizontal="center" vertical="center" wrapText="1"/>
    </xf>
    <xf numFmtId="0" fontId="66" fillId="15" borderId="11" xfId="0" applyFont="1" applyFill="1" applyBorder="1" applyAlignment="1">
      <alignment horizontal="center" vertical="center" wrapText="1"/>
    </xf>
    <xf numFmtId="0" fontId="66" fillId="12" borderId="11" xfId="0" applyFont="1" applyFill="1" applyBorder="1" applyAlignment="1">
      <alignment horizontal="center" wrapText="1"/>
    </xf>
    <xf numFmtId="0" fontId="66" fillId="12" borderId="11" xfId="0" applyFont="1" applyFill="1" applyBorder="1" applyAlignment="1">
      <alignment horizontal="center" vertical="center" wrapText="1"/>
    </xf>
    <xf numFmtId="0" fontId="25" fillId="6" borderId="53" xfId="3" applyFont="1" applyFill="1" applyBorder="1" applyAlignment="1" applyProtection="1">
      <alignment horizontal="center" vertical="center" wrapText="1"/>
    </xf>
    <xf numFmtId="0" fontId="25" fillId="6" borderId="54" xfId="3" applyFont="1" applyFill="1" applyBorder="1" applyAlignment="1" applyProtection="1">
      <alignment horizontal="center" vertical="center" wrapText="1"/>
    </xf>
    <xf numFmtId="0" fontId="30" fillId="5" borderId="49" xfId="3" applyFont="1" applyFill="1" applyBorder="1" applyAlignment="1" applyProtection="1">
      <alignment horizontal="left" vertical="center" wrapText="1"/>
    </xf>
    <xf numFmtId="0" fontId="30" fillId="5" borderId="0" xfId="3" applyFont="1" applyFill="1" applyBorder="1" applyAlignment="1" applyProtection="1">
      <alignment horizontal="left" vertical="center" wrapText="1"/>
    </xf>
    <xf numFmtId="0" fontId="37" fillId="0" borderId="0" xfId="3" applyFont="1" applyBorder="1" applyAlignment="1" applyProtection="1">
      <alignment horizontal="left" wrapText="1"/>
    </xf>
    <xf numFmtId="0" fontId="66" fillId="12" borderId="11" xfId="0" applyFont="1" applyFill="1" applyBorder="1" applyAlignment="1">
      <alignment horizontal="center"/>
    </xf>
    <xf numFmtId="0" fontId="25" fillId="6" borderId="50" xfId="3" applyFont="1" applyFill="1" applyBorder="1" applyAlignment="1" applyProtection="1">
      <alignment horizontal="center" vertical="center" wrapText="1"/>
    </xf>
    <xf numFmtId="0" fontId="25" fillId="6" borderId="51" xfId="3" applyFont="1" applyFill="1" applyBorder="1" applyAlignment="1" applyProtection="1">
      <alignment horizontal="center" vertical="center" wrapText="1"/>
    </xf>
    <xf numFmtId="0" fontId="52" fillId="5" borderId="53" xfId="3" applyFont="1" applyFill="1" applyBorder="1" applyAlignment="1" applyProtection="1">
      <alignment horizontal="center" vertical="center" wrapText="1"/>
    </xf>
    <xf numFmtId="0" fontId="52" fillId="5" borderId="54" xfId="3" applyFont="1" applyFill="1" applyBorder="1" applyAlignment="1" applyProtection="1">
      <alignment horizontal="center" vertical="center" wrapText="1"/>
    </xf>
    <xf numFmtId="0" fontId="52" fillId="5" borderId="55" xfId="3" applyFont="1" applyFill="1" applyBorder="1" applyAlignment="1" applyProtection="1">
      <alignment horizontal="center" vertical="center" wrapText="1"/>
    </xf>
    <xf numFmtId="0" fontId="25" fillId="5" borderId="0" xfId="3" applyFont="1" applyFill="1" applyBorder="1" applyAlignment="1" applyProtection="1">
      <alignment horizontal="right" vertical="center" wrapText="1"/>
    </xf>
    <xf numFmtId="0" fontId="25" fillId="5" borderId="64" xfId="3" applyFont="1" applyFill="1" applyBorder="1" applyAlignment="1" applyProtection="1">
      <alignment horizontal="right" vertical="center" wrapText="1"/>
    </xf>
    <xf numFmtId="165" fontId="56" fillId="5" borderId="53" xfId="3" applyNumberFormat="1" applyFont="1" applyFill="1" applyBorder="1" applyAlignment="1" applyProtection="1">
      <alignment horizontal="center" vertical="center" wrapText="1"/>
      <protection locked="0"/>
    </xf>
    <xf numFmtId="165" fontId="56" fillId="5" borderId="65" xfId="3" applyNumberFormat="1" applyFont="1" applyFill="1" applyBorder="1" applyAlignment="1" applyProtection="1">
      <alignment horizontal="center" vertical="center" wrapText="1"/>
      <protection locked="0"/>
    </xf>
    <xf numFmtId="165" fontId="34" fillId="2" borderId="53" xfId="3" applyNumberFormat="1" applyFont="1" applyFill="1" applyBorder="1" applyAlignment="1" applyProtection="1">
      <alignment horizontal="center" vertical="center" wrapText="1"/>
      <protection locked="0"/>
    </xf>
    <xf numFmtId="165" fontId="34" fillId="2" borderId="65" xfId="3" applyNumberFormat="1" applyFont="1" applyFill="1" applyBorder="1" applyAlignment="1" applyProtection="1">
      <alignment horizontal="center" vertical="center" wrapText="1"/>
      <protection locked="0"/>
    </xf>
    <xf numFmtId="0" fontId="25" fillId="0" borderId="53" xfId="3" applyFont="1" applyBorder="1" applyAlignment="1" applyProtection="1">
      <alignment horizontal="center" vertical="center" wrapText="1"/>
    </xf>
    <xf numFmtId="0" fontId="25" fillId="0" borderId="54" xfId="3" applyFont="1" applyBorder="1" applyAlignment="1" applyProtection="1">
      <alignment horizontal="center" vertical="center" wrapText="1"/>
    </xf>
    <xf numFmtId="0" fontId="25" fillId="0" borderId="55" xfId="3" applyFont="1" applyBorder="1" applyAlignment="1" applyProtection="1">
      <alignment horizontal="center" vertical="center" wrapText="1"/>
    </xf>
    <xf numFmtId="0" fontId="25" fillId="0" borderId="53" xfId="3" applyFont="1" applyFill="1" applyBorder="1" applyAlignment="1" applyProtection="1">
      <alignment horizontal="center" vertical="center" wrapText="1"/>
    </xf>
    <xf numFmtId="0" fontId="25" fillId="0" borderId="54" xfId="3" applyFont="1" applyFill="1" applyBorder="1" applyAlignment="1" applyProtection="1">
      <alignment horizontal="center" vertical="center" wrapText="1"/>
    </xf>
    <xf numFmtId="0" fontId="25" fillId="0" borderId="55" xfId="3" applyFont="1" applyFill="1" applyBorder="1" applyAlignment="1" applyProtection="1">
      <alignment horizontal="center" vertical="center" wrapText="1"/>
    </xf>
    <xf numFmtId="0" fontId="25" fillId="6" borderId="43" xfId="3" applyFont="1" applyFill="1" applyBorder="1" applyAlignment="1" applyProtection="1">
      <alignment horizontal="center" vertical="center" wrapText="1"/>
    </xf>
    <xf numFmtId="0" fontId="25" fillId="6" borderId="44" xfId="3" applyFont="1" applyFill="1" applyBorder="1" applyAlignment="1" applyProtection="1">
      <alignment horizontal="center" vertical="center" wrapText="1"/>
    </xf>
    <xf numFmtId="0" fontId="30" fillId="7" borderId="56" xfId="3" applyFont="1" applyFill="1" applyBorder="1" applyAlignment="1" applyProtection="1">
      <alignment horizontal="center" vertical="center" wrapText="1"/>
    </xf>
    <xf numFmtId="0" fontId="30" fillId="7" borderId="59" xfId="3" applyFont="1" applyFill="1" applyBorder="1" applyAlignment="1" applyProtection="1">
      <alignment horizontal="center" vertical="center" wrapText="1"/>
    </xf>
    <xf numFmtId="0" fontId="30" fillId="7" borderId="57" xfId="3" applyFont="1" applyFill="1" applyBorder="1" applyAlignment="1" applyProtection="1">
      <alignment horizontal="center" vertical="center" wrapText="1"/>
    </xf>
    <xf numFmtId="0" fontId="30" fillId="7" borderId="60" xfId="3" applyFont="1" applyFill="1" applyBorder="1" applyAlignment="1" applyProtection="1">
      <alignment horizontal="center" vertical="center" wrapText="1"/>
    </xf>
    <xf numFmtId="0" fontId="30" fillId="7" borderId="58" xfId="3" applyFont="1" applyFill="1" applyBorder="1" applyAlignment="1" applyProtection="1">
      <alignment horizontal="center" vertical="center" wrapText="1"/>
    </xf>
    <xf numFmtId="0" fontId="30" fillId="7" borderId="17" xfId="3" applyFont="1" applyFill="1" applyBorder="1" applyAlignment="1" applyProtection="1">
      <alignment horizontal="center" vertical="center" wrapText="1"/>
    </xf>
    <xf numFmtId="0" fontId="30" fillId="7" borderId="71" xfId="3" applyFont="1" applyFill="1" applyBorder="1" applyAlignment="1" applyProtection="1">
      <alignment horizontal="center" vertical="center" wrapText="1"/>
    </xf>
    <xf numFmtId="0" fontId="25" fillId="5" borderId="53" xfId="3" applyFont="1" applyFill="1" applyBorder="1" applyAlignment="1" applyProtection="1">
      <alignment horizontal="center" vertical="center" wrapText="1"/>
    </xf>
    <xf numFmtId="0" fontId="25" fillId="5" borderId="54" xfId="3" applyFont="1" applyFill="1" applyBorder="1" applyAlignment="1" applyProtection="1">
      <alignment horizontal="center" vertical="center" wrapText="1"/>
    </xf>
    <xf numFmtId="0" fontId="25" fillId="5" borderId="55" xfId="3" applyFont="1" applyFill="1" applyBorder="1" applyAlignment="1" applyProtection="1">
      <alignment horizontal="center" vertical="center" wrapText="1"/>
    </xf>
    <xf numFmtId="0" fontId="21" fillId="2" borderId="46" xfId="0" applyFont="1" applyFill="1" applyBorder="1" applyAlignment="1">
      <alignment horizontal="center"/>
    </xf>
    <xf numFmtId="0" fontId="21" fillId="2" borderId="47" xfId="0" applyFont="1" applyFill="1" applyBorder="1" applyAlignment="1">
      <alignment horizontal="center"/>
    </xf>
    <xf numFmtId="0" fontId="21" fillId="2" borderId="48" xfId="0" applyFont="1" applyFill="1" applyBorder="1" applyAlignment="1">
      <alignment horizontal="center"/>
    </xf>
    <xf numFmtId="0" fontId="21" fillId="2" borderId="49" xfId="0" applyFont="1" applyFill="1" applyBorder="1" applyAlignment="1">
      <alignment horizontal="center"/>
    </xf>
    <xf numFmtId="0" fontId="21" fillId="2" borderId="0" xfId="0" applyFont="1" applyFill="1" applyBorder="1" applyAlignment="1">
      <alignment horizontal="center"/>
    </xf>
    <xf numFmtId="0" fontId="21" fillId="2" borderId="15" xfId="0" applyFont="1" applyFill="1" applyBorder="1" applyAlignment="1">
      <alignment horizontal="center"/>
    </xf>
    <xf numFmtId="0" fontId="21" fillId="2" borderId="50" xfId="0" applyFont="1" applyFill="1" applyBorder="1" applyAlignment="1">
      <alignment horizontal="center"/>
    </xf>
    <xf numFmtId="0" fontId="21" fillId="2" borderId="51" xfId="0" applyFont="1" applyFill="1" applyBorder="1" applyAlignment="1">
      <alignment horizontal="center"/>
    </xf>
    <xf numFmtId="0" fontId="21" fillId="2" borderId="52" xfId="0" applyFont="1" applyFill="1" applyBorder="1" applyAlignment="1">
      <alignment horizontal="center"/>
    </xf>
    <xf numFmtId="0" fontId="22" fillId="2" borderId="46" xfId="0" applyFont="1" applyFill="1" applyBorder="1" applyAlignment="1">
      <alignment horizontal="center" vertical="center" wrapText="1"/>
    </xf>
    <xf numFmtId="0" fontId="22" fillId="2" borderId="47" xfId="0" applyFont="1" applyFill="1" applyBorder="1" applyAlignment="1">
      <alignment horizontal="center" vertical="center" wrapText="1"/>
    </xf>
    <xf numFmtId="0" fontId="22" fillId="2" borderId="48" xfId="0" applyFont="1" applyFill="1" applyBorder="1" applyAlignment="1">
      <alignment horizontal="center" vertical="center" wrapText="1"/>
    </xf>
    <xf numFmtId="0" fontId="22" fillId="2" borderId="49"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22" fillId="2" borderId="15" xfId="0" applyFont="1" applyFill="1" applyBorder="1" applyAlignment="1">
      <alignment horizontal="center" vertical="center" wrapText="1"/>
    </xf>
    <xf numFmtId="0" fontId="23" fillId="2" borderId="43" xfId="0" applyFont="1" applyFill="1" applyBorder="1" applyAlignment="1">
      <alignment horizontal="center" vertical="center"/>
    </xf>
    <xf numFmtId="0" fontId="23" fillId="2" borderId="44" xfId="0" applyFont="1" applyFill="1" applyBorder="1" applyAlignment="1">
      <alignment horizontal="center" vertical="center"/>
    </xf>
    <xf numFmtId="0" fontId="23" fillId="2" borderId="45" xfId="0" applyFont="1" applyFill="1" applyBorder="1" applyAlignment="1">
      <alignment horizontal="center" vertical="center"/>
    </xf>
    <xf numFmtId="0" fontId="60" fillId="15" borderId="60" xfId="0" applyFont="1" applyFill="1" applyBorder="1" applyAlignment="1">
      <alignment horizontal="center" vertical="center" wrapText="1"/>
    </xf>
    <xf numFmtId="0" fontId="60" fillId="15" borderId="17" xfId="0" applyFont="1" applyFill="1" applyBorder="1" applyAlignment="1">
      <alignment horizontal="center" vertical="center" wrapText="1"/>
    </xf>
    <xf numFmtId="0" fontId="60" fillId="15" borderId="62" xfId="0" applyFont="1" applyFill="1" applyBorder="1" applyAlignment="1">
      <alignment horizontal="center" vertical="center" wrapText="1"/>
    </xf>
    <xf numFmtId="0" fontId="0" fillId="6" borderId="60" xfId="0" applyFill="1" applyBorder="1" applyAlignment="1">
      <alignment horizontal="center" vertical="center" wrapText="1"/>
    </xf>
    <xf numFmtId="0" fontId="0" fillId="6" borderId="17" xfId="0" applyFill="1" applyBorder="1" applyAlignment="1">
      <alignment horizontal="center" vertical="center" wrapText="1"/>
    </xf>
    <xf numFmtId="0" fontId="45" fillId="9" borderId="11" xfId="0" applyFont="1" applyFill="1" applyBorder="1" applyAlignment="1">
      <alignment horizontal="center" vertical="center" wrapText="1"/>
    </xf>
    <xf numFmtId="0" fontId="68" fillId="0" borderId="11" xfId="0" applyFont="1" applyBorder="1" applyAlignment="1">
      <alignment horizontal="center" vertical="center"/>
    </xf>
    <xf numFmtId="16" fontId="68" fillId="0" borderId="11" xfId="0" applyNumberFormat="1" applyFont="1" applyBorder="1" applyAlignment="1">
      <alignment horizontal="center" vertical="center" wrapText="1"/>
    </xf>
    <xf numFmtId="0" fontId="0" fillId="6" borderId="60" xfId="0" applyFill="1" applyBorder="1" applyAlignment="1">
      <alignment horizontal="center" vertical="center"/>
    </xf>
    <xf numFmtId="0" fontId="0" fillId="6" borderId="17" xfId="0" applyFill="1" applyBorder="1" applyAlignment="1">
      <alignment horizontal="center" vertical="center"/>
    </xf>
    <xf numFmtId="0" fontId="44" fillId="8" borderId="43" xfId="0" applyFont="1" applyFill="1" applyBorder="1" applyAlignment="1">
      <alignment horizontal="center" vertical="center" wrapText="1"/>
    </xf>
    <xf numFmtId="0" fontId="44" fillId="8" borderId="44" xfId="0" applyFont="1" applyFill="1" applyBorder="1" applyAlignment="1">
      <alignment horizontal="center" vertical="center" wrapText="1"/>
    </xf>
    <xf numFmtId="0" fontId="44" fillId="9" borderId="43" xfId="0" applyFont="1" applyFill="1" applyBorder="1" applyAlignment="1">
      <alignment horizontal="center" vertical="center"/>
    </xf>
    <xf numFmtId="0" fontId="44" fillId="9" borderId="44" xfId="0" applyFont="1" applyFill="1" applyBorder="1" applyAlignment="1">
      <alignment horizontal="center" vertical="center"/>
    </xf>
    <xf numFmtId="0" fontId="45" fillId="8" borderId="46" xfId="0" applyFont="1" applyFill="1" applyBorder="1" applyAlignment="1">
      <alignment horizontal="center" vertical="center"/>
    </xf>
    <xf numFmtId="0" fontId="45" fillId="8" borderId="48" xfId="0" applyFont="1" applyFill="1" applyBorder="1" applyAlignment="1">
      <alignment horizontal="center" vertical="center"/>
    </xf>
    <xf numFmtId="0" fontId="47" fillId="6" borderId="11" xfId="0" applyFont="1" applyFill="1" applyBorder="1" applyAlignment="1">
      <alignment horizontal="center"/>
    </xf>
    <xf numFmtId="0" fontId="0" fillId="6" borderId="11" xfId="0" applyFill="1" applyBorder="1" applyAlignment="1">
      <alignment horizontal="center"/>
    </xf>
    <xf numFmtId="0" fontId="13" fillId="15" borderId="11" xfId="0" applyFont="1" applyFill="1" applyBorder="1" applyAlignment="1">
      <alignment horizontal="center" vertical="top" wrapText="1"/>
    </xf>
    <xf numFmtId="0" fontId="13" fillId="12" borderId="11" xfId="0" applyFont="1" applyFill="1" applyBorder="1" applyAlignment="1">
      <alignment horizontal="center" vertical="center" wrapText="1"/>
    </xf>
    <xf numFmtId="0" fontId="13" fillId="12" borderId="11" xfId="0" applyFont="1" applyFill="1" applyBorder="1" applyAlignment="1">
      <alignment horizontal="center" vertical="center"/>
    </xf>
    <xf numFmtId="0" fontId="63" fillId="14" borderId="11" xfId="0" applyFont="1" applyFill="1" applyBorder="1" applyAlignment="1">
      <alignment horizontal="center" vertical="center" wrapText="1"/>
    </xf>
    <xf numFmtId="0" fontId="13" fillId="12" borderId="11" xfId="0" applyFont="1" applyFill="1" applyBorder="1" applyAlignment="1">
      <alignment horizontal="center"/>
    </xf>
    <xf numFmtId="0" fontId="61" fillId="14" borderId="43" xfId="0" applyFont="1" applyFill="1" applyBorder="1" applyAlignment="1">
      <alignment horizontal="center" vertical="center"/>
    </xf>
    <xf numFmtId="0" fontId="61" fillId="14" borderId="44" xfId="0" applyFont="1" applyFill="1" applyBorder="1" applyAlignment="1">
      <alignment horizontal="center" vertical="center"/>
    </xf>
    <xf numFmtId="0" fontId="61" fillId="14" borderId="45" xfId="0" applyFont="1" applyFill="1" applyBorder="1" applyAlignment="1">
      <alignment horizontal="center" vertical="center"/>
    </xf>
    <xf numFmtId="0" fontId="62" fillId="14" borderId="43" xfId="0" applyFont="1" applyFill="1" applyBorder="1" applyAlignment="1">
      <alignment horizontal="center" vertical="center"/>
    </xf>
    <xf numFmtId="0" fontId="62" fillId="14" borderId="45" xfId="0" applyFont="1" applyFill="1" applyBorder="1" applyAlignment="1">
      <alignment horizontal="center" vertical="center"/>
    </xf>
    <xf numFmtId="0" fontId="59" fillId="13" borderId="43" xfId="0" applyFont="1" applyFill="1" applyBorder="1" applyAlignment="1">
      <alignment horizontal="center" vertical="center"/>
    </xf>
    <xf numFmtId="0" fontId="59" fillId="13" borderId="44" xfId="0" applyFont="1" applyFill="1" applyBorder="1" applyAlignment="1">
      <alignment horizontal="center" vertical="center"/>
    </xf>
    <xf numFmtId="0" fontId="59" fillId="13" borderId="45" xfId="0" applyFont="1" applyFill="1" applyBorder="1" applyAlignment="1">
      <alignment horizontal="center" vertical="center"/>
    </xf>
    <xf numFmtId="0" fontId="63" fillId="14" borderId="62" xfId="0" applyFont="1" applyFill="1" applyBorder="1" applyAlignment="1">
      <alignment horizontal="center" vertical="center" wrapText="1"/>
    </xf>
    <xf numFmtId="0" fontId="0" fillId="16" borderId="11" xfId="0" applyFill="1" applyBorder="1" applyAlignment="1">
      <alignment horizontal="center" vertical="top" wrapText="1"/>
    </xf>
    <xf numFmtId="0" fontId="0" fillId="6" borderId="62" xfId="0" applyFill="1" applyBorder="1" applyAlignment="1">
      <alignment horizontal="center" vertical="center" wrapText="1"/>
    </xf>
    <xf numFmtId="0" fontId="45" fillId="10" borderId="47" xfId="0" applyFont="1" applyFill="1" applyBorder="1" applyAlignment="1">
      <alignment horizontal="center" vertical="center" wrapText="1"/>
    </xf>
    <xf numFmtId="0" fontId="45" fillId="10" borderId="0" xfId="0" applyFont="1" applyFill="1" applyBorder="1" applyAlignment="1">
      <alignment horizontal="center" vertical="center" wrapText="1"/>
    </xf>
    <xf numFmtId="0" fontId="0" fillId="6" borderId="62" xfId="0" applyFill="1" applyBorder="1" applyAlignment="1">
      <alignment horizontal="center" vertical="center"/>
    </xf>
    <xf numFmtId="0" fontId="44" fillId="0" borderId="43" xfId="0" applyFont="1" applyBorder="1" applyAlignment="1">
      <alignment horizontal="center" vertical="center"/>
    </xf>
    <xf numFmtId="0" fontId="44" fillId="0" borderId="44" xfId="0" applyFont="1" applyBorder="1" applyAlignment="1">
      <alignment horizontal="center" vertical="center"/>
    </xf>
    <xf numFmtId="0" fontId="44" fillId="0" borderId="45" xfId="0" applyFont="1" applyBorder="1" applyAlignment="1">
      <alignment horizontal="center" vertical="center"/>
    </xf>
    <xf numFmtId="0" fontId="44" fillId="10" borderId="43" xfId="0" applyFont="1" applyFill="1" applyBorder="1" applyAlignment="1">
      <alignment horizontal="center" vertical="center"/>
    </xf>
    <xf numFmtId="0" fontId="44" fillId="10" borderId="44" xfId="0" applyFont="1" applyFill="1" applyBorder="1" applyAlignment="1">
      <alignment horizontal="center" vertical="center"/>
    </xf>
    <xf numFmtId="0" fontId="44" fillId="10" borderId="45" xfId="0" applyFont="1" applyFill="1" applyBorder="1" applyAlignment="1">
      <alignment horizontal="center" vertical="center"/>
    </xf>
    <xf numFmtId="0" fontId="45" fillId="0" borderId="46" xfId="0" applyFont="1" applyBorder="1" applyAlignment="1">
      <alignment horizontal="center" vertical="center"/>
    </xf>
    <xf numFmtId="0" fontId="45" fillId="0" borderId="48" xfId="0" applyFont="1" applyBorder="1" applyAlignment="1">
      <alignment horizontal="center" vertical="center"/>
    </xf>
    <xf numFmtId="0" fontId="45" fillId="10" borderId="46" xfId="0" applyFont="1" applyFill="1" applyBorder="1" applyAlignment="1">
      <alignment horizontal="center" vertical="center" wrapText="1"/>
    </xf>
    <xf numFmtId="0" fontId="45" fillId="10" borderId="49" xfId="0" applyFont="1" applyFill="1" applyBorder="1" applyAlignment="1">
      <alignment horizontal="center" vertical="center" wrapText="1"/>
    </xf>
    <xf numFmtId="0" fontId="45" fillId="10" borderId="50" xfId="0" applyFont="1" applyFill="1" applyBorder="1" applyAlignment="1">
      <alignment horizontal="center" vertical="center" wrapText="1"/>
    </xf>
    <xf numFmtId="0" fontId="0" fillId="6" borderId="53" xfId="0" applyFill="1" applyBorder="1" applyAlignment="1">
      <alignment horizontal="center"/>
    </xf>
    <xf numFmtId="0" fontId="0" fillId="6" borderId="54" xfId="0" applyFill="1" applyBorder="1" applyAlignment="1">
      <alignment horizontal="center"/>
    </xf>
    <xf numFmtId="0" fontId="0" fillId="6" borderId="55" xfId="0" applyFill="1" applyBorder="1" applyAlignment="1">
      <alignment horizontal="center"/>
    </xf>
    <xf numFmtId="0" fontId="0" fillId="0" borderId="11" xfId="0" applyBorder="1" applyAlignment="1">
      <alignment vertical="center" wrapText="1"/>
    </xf>
    <xf numFmtId="0" fontId="0" fillId="0" borderId="0" xfId="0" applyBorder="1" applyAlignment="1">
      <alignment vertical="center"/>
    </xf>
  </cellXfs>
  <cellStyles count="5">
    <cellStyle name="Millares [0]" xfId="4" builtinId="6"/>
    <cellStyle name="Normal" xfId="0" builtinId="0"/>
    <cellStyle name="Normal 2" xfId="2" xr:uid="{00000000-0005-0000-0000-000002000000}"/>
    <cellStyle name="Normal 3" xfId="3" xr:uid="{00000000-0005-0000-0000-000003000000}"/>
    <cellStyle name="Porcentaje" xfId="1" builtinId="5"/>
  </cellStyles>
  <dxfs count="62">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10" Type="http://schemas.openxmlformats.org/officeDocument/2006/relationships/externalLink" Target="externalLinks/externalLink1.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baseline="0">
                <a:effectLst>
                  <a:outerShdw blurRad="38100" dist="19050" dir="2700000" algn="tl" rotWithShape="0">
                    <a:schemeClr val="dk1">
                      <a:alpha val="40000"/>
                    </a:schemeClr>
                  </a:outerShdw>
                </a:effectLst>
              </a:rPr>
              <a:t>AVANCE PLAN ANTICORRUPCION  Y DE ATENCION AL CUIDADANO</a:t>
            </a:r>
            <a:endParaRPr lang="es-CO" sz="1400">
              <a:effectLst/>
            </a:endParaRPr>
          </a:p>
        </c:rich>
      </c:tx>
      <c:layout>
        <c:manualLayout>
          <c:xMode val="edge"/>
          <c:yMode val="edge"/>
          <c:x val="0.12650650650650649"/>
          <c:y val="3.8144771558690387E-2"/>
        </c:manualLayout>
      </c:layout>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3622047244094486E-2"/>
          <c:y val="0.16329429933624823"/>
          <c:w val="0.89435593073388353"/>
          <c:h val="0.7338644476257542"/>
        </c:manualLayout>
      </c:layout>
      <c:bar3DChart>
        <c:barDir val="col"/>
        <c:grouping val="clustered"/>
        <c:varyColors val="0"/>
        <c:ser>
          <c:idx val="0"/>
          <c:order val="0"/>
          <c:tx>
            <c:strRef>
              <c:f>AVANCES!$D$7</c:f>
              <c:strCache>
                <c:ptCount val="1"/>
                <c:pt idx="0">
                  <c:v>Avance de cada Componente</c:v>
                </c:pt>
              </c:strCache>
            </c:strRef>
          </c:tx>
          <c:spPr>
            <a:solidFill>
              <a:schemeClr val="accent1"/>
            </a:solidFill>
            <a:ln>
              <a:noFill/>
            </a:ln>
            <a:effectLst/>
            <a:sp3d/>
          </c:spPr>
          <c:invertIfNegative val="0"/>
          <c:dLbls>
            <c:spPr>
              <a:noFill/>
              <a:ln>
                <a:noFill/>
              </a:ln>
              <a:effectLst/>
            </c:spPr>
            <c:txPr>
              <a:bodyPr rot="0" spcFirstLastPara="1" vertOverflow="ellipsis" vert="horz" wrap="square" lIns="180000" tIns="7200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AVANCES!$C$8:$C$12</c:f>
              <c:strCache>
                <c:ptCount val="5"/>
                <c:pt idx="0">
                  <c:v>Gestión Riesgo de Corrupción</c:v>
                </c:pt>
                <c:pt idx="1">
                  <c:v>Racionalización de Trámites</c:v>
                </c:pt>
                <c:pt idx="2">
                  <c:v>Rendición de Cuentas</c:v>
                </c:pt>
                <c:pt idx="3">
                  <c:v>Atención al Ciudadano</c:v>
                </c:pt>
                <c:pt idx="4">
                  <c:v>Transparencia y Acceso a la Información</c:v>
                </c:pt>
              </c:strCache>
            </c:strRef>
          </c:cat>
          <c:val>
            <c:numRef>
              <c:f>AVANCES!$D$8:$D$12</c:f>
              <c:numCache>
                <c:formatCode>0.0%</c:formatCode>
                <c:ptCount val="5"/>
                <c:pt idx="0">
                  <c:v>1</c:v>
                </c:pt>
                <c:pt idx="1">
                  <c:v>1</c:v>
                </c:pt>
                <c:pt idx="2">
                  <c:v>1</c:v>
                </c:pt>
                <c:pt idx="3">
                  <c:v>1</c:v>
                </c:pt>
                <c:pt idx="4">
                  <c:v>1</c:v>
                </c:pt>
              </c:numCache>
            </c:numRef>
          </c:val>
          <c:extLst>
            <c:ext xmlns:c16="http://schemas.microsoft.com/office/drawing/2014/chart" uri="{C3380CC4-5D6E-409C-BE32-E72D297353CC}">
              <c16:uniqueId val="{00000000-CA7E-4AE5-BBC9-4C6883489BFA}"/>
            </c:ext>
          </c:extLst>
        </c:ser>
        <c:dLbls>
          <c:showLegendKey val="0"/>
          <c:showVal val="0"/>
          <c:showCatName val="0"/>
          <c:showSerName val="0"/>
          <c:showPercent val="0"/>
          <c:showBubbleSize val="0"/>
        </c:dLbls>
        <c:gapWidth val="150"/>
        <c:shape val="box"/>
        <c:axId val="220847024"/>
        <c:axId val="220852904"/>
        <c:axId val="0"/>
      </c:bar3DChart>
      <c:catAx>
        <c:axId val="22084702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es-CO"/>
          </a:p>
        </c:txPr>
        <c:crossAx val="220852904"/>
        <c:crosses val="autoZero"/>
        <c:auto val="1"/>
        <c:lblAlgn val="ctr"/>
        <c:lblOffset val="100"/>
        <c:noMultiLvlLbl val="0"/>
      </c:catAx>
      <c:valAx>
        <c:axId val="220852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0847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[6]TOTAL!$C$3</c:f>
              <c:strCache>
                <c:ptCount val="1"/>
                <c:pt idx="0">
                  <c:v>Cumplimiento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[6]TOTAL!$B$4:$B$8</c:f>
              <c:strCache>
                <c:ptCount val="5"/>
                <c:pt idx="0">
                  <c:v>Gestion de Riesgo de Corrupcion </c:v>
                </c:pt>
                <c:pt idx="1">
                  <c:v>Estrategias de Razonalizacion</c:v>
                </c:pt>
                <c:pt idx="2">
                  <c:v>Rendicion de Cuentas</c:v>
                </c:pt>
                <c:pt idx="3">
                  <c:v>Atencion al ciudadano</c:v>
                </c:pt>
                <c:pt idx="4">
                  <c:v>Transparencia y Acc. Info</c:v>
                </c:pt>
              </c:strCache>
            </c:strRef>
          </c:cat>
          <c:val>
            <c:numRef>
              <c:f>[6]TOTAL!$C$4:$C$8</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0-0249-4E18-B3A2-287A22F5C852}"/>
            </c:ext>
          </c:extLst>
        </c:ser>
        <c:dLbls>
          <c:showLegendKey val="0"/>
          <c:showVal val="1"/>
          <c:showCatName val="0"/>
          <c:showSerName val="0"/>
          <c:showPercent val="0"/>
          <c:showBubbleSize val="0"/>
        </c:dLbls>
        <c:gapWidth val="75"/>
        <c:axId val="219065800"/>
        <c:axId val="219065016"/>
      </c:barChart>
      <c:catAx>
        <c:axId val="219065800"/>
        <c:scaling>
          <c:orientation val="minMax"/>
        </c:scaling>
        <c:delete val="0"/>
        <c:axPos val="b"/>
        <c:numFmt formatCode="General" sourceLinked="0"/>
        <c:majorTickMark val="none"/>
        <c:minorTickMark val="none"/>
        <c:tickLblPos val="nextTo"/>
        <c:crossAx val="219065016"/>
        <c:crosses val="autoZero"/>
        <c:auto val="1"/>
        <c:lblAlgn val="ctr"/>
        <c:lblOffset val="100"/>
        <c:noMultiLvlLbl val="0"/>
      </c:catAx>
      <c:valAx>
        <c:axId val="219065016"/>
        <c:scaling>
          <c:orientation val="minMax"/>
        </c:scaling>
        <c:delete val="0"/>
        <c:axPos val="l"/>
        <c:numFmt formatCode="General" sourceLinked="1"/>
        <c:majorTickMark val="none"/>
        <c:minorTickMark val="none"/>
        <c:tickLblPos val="nextTo"/>
        <c:crossAx val="21906580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s-CO"/>
              <a:t>SEGUIMIENTO PLAN ANTICORRUPCION</a:t>
            </a:r>
          </a:p>
        </c:rich>
      </c:tx>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s-CO"/>
        </a:p>
      </c:txPr>
    </c:title>
    <c:autoTitleDeleted val="0"/>
    <c:plotArea>
      <c:layout/>
      <c:barChart>
        <c:barDir val="col"/>
        <c:grouping val="clustered"/>
        <c:varyColors val="0"/>
        <c:ser>
          <c:idx val="0"/>
          <c:order val="0"/>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TOTAL!$B$27:$B$31</c:f>
              <c:strCache>
                <c:ptCount val="5"/>
                <c:pt idx="0">
                  <c:v>Gestion de Riesgo de Corrupcion </c:v>
                </c:pt>
                <c:pt idx="1">
                  <c:v>Estrategias de Razonalizacion</c:v>
                </c:pt>
                <c:pt idx="2">
                  <c:v>Rendicion de Cuentas</c:v>
                </c:pt>
                <c:pt idx="3">
                  <c:v>Atencion al ciudadano</c:v>
                </c:pt>
                <c:pt idx="4">
                  <c:v>Transparencia y Acc. Info</c:v>
                </c:pt>
              </c:strCache>
            </c:strRef>
          </c:cat>
          <c:val>
            <c:numRef>
              <c:f>TOTAL!$C$27:$C$31</c:f>
              <c:numCache>
                <c:formatCode>0%</c:formatCode>
                <c:ptCount val="5"/>
                <c:pt idx="0">
                  <c:v>0.25</c:v>
                </c:pt>
                <c:pt idx="1">
                  <c:v>0.25</c:v>
                </c:pt>
                <c:pt idx="2">
                  <c:v>0.25</c:v>
                </c:pt>
                <c:pt idx="3">
                  <c:v>0.25</c:v>
                </c:pt>
                <c:pt idx="4">
                  <c:v>0.25</c:v>
                </c:pt>
              </c:numCache>
            </c:numRef>
          </c:val>
          <c:extLst>
            <c:ext xmlns:c16="http://schemas.microsoft.com/office/drawing/2014/chart" uri="{C3380CC4-5D6E-409C-BE32-E72D297353CC}">
              <c16:uniqueId val="{00000000-C5E4-4E33-ACBB-66D23F6AAF42}"/>
            </c:ext>
          </c:extLst>
        </c:ser>
        <c:dLbls>
          <c:dLblPos val="outEnd"/>
          <c:showLegendKey val="0"/>
          <c:showVal val="1"/>
          <c:showCatName val="0"/>
          <c:showSerName val="0"/>
          <c:showPercent val="0"/>
          <c:showBubbleSize val="0"/>
        </c:dLbls>
        <c:gapWidth val="164"/>
        <c:overlap val="-22"/>
        <c:axId val="219064232"/>
        <c:axId val="219066192"/>
      </c:barChart>
      <c:catAx>
        <c:axId val="21906423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9066192"/>
        <c:crosses val="autoZero"/>
        <c:auto val="1"/>
        <c:lblAlgn val="ctr"/>
        <c:lblOffset val="100"/>
        <c:noMultiLvlLbl val="0"/>
      </c:catAx>
      <c:valAx>
        <c:axId val="21906619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9064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TOTAL!$C$26</c:f>
              <c:strCache>
                <c:ptCount val="1"/>
                <c:pt idx="0">
                  <c:v>Cumplimiento</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Pt>
            <c:idx val="1"/>
            <c:invertIfNegative val="0"/>
            <c:bubble3D val="0"/>
            <c:spPr>
              <a:solidFill>
                <a:schemeClr val="accent2">
                  <a:lumMod val="75000"/>
                </a:schemeClr>
              </a:solidFill>
              <a:ln>
                <a:noFill/>
              </a:ln>
              <a:effectLst>
                <a:innerShdw blurRad="114300">
                  <a:schemeClr val="accent1"/>
                </a:innerShdw>
              </a:effectLst>
            </c:spPr>
            <c:extLst>
              <c:ext xmlns:c16="http://schemas.microsoft.com/office/drawing/2014/chart" uri="{C3380CC4-5D6E-409C-BE32-E72D297353CC}">
                <c16:uniqueId val="{00000001-5721-4A76-934E-C48AE800D12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TOTAL!$C$31</c:f>
              <c:numCache>
                <c:formatCode>0%</c:formatCode>
                <c:ptCount val="1"/>
                <c:pt idx="0">
                  <c:v>0.25</c:v>
                </c:pt>
              </c:numCache>
            </c:numRef>
          </c:val>
          <c:extLst>
            <c:ext xmlns:c15="http://schemas.microsoft.com/office/drawing/2012/chart" uri="{02D57815-91ED-43cb-92C2-25804820EDAC}">
              <c15:filteredCategoryTitle>
                <c15:cat>
                  <c:strRef>
                    <c:extLst xmlns:c16="http://schemas.microsoft.com/office/drawing/2014/chart">
                      <c:ext uri="{02D57815-91ED-43cb-92C2-25804820EDAC}">
                        <c15:formulaRef>
                          <c15:sqref>TOTAL!$B$31</c15:sqref>
                        </c15:formulaRef>
                      </c:ext>
                    </c:extLst>
                    <c:strCache>
                      <c:ptCount val="1"/>
                      <c:pt idx="0">
                        <c:v>Transparencia y Acc. Info</c:v>
                      </c:pt>
                    </c:strCache>
                  </c:strRef>
                </c15:cat>
              </c15:filteredCategoryTitle>
            </c:ext>
            <c:ext xmlns:c16="http://schemas.microsoft.com/office/drawing/2014/chart" uri="{C3380CC4-5D6E-409C-BE32-E72D297353CC}">
              <c16:uniqueId val="{00000002-5721-4A76-934E-C48AE800D128}"/>
            </c:ext>
          </c:extLst>
        </c:ser>
        <c:ser>
          <c:idx val="1"/>
          <c:order val="1"/>
          <c:tx>
            <c:strRef>
              <c:f>TOTAL!$D$26</c:f>
              <c:strCache>
                <c:ptCount val="1"/>
                <c:pt idx="0">
                  <c:v>Esperado</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TOTAL!$D$31</c:f>
              <c:numCache>
                <c:formatCode>0%</c:formatCode>
                <c:ptCount val="1"/>
                <c:pt idx="0">
                  <c:v>0.25</c:v>
                </c:pt>
              </c:numCache>
            </c:numRef>
          </c:val>
          <c:extLst>
            <c:ext xmlns:c15="http://schemas.microsoft.com/office/drawing/2012/chart" uri="{02D57815-91ED-43cb-92C2-25804820EDAC}">
              <c15:filteredCategoryTitle>
                <c15:cat>
                  <c:strRef>
                    <c:extLst xmlns:c16="http://schemas.microsoft.com/office/drawing/2014/chart">
                      <c:ext uri="{02D57815-91ED-43cb-92C2-25804820EDAC}">
                        <c15:formulaRef>
                          <c15:sqref>TOTAL!$B$31</c15:sqref>
                        </c15:formulaRef>
                      </c:ext>
                    </c:extLst>
                    <c:strCache>
                      <c:ptCount val="1"/>
                      <c:pt idx="0">
                        <c:v>Transparencia y Acc. Info</c:v>
                      </c:pt>
                    </c:strCache>
                  </c:strRef>
                </c15:cat>
              </c15:filteredCategoryTitle>
            </c:ext>
            <c:ext xmlns:c16="http://schemas.microsoft.com/office/drawing/2014/chart" uri="{C3380CC4-5D6E-409C-BE32-E72D297353CC}">
              <c16:uniqueId val="{00000003-5721-4A76-934E-C48AE800D128}"/>
            </c:ext>
          </c:extLst>
        </c:ser>
        <c:dLbls>
          <c:showLegendKey val="0"/>
          <c:showVal val="0"/>
          <c:showCatName val="0"/>
          <c:showSerName val="0"/>
          <c:showPercent val="0"/>
          <c:showBubbleSize val="0"/>
        </c:dLbls>
        <c:gapWidth val="164"/>
        <c:overlap val="-22"/>
        <c:axId val="219063448"/>
        <c:axId val="219067368"/>
      </c:barChart>
      <c:catAx>
        <c:axId val="21906344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9067368"/>
        <c:crosses val="autoZero"/>
        <c:auto val="1"/>
        <c:lblAlgn val="ctr"/>
        <c:lblOffset val="100"/>
        <c:noMultiLvlLbl val="0"/>
      </c:catAx>
      <c:valAx>
        <c:axId val="21906736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9063448"/>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TOTAL!$C$26</c:f>
              <c:strCache>
                <c:ptCount val="1"/>
                <c:pt idx="0">
                  <c:v>Cumplimiento</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TOTAL!$B$27:$B$31</c:f>
              <c:strCache>
                <c:ptCount val="5"/>
                <c:pt idx="0">
                  <c:v>Gestion de Riesgo de Corrupcion </c:v>
                </c:pt>
                <c:pt idx="1">
                  <c:v>Estrategias de Razonalizacion</c:v>
                </c:pt>
                <c:pt idx="2">
                  <c:v>Rendicion de Cuentas</c:v>
                </c:pt>
                <c:pt idx="3">
                  <c:v>Atencion al ciudadano</c:v>
                </c:pt>
                <c:pt idx="4">
                  <c:v>Transparencia y Acc. Info</c:v>
                </c:pt>
              </c:strCache>
            </c:strRef>
          </c:cat>
          <c:val>
            <c:numRef>
              <c:f>TOTAL!$C$27:$C$31</c:f>
              <c:numCache>
                <c:formatCode>0%</c:formatCode>
                <c:ptCount val="5"/>
                <c:pt idx="0">
                  <c:v>0.25</c:v>
                </c:pt>
                <c:pt idx="1">
                  <c:v>0.25</c:v>
                </c:pt>
                <c:pt idx="2">
                  <c:v>0.25</c:v>
                </c:pt>
                <c:pt idx="3">
                  <c:v>0.25</c:v>
                </c:pt>
                <c:pt idx="4">
                  <c:v>0.25</c:v>
                </c:pt>
              </c:numCache>
            </c:numRef>
          </c:val>
          <c:extLst>
            <c:ext xmlns:c16="http://schemas.microsoft.com/office/drawing/2014/chart" uri="{C3380CC4-5D6E-409C-BE32-E72D297353CC}">
              <c16:uniqueId val="{00000000-1194-4A78-9574-AC22FCD0D61C}"/>
            </c:ext>
          </c:extLst>
        </c:ser>
        <c:ser>
          <c:idx val="1"/>
          <c:order val="1"/>
          <c:tx>
            <c:strRef>
              <c:f>TOTAL!$D$26</c:f>
              <c:strCache>
                <c:ptCount val="1"/>
                <c:pt idx="0">
                  <c:v>Esperado</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TOTAL!$B$27:$B$31</c:f>
              <c:strCache>
                <c:ptCount val="5"/>
                <c:pt idx="0">
                  <c:v>Gestion de Riesgo de Corrupcion </c:v>
                </c:pt>
                <c:pt idx="1">
                  <c:v>Estrategias de Razonalizacion</c:v>
                </c:pt>
                <c:pt idx="2">
                  <c:v>Rendicion de Cuentas</c:v>
                </c:pt>
                <c:pt idx="3">
                  <c:v>Atencion al ciudadano</c:v>
                </c:pt>
                <c:pt idx="4">
                  <c:v>Transparencia y Acc. Info</c:v>
                </c:pt>
              </c:strCache>
            </c:strRef>
          </c:cat>
          <c:val>
            <c:numRef>
              <c:f>TOTAL!$D$27:$D$31</c:f>
              <c:numCache>
                <c:formatCode>0%</c:formatCode>
                <c:ptCount val="5"/>
                <c:pt idx="0">
                  <c:v>0.25</c:v>
                </c:pt>
                <c:pt idx="1">
                  <c:v>0.25</c:v>
                </c:pt>
                <c:pt idx="2">
                  <c:v>0.25</c:v>
                </c:pt>
                <c:pt idx="3">
                  <c:v>0.25</c:v>
                </c:pt>
                <c:pt idx="4">
                  <c:v>0.25</c:v>
                </c:pt>
              </c:numCache>
            </c:numRef>
          </c:val>
          <c:extLst>
            <c:ext xmlns:c16="http://schemas.microsoft.com/office/drawing/2014/chart" uri="{C3380CC4-5D6E-409C-BE32-E72D297353CC}">
              <c16:uniqueId val="{00000001-1194-4A78-9574-AC22FCD0D61C}"/>
            </c:ext>
          </c:extLst>
        </c:ser>
        <c:dLbls>
          <c:dLblPos val="outEnd"/>
          <c:showLegendKey val="0"/>
          <c:showVal val="1"/>
          <c:showCatName val="0"/>
          <c:showSerName val="0"/>
          <c:showPercent val="0"/>
          <c:showBubbleSize val="0"/>
        </c:dLbls>
        <c:gapWidth val="164"/>
        <c:overlap val="-22"/>
        <c:axId val="219061880"/>
        <c:axId val="219062272"/>
      </c:barChart>
      <c:catAx>
        <c:axId val="21906188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9062272"/>
        <c:crosses val="autoZero"/>
        <c:auto val="1"/>
        <c:lblAlgn val="ctr"/>
        <c:lblOffset val="100"/>
        <c:noMultiLvlLbl val="0"/>
      </c:catAx>
      <c:valAx>
        <c:axId val="21906227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906188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hyperlink" Target="#'1 Gestion de Riesgo Corrupcion '!A1"/><Relationship Id="rId7"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hyperlink" Target="#'5 Transparencia y Acc. Info'!A1"/><Relationship Id="rId5" Type="http://schemas.openxmlformats.org/officeDocument/2006/relationships/hyperlink" Target="#'4 Atencion al Ciudadano  (2)'!A1"/><Relationship Id="rId4" Type="http://schemas.openxmlformats.org/officeDocument/2006/relationships/hyperlink" Target="#'3 Rendicion de Cuentas'!A1"/></Relationships>
</file>

<file path=xl/drawings/_rels/drawing2.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467116</xdr:colOff>
      <xdr:row>35</xdr:row>
      <xdr:rowOff>0</xdr:rowOff>
    </xdr:to>
    <xdr:pic>
      <xdr:nvPicPr>
        <xdr:cNvPr id="2" name="Imagen 1">
          <a:extLst>
            <a:ext uri="{FF2B5EF4-FFF2-40B4-BE49-F238E27FC236}">
              <a16:creationId xmlns:a16="http://schemas.microsoft.com/office/drawing/2014/main" id="{E9C829BB-2C5C-408E-84A9-A630C0898771}"/>
            </a:ext>
          </a:extLst>
        </xdr:cNvPr>
        <xdr:cNvPicPr>
          <a:picLocks noChangeAspect="1"/>
        </xdr:cNvPicPr>
      </xdr:nvPicPr>
      <xdr:blipFill>
        <a:blip xmlns:r="http://schemas.openxmlformats.org/officeDocument/2006/relationships" r:embed="rId1"/>
        <a:stretch>
          <a:fillRect/>
        </a:stretch>
      </xdr:blipFill>
      <xdr:spPr>
        <a:xfrm>
          <a:off x="0" y="0"/>
          <a:ext cx="7325116" cy="8138583"/>
        </a:xfrm>
        <a:prstGeom prst="rect">
          <a:avLst/>
        </a:prstGeom>
      </xdr:spPr>
    </xdr:pic>
    <xdr:clientData/>
  </xdr:twoCellAnchor>
  <xdr:twoCellAnchor editAs="oneCell">
    <xdr:from>
      <xdr:col>0</xdr:col>
      <xdr:colOff>0</xdr:colOff>
      <xdr:row>0</xdr:row>
      <xdr:rowOff>1</xdr:rowOff>
    </xdr:from>
    <xdr:to>
      <xdr:col>4</xdr:col>
      <xdr:colOff>371475</xdr:colOff>
      <xdr:row>1</xdr:row>
      <xdr:rowOff>161926</xdr:rowOff>
    </xdr:to>
    <xdr:pic>
      <xdr:nvPicPr>
        <xdr:cNvPr id="3" name="Imagen 2" descr="¡Compras Públicas Locales!">
          <a:extLst>
            <a:ext uri="{FF2B5EF4-FFF2-40B4-BE49-F238E27FC236}">
              <a16:creationId xmlns:a16="http://schemas.microsoft.com/office/drawing/2014/main" id="{13D394D4-0BDB-416C-84E3-E627E7999BA3}"/>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9038" t="81538" r="56020" b="10381"/>
        <a:stretch/>
      </xdr:blipFill>
      <xdr:spPr bwMode="auto">
        <a:xfrm>
          <a:off x="0" y="1"/>
          <a:ext cx="341947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781048</xdr:colOff>
      <xdr:row>8</xdr:row>
      <xdr:rowOff>64294</xdr:rowOff>
    </xdr:from>
    <xdr:to>
      <xdr:col>15</xdr:col>
      <xdr:colOff>295275</xdr:colOff>
      <xdr:row>10</xdr:row>
      <xdr:rowOff>159543</xdr:rowOff>
    </xdr:to>
    <xdr:sp macro="" textlink="">
      <xdr:nvSpPr>
        <xdr:cNvPr id="5" name="Rectángulo: esquinas redondeadas 4">
          <a:hlinkClick xmlns:r="http://schemas.openxmlformats.org/officeDocument/2006/relationships" r:id="rId3"/>
          <a:extLst>
            <a:ext uri="{FF2B5EF4-FFF2-40B4-BE49-F238E27FC236}">
              <a16:creationId xmlns:a16="http://schemas.microsoft.com/office/drawing/2014/main" id="{56E8CCD0-F3F6-4428-900C-D9D265080FCA}"/>
            </a:ext>
          </a:extLst>
        </xdr:cNvPr>
        <xdr:cNvSpPr/>
      </xdr:nvSpPr>
      <xdr:spPr>
        <a:xfrm>
          <a:off x="7639048" y="2912269"/>
          <a:ext cx="4981577" cy="590549"/>
        </a:xfrm>
        <a:prstGeom prst="roundRect">
          <a:avLst/>
        </a:prstGeom>
        <a:solidFill>
          <a:schemeClr val="accent1">
            <a:lumMod val="75000"/>
          </a:schemeClr>
        </a:solidFill>
        <a:ln>
          <a:solidFill>
            <a:schemeClr val="accent1">
              <a:lumMod val="75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1. Gestión del Riesgo de Corrupción- Mapa de Riesgo de Corrupción </a:t>
          </a:r>
        </a:p>
      </xdr:txBody>
    </xdr:sp>
    <xdr:clientData/>
  </xdr:twoCellAnchor>
  <xdr:twoCellAnchor>
    <xdr:from>
      <xdr:col>9</xdr:col>
      <xdr:colOff>735278</xdr:colOff>
      <xdr:row>11</xdr:row>
      <xdr:rowOff>178592</xdr:rowOff>
    </xdr:from>
    <xdr:to>
      <xdr:col>15</xdr:col>
      <xdr:colOff>280459</xdr:colOff>
      <xdr:row>15</xdr:row>
      <xdr:rowOff>95249</xdr:rowOff>
    </xdr:to>
    <xdr:sp macro="" textlink="">
      <xdr:nvSpPr>
        <xdr:cNvPr id="9" name="Rectángulo: esquinas redondeadas 8">
          <a:hlinkClick xmlns:r="http://schemas.openxmlformats.org/officeDocument/2006/relationships" r:id="rId4"/>
          <a:extLst>
            <a:ext uri="{FF2B5EF4-FFF2-40B4-BE49-F238E27FC236}">
              <a16:creationId xmlns:a16="http://schemas.microsoft.com/office/drawing/2014/main" id="{DCCFEFDA-5EEF-4C9D-A32E-1EF6231C8DCC}"/>
            </a:ext>
          </a:extLst>
        </xdr:cNvPr>
        <xdr:cNvSpPr/>
      </xdr:nvSpPr>
      <xdr:spPr>
        <a:xfrm>
          <a:off x="7593278" y="3713425"/>
          <a:ext cx="5016764" cy="678657"/>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2. Estrategia de racionalización de trámites </a:t>
          </a:r>
        </a:p>
      </xdr:txBody>
    </xdr:sp>
    <xdr:clientData/>
  </xdr:twoCellAnchor>
  <xdr:twoCellAnchor>
    <xdr:from>
      <xdr:col>9</xdr:col>
      <xdr:colOff>733424</xdr:colOff>
      <xdr:row>16</xdr:row>
      <xdr:rowOff>26194</xdr:rowOff>
    </xdr:from>
    <xdr:to>
      <xdr:col>15</xdr:col>
      <xdr:colOff>314326</xdr:colOff>
      <xdr:row>19</xdr:row>
      <xdr:rowOff>92869</xdr:rowOff>
    </xdr:to>
    <xdr:sp macro="" textlink="">
      <xdr:nvSpPr>
        <xdr:cNvPr id="10" name="Rectángulo: esquinas redondeadas 9">
          <a:hlinkClick xmlns:r="http://schemas.openxmlformats.org/officeDocument/2006/relationships" r:id="rId4"/>
          <a:extLst>
            <a:ext uri="{FF2B5EF4-FFF2-40B4-BE49-F238E27FC236}">
              <a16:creationId xmlns:a16="http://schemas.microsoft.com/office/drawing/2014/main" id="{EF7A8678-E5E8-4C41-9736-23089225B4A8}"/>
            </a:ext>
          </a:extLst>
        </xdr:cNvPr>
        <xdr:cNvSpPr/>
      </xdr:nvSpPr>
      <xdr:spPr>
        <a:xfrm>
          <a:off x="7591424" y="4512469"/>
          <a:ext cx="5048252" cy="638175"/>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3. Estrategia de rendición de cuentas </a:t>
          </a:r>
        </a:p>
      </xdr:txBody>
    </xdr:sp>
    <xdr:clientData/>
  </xdr:twoCellAnchor>
  <xdr:twoCellAnchor>
    <xdr:from>
      <xdr:col>9</xdr:col>
      <xdr:colOff>752474</xdr:colOff>
      <xdr:row>20</xdr:row>
      <xdr:rowOff>107157</xdr:rowOff>
    </xdr:from>
    <xdr:to>
      <xdr:col>15</xdr:col>
      <xdr:colOff>304800</xdr:colOff>
      <xdr:row>24</xdr:row>
      <xdr:rowOff>11906</xdr:rowOff>
    </xdr:to>
    <xdr:sp macro="" textlink="">
      <xdr:nvSpPr>
        <xdr:cNvPr id="11" name="Rectángulo: esquinas redondeadas 10">
          <a:hlinkClick xmlns:r="http://schemas.openxmlformats.org/officeDocument/2006/relationships" r:id="rId5"/>
          <a:extLst>
            <a:ext uri="{FF2B5EF4-FFF2-40B4-BE49-F238E27FC236}">
              <a16:creationId xmlns:a16="http://schemas.microsoft.com/office/drawing/2014/main" id="{1818F3D2-BC50-4397-9861-CC701E864D87}"/>
            </a:ext>
          </a:extLst>
        </xdr:cNvPr>
        <xdr:cNvSpPr/>
      </xdr:nvSpPr>
      <xdr:spPr>
        <a:xfrm>
          <a:off x="7610474" y="5355432"/>
          <a:ext cx="5019676" cy="666749"/>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4. Mecanismos para mejorar la Atención al ciudadano</a:t>
          </a:r>
        </a:p>
      </xdr:txBody>
    </xdr:sp>
    <xdr:clientData/>
  </xdr:twoCellAnchor>
  <xdr:twoCellAnchor>
    <xdr:from>
      <xdr:col>9</xdr:col>
      <xdr:colOff>767553</xdr:colOff>
      <xdr:row>25</xdr:row>
      <xdr:rowOff>30691</xdr:rowOff>
    </xdr:from>
    <xdr:to>
      <xdr:col>15</xdr:col>
      <xdr:colOff>288925</xdr:colOff>
      <xdr:row>29</xdr:row>
      <xdr:rowOff>14022</xdr:rowOff>
    </xdr:to>
    <xdr:sp macro="" textlink="">
      <xdr:nvSpPr>
        <xdr:cNvPr id="12" name="Rectángulo: esquinas redondeadas 11">
          <a:hlinkClick xmlns:r="http://schemas.openxmlformats.org/officeDocument/2006/relationships" r:id="rId6"/>
          <a:extLst>
            <a:ext uri="{FF2B5EF4-FFF2-40B4-BE49-F238E27FC236}">
              <a16:creationId xmlns:a16="http://schemas.microsoft.com/office/drawing/2014/main" id="{0F2B303F-AEEB-477E-B58E-2BF15464FDDF}"/>
            </a:ext>
          </a:extLst>
        </xdr:cNvPr>
        <xdr:cNvSpPr/>
      </xdr:nvSpPr>
      <xdr:spPr>
        <a:xfrm>
          <a:off x="7625553" y="6232524"/>
          <a:ext cx="4992955" cy="745331"/>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5</a:t>
          </a:r>
          <a:r>
            <a:rPr lang="es-CO" sz="1400" b="1"/>
            <a:t>. Mecanismos para la Transparencia y acceso a la Información </a:t>
          </a:r>
          <a:endParaRPr lang="es-CO" sz="1200" b="1"/>
        </a:p>
      </xdr:txBody>
    </xdr:sp>
    <xdr:clientData/>
  </xdr:twoCellAnchor>
  <xdr:twoCellAnchor editAs="oneCell">
    <xdr:from>
      <xdr:col>12</xdr:col>
      <xdr:colOff>202407</xdr:colOff>
      <xdr:row>0</xdr:row>
      <xdr:rowOff>0</xdr:rowOff>
    </xdr:from>
    <xdr:to>
      <xdr:col>15</xdr:col>
      <xdr:colOff>756127</xdr:colOff>
      <xdr:row>2</xdr:row>
      <xdr:rowOff>952</xdr:rowOff>
    </xdr:to>
    <xdr:pic>
      <xdr:nvPicPr>
        <xdr:cNvPr id="13" name="Imagen 12">
          <a:extLst>
            <a:ext uri="{FF2B5EF4-FFF2-40B4-BE49-F238E27FC236}">
              <a16:creationId xmlns:a16="http://schemas.microsoft.com/office/drawing/2014/main" id="{0573D520-C903-42C9-AEB7-BBCAD1A76EC9}"/>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239376" y="0"/>
          <a:ext cx="2839720" cy="5962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515620</xdr:colOff>
      <xdr:row>2</xdr:row>
      <xdr:rowOff>174519</xdr:rowOff>
    </xdr:to>
    <xdr:pic>
      <xdr:nvPicPr>
        <xdr:cNvPr id="2" name="Imagen 1">
          <a:extLst>
            <a:ext uri="{FF2B5EF4-FFF2-40B4-BE49-F238E27FC236}">
              <a16:creationId xmlns:a16="http://schemas.microsoft.com/office/drawing/2014/main" id="{07D6C09E-7B54-4A15-89AA-F2508833A6B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839720" cy="593619"/>
        </a:xfrm>
        <a:prstGeom prst="rect">
          <a:avLst/>
        </a:prstGeom>
      </xdr:spPr>
    </xdr:pic>
    <xdr:clientData/>
  </xdr:twoCellAnchor>
  <xdr:twoCellAnchor>
    <xdr:from>
      <xdr:col>5</xdr:col>
      <xdr:colOff>1238250</xdr:colOff>
      <xdr:row>0</xdr:row>
      <xdr:rowOff>104775</xdr:rowOff>
    </xdr:from>
    <xdr:to>
      <xdr:col>7</xdr:col>
      <xdr:colOff>228600</xdr:colOff>
      <xdr:row>3</xdr:row>
      <xdr:rowOff>171450</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9684A0F9-5592-49B5-8149-4E8DED6AC996}"/>
            </a:ext>
          </a:extLst>
        </xdr:cNvPr>
        <xdr:cNvSpPr/>
      </xdr:nvSpPr>
      <xdr:spPr>
        <a:xfrm>
          <a:off x="7658100" y="104775"/>
          <a:ext cx="1343025" cy="63817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MENÚ</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111331</xdr:colOff>
      <xdr:row>1</xdr:row>
      <xdr:rowOff>61850</xdr:rowOff>
    </xdr:from>
    <xdr:to>
      <xdr:col>2</xdr:col>
      <xdr:colOff>885239</xdr:colOff>
      <xdr:row>2</xdr:row>
      <xdr:rowOff>494658</xdr:rowOff>
    </xdr:to>
    <xdr:pic>
      <xdr:nvPicPr>
        <xdr:cNvPr id="3" name="Imagen 2">
          <a:extLst>
            <a:ext uri="{FF2B5EF4-FFF2-40B4-BE49-F238E27FC236}">
              <a16:creationId xmlns:a16="http://schemas.microsoft.com/office/drawing/2014/main" id="{ADFC4806-B528-44CC-B108-DF0C24AAB95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1331" y="222662"/>
          <a:ext cx="2839720" cy="593619"/>
        </a:xfrm>
        <a:prstGeom prst="rect">
          <a:avLst/>
        </a:prstGeom>
      </xdr:spPr>
    </xdr:pic>
    <xdr:clientData/>
  </xdr:twoCellAnchor>
  <xdr:twoCellAnchor>
    <xdr:from>
      <xdr:col>6</xdr:col>
      <xdr:colOff>2053441</xdr:colOff>
      <xdr:row>0</xdr:row>
      <xdr:rowOff>111332</xdr:rowOff>
    </xdr:from>
    <xdr:to>
      <xdr:col>7</xdr:col>
      <xdr:colOff>779318</xdr:colOff>
      <xdr:row>2</xdr:row>
      <xdr:rowOff>655617</xdr:rowOff>
    </xdr:to>
    <xdr:sp macro="" textlink="">
      <xdr:nvSpPr>
        <xdr:cNvPr id="9" name="Flecha: hacia la izquierda 8">
          <a:hlinkClick xmlns:r="http://schemas.openxmlformats.org/officeDocument/2006/relationships" r:id="rId2"/>
          <a:extLst>
            <a:ext uri="{FF2B5EF4-FFF2-40B4-BE49-F238E27FC236}">
              <a16:creationId xmlns:a16="http://schemas.microsoft.com/office/drawing/2014/main" id="{8B482889-F644-4312-A147-C8B29CDA9EF7}"/>
            </a:ext>
          </a:extLst>
        </xdr:cNvPr>
        <xdr:cNvSpPr/>
      </xdr:nvSpPr>
      <xdr:spPr>
        <a:xfrm>
          <a:off x="16044058" y="111332"/>
          <a:ext cx="1991591" cy="865908"/>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MENÚ</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2</xdr:col>
      <xdr:colOff>134620</xdr:colOff>
      <xdr:row>0</xdr:row>
      <xdr:rowOff>631719</xdr:rowOff>
    </xdr:to>
    <xdr:pic>
      <xdr:nvPicPr>
        <xdr:cNvPr id="3" name="Imagen 2">
          <a:extLst>
            <a:ext uri="{FF2B5EF4-FFF2-40B4-BE49-F238E27FC236}">
              <a16:creationId xmlns:a16="http://schemas.microsoft.com/office/drawing/2014/main" id="{452049AD-355C-452A-A65A-1DF8A09BF71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8100"/>
          <a:ext cx="2839720" cy="593619"/>
        </a:xfrm>
        <a:prstGeom prst="rect">
          <a:avLst/>
        </a:prstGeom>
      </xdr:spPr>
    </xdr:pic>
    <xdr:clientData/>
  </xdr:twoCellAnchor>
  <xdr:twoCellAnchor>
    <xdr:from>
      <xdr:col>3</xdr:col>
      <xdr:colOff>1438276</xdr:colOff>
      <xdr:row>0</xdr:row>
      <xdr:rowOff>47624</xdr:rowOff>
    </xdr:from>
    <xdr:to>
      <xdr:col>5</xdr:col>
      <xdr:colOff>123826</xdr:colOff>
      <xdr:row>2</xdr:row>
      <xdr:rowOff>237257</xdr:rowOff>
    </xdr:to>
    <xdr:sp macro="" textlink="">
      <xdr:nvSpPr>
        <xdr:cNvPr id="5" name="Flecha: hacia la izquierda 4">
          <a:hlinkClick xmlns:r="http://schemas.openxmlformats.org/officeDocument/2006/relationships" r:id="rId2"/>
          <a:extLst>
            <a:ext uri="{FF2B5EF4-FFF2-40B4-BE49-F238E27FC236}">
              <a16:creationId xmlns:a16="http://schemas.microsoft.com/office/drawing/2014/main" id="{7B72A2C0-D64C-4BD3-A6BF-F70F782685C1}"/>
            </a:ext>
          </a:extLst>
        </xdr:cNvPr>
        <xdr:cNvSpPr/>
      </xdr:nvSpPr>
      <xdr:spPr>
        <a:xfrm>
          <a:off x="6838951" y="47624"/>
          <a:ext cx="1695450" cy="57063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MENÚ</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0</xdr:row>
      <xdr:rowOff>95250</xdr:rowOff>
    </xdr:from>
    <xdr:to>
      <xdr:col>2</xdr:col>
      <xdr:colOff>1049020</xdr:colOff>
      <xdr:row>3</xdr:row>
      <xdr:rowOff>117369</xdr:rowOff>
    </xdr:to>
    <xdr:pic>
      <xdr:nvPicPr>
        <xdr:cNvPr id="2" name="Imagen 1">
          <a:extLst>
            <a:ext uri="{FF2B5EF4-FFF2-40B4-BE49-F238E27FC236}">
              <a16:creationId xmlns:a16="http://schemas.microsoft.com/office/drawing/2014/main" id="{463CF013-7504-437F-892A-73A3E735FE4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95250"/>
          <a:ext cx="2839720" cy="593619"/>
        </a:xfrm>
        <a:prstGeom prst="rect">
          <a:avLst/>
        </a:prstGeom>
      </xdr:spPr>
    </xdr:pic>
    <xdr:clientData/>
  </xdr:twoCellAnchor>
  <xdr:twoCellAnchor>
    <xdr:from>
      <xdr:col>8</xdr:col>
      <xdr:colOff>0</xdr:colOff>
      <xdr:row>0</xdr:row>
      <xdr:rowOff>47625</xdr:rowOff>
    </xdr:from>
    <xdr:to>
      <xdr:col>8</xdr:col>
      <xdr:colOff>9525</xdr:colOff>
      <xdr:row>3</xdr:row>
      <xdr:rowOff>94383</xdr:rowOff>
    </xdr:to>
    <xdr:sp macro="" textlink="">
      <xdr:nvSpPr>
        <xdr:cNvPr id="5" name="Flecha: hacia la izquierda 4">
          <a:hlinkClick xmlns:r="http://schemas.openxmlformats.org/officeDocument/2006/relationships" r:id="rId2"/>
          <a:extLst>
            <a:ext uri="{FF2B5EF4-FFF2-40B4-BE49-F238E27FC236}">
              <a16:creationId xmlns:a16="http://schemas.microsoft.com/office/drawing/2014/main" id="{C01E5424-2A27-4DC8-ADFF-F5FF2BEDEA5A}"/>
            </a:ext>
          </a:extLst>
        </xdr:cNvPr>
        <xdr:cNvSpPr/>
      </xdr:nvSpPr>
      <xdr:spPr>
        <a:xfrm>
          <a:off x="10277475" y="47625"/>
          <a:ext cx="1800225" cy="618258"/>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MENÚ</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2839720" cy="593619"/>
    <xdr:pic>
      <xdr:nvPicPr>
        <xdr:cNvPr id="2" name="Imagen 1">
          <a:extLst>
            <a:ext uri="{FF2B5EF4-FFF2-40B4-BE49-F238E27FC236}">
              <a16:creationId xmlns:a16="http://schemas.microsoft.com/office/drawing/2014/main" id="{267713E1-5799-4832-BFB9-905D7C98604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839720" cy="593619"/>
        </a:xfrm>
        <a:prstGeom prst="rect">
          <a:avLst/>
        </a:prstGeom>
      </xdr:spPr>
    </xdr:pic>
    <xdr:clientData/>
  </xdr:oneCellAnchor>
  <xdr:twoCellAnchor>
    <xdr:from>
      <xdr:col>11</xdr:col>
      <xdr:colOff>209551</xdr:colOff>
      <xdr:row>0</xdr:row>
      <xdr:rowOff>47625</xdr:rowOff>
    </xdr:from>
    <xdr:to>
      <xdr:col>13</xdr:col>
      <xdr:colOff>228601</xdr:colOff>
      <xdr:row>3</xdr:row>
      <xdr:rowOff>56282</xdr:rowOff>
    </xdr:to>
    <xdr:sp macro="" textlink="">
      <xdr:nvSpPr>
        <xdr:cNvPr id="3" name="Flecha: hacia la izquierda 2">
          <a:hlinkClick xmlns:r="http://schemas.openxmlformats.org/officeDocument/2006/relationships" r:id="rId2"/>
          <a:extLst>
            <a:ext uri="{FF2B5EF4-FFF2-40B4-BE49-F238E27FC236}">
              <a16:creationId xmlns:a16="http://schemas.microsoft.com/office/drawing/2014/main" id="{2B91048F-F4CF-4084-9FCC-97524AB65E05}"/>
            </a:ext>
          </a:extLst>
        </xdr:cNvPr>
        <xdr:cNvSpPr/>
      </xdr:nvSpPr>
      <xdr:spPr>
        <a:xfrm>
          <a:off x="8591551" y="47625"/>
          <a:ext cx="1543050" cy="580157"/>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MENÚ</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723900</xdr:colOff>
      <xdr:row>14</xdr:row>
      <xdr:rowOff>80962</xdr:rowOff>
    </xdr:from>
    <xdr:to>
      <xdr:col>6</xdr:col>
      <xdr:colOff>9525</xdr:colOff>
      <xdr:row>33</xdr:row>
      <xdr:rowOff>123825</xdr:rowOff>
    </xdr:to>
    <xdr:graphicFrame macro="">
      <xdr:nvGraphicFramePr>
        <xdr:cNvPr id="2" name="Gráfico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6</xdr:col>
      <xdr:colOff>542925</xdr:colOff>
      <xdr:row>1</xdr:row>
      <xdr:rowOff>147637</xdr:rowOff>
    </xdr:from>
    <xdr:to>
      <xdr:col>12</xdr:col>
      <xdr:colOff>542925</xdr:colOff>
      <xdr:row>16</xdr:row>
      <xdr:rowOff>33337</xdr:rowOff>
    </xdr:to>
    <xdr:graphicFrame macro="">
      <xdr:nvGraphicFramePr>
        <xdr:cNvPr id="2" name="2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695325</xdr:colOff>
      <xdr:row>19</xdr:row>
      <xdr:rowOff>176212</xdr:rowOff>
    </xdr:from>
    <xdr:to>
      <xdr:col>13</xdr:col>
      <xdr:colOff>676275</xdr:colOff>
      <xdr:row>34</xdr:row>
      <xdr:rowOff>61912</xdr:rowOff>
    </xdr:to>
    <xdr:graphicFrame macro="">
      <xdr:nvGraphicFramePr>
        <xdr:cNvPr id="3" name="Gráfico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442912</xdr:colOff>
      <xdr:row>40</xdr:row>
      <xdr:rowOff>147637</xdr:rowOff>
    </xdr:from>
    <xdr:to>
      <xdr:col>6</xdr:col>
      <xdr:colOff>547687</xdr:colOff>
      <xdr:row>55</xdr:row>
      <xdr:rowOff>33337</xdr:rowOff>
    </xdr:to>
    <xdr:graphicFrame macro="">
      <xdr:nvGraphicFramePr>
        <xdr:cNvPr id="4" name="Gráfico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1838325</xdr:colOff>
      <xdr:row>37</xdr:row>
      <xdr:rowOff>14287</xdr:rowOff>
    </xdr:from>
    <xdr:to>
      <xdr:col>5</xdr:col>
      <xdr:colOff>866775</xdr:colOff>
      <xdr:row>72</xdr:row>
      <xdr:rowOff>90487</xdr:rowOff>
    </xdr:to>
    <xdr:graphicFrame macro="">
      <xdr:nvGraphicFramePr>
        <xdr:cNvPr id="5" name="Gráfico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GESTION%202018\1.%20Pensamiento%20y%20Direccionamiento\Plan%20Anticorrupci&#243;n\Documento%20Definitivo\Racionalizaci&#243;n%20tr&#225;mites%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ESTION%202017\1.%20Pensamiento%20y%20Direccionamiento\Plan%20Anticorrupci&#243;n\Componentes%20PAyAtC\2%20-%20Racionalizaci&#243;n%20tr&#225;mit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GESTION%202017\1.%20Pensamiento%20y%20Direccionamiento\Plan%20Anticorrupci&#243;n\Componentes%20PAyAtC\2%20-%20Racionalizaci&#243;n%20tr&#225;mit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file\Educacion$\GESTION%202017\1.%20Pensamiento%20y%20Direccionamiento\Plan%20Anticorrupci&#243;n\Componentes%20PAyAtC\2%20-%20Racionalizaci&#243;n%20tr&#225;mit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GESTION%202018\1.%20Pensamiento%20y%20Direccionamiento\Plan%20Anticorrupci&#243;n\Seguimiento\final%204to%20Trimestre%20Seguimiento%20Plan%20Anticorrupc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C2" t="str">
            <v>Central</v>
          </cell>
          <cell r="D2" t="str">
            <v>Amazonas</v>
          </cell>
          <cell r="E2">
            <v>2015</v>
          </cell>
          <cell r="G2" t="str">
            <v>Normativas</v>
          </cell>
          <cell r="Q2" t="str">
            <v>SI</v>
          </cell>
        </row>
        <row r="3">
          <cell r="A3" t="str">
            <v>Nacional</v>
          </cell>
          <cell r="B3" t="str">
            <v>Ambiente y Desarrollo Sostenible</v>
          </cell>
          <cell r="C3" t="str">
            <v>Descentralizado</v>
          </cell>
          <cell r="D3" t="str">
            <v>Antioquia</v>
          </cell>
          <cell r="E3">
            <v>2016</v>
          </cell>
          <cell r="G3" t="str">
            <v>Administrativas</v>
          </cell>
          <cell r="Q3" t="str">
            <v>NO</v>
          </cell>
        </row>
        <row r="4">
          <cell r="A4" t="str">
            <v>Territorial</v>
          </cell>
          <cell r="B4" t="str">
            <v>Ciencia, Tecnología e innovación</v>
          </cell>
          <cell r="D4" t="str">
            <v>Arauca</v>
          </cell>
          <cell r="E4">
            <v>2017</v>
          </cell>
          <cell r="G4" t="str">
            <v>Tecnologicas</v>
          </cell>
        </row>
        <row r="5">
          <cell r="B5" t="str">
            <v>Comercio, Industria y Turismo</v>
          </cell>
          <cell r="D5" t="str">
            <v>Atlántico</v>
          </cell>
          <cell r="E5">
            <v>2018</v>
          </cell>
        </row>
        <row r="6">
          <cell r="B6" t="str">
            <v>Cultura</v>
          </cell>
          <cell r="D6" t="str">
            <v>Bolívar</v>
          </cell>
          <cell r="E6">
            <v>2019</v>
          </cell>
        </row>
        <row r="7">
          <cell r="B7" t="str">
            <v>Defensa</v>
          </cell>
          <cell r="D7" t="str">
            <v>Boyacá</v>
          </cell>
          <cell r="E7">
            <v>2020</v>
          </cell>
        </row>
        <row r="8">
          <cell r="B8" t="str">
            <v>Del Deporte, la Recreación, la Actividad Física y el Aprovechamiento del Tiempo Libre</v>
          </cell>
          <cell r="D8" t="str">
            <v>Caldas</v>
          </cell>
        </row>
        <row r="9">
          <cell r="B9" t="str">
            <v>Educación</v>
          </cell>
          <cell r="D9" t="str">
            <v>Caquetá</v>
          </cell>
        </row>
        <row r="10">
          <cell r="B10" t="str">
            <v>Estadísticas</v>
          </cell>
          <cell r="D10" t="str">
            <v>Casanare</v>
          </cell>
        </row>
        <row r="11">
          <cell r="B11" t="str">
            <v>Función Pública</v>
          </cell>
          <cell r="D11" t="str">
            <v>Cauca</v>
          </cell>
        </row>
        <row r="12">
          <cell r="B12" t="str">
            <v>Hacienda y Crédito Público</v>
          </cell>
          <cell r="D12" t="str">
            <v>Cesar</v>
          </cell>
        </row>
        <row r="13">
          <cell r="B13" t="str">
            <v>Inclusión Social y Reconciliación</v>
          </cell>
          <cell r="D13" t="str">
            <v>Choco</v>
          </cell>
        </row>
        <row r="14">
          <cell r="B14">
            <v>0</v>
          </cell>
          <cell r="D14" t="str">
            <v>Córdoba</v>
          </cell>
        </row>
        <row r="15">
          <cell r="B15" t="str">
            <v>Inteligencia Estratégica y Contrainteligencia</v>
          </cell>
          <cell r="D15" t="str">
            <v>Cundinamarca</v>
          </cell>
        </row>
        <row r="16">
          <cell r="B16" t="str">
            <v>Interior</v>
          </cell>
          <cell r="D16" t="str">
            <v>Guainía</v>
          </cell>
        </row>
        <row r="17">
          <cell r="B17" t="str">
            <v>Justicia y del Derecho</v>
          </cell>
          <cell r="D17" t="str">
            <v>Guaviare</v>
          </cell>
        </row>
        <row r="18">
          <cell r="B18" t="str">
            <v>Minas y Energía</v>
          </cell>
          <cell r="D18" t="str">
            <v>Huila</v>
          </cell>
        </row>
        <row r="19">
          <cell r="B19" t="str">
            <v>Planeación</v>
          </cell>
          <cell r="D19" t="str">
            <v>La Guajira</v>
          </cell>
        </row>
        <row r="20">
          <cell r="B20" t="str">
            <v>Presidencia de la República</v>
          </cell>
          <cell r="D20" t="str">
            <v>Magdalena</v>
          </cell>
        </row>
        <row r="21">
          <cell r="B21" t="str">
            <v>Relaciones Exteriores</v>
          </cell>
          <cell r="D21" t="str">
            <v>Meta</v>
          </cell>
        </row>
        <row r="22">
          <cell r="B22" t="str">
            <v>Salud y Protección Social</v>
          </cell>
          <cell r="D22" t="str">
            <v>Nariño</v>
          </cell>
        </row>
        <row r="23">
          <cell r="B23" t="str">
            <v>Tecnologías de la Información y las Comunicaciones</v>
          </cell>
          <cell r="D23" t="str">
            <v>Norte de Santander</v>
          </cell>
        </row>
        <row r="24">
          <cell r="B24" t="str">
            <v>Trabajo</v>
          </cell>
          <cell r="D24" t="str">
            <v>Putumayo</v>
          </cell>
        </row>
        <row r="25">
          <cell r="B25" t="str">
            <v>Transporte</v>
          </cell>
          <cell r="D25" t="str">
            <v>Quindío</v>
          </cell>
        </row>
        <row r="26">
          <cell r="B26" t="str">
            <v>Vivienda Ciudad y Territorio</v>
          </cell>
          <cell r="D26" t="str">
            <v>Risaralda</v>
          </cell>
        </row>
        <row r="27">
          <cell r="D27" t="str">
            <v>San Andrés y Providencia</v>
          </cell>
        </row>
        <row r="28">
          <cell r="D28" t="str">
            <v>Santander</v>
          </cell>
        </row>
        <row r="29">
          <cell r="D29" t="str">
            <v>Sucre</v>
          </cell>
        </row>
        <row r="30">
          <cell r="D30" t="str">
            <v>Tolima</v>
          </cell>
        </row>
        <row r="31">
          <cell r="D31" t="str">
            <v>Valle del Cauca</v>
          </cell>
        </row>
        <row r="32">
          <cell r="D32" t="str">
            <v>Vaupes</v>
          </cell>
        </row>
        <row r="33">
          <cell r="D33" t="str">
            <v>Vichada</v>
          </cell>
        </row>
        <row r="34">
          <cell r="D34" t="str">
            <v>Bogotá D.C</v>
          </cell>
        </row>
        <row r="36">
          <cell r="D36">
            <v>0</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G2" t="str">
            <v>Factores Externos y/o Internos</v>
          </cell>
        </row>
        <row r="3">
          <cell r="G3" t="str">
            <v>GRAT</v>
          </cell>
        </row>
        <row r="4">
          <cell r="G4" t="str">
            <v>Cumplimiento de disposiciones legales</v>
          </cell>
        </row>
        <row r="5">
          <cell r="G5" t="str">
            <v>Iniciativa de la institución</v>
          </cell>
        </row>
      </sheetData>
      <sheetData sheetId="4">
        <row r="2">
          <cell r="D2" t="str">
            <v>Autoridad Nacional de Licencias Ambientales</v>
          </cell>
        </row>
      </sheetData>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Riesgo Corrupción "/>
      <sheetName val="Estrategias de Racionalizacion"/>
      <sheetName val="Rendición de Cuentas"/>
      <sheetName val="Atención al ciudadano"/>
      <sheetName val="Transparencia y Acc. Info"/>
      <sheetName val="TOTAL"/>
    </sheetNames>
    <sheetDataSet>
      <sheetData sheetId="0">
        <row r="15">
          <cell r="AB15">
            <v>1</v>
          </cell>
        </row>
      </sheetData>
      <sheetData sheetId="1">
        <row r="15">
          <cell r="U15">
            <v>1</v>
          </cell>
        </row>
      </sheetData>
      <sheetData sheetId="2">
        <row r="14">
          <cell r="AB14">
            <v>1</v>
          </cell>
        </row>
      </sheetData>
      <sheetData sheetId="3">
        <row r="26">
          <cell r="S26">
            <v>1</v>
          </cell>
        </row>
      </sheetData>
      <sheetData sheetId="4">
        <row r="18">
          <cell r="AC18">
            <v>1</v>
          </cell>
        </row>
      </sheetData>
      <sheetData sheetId="5">
        <row r="3">
          <cell r="C3" t="str">
            <v>Cumplimiento</v>
          </cell>
        </row>
        <row r="4">
          <cell r="B4" t="str">
            <v xml:space="preserve">Gestion de Riesgo de Corrupcion </v>
          </cell>
          <cell r="C4">
            <v>1</v>
          </cell>
        </row>
        <row r="5">
          <cell r="B5" t="str">
            <v>Estrategias de Razonalizacion</v>
          </cell>
          <cell r="C5">
            <v>1</v>
          </cell>
        </row>
        <row r="6">
          <cell r="B6" t="str">
            <v>Rendicion de Cuentas</v>
          </cell>
          <cell r="C6">
            <v>1</v>
          </cell>
        </row>
        <row r="7">
          <cell r="B7" t="str">
            <v>Atencion al ciudadano</v>
          </cell>
          <cell r="C7">
            <v>1</v>
          </cell>
        </row>
        <row r="8">
          <cell r="B8" t="str">
            <v>Transparencia y Acc. Info</v>
          </cell>
          <cell r="C8">
            <v>1</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ctr">
          <a:defRPr sz="1200" b="1"/>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carolina.bonilla@orgsolidarias.gov.co"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sheetPr>
  <dimension ref="A1:Q14"/>
  <sheetViews>
    <sheetView zoomScale="120" zoomScaleNormal="120" zoomScaleSheetLayoutView="100" workbookViewId="0">
      <selection activeCell="C6" sqref="C6"/>
    </sheetView>
  </sheetViews>
  <sheetFormatPr baseColWidth="10" defaultColWidth="11.42578125" defaultRowHeight="15" x14ac:dyDescent="0.25"/>
  <cols>
    <col min="1" max="1" width="24.7109375" style="7" customWidth="1"/>
    <col min="2" max="2" width="8.85546875" style="1" customWidth="1"/>
    <col min="3" max="3" width="45.7109375" style="1" customWidth="1"/>
    <col min="4" max="5" width="31.7109375" style="1" customWidth="1"/>
    <col min="6" max="6" width="31.28515625" style="1" customWidth="1"/>
    <col min="7" max="7" width="16" style="1" customWidth="1"/>
    <col min="8" max="8" width="15.7109375" style="1" hidden="1" customWidth="1"/>
    <col min="9" max="9" width="12.140625" style="1" hidden="1" customWidth="1"/>
    <col min="10" max="10" width="14.42578125" style="1" hidden="1" customWidth="1"/>
    <col min="11" max="11" width="13.28515625" style="1" hidden="1" customWidth="1"/>
    <col min="12" max="12" width="14.7109375" style="1" hidden="1" customWidth="1"/>
    <col min="13" max="13" width="0" style="1" hidden="1" customWidth="1"/>
    <col min="14" max="16" width="18.7109375" style="1" hidden="1" customWidth="1"/>
    <col min="17" max="17" width="36.85546875" style="1" hidden="1" customWidth="1"/>
    <col min="18" max="16384" width="11.42578125" style="1"/>
  </cols>
  <sheetData>
    <row r="1" spans="1:17" ht="19.5" customHeight="1" x14ac:dyDescent="0.25">
      <c r="A1" s="348" t="s">
        <v>0</v>
      </c>
      <c r="B1" s="348"/>
      <c r="C1" s="348"/>
      <c r="D1" s="348"/>
      <c r="E1" s="348"/>
      <c r="F1" s="348"/>
      <c r="G1" s="348"/>
      <c r="H1" s="348"/>
      <c r="I1" s="348"/>
      <c r="J1" s="348"/>
      <c r="K1" s="348"/>
      <c r="L1" s="348"/>
      <c r="M1" s="348"/>
      <c r="N1" s="348"/>
      <c r="O1" s="348"/>
      <c r="P1" s="348"/>
      <c r="Q1" s="348"/>
    </row>
    <row r="2" spans="1:17" ht="15.75" x14ac:dyDescent="0.25">
      <c r="A2" s="349" t="s">
        <v>1</v>
      </c>
      <c r="B2" s="350"/>
      <c r="C2" s="350"/>
      <c r="D2" s="350"/>
      <c r="E2" s="350"/>
      <c r="F2" s="350"/>
      <c r="G2" s="350"/>
      <c r="H2" s="347" t="s">
        <v>33</v>
      </c>
      <c r="I2" s="347"/>
      <c r="J2" s="347"/>
      <c r="K2" s="347"/>
      <c r="L2" s="347"/>
      <c r="M2" s="347"/>
      <c r="N2" s="347"/>
      <c r="O2" s="347"/>
      <c r="P2" s="347"/>
      <c r="Q2" s="347"/>
    </row>
    <row r="3" spans="1:17" ht="30.75" thickBot="1" x14ac:dyDescent="0.3">
      <c r="A3" s="43" t="s">
        <v>2</v>
      </c>
      <c r="B3" s="351" t="s">
        <v>3</v>
      </c>
      <c r="C3" s="352"/>
      <c r="D3" s="44" t="s">
        <v>4</v>
      </c>
      <c r="E3" s="45" t="s">
        <v>52</v>
      </c>
      <c r="F3" s="46" t="s">
        <v>51</v>
      </c>
      <c r="G3" s="47" t="s">
        <v>5</v>
      </c>
      <c r="H3" s="48" t="s">
        <v>29</v>
      </c>
      <c r="I3" s="49" t="s">
        <v>30</v>
      </c>
      <c r="J3" s="42" t="s">
        <v>31</v>
      </c>
      <c r="K3" s="50" t="s">
        <v>32</v>
      </c>
      <c r="L3" s="42" t="s">
        <v>36</v>
      </c>
      <c r="M3" s="50" t="s">
        <v>34</v>
      </c>
      <c r="N3" s="50" t="s">
        <v>35</v>
      </c>
      <c r="O3" s="50" t="s">
        <v>37</v>
      </c>
      <c r="P3" s="50" t="s">
        <v>39</v>
      </c>
      <c r="Q3" s="51" t="s">
        <v>38</v>
      </c>
    </row>
    <row r="4" spans="1:17" ht="90" x14ac:dyDescent="0.25">
      <c r="A4" s="2" t="s">
        <v>6</v>
      </c>
      <c r="B4" s="3" t="s">
        <v>7</v>
      </c>
      <c r="C4" s="4" t="s">
        <v>60</v>
      </c>
      <c r="D4" s="4" t="s">
        <v>61</v>
      </c>
      <c r="E4" s="52" t="s">
        <v>67</v>
      </c>
      <c r="F4" s="33" t="s">
        <v>8</v>
      </c>
      <c r="G4" s="62">
        <v>43707</v>
      </c>
      <c r="H4" s="37"/>
      <c r="I4" s="11"/>
      <c r="J4" s="11"/>
      <c r="K4" s="11"/>
      <c r="L4" s="12">
        <f>SUM(H4:K4)</f>
        <v>0</v>
      </c>
      <c r="M4" s="13">
        <v>1</v>
      </c>
      <c r="N4" s="12">
        <v>8.3299999999999999E-2</v>
      </c>
      <c r="O4" s="12">
        <f>L4/M4</f>
        <v>0</v>
      </c>
      <c r="P4" s="12">
        <f>O4*N4</f>
        <v>0</v>
      </c>
      <c r="Q4" s="30"/>
    </row>
    <row r="5" spans="1:17" ht="60" customHeight="1" x14ac:dyDescent="0.25">
      <c r="A5" s="344" t="s">
        <v>9</v>
      </c>
      <c r="B5" s="5" t="s">
        <v>10</v>
      </c>
      <c r="C5" s="6" t="s">
        <v>68</v>
      </c>
      <c r="D5" s="6" t="s">
        <v>63</v>
      </c>
      <c r="E5" s="4" t="s">
        <v>66</v>
      </c>
      <c r="F5" s="34" t="s">
        <v>11</v>
      </c>
      <c r="G5" s="40">
        <v>43539</v>
      </c>
      <c r="H5" s="38"/>
      <c r="I5" s="8"/>
      <c r="J5" s="8"/>
      <c r="K5" s="8"/>
      <c r="L5" s="9">
        <f t="shared" ref="L5:L14" si="0">SUM(H5:K5)</f>
        <v>0</v>
      </c>
      <c r="M5" s="10">
        <v>1</v>
      </c>
      <c r="N5" s="9">
        <v>8.3299999999999999E-2</v>
      </c>
      <c r="O5" s="9">
        <f t="shared" ref="O5:O14" si="1">L5/M5</f>
        <v>0</v>
      </c>
      <c r="P5" s="9">
        <f t="shared" ref="P5:P13" si="2">O5*N5</f>
        <v>0</v>
      </c>
      <c r="Q5" s="31"/>
    </row>
    <row r="6" spans="1:17" ht="60" x14ac:dyDescent="0.25">
      <c r="A6" s="353"/>
      <c r="B6" s="5" t="s">
        <v>12</v>
      </c>
      <c r="C6" s="6" t="s">
        <v>13</v>
      </c>
      <c r="D6" s="6" t="s">
        <v>62</v>
      </c>
      <c r="E6" s="4" t="s">
        <v>66</v>
      </c>
      <c r="F6" s="35" t="s">
        <v>14</v>
      </c>
      <c r="G6" s="40">
        <v>43544</v>
      </c>
      <c r="H6" s="38"/>
      <c r="I6" s="8"/>
      <c r="J6" s="8"/>
      <c r="K6" s="8"/>
      <c r="L6" s="9">
        <f t="shared" si="0"/>
        <v>0</v>
      </c>
      <c r="M6" s="10">
        <v>1</v>
      </c>
      <c r="N6" s="9">
        <v>8.3299999999999999E-2</v>
      </c>
      <c r="O6" s="9">
        <f t="shared" si="1"/>
        <v>0</v>
      </c>
      <c r="P6" s="9">
        <f t="shared" si="2"/>
        <v>0</v>
      </c>
      <c r="Q6" s="31"/>
    </row>
    <row r="7" spans="1:17" ht="45" x14ac:dyDescent="0.25">
      <c r="A7" s="344" t="s">
        <v>15</v>
      </c>
      <c r="B7" s="5" t="s">
        <v>16</v>
      </c>
      <c r="C7" s="6" t="s">
        <v>17</v>
      </c>
      <c r="D7" s="6" t="s">
        <v>64</v>
      </c>
      <c r="E7" s="4" t="s">
        <v>66</v>
      </c>
      <c r="F7" s="35" t="s">
        <v>14</v>
      </c>
      <c r="G7" s="40">
        <v>43549</v>
      </c>
      <c r="H7" s="38"/>
      <c r="I7" s="8"/>
      <c r="J7" s="8"/>
      <c r="K7" s="8"/>
      <c r="L7" s="9">
        <f t="shared" si="0"/>
        <v>0</v>
      </c>
      <c r="M7" s="10">
        <v>1</v>
      </c>
      <c r="N7" s="9">
        <v>8.3299999999999999E-2</v>
      </c>
      <c r="O7" s="9">
        <f t="shared" si="1"/>
        <v>0</v>
      </c>
      <c r="P7" s="9">
        <f t="shared" si="2"/>
        <v>0</v>
      </c>
      <c r="Q7" s="31"/>
    </row>
    <row r="8" spans="1:17" ht="45" x14ac:dyDescent="0.25">
      <c r="A8" s="353"/>
      <c r="B8" s="5" t="s">
        <v>18</v>
      </c>
      <c r="C8" s="6" t="s">
        <v>19</v>
      </c>
      <c r="D8" s="6" t="s">
        <v>65</v>
      </c>
      <c r="E8" s="4" t="s">
        <v>66</v>
      </c>
      <c r="F8" s="35" t="s">
        <v>14</v>
      </c>
      <c r="G8" s="40">
        <v>43553</v>
      </c>
      <c r="H8" s="38"/>
      <c r="I8" s="8"/>
      <c r="J8" s="8"/>
      <c r="K8" s="8"/>
      <c r="L8" s="9">
        <f t="shared" si="0"/>
        <v>0</v>
      </c>
      <c r="M8" s="10">
        <v>1</v>
      </c>
      <c r="N8" s="9">
        <v>8.3299999999999999E-2</v>
      </c>
      <c r="O8" s="9">
        <f t="shared" si="1"/>
        <v>0</v>
      </c>
      <c r="P8" s="9">
        <f t="shared" si="2"/>
        <v>0</v>
      </c>
      <c r="Q8" s="31"/>
    </row>
    <row r="9" spans="1:17" ht="45" x14ac:dyDescent="0.25">
      <c r="A9" s="344" t="s">
        <v>20</v>
      </c>
      <c r="B9" s="5" t="s">
        <v>21</v>
      </c>
      <c r="C9" s="6" t="s">
        <v>54</v>
      </c>
      <c r="D9" s="6" t="s">
        <v>22</v>
      </c>
      <c r="E9" s="53" t="s">
        <v>23</v>
      </c>
      <c r="F9" s="36" t="s">
        <v>23</v>
      </c>
      <c r="G9" s="41">
        <v>43585</v>
      </c>
      <c r="H9" s="38"/>
      <c r="I9" s="8"/>
      <c r="J9" s="8"/>
      <c r="K9" s="8"/>
      <c r="L9" s="9">
        <f t="shared" si="0"/>
        <v>0</v>
      </c>
      <c r="M9" s="10">
        <v>1</v>
      </c>
      <c r="N9" s="9">
        <v>8.3299999999999999E-2</v>
      </c>
      <c r="O9" s="9">
        <f t="shared" si="1"/>
        <v>0</v>
      </c>
      <c r="P9" s="9">
        <f t="shared" si="2"/>
        <v>0</v>
      </c>
      <c r="Q9" s="31"/>
    </row>
    <row r="10" spans="1:17" ht="45" x14ac:dyDescent="0.25">
      <c r="A10" s="353"/>
      <c r="B10" s="5" t="s">
        <v>24</v>
      </c>
      <c r="C10" s="6" t="s">
        <v>55</v>
      </c>
      <c r="D10" s="6" t="s">
        <v>22</v>
      </c>
      <c r="E10" s="53" t="s">
        <v>23</v>
      </c>
      <c r="F10" s="36" t="s">
        <v>23</v>
      </c>
      <c r="G10" s="41">
        <v>43708</v>
      </c>
      <c r="H10" s="38"/>
      <c r="I10" s="8"/>
      <c r="J10" s="8"/>
      <c r="K10" s="8"/>
      <c r="L10" s="9">
        <f t="shared" si="0"/>
        <v>0</v>
      </c>
      <c r="M10" s="10">
        <v>1</v>
      </c>
      <c r="N10" s="9">
        <v>8.3299999999999999E-2</v>
      </c>
      <c r="O10" s="9">
        <f t="shared" si="1"/>
        <v>0</v>
      </c>
      <c r="P10" s="9">
        <f t="shared" si="2"/>
        <v>0</v>
      </c>
      <c r="Q10" s="31"/>
    </row>
    <row r="11" spans="1:17" ht="45" x14ac:dyDescent="0.25">
      <c r="A11" s="353"/>
      <c r="B11" s="5" t="s">
        <v>25</v>
      </c>
      <c r="C11" s="6" t="s">
        <v>56</v>
      </c>
      <c r="D11" s="6" t="s">
        <v>22</v>
      </c>
      <c r="E11" s="53" t="s">
        <v>23</v>
      </c>
      <c r="F11" s="36" t="s">
        <v>23</v>
      </c>
      <c r="G11" s="41">
        <v>43830</v>
      </c>
      <c r="H11" s="38"/>
      <c r="I11" s="8"/>
      <c r="J11" s="8"/>
      <c r="K11" s="8"/>
      <c r="L11" s="9">
        <f t="shared" si="0"/>
        <v>0</v>
      </c>
      <c r="M11" s="10">
        <v>1</v>
      </c>
      <c r="N11" s="9">
        <v>8.3299999999999999E-2</v>
      </c>
      <c r="O11" s="9">
        <f t="shared" si="1"/>
        <v>0</v>
      </c>
      <c r="P11" s="9">
        <f t="shared" si="2"/>
        <v>0</v>
      </c>
      <c r="Q11" s="31"/>
    </row>
    <row r="12" spans="1:17" ht="30.75" thickBot="1" x14ac:dyDescent="0.3">
      <c r="A12" s="344" t="s">
        <v>26</v>
      </c>
      <c r="B12" s="54" t="s">
        <v>40</v>
      </c>
      <c r="C12" s="55" t="s">
        <v>57</v>
      </c>
      <c r="D12" s="55" t="s">
        <v>27</v>
      </c>
      <c r="E12" s="56" t="s">
        <v>28</v>
      </c>
      <c r="F12" s="57" t="s">
        <v>28</v>
      </c>
      <c r="G12" s="58">
        <v>43600</v>
      </c>
      <c r="H12" s="38"/>
      <c r="I12" s="8"/>
      <c r="J12" s="8"/>
      <c r="K12" s="8"/>
      <c r="L12" s="9">
        <f t="shared" si="0"/>
        <v>0</v>
      </c>
      <c r="M12" s="10">
        <v>1</v>
      </c>
      <c r="N12" s="9">
        <v>8.3299999999999999E-2</v>
      </c>
      <c r="O12" s="9">
        <f t="shared" si="1"/>
        <v>0</v>
      </c>
      <c r="P12" s="9">
        <f t="shared" si="2"/>
        <v>0</v>
      </c>
      <c r="Q12" s="31"/>
    </row>
    <row r="13" spans="1:17" ht="37.5" customHeight="1" thickBot="1" x14ac:dyDescent="0.3">
      <c r="A13" s="345"/>
      <c r="B13" s="54" t="s">
        <v>41</v>
      </c>
      <c r="C13" s="55" t="s">
        <v>58</v>
      </c>
      <c r="D13" s="55" t="s">
        <v>27</v>
      </c>
      <c r="E13" s="56" t="s">
        <v>28</v>
      </c>
      <c r="F13" s="57" t="s">
        <v>28</v>
      </c>
      <c r="G13" s="58">
        <v>43721</v>
      </c>
      <c r="H13" s="38"/>
      <c r="I13" s="8"/>
      <c r="J13" s="8"/>
      <c r="K13" s="8"/>
      <c r="L13" s="9">
        <f t="shared" si="0"/>
        <v>0</v>
      </c>
      <c r="M13" s="10">
        <v>1</v>
      </c>
      <c r="N13" s="9">
        <v>8.3299999999999999E-2</v>
      </c>
      <c r="O13" s="9">
        <f t="shared" si="1"/>
        <v>0</v>
      </c>
      <c r="P13" s="9">
        <f t="shared" si="2"/>
        <v>0</v>
      </c>
      <c r="Q13" s="31"/>
    </row>
    <row r="14" spans="1:17" ht="37.5" customHeight="1" thickBot="1" x14ac:dyDescent="0.3">
      <c r="A14" s="346"/>
      <c r="B14" s="59" t="s">
        <v>53</v>
      </c>
      <c r="C14" s="56" t="s">
        <v>59</v>
      </c>
      <c r="D14" s="56" t="s">
        <v>27</v>
      </c>
      <c r="E14" s="56" t="s">
        <v>28</v>
      </c>
      <c r="F14" s="60" t="s">
        <v>28</v>
      </c>
      <c r="G14" s="61">
        <v>43846</v>
      </c>
      <c r="H14" s="39"/>
      <c r="I14" s="14"/>
      <c r="J14" s="14"/>
      <c r="K14" s="14"/>
      <c r="L14" s="15">
        <f t="shared" si="0"/>
        <v>0</v>
      </c>
      <c r="M14" s="16">
        <v>1</v>
      </c>
      <c r="N14" s="15">
        <v>8.3299999999999999E-2</v>
      </c>
      <c r="O14" s="15">
        <f t="shared" si="1"/>
        <v>0</v>
      </c>
      <c r="P14" s="15">
        <f>O14*N14</f>
        <v>0</v>
      </c>
      <c r="Q14" s="32"/>
    </row>
  </sheetData>
  <mergeCells count="8">
    <mergeCell ref="A12:A14"/>
    <mergeCell ref="H2:Q2"/>
    <mergeCell ref="A1:Q1"/>
    <mergeCell ref="A2:G2"/>
    <mergeCell ref="B3:C3"/>
    <mergeCell ref="A5:A6"/>
    <mergeCell ref="A7:A8"/>
    <mergeCell ref="A9:A11"/>
  </mergeCells>
  <conditionalFormatting sqref="L4:L14">
    <cfRule type="iconSet" priority="15">
      <iconSet iconSet="3Symbols">
        <cfvo type="percent" val="0"/>
        <cfvo type="percent" val="75"/>
        <cfvo type="percent" val="91"/>
      </iconSet>
    </cfRule>
    <cfRule type="dataBar" priority="16">
      <dataBar>
        <cfvo type="min"/>
        <cfvo type="max"/>
        <color rgb="FF63C384"/>
      </dataBar>
      <extLst>
        <ext xmlns:x14="http://schemas.microsoft.com/office/spreadsheetml/2009/9/main" uri="{B025F937-C7B1-47D3-B67F-A62EFF666E3E}">
          <x14:id>{86AB0C1F-8911-45DF-86FE-835B305A938E}</x14:id>
        </ext>
      </extLst>
    </cfRule>
  </conditionalFormatting>
  <printOptions horizontalCentered="1"/>
  <pageMargins left="0.70866141732283472" right="0.70866141732283472" top="0.74803149606299213" bottom="0.74803149606299213" header="0.31496062992125984" footer="0.31496062992125984"/>
  <pageSetup scale="60" orientation="landscape" horizontalDpi="4294967293" verticalDpi="4294967293" r:id="rId1"/>
  <headerFooter>
    <oddFooter>&amp;C
&amp;RPágina &amp;P</oddFooter>
  </headerFooter>
  <ignoredErrors>
    <ignoredError sqref="L4:L7 L8:L14" formulaRange="1"/>
  </ignoredErrors>
  <extLst>
    <ext xmlns:x14="http://schemas.microsoft.com/office/spreadsheetml/2009/9/main" uri="{78C0D931-6437-407d-A8EE-F0AAD7539E65}">
      <x14:conditionalFormattings>
        <x14:conditionalFormatting xmlns:xm="http://schemas.microsoft.com/office/excel/2006/main">
          <x14:cfRule type="dataBar" id="{86AB0C1F-8911-45DF-86FE-835B305A938E}">
            <x14:dataBar minLength="0" maxLength="100" border="1" negativeBarBorderColorSameAsPositive="0">
              <x14:cfvo type="autoMin"/>
              <x14:cfvo type="autoMax"/>
              <x14:borderColor rgb="FF63C384"/>
              <x14:negativeFillColor rgb="FFFF0000"/>
              <x14:negativeBorderColor rgb="FFFF0000"/>
              <x14:axisColor rgb="FF000000"/>
            </x14:dataBar>
          </x14:cfRule>
          <xm:sqref>L4:L14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86C0E-213A-4311-9EC5-CA8D6994C037}">
  <dimension ref="H1:R36"/>
  <sheetViews>
    <sheetView showGridLines="0" view="pageBreakPreview" zoomScale="80" zoomScaleNormal="80" zoomScaleSheetLayoutView="80" workbookViewId="0">
      <selection activeCell="Y25" sqref="Y25"/>
    </sheetView>
  </sheetViews>
  <sheetFormatPr baseColWidth="10" defaultRowHeight="15" x14ac:dyDescent="0.25"/>
  <cols>
    <col min="10" max="10" width="24.85546875" customWidth="1"/>
    <col min="16" max="16" width="11.42578125" customWidth="1"/>
    <col min="17" max="17" width="11.42578125" hidden="1" customWidth="1"/>
    <col min="18" max="19" width="0" hidden="1" customWidth="1"/>
  </cols>
  <sheetData>
    <row r="1" spans="8:17" ht="15.75" thickTop="1" x14ac:dyDescent="0.25">
      <c r="H1" s="157"/>
      <c r="I1" s="158"/>
      <c r="J1" s="159"/>
      <c r="K1" s="159"/>
      <c r="L1" s="159"/>
      <c r="M1" s="159"/>
      <c r="N1" s="159"/>
      <c r="O1" s="159"/>
      <c r="P1" s="160"/>
    </row>
    <row r="2" spans="8:17" ht="30.75" customHeight="1" x14ac:dyDescent="0.25">
      <c r="H2" s="161"/>
      <c r="I2" s="162"/>
      <c r="J2" s="163"/>
      <c r="K2" s="163"/>
      <c r="L2" s="163"/>
      <c r="M2" s="163"/>
      <c r="N2" s="163"/>
      <c r="O2" s="163"/>
      <c r="P2" s="164"/>
    </row>
    <row r="3" spans="8:17" ht="30.75" customHeight="1" x14ac:dyDescent="0.25">
      <c r="H3" s="175"/>
      <c r="I3" s="162"/>
      <c r="J3" s="163"/>
      <c r="K3" s="163"/>
      <c r="L3" s="163"/>
      <c r="M3" s="163"/>
      <c r="N3" s="163"/>
      <c r="O3" s="163"/>
      <c r="P3" s="164"/>
    </row>
    <row r="4" spans="8:17" ht="72.75" customHeight="1" x14ac:dyDescent="0.25">
      <c r="H4" s="165"/>
      <c r="I4" s="354" t="s">
        <v>191</v>
      </c>
      <c r="J4" s="355"/>
      <c r="K4" s="355"/>
      <c r="L4" s="355"/>
      <c r="M4" s="355"/>
      <c r="N4" s="355"/>
      <c r="O4" s="355"/>
      <c r="P4" s="356"/>
      <c r="Q4" s="166"/>
    </row>
    <row r="5" spans="8:17" x14ac:dyDescent="0.25">
      <c r="H5" s="161"/>
      <c r="I5" s="162"/>
      <c r="J5" s="163"/>
      <c r="K5" s="163"/>
      <c r="L5" s="163"/>
      <c r="M5" s="163"/>
      <c r="N5" s="163"/>
      <c r="O5" s="163"/>
      <c r="P5" s="164"/>
    </row>
    <row r="6" spans="8:17" ht="21" x14ac:dyDescent="0.25">
      <c r="H6" s="161"/>
      <c r="I6" s="162"/>
      <c r="K6" s="163"/>
      <c r="L6" s="163"/>
      <c r="M6" s="163"/>
      <c r="N6" s="163"/>
      <c r="O6" s="167"/>
      <c r="P6" s="164"/>
    </row>
    <row r="7" spans="8:17" x14ac:dyDescent="0.25">
      <c r="H7" s="161"/>
      <c r="I7" s="162"/>
      <c r="J7" s="168"/>
      <c r="K7" s="169"/>
      <c r="L7" s="169"/>
      <c r="M7" s="169"/>
      <c r="N7" s="169"/>
      <c r="O7" s="169"/>
      <c r="P7" s="169"/>
      <c r="Q7" s="156"/>
    </row>
    <row r="8" spans="8:17" ht="23.25" x14ac:dyDescent="0.25">
      <c r="H8" s="161"/>
      <c r="I8" s="162"/>
      <c r="J8" s="357" t="s">
        <v>192</v>
      </c>
      <c r="K8" s="357"/>
      <c r="L8" s="357"/>
      <c r="M8" s="169"/>
      <c r="N8" s="169"/>
      <c r="O8" s="169"/>
      <c r="P8" s="169"/>
      <c r="Q8" s="156"/>
    </row>
    <row r="9" spans="8:17" ht="24" customHeight="1" x14ac:dyDescent="0.25">
      <c r="H9" s="161"/>
      <c r="I9" s="162"/>
      <c r="J9" s="169"/>
      <c r="K9" s="169"/>
      <c r="L9" s="165"/>
      <c r="M9" s="169"/>
      <c r="N9" s="169"/>
      <c r="O9" s="165"/>
      <c r="P9" s="169"/>
      <c r="Q9" s="156"/>
    </row>
    <row r="10" spans="8:17" x14ac:dyDescent="0.25">
      <c r="H10" s="161"/>
      <c r="I10" s="162"/>
      <c r="J10" s="169"/>
      <c r="K10" s="169"/>
      <c r="L10" s="169"/>
      <c r="M10" s="169"/>
      <c r="N10" s="169"/>
      <c r="O10" s="169"/>
      <c r="P10" s="169"/>
      <c r="Q10" s="156"/>
    </row>
    <row r="11" spans="8:17" x14ac:dyDescent="0.25">
      <c r="H11" s="161"/>
      <c r="I11" s="162"/>
      <c r="J11" s="169"/>
      <c r="K11" s="169"/>
      <c r="L11" s="169"/>
      <c r="M11" s="169"/>
      <c r="N11" s="169"/>
      <c r="O11" s="169"/>
      <c r="P11" s="169"/>
      <c r="Q11" s="156"/>
    </row>
    <row r="12" spans="8:17" x14ac:dyDescent="0.25">
      <c r="H12" s="161"/>
      <c r="I12" s="162"/>
      <c r="J12" s="169"/>
      <c r="K12" s="169"/>
      <c r="L12" s="169"/>
      <c r="M12" s="169"/>
      <c r="N12" s="169"/>
      <c r="O12" s="169"/>
      <c r="P12" s="169"/>
      <c r="Q12" s="156"/>
    </row>
    <row r="13" spans="8:17" x14ac:dyDescent="0.25">
      <c r="H13" s="161"/>
      <c r="I13" s="162"/>
      <c r="J13" s="169"/>
      <c r="K13" s="169"/>
      <c r="L13" s="169"/>
      <c r="M13" s="169"/>
      <c r="N13" s="169"/>
      <c r="O13" s="169"/>
      <c r="P13" s="169"/>
      <c r="Q13" s="156"/>
    </row>
    <row r="14" spans="8:17" x14ac:dyDescent="0.25">
      <c r="H14" s="161"/>
      <c r="I14" s="162"/>
      <c r="J14" s="165"/>
      <c r="K14" s="165"/>
      <c r="L14" s="165"/>
      <c r="M14" s="165"/>
      <c r="N14" s="169"/>
      <c r="O14" s="169"/>
      <c r="P14" s="169"/>
      <c r="Q14" s="156"/>
    </row>
    <row r="15" spans="8:17" x14ac:dyDescent="0.25">
      <c r="H15" s="161"/>
      <c r="I15" s="162"/>
      <c r="J15" s="165"/>
      <c r="K15" s="165"/>
      <c r="L15" s="165"/>
      <c r="M15" s="165"/>
      <c r="N15" s="169"/>
      <c r="O15" s="169"/>
      <c r="P15" s="169"/>
      <c r="Q15" s="156"/>
    </row>
    <row r="16" spans="8:17" x14ac:dyDescent="0.25">
      <c r="H16" s="161"/>
      <c r="I16" s="162"/>
      <c r="J16" s="170"/>
      <c r="K16" s="165"/>
      <c r="L16" s="165"/>
      <c r="M16" s="165"/>
      <c r="N16" s="169"/>
      <c r="O16" s="169"/>
      <c r="P16" s="169"/>
      <c r="Q16" s="156"/>
    </row>
    <row r="17" spans="8:17" x14ac:dyDescent="0.25">
      <c r="H17" s="161"/>
      <c r="I17" s="162"/>
      <c r="J17" s="165"/>
      <c r="K17" s="165"/>
      <c r="L17" s="165"/>
      <c r="M17" s="165"/>
      <c r="N17" s="169"/>
      <c r="O17" s="169"/>
      <c r="P17" s="169"/>
      <c r="Q17" s="156"/>
    </row>
    <row r="18" spans="8:17" x14ac:dyDescent="0.25">
      <c r="H18" s="161"/>
      <c r="I18" s="162"/>
      <c r="J18" s="169"/>
      <c r="K18" s="169"/>
      <c r="L18" s="169"/>
      <c r="M18" s="169"/>
      <c r="N18" s="169"/>
      <c r="O18" s="169"/>
      <c r="P18" s="169"/>
      <c r="Q18" s="156"/>
    </row>
    <row r="19" spans="8:17" x14ac:dyDescent="0.25">
      <c r="H19" s="161"/>
      <c r="I19" s="162"/>
      <c r="J19" s="169"/>
      <c r="K19" s="169"/>
      <c r="L19" s="169"/>
      <c r="M19" s="169"/>
      <c r="N19" s="169"/>
      <c r="O19" s="169"/>
      <c r="P19" s="169"/>
      <c r="Q19" s="156"/>
    </row>
    <row r="20" spans="8:17" x14ac:dyDescent="0.25">
      <c r="H20" s="161"/>
      <c r="I20" s="162"/>
      <c r="J20" s="169"/>
      <c r="K20" s="169"/>
      <c r="L20" s="169"/>
      <c r="M20" s="169"/>
      <c r="N20" s="169"/>
      <c r="O20" s="169"/>
      <c r="P20" s="169"/>
      <c r="Q20" s="156"/>
    </row>
    <row r="21" spans="8:17" x14ac:dyDescent="0.25">
      <c r="H21" s="161"/>
      <c r="I21" s="162"/>
      <c r="J21" s="169"/>
      <c r="K21" s="169"/>
      <c r="L21" s="169"/>
      <c r="M21" s="169"/>
      <c r="N21" s="169"/>
      <c r="O21" s="169"/>
      <c r="P21" s="169"/>
      <c r="Q21" s="156"/>
    </row>
    <row r="22" spans="8:17" x14ac:dyDescent="0.25">
      <c r="H22" s="161"/>
      <c r="I22" s="162"/>
      <c r="J22" s="169"/>
      <c r="K22" s="169"/>
      <c r="L22" s="169"/>
      <c r="M22" s="169"/>
      <c r="N22" s="169"/>
      <c r="O22" s="169"/>
      <c r="P22" s="169"/>
      <c r="Q22" s="156"/>
    </row>
    <row r="23" spans="8:17" x14ac:dyDescent="0.25">
      <c r="H23" s="161"/>
      <c r="I23" s="162"/>
      <c r="J23" s="169"/>
      <c r="K23" s="169"/>
      <c r="L23" s="169"/>
      <c r="M23" s="169"/>
      <c r="N23" s="169"/>
      <c r="O23" s="169"/>
      <c r="P23" s="169"/>
      <c r="Q23" s="156"/>
    </row>
    <row r="24" spans="8:17" x14ac:dyDescent="0.25">
      <c r="H24" s="161"/>
      <c r="I24" s="162"/>
      <c r="J24" s="169"/>
      <c r="K24" s="169"/>
      <c r="L24" s="169"/>
      <c r="M24" s="169"/>
      <c r="N24" s="169"/>
      <c r="O24" s="169"/>
      <c r="P24" s="169"/>
      <c r="Q24" s="156"/>
    </row>
    <row r="25" spans="8:17" x14ac:dyDescent="0.25">
      <c r="H25" s="161"/>
      <c r="I25" s="162"/>
      <c r="J25" s="163"/>
      <c r="K25" s="163"/>
      <c r="L25" s="163"/>
      <c r="M25" s="163"/>
      <c r="N25" s="163"/>
      <c r="O25" s="163"/>
      <c r="P25" s="163"/>
    </row>
    <row r="26" spans="8:17" x14ac:dyDescent="0.25">
      <c r="H26" s="161"/>
      <c r="I26" s="162"/>
      <c r="J26" s="163"/>
      <c r="K26" s="163"/>
      <c r="L26" s="163"/>
      <c r="M26" s="163"/>
      <c r="N26" s="163"/>
      <c r="O26" s="163"/>
      <c r="P26" s="163"/>
    </row>
    <row r="27" spans="8:17" x14ac:dyDescent="0.25">
      <c r="H27" s="161"/>
      <c r="I27" s="162"/>
      <c r="J27" s="163"/>
      <c r="K27" s="163"/>
      <c r="L27" s="163"/>
      <c r="M27" s="163"/>
      <c r="N27" s="163"/>
      <c r="O27" s="163"/>
      <c r="P27" s="163"/>
    </row>
    <row r="28" spans="8:17" x14ac:dyDescent="0.25">
      <c r="H28" s="161"/>
      <c r="I28" s="162"/>
      <c r="J28" s="163"/>
      <c r="K28" s="163"/>
      <c r="L28" s="163"/>
      <c r="M28" s="163"/>
      <c r="N28" s="163"/>
      <c r="O28" s="163"/>
      <c r="P28" s="163"/>
    </row>
    <row r="29" spans="8:17" x14ac:dyDescent="0.25">
      <c r="H29" s="161"/>
      <c r="I29" s="162"/>
      <c r="J29" s="163"/>
      <c r="K29" s="163"/>
      <c r="L29" s="163"/>
      <c r="M29" s="163"/>
      <c r="N29" s="163"/>
      <c r="O29" s="163"/>
      <c r="P29" s="163"/>
    </row>
    <row r="30" spans="8:17" x14ac:dyDescent="0.25">
      <c r="H30" s="161"/>
      <c r="I30" s="162"/>
      <c r="J30" s="163"/>
      <c r="K30" s="163"/>
      <c r="L30" s="163"/>
      <c r="M30" s="163"/>
      <c r="N30" s="163"/>
      <c r="O30" s="163"/>
      <c r="P30" s="164"/>
    </row>
    <row r="31" spans="8:17" x14ac:dyDescent="0.25">
      <c r="H31" s="161"/>
      <c r="I31" s="162"/>
      <c r="J31" s="163"/>
      <c r="K31" s="163"/>
      <c r="L31" s="163"/>
      <c r="M31" s="163"/>
      <c r="N31" s="163"/>
      <c r="O31" s="163"/>
      <c r="P31" s="164"/>
    </row>
    <row r="32" spans="8:17" x14ac:dyDescent="0.25">
      <c r="H32" s="161"/>
      <c r="I32" s="162"/>
      <c r="J32" s="163"/>
      <c r="K32" s="163"/>
      <c r="L32" s="163"/>
      <c r="M32" s="163"/>
      <c r="N32" s="163"/>
      <c r="O32" s="163"/>
      <c r="P32" s="164"/>
    </row>
    <row r="33" spans="8:18" x14ac:dyDescent="0.25">
      <c r="H33" s="161"/>
      <c r="I33" s="162"/>
      <c r="J33" s="163"/>
      <c r="K33" s="163"/>
      <c r="L33" s="163"/>
      <c r="M33" s="163"/>
      <c r="N33" s="163"/>
      <c r="O33" s="163"/>
      <c r="P33" s="164"/>
    </row>
    <row r="34" spans="8:18" ht="15.75" thickBot="1" x14ac:dyDescent="0.3">
      <c r="H34" s="171"/>
      <c r="I34" s="172"/>
      <c r="J34" s="173"/>
      <c r="K34" s="173"/>
      <c r="L34" s="173"/>
      <c r="M34" s="173"/>
      <c r="N34" s="173"/>
      <c r="O34" s="173"/>
      <c r="P34" s="174"/>
      <c r="Q34" s="174"/>
      <c r="R34" s="174"/>
    </row>
    <row r="35" spans="8:18" ht="16.5" thickTop="1" thickBot="1" x14ac:dyDescent="0.3">
      <c r="P35" s="174"/>
    </row>
    <row r="36" spans="8:18" ht="15.75" thickTop="1" x14ac:dyDescent="0.25"/>
  </sheetData>
  <mergeCells count="2">
    <mergeCell ref="I4:P4"/>
    <mergeCell ref="J8:L8"/>
  </mergeCells>
  <pageMargins left="0.7" right="0.7" top="0.75" bottom="0.75" header="0.3" footer="0.3"/>
  <pageSetup scale="77" orientation="portrait" horizontalDpi="4294967294" verticalDpi="4294967294" r:id="rId1"/>
  <colBreaks count="1" manualBreakCount="1">
    <brk id="7" max="34"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T30"/>
  <sheetViews>
    <sheetView topLeftCell="A2" zoomScale="70" zoomScaleNormal="70" workbookViewId="0">
      <pane xSplit="3" ySplit="6" topLeftCell="O8" activePane="bottomRight" state="frozen"/>
      <selection activeCell="A2" sqref="A2"/>
      <selection pane="topRight" activeCell="D2" sqref="D2"/>
      <selection pane="bottomLeft" activeCell="A8" sqref="A8"/>
      <selection pane="bottomRight" activeCell="T9" sqref="T9"/>
    </sheetView>
  </sheetViews>
  <sheetFormatPr baseColWidth="10" defaultColWidth="11.42578125" defaultRowHeight="15" x14ac:dyDescent="0.25"/>
  <cols>
    <col min="1" max="1" width="23.42578125" style="1" customWidth="1"/>
    <col min="2" max="2" width="11.42578125" style="1"/>
    <col min="3" max="3" width="27.85546875" style="1" customWidth="1"/>
    <col min="4" max="4" width="22.140625" style="1" customWidth="1"/>
    <col min="5" max="5" width="21.42578125" style="1" customWidth="1"/>
    <col min="6" max="6" width="23.85546875" style="1" customWidth="1"/>
    <col min="7" max="8" width="11.42578125" style="1"/>
    <col min="9" max="9" width="10.7109375" style="1" bestFit="1" customWidth="1"/>
    <col min="10" max="10" width="11.42578125" style="1" customWidth="1"/>
    <col min="11" max="11" width="10.7109375" style="1" customWidth="1"/>
    <col min="12" max="12" width="11.42578125" style="1" customWidth="1"/>
    <col min="13" max="13" width="10.7109375" style="1" customWidth="1"/>
    <col min="14" max="15" width="11.42578125" style="1" customWidth="1"/>
    <col min="16" max="16" width="15.5703125" style="1" customWidth="1"/>
    <col min="17" max="17" width="72.28515625" style="1" hidden="1" customWidth="1"/>
    <col min="18" max="18" width="42" style="1" hidden="1" customWidth="1"/>
    <col min="19" max="19" width="50.5703125" style="1" hidden="1" customWidth="1"/>
    <col min="20" max="20" width="47.7109375" style="337" customWidth="1"/>
    <col min="21" max="16384" width="11.42578125" style="1"/>
  </cols>
  <sheetData>
    <row r="4" spans="1:20" ht="15.75" thickBot="1" x14ac:dyDescent="0.3"/>
    <row r="5" spans="1:20" ht="15.75" customHeight="1" thickBot="1" x14ac:dyDescent="0.35">
      <c r="A5" s="371" t="s">
        <v>0</v>
      </c>
      <c r="B5" s="372"/>
      <c r="C5" s="372"/>
      <c r="D5" s="372"/>
      <c r="E5" s="372"/>
      <c r="F5" s="372"/>
      <c r="G5" s="372"/>
      <c r="H5" s="363" t="s">
        <v>179</v>
      </c>
      <c r="I5" s="364"/>
      <c r="J5" s="363" t="s">
        <v>180</v>
      </c>
      <c r="K5" s="364"/>
      <c r="L5" s="363" t="s">
        <v>181</v>
      </c>
      <c r="M5" s="364"/>
      <c r="N5" s="270"/>
      <c r="O5" s="270"/>
      <c r="P5" s="137"/>
      <c r="Q5" s="270"/>
      <c r="R5" s="270"/>
      <c r="S5" s="271"/>
      <c r="T5" s="358" t="s">
        <v>411</v>
      </c>
    </row>
    <row r="6" spans="1:20" ht="15.75" customHeight="1" thickBot="1" x14ac:dyDescent="0.3">
      <c r="A6" s="373" t="s">
        <v>1</v>
      </c>
      <c r="B6" s="374"/>
      <c r="C6" s="374"/>
      <c r="D6" s="374"/>
      <c r="E6" s="374"/>
      <c r="F6" s="374"/>
      <c r="G6" s="374"/>
      <c r="H6" s="365"/>
      <c r="I6" s="366"/>
      <c r="J6" s="365"/>
      <c r="K6" s="366"/>
      <c r="L6" s="365"/>
      <c r="M6" s="366"/>
      <c r="N6" s="362" t="s">
        <v>284</v>
      </c>
      <c r="O6" s="367" t="s">
        <v>34</v>
      </c>
      <c r="P6" s="361" t="s">
        <v>306</v>
      </c>
      <c r="Q6" s="362" t="s">
        <v>307</v>
      </c>
      <c r="R6" s="362" t="s">
        <v>308</v>
      </c>
      <c r="S6" s="362" t="s">
        <v>309</v>
      </c>
      <c r="T6" s="358"/>
    </row>
    <row r="7" spans="1:20" ht="26.25" thickBot="1" x14ac:dyDescent="0.35">
      <c r="A7" s="176" t="s">
        <v>2</v>
      </c>
      <c r="B7" s="375" t="s">
        <v>3</v>
      </c>
      <c r="C7" s="376"/>
      <c r="D7" s="136" t="s">
        <v>4</v>
      </c>
      <c r="E7" s="155" t="s">
        <v>52</v>
      </c>
      <c r="F7" s="177" t="s">
        <v>51</v>
      </c>
      <c r="G7" s="136" t="s">
        <v>5</v>
      </c>
      <c r="H7" s="270" t="s">
        <v>167</v>
      </c>
      <c r="I7" s="270" t="s">
        <v>168</v>
      </c>
      <c r="J7" s="270" t="s">
        <v>167</v>
      </c>
      <c r="K7" s="270" t="s">
        <v>168</v>
      </c>
      <c r="L7" s="270" t="s">
        <v>167</v>
      </c>
      <c r="M7" s="270" t="s">
        <v>168</v>
      </c>
      <c r="N7" s="362"/>
      <c r="O7" s="367"/>
      <c r="P7" s="361"/>
      <c r="Q7" s="362"/>
      <c r="R7" s="362"/>
      <c r="S7" s="362"/>
      <c r="T7" s="358"/>
    </row>
    <row r="8" spans="1:20" ht="99" customHeight="1" x14ac:dyDescent="0.25">
      <c r="A8" s="379" t="s">
        <v>6</v>
      </c>
      <c r="B8" s="181" t="s">
        <v>7</v>
      </c>
      <c r="C8" s="180" t="s">
        <v>69</v>
      </c>
      <c r="D8" s="377" t="s">
        <v>61</v>
      </c>
      <c r="E8" s="182" t="s">
        <v>296</v>
      </c>
      <c r="F8" s="377" t="s">
        <v>217</v>
      </c>
      <c r="G8" s="183">
        <v>43921</v>
      </c>
      <c r="H8" s="231">
        <v>1</v>
      </c>
      <c r="I8" s="232">
        <v>1</v>
      </c>
      <c r="J8" s="231"/>
      <c r="K8" s="232"/>
      <c r="L8" s="231"/>
      <c r="M8" s="232"/>
      <c r="N8" s="231">
        <f t="shared" ref="N8:O23" si="0">H8+J8+L8</f>
        <v>1</v>
      </c>
      <c r="O8" s="231">
        <f t="shared" si="0"/>
        <v>1</v>
      </c>
      <c r="P8" s="135">
        <f>N8/O8</f>
        <v>1</v>
      </c>
      <c r="Q8" s="334" t="s">
        <v>310</v>
      </c>
      <c r="R8" s="335" t="s">
        <v>311</v>
      </c>
      <c r="S8" s="272" t="s">
        <v>313</v>
      </c>
      <c r="T8" s="339" t="s">
        <v>412</v>
      </c>
    </row>
    <row r="9" spans="1:20" ht="58.5" customHeight="1" x14ac:dyDescent="0.25">
      <c r="A9" s="380"/>
      <c r="B9" s="184" t="s">
        <v>120</v>
      </c>
      <c r="C9" s="178" t="s">
        <v>196</v>
      </c>
      <c r="D9" s="378"/>
      <c r="E9" s="179" t="s">
        <v>206</v>
      </c>
      <c r="F9" s="378"/>
      <c r="G9" s="185">
        <v>43921</v>
      </c>
      <c r="H9" s="231">
        <v>1</v>
      </c>
      <c r="I9" s="232">
        <v>1</v>
      </c>
      <c r="J9" s="231"/>
      <c r="K9" s="232"/>
      <c r="L9" s="231"/>
      <c r="M9" s="232">
        <v>0</v>
      </c>
      <c r="N9" s="231">
        <f>H9+J9+L9</f>
        <v>1</v>
      </c>
      <c r="O9" s="231">
        <f>I9+K9+M9</f>
        <v>1</v>
      </c>
      <c r="P9" s="135">
        <f>N9/O9</f>
        <v>1</v>
      </c>
      <c r="Q9" s="334" t="s">
        <v>312</v>
      </c>
      <c r="R9" s="335" t="s">
        <v>313</v>
      </c>
      <c r="S9" s="272" t="s">
        <v>313</v>
      </c>
      <c r="T9" s="339" t="s">
        <v>413</v>
      </c>
    </row>
    <row r="10" spans="1:20" ht="135" customHeight="1" thickBot="1" x14ac:dyDescent="0.3">
      <c r="A10" s="380"/>
      <c r="B10" s="189" t="s">
        <v>123</v>
      </c>
      <c r="C10" s="190" t="s">
        <v>211</v>
      </c>
      <c r="D10" s="378"/>
      <c r="E10" s="191" t="s">
        <v>297</v>
      </c>
      <c r="F10" s="378"/>
      <c r="G10" s="192">
        <v>44196</v>
      </c>
      <c r="H10" s="231">
        <v>1</v>
      </c>
      <c r="I10" s="232">
        <v>1</v>
      </c>
      <c r="J10" s="231">
        <v>1</v>
      </c>
      <c r="K10" s="232">
        <v>1</v>
      </c>
      <c r="L10" s="231">
        <v>1</v>
      </c>
      <c r="M10" s="232">
        <v>1</v>
      </c>
      <c r="N10" s="231">
        <f t="shared" si="0"/>
        <v>3</v>
      </c>
      <c r="O10" s="231">
        <f>I10+K10+M10</f>
        <v>3</v>
      </c>
      <c r="P10" s="135">
        <f>N10/O10</f>
        <v>1</v>
      </c>
      <c r="Q10" s="334" t="s">
        <v>314</v>
      </c>
      <c r="R10" s="334" t="s">
        <v>314</v>
      </c>
      <c r="S10" s="332" t="s">
        <v>408</v>
      </c>
      <c r="T10" s="339" t="s">
        <v>414</v>
      </c>
    </row>
    <row r="11" spans="1:20" ht="106.5" customHeight="1" x14ac:dyDescent="0.25">
      <c r="A11" s="381" t="s">
        <v>9</v>
      </c>
      <c r="B11" s="181" t="s">
        <v>10</v>
      </c>
      <c r="C11" s="180" t="s">
        <v>303</v>
      </c>
      <c r="D11" s="243" t="s">
        <v>190</v>
      </c>
      <c r="E11" s="182" t="s">
        <v>193</v>
      </c>
      <c r="F11" s="243" t="s">
        <v>73</v>
      </c>
      <c r="G11" s="244" t="s">
        <v>207</v>
      </c>
      <c r="H11" s="231">
        <v>1</v>
      </c>
      <c r="I11" s="232">
        <v>1</v>
      </c>
      <c r="J11" s="231"/>
      <c r="K11" s="232"/>
      <c r="L11" s="231"/>
      <c r="M11" s="232"/>
      <c r="N11" s="231">
        <f t="shared" si="0"/>
        <v>1</v>
      </c>
      <c r="O11" s="231">
        <f t="shared" si="0"/>
        <v>1</v>
      </c>
      <c r="P11" s="135">
        <f>N11/O11</f>
        <v>1</v>
      </c>
      <c r="Q11" s="335" t="s">
        <v>315</v>
      </c>
      <c r="R11" s="335" t="s">
        <v>313</v>
      </c>
      <c r="S11" s="272" t="s">
        <v>313</v>
      </c>
      <c r="T11" s="359" t="s">
        <v>415</v>
      </c>
    </row>
    <row r="12" spans="1:20" ht="91.5" customHeight="1" x14ac:dyDescent="0.25">
      <c r="A12" s="369"/>
      <c r="B12" s="184" t="s">
        <v>12</v>
      </c>
      <c r="C12" s="178" t="s">
        <v>72</v>
      </c>
      <c r="D12" s="245" t="s">
        <v>63</v>
      </c>
      <c r="E12" s="179" t="s">
        <v>193</v>
      </c>
      <c r="F12" s="245" t="s">
        <v>73</v>
      </c>
      <c r="G12" s="246" t="s">
        <v>207</v>
      </c>
      <c r="H12" s="231">
        <v>1</v>
      </c>
      <c r="I12" s="232">
        <v>1</v>
      </c>
      <c r="J12" s="231"/>
      <c r="K12" s="232"/>
      <c r="L12" s="231"/>
      <c r="M12" s="232"/>
      <c r="N12" s="231">
        <f t="shared" si="0"/>
        <v>1</v>
      </c>
      <c r="O12" s="231">
        <f t="shared" si="0"/>
        <v>1</v>
      </c>
      <c r="P12" s="135">
        <f>N12/O12</f>
        <v>1</v>
      </c>
      <c r="Q12" s="335" t="s">
        <v>315</v>
      </c>
      <c r="R12" s="335" t="s">
        <v>313</v>
      </c>
      <c r="S12" s="272" t="s">
        <v>313</v>
      </c>
      <c r="T12" s="359"/>
    </row>
    <row r="13" spans="1:20" ht="36" customHeight="1" x14ac:dyDescent="0.25">
      <c r="A13" s="369"/>
      <c r="B13" s="184" t="s">
        <v>189</v>
      </c>
      <c r="C13" s="178" t="s">
        <v>197</v>
      </c>
      <c r="D13" s="245" t="s">
        <v>198</v>
      </c>
      <c r="E13" s="245" t="s">
        <v>298</v>
      </c>
      <c r="F13" s="245" t="s">
        <v>218</v>
      </c>
      <c r="G13" s="246" t="s">
        <v>207</v>
      </c>
      <c r="H13" s="231">
        <v>1</v>
      </c>
      <c r="I13" s="232">
        <v>1</v>
      </c>
      <c r="J13" s="231"/>
      <c r="K13" s="232"/>
      <c r="L13" s="231"/>
      <c r="M13" s="232"/>
      <c r="N13" s="231">
        <f t="shared" si="0"/>
        <v>1</v>
      </c>
      <c r="O13" s="231">
        <f t="shared" si="0"/>
        <v>1</v>
      </c>
      <c r="P13" s="135">
        <f t="shared" ref="P13:P16" si="1">N13/O13</f>
        <v>1</v>
      </c>
      <c r="Q13" s="335" t="s">
        <v>316</v>
      </c>
      <c r="R13" s="335" t="s">
        <v>313</v>
      </c>
      <c r="S13" s="272" t="s">
        <v>313</v>
      </c>
      <c r="T13" s="338" t="s">
        <v>416</v>
      </c>
    </row>
    <row r="14" spans="1:20" ht="48.75" customHeight="1" x14ac:dyDescent="0.25">
      <c r="A14" s="369"/>
      <c r="B14" s="184" t="s">
        <v>130</v>
      </c>
      <c r="C14" s="178" t="s">
        <v>200</v>
      </c>
      <c r="D14" s="245" t="s">
        <v>201</v>
      </c>
      <c r="E14" s="245" t="s">
        <v>298</v>
      </c>
      <c r="F14" s="245" t="s">
        <v>218</v>
      </c>
      <c r="G14" s="246" t="s">
        <v>207</v>
      </c>
      <c r="H14" s="231">
        <v>1</v>
      </c>
      <c r="I14" s="232">
        <v>1</v>
      </c>
      <c r="J14" s="231"/>
      <c r="K14" s="232"/>
      <c r="L14" s="231"/>
      <c r="M14" s="232"/>
      <c r="N14" s="231">
        <f t="shared" si="0"/>
        <v>1</v>
      </c>
      <c r="O14" s="231">
        <f t="shared" si="0"/>
        <v>1</v>
      </c>
      <c r="P14" s="135">
        <f t="shared" si="1"/>
        <v>1</v>
      </c>
      <c r="Q14" s="335" t="s">
        <v>317</v>
      </c>
      <c r="R14" s="335" t="s">
        <v>313</v>
      </c>
      <c r="S14" s="272" t="s">
        <v>313</v>
      </c>
      <c r="T14" s="338" t="s">
        <v>417</v>
      </c>
    </row>
    <row r="15" spans="1:20" ht="72.75" customHeight="1" thickBot="1" x14ac:dyDescent="0.3">
      <c r="A15" s="369"/>
      <c r="B15" s="186" t="s">
        <v>199</v>
      </c>
      <c r="C15" s="187" t="s">
        <v>202</v>
      </c>
      <c r="D15" s="247" t="s">
        <v>203</v>
      </c>
      <c r="E15" s="247" t="s">
        <v>208</v>
      </c>
      <c r="F15" s="248" t="s">
        <v>73</v>
      </c>
      <c r="G15" s="249">
        <v>44195</v>
      </c>
      <c r="H15" s="231">
        <v>1</v>
      </c>
      <c r="I15" s="232">
        <v>1</v>
      </c>
      <c r="J15" s="231"/>
      <c r="K15" s="232"/>
      <c r="L15" s="231">
        <v>1</v>
      </c>
      <c r="M15" s="232">
        <v>1</v>
      </c>
      <c r="N15" s="231">
        <f t="shared" si="0"/>
        <v>2</v>
      </c>
      <c r="O15" s="231">
        <f t="shared" si="0"/>
        <v>2</v>
      </c>
      <c r="P15" s="135">
        <f t="shared" si="1"/>
        <v>1</v>
      </c>
      <c r="Q15" s="335" t="s">
        <v>318</v>
      </c>
      <c r="R15" s="335" t="s">
        <v>313</v>
      </c>
      <c r="S15" s="272" t="s">
        <v>313</v>
      </c>
      <c r="T15" s="338" t="s">
        <v>418</v>
      </c>
    </row>
    <row r="16" spans="1:20" ht="112.5" customHeight="1" x14ac:dyDescent="0.25">
      <c r="A16" s="382" t="s">
        <v>209</v>
      </c>
      <c r="B16" s="198" t="s">
        <v>16</v>
      </c>
      <c r="C16" s="193" t="s">
        <v>299</v>
      </c>
      <c r="D16" s="250" t="s">
        <v>300</v>
      </c>
      <c r="E16" s="194" t="s">
        <v>193</v>
      </c>
      <c r="F16" s="250" t="s">
        <v>73</v>
      </c>
      <c r="G16" s="251">
        <v>43819</v>
      </c>
      <c r="H16" s="231">
        <v>1</v>
      </c>
      <c r="I16" s="232">
        <v>1</v>
      </c>
      <c r="J16" s="231"/>
      <c r="K16" s="232"/>
      <c r="L16" s="231"/>
      <c r="M16" s="232"/>
      <c r="N16" s="231">
        <f t="shared" si="0"/>
        <v>1</v>
      </c>
      <c r="O16" s="231">
        <f t="shared" si="0"/>
        <v>1</v>
      </c>
      <c r="P16" s="135">
        <f t="shared" si="1"/>
        <v>1</v>
      </c>
      <c r="Q16" s="335" t="s">
        <v>319</v>
      </c>
      <c r="R16" s="335" t="s">
        <v>313</v>
      </c>
      <c r="S16" s="272" t="s">
        <v>313</v>
      </c>
      <c r="T16" s="359" t="s">
        <v>419</v>
      </c>
    </row>
    <row r="17" spans="1:20" ht="120.75" customHeight="1" x14ac:dyDescent="0.25">
      <c r="A17" s="383"/>
      <c r="B17" s="184" t="s">
        <v>18</v>
      </c>
      <c r="C17" s="178" t="s">
        <v>74</v>
      </c>
      <c r="D17" s="245" t="s">
        <v>64</v>
      </c>
      <c r="E17" s="179" t="s">
        <v>193</v>
      </c>
      <c r="F17" s="252" t="s">
        <v>73</v>
      </c>
      <c r="G17" s="246" t="s">
        <v>212</v>
      </c>
      <c r="H17" s="231">
        <v>1</v>
      </c>
      <c r="I17" s="232">
        <v>1</v>
      </c>
      <c r="J17" s="231"/>
      <c r="K17" s="232"/>
      <c r="L17" s="231"/>
      <c r="M17" s="232"/>
      <c r="N17" s="231">
        <f t="shared" si="0"/>
        <v>1</v>
      </c>
      <c r="O17" s="231">
        <f t="shared" si="0"/>
        <v>1</v>
      </c>
      <c r="P17" s="135">
        <f>N17/O17</f>
        <v>1</v>
      </c>
      <c r="Q17" s="335" t="s">
        <v>319</v>
      </c>
      <c r="R17" s="335" t="s">
        <v>313</v>
      </c>
      <c r="S17" s="272" t="s">
        <v>313</v>
      </c>
      <c r="T17" s="359"/>
    </row>
    <row r="18" spans="1:20" ht="90" x14ac:dyDescent="0.25">
      <c r="A18" s="383"/>
      <c r="B18" s="184" t="s">
        <v>162</v>
      </c>
      <c r="C18" s="178" t="s">
        <v>75</v>
      </c>
      <c r="D18" s="245" t="s">
        <v>65</v>
      </c>
      <c r="E18" s="245" t="s">
        <v>71</v>
      </c>
      <c r="F18" s="252" t="s">
        <v>73</v>
      </c>
      <c r="G18" s="185">
        <v>43860</v>
      </c>
      <c r="H18" s="231">
        <v>1</v>
      </c>
      <c r="I18" s="232">
        <v>1</v>
      </c>
      <c r="J18" s="231"/>
      <c r="K18" s="232"/>
      <c r="L18" s="231"/>
      <c r="M18" s="232"/>
      <c r="N18" s="231">
        <f t="shared" si="0"/>
        <v>1</v>
      </c>
      <c r="O18" s="231">
        <f t="shared" si="0"/>
        <v>1</v>
      </c>
      <c r="P18" s="135">
        <f t="shared" ref="P18:P26" si="2">N18/O18</f>
        <v>1</v>
      </c>
      <c r="Q18" s="335" t="s">
        <v>320</v>
      </c>
      <c r="R18" s="335" t="s">
        <v>313</v>
      </c>
      <c r="S18" s="272" t="s">
        <v>313</v>
      </c>
      <c r="T18" s="339" t="s">
        <v>420</v>
      </c>
    </row>
    <row r="19" spans="1:20" ht="70.5" customHeight="1" thickBot="1" x14ac:dyDescent="0.3">
      <c r="A19" s="384"/>
      <c r="B19" s="189" t="s">
        <v>210</v>
      </c>
      <c r="C19" s="190" t="s">
        <v>204</v>
      </c>
      <c r="D19" s="253" t="s">
        <v>205</v>
      </c>
      <c r="E19" s="191" t="s">
        <v>193</v>
      </c>
      <c r="F19" s="254" t="s">
        <v>73</v>
      </c>
      <c r="G19" s="192">
        <v>43860</v>
      </c>
      <c r="H19" s="231">
        <v>1</v>
      </c>
      <c r="I19" s="232">
        <v>1</v>
      </c>
      <c r="J19" s="231"/>
      <c r="K19" s="232"/>
      <c r="L19" s="231"/>
      <c r="M19" s="232"/>
      <c r="N19" s="231">
        <f>H19+J19+L19</f>
        <v>1</v>
      </c>
      <c r="O19" s="231">
        <f>I19+K19+M19</f>
        <v>1</v>
      </c>
      <c r="P19" s="135">
        <f t="shared" si="2"/>
        <v>1</v>
      </c>
      <c r="Q19" s="335" t="s">
        <v>321</v>
      </c>
      <c r="R19" s="335" t="s">
        <v>313</v>
      </c>
      <c r="S19" s="272" t="s">
        <v>313</v>
      </c>
      <c r="T19" s="339" t="s">
        <v>435</v>
      </c>
    </row>
    <row r="20" spans="1:20" ht="70.5" customHeight="1" x14ac:dyDescent="0.25">
      <c r="A20" s="385" t="s">
        <v>20</v>
      </c>
      <c r="B20" s="195" t="s">
        <v>21</v>
      </c>
      <c r="C20" s="199" t="s">
        <v>213</v>
      </c>
      <c r="D20" s="243" t="s">
        <v>195</v>
      </c>
      <c r="E20" s="182" t="s">
        <v>301</v>
      </c>
      <c r="F20" s="243" t="s">
        <v>217</v>
      </c>
      <c r="G20" s="255">
        <v>43951</v>
      </c>
      <c r="H20" s="231">
        <v>1</v>
      </c>
      <c r="I20" s="232">
        <v>1</v>
      </c>
      <c r="J20" s="231"/>
      <c r="K20" s="232"/>
      <c r="L20" s="231"/>
      <c r="M20" s="232"/>
      <c r="N20" s="231">
        <f t="shared" si="0"/>
        <v>1</v>
      </c>
      <c r="O20" s="231">
        <f t="shared" si="0"/>
        <v>1</v>
      </c>
      <c r="P20" s="135">
        <f t="shared" si="2"/>
        <v>1</v>
      </c>
      <c r="Q20" s="335" t="s">
        <v>322</v>
      </c>
      <c r="R20" s="273" t="s">
        <v>323</v>
      </c>
      <c r="S20" s="272" t="s">
        <v>313</v>
      </c>
      <c r="T20" s="360" t="s">
        <v>434</v>
      </c>
    </row>
    <row r="21" spans="1:20" ht="63.75" customHeight="1" x14ac:dyDescent="0.25">
      <c r="A21" s="386"/>
      <c r="B21" s="196" t="s">
        <v>24</v>
      </c>
      <c r="C21" s="200" t="s">
        <v>55</v>
      </c>
      <c r="D21" s="245" t="s">
        <v>194</v>
      </c>
      <c r="E21" s="179" t="s">
        <v>301</v>
      </c>
      <c r="F21" s="245" t="s">
        <v>217</v>
      </c>
      <c r="G21" s="256">
        <v>44074</v>
      </c>
      <c r="H21" s="231"/>
      <c r="I21" s="232"/>
      <c r="J21" s="231">
        <v>1</v>
      </c>
      <c r="K21" s="232">
        <v>1</v>
      </c>
      <c r="L21" s="231"/>
      <c r="M21" s="232"/>
      <c r="N21" s="231">
        <f t="shared" si="0"/>
        <v>1</v>
      </c>
      <c r="O21" s="231">
        <f t="shared" si="0"/>
        <v>1</v>
      </c>
      <c r="P21" s="135">
        <f t="shared" si="2"/>
        <v>1</v>
      </c>
      <c r="Q21" s="335" t="s">
        <v>324</v>
      </c>
      <c r="R21" s="273" t="s">
        <v>325</v>
      </c>
      <c r="S21" s="272" t="s">
        <v>313</v>
      </c>
      <c r="T21" s="360"/>
    </row>
    <row r="22" spans="1:20" ht="87" customHeight="1" x14ac:dyDescent="0.25">
      <c r="A22" s="386"/>
      <c r="B22" s="196" t="s">
        <v>25</v>
      </c>
      <c r="C22" s="200" t="s">
        <v>214</v>
      </c>
      <c r="D22" s="245" t="s">
        <v>194</v>
      </c>
      <c r="E22" s="179" t="s">
        <v>302</v>
      </c>
      <c r="F22" s="245" t="s">
        <v>217</v>
      </c>
      <c r="G22" s="256">
        <v>44196</v>
      </c>
      <c r="H22" s="231"/>
      <c r="I22" s="232"/>
      <c r="J22" s="231"/>
      <c r="K22" s="232"/>
      <c r="L22" s="274">
        <v>1</v>
      </c>
      <c r="M22" s="232">
        <v>1</v>
      </c>
      <c r="N22" s="231">
        <f t="shared" si="0"/>
        <v>1</v>
      </c>
      <c r="O22" s="231">
        <f t="shared" si="0"/>
        <v>1</v>
      </c>
      <c r="P22" s="135">
        <f t="shared" si="2"/>
        <v>1</v>
      </c>
      <c r="Q22" s="335" t="s">
        <v>326</v>
      </c>
      <c r="R22" s="335" t="s">
        <v>327</v>
      </c>
      <c r="S22" s="272" t="s">
        <v>409</v>
      </c>
      <c r="T22" s="360"/>
    </row>
    <row r="23" spans="1:20" ht="80.25" customHeight="1" thickBot="1" x14ac:dyDescent="0.3">
      <c r="A23" s="387"/>
      <c r="B23" s="197" t="s">
        <v>290</v>
      </c>
      <c r="C23" s="201" t="s">
        <v>215</v>
      </c>
      <c r="D23" s="247" t="s">
        <v>195</v>
      </c>
      <c r="E23" s="188" t="s">
        <v>301</v>
      </c>
      <c r="F23" s="247" t="s">
        <v>217</v>
      </c>
      <c r="G23" s="257" t="s">
        <v>216</v>
      </c>
      <c r="H23" s="231"/>
      <c r="I23" s="232"/>
      <c r="J23" s="231">
        <v>1</v>
      </c>
      <c r="K23" s="232">
        <v>1</v>
      </c>
      <c r="L23" s="274">
        <v>1</v>
      </c>
      <c r="M23" s="232">
        <v>1</v>
      </c>
      <c r="N23" s="231">
        <f t="shared" si="0"/>
        <v>2</v>
      </c>
      <c r="O23" s="231">
        <f t="shared" si="0"/>
        <v>2</v>
      </c>
      <c r="P23" s="135">
        <f t="shared" si="2"/>
        <v>1</v>
      </c>
      <c r="Q23" s="335" t="s">
        <v>328</v>
      </c>
      <c r="R23" s="335" t="s">
        <v>329</v>
      </c>
      <c r="S23" s="272" t="s">
        <v>410</v>
      </c>
      <c r="T23" s="339" t="s">
        <v>432</v>
      </c>
    </row>
    <row r="24" spans="1:20" ht="191.25" customHeight="1" x14ac:dyDescent="0.25">
      <c r="A24" s="368" t="s">
        <v>26</v>
      </c>
      <c r="B24" s="198" t="s">
        <v>40</v>
      </c>
      <c r="C24" s="193" t="s">
        <v>57</v>
      </c>
      <c r="D24" s="250" t="s">
        <v>27</v>
      </c>
      <c r="E24" s="250" t="s">
        <v>28</v>
      </c>
      <c r="F24" s="258" t="s">
        <v>76</v>
      </c>
      <c r="G24" s="259">
        <v>43951</v>
      </c>
      <c r="H24" s="231">
        <v>1</v>
      </c>
      <c r="I24" s="232">
        <v>1</v>
      </c>
      <c r="J24" s="231"/>
      <c r="K24" s="232"/>
      <c r="L24" s="231"/>
      <c r="M24" s="232"/>
      <c r="N24" s="231">
        <f t="shared" ref="N24:O26" si="3">H24+J24+L24</f>
        <v>1</v>
      </c>
      <c r="O24" s="231">
        <f t="shared" si="3"/>
        <v>1</v>
      </c>
      <c r="P24" s="135">
        <f t="shared" si="2"/>
        <v>1</v>
      </c>
      <c r="Q24" s="335" t="s">
        <v>330</v>
      </c>
      <c r="R24" s="336" t="s">
        <v>313</v>
      </c>
      <c r="S24" s="333" t="s">
        <v>313</v>
      </c>
      <c r="T24" s="360" t="s">
        <v>433</v>
      </c>
    </row>
    <row r="25" spans="1:20" ht="143.25" customHeight="1" x14ac:dyDescent="0.25">
      <c r="A25" s="369"/>
      <c r="B25" s="184" t="s">
        <v>41</v>
      </c>
      <c r="C25" s="178" t="s">
        <v>58</v>
      </c>
      <c r="D25" s="245" t="s">
        <v>27</v>
      </c>
      <c r="E25" s="245" t="s">
        <v>28</v>
      </c>
      <c r="F25" s="252" t="s">
        <v>76</v>
      </c>
      <c r="G25" s="256">
        <v>44074</v>
      </c>
      <c r="H25" s="231"/>
      <c r="I25" s="232"/>
      <c r="J25" s="231">
        <v>1</v>
      </c>
      <c r="K25" s="232">
        <v>1</v>
      </c>
      <c r="L25" s="231"/>
      <c r="M25" s="232"/>
      <c r="N25" s="231">
        <f t="shared" si="3"/>
        <v>1</v>
      </c>
      <c r="O25" s="231">
        <f t="shared" si="3"/>
        <v>1</v>
      </c>
      <c r="P25" s="135">
        <f t="shared" si="2"/>
        <v>1</v>
      </c>
      <c r="Q25" s="335" t="s">
        <v>331</v>
      </c>
      <c r="R25" s="335" t="s">
        <v>332</v>
      </c>
      <c r="S25" s="333" t="s">
        <v>313</v>
      </c>
      <c r="T25" s="360"/>
    </row>
    <row r="26" spans="1:20" ht="132" customHeight="1" thickBot="1" x14ac:dyDescent="0.3">
      <c r="A26" s="370"/>
      <c r="B26" s="186" t="s">
        <v>53</v>
      </c>
      <c r="C26" s="187" t="s">
        <v>59</v>
      </c>
      <c r="D26" s="247" t="s">
        <v>27</v>
      </c>
      <c r="E26" s="247" t="s">
        <v>28</v>
      </c>
      <c r="F26" s="260" t="s">
        <v>76</v>
      </c>
      <c r="G26" s="261">
        <v>44196</v>
      </c>
      <c r="H26" s="231"/>
      <c r="I26" s="232"/>
      <c r="J26" s="231"/>
      <c r="K26" s="232"/>
      <c r="L26" s="231">
        <v>1</v>
      </c>
      <c r="M26" s="232">
        <v>1</v>
      </c>
      <c r="N26" s="231">
        <f t="shared" si="3"/>
        <v>1</v>
      </c>
      <c r="O26" s="231">
        <f t="shared" si="3"/>
        <v>1</v>
      </c>
      <c r="P26" s="135">
        <f t="shared" si="2"/>
        <v>1</v>
      </c>
      <c r="Q26" s="335" t="s">
        <v>326</v>
      </c>
      <c r="R26" s="335" t="s">
        <v>327</v>
      </c>
      <c r="S26" s="272" t="s">
        <v>406</v>
      </c>
      <c r="T26" s="360"/>
    </row>
    <row r="27" spans="1:20" hidden="1" x14ac:dyDescent="0.25"/>
    <row r="28" spans="1:20" hidden="1" x14ac:dyDescent="0.25">
      <c r="N28" s="1">
        <f>SUM(N8:N27)</f>
        <v>23</v>
      </c>
      <c r="O28" s="1">
        <f>SUM(O8:O27)</f>
        <v>23</v>
      </c>
      <c r="P28" s="331">
        <v>1</v>
      </c>
    </row>
    <row r="29" spans="1:20" hidden="1" x14ac:dyDescent="0.25"/>
    <row r="30" spans="1:20" hidden="1" x14ac:dyDescent="0.25"/>
  </sheetData>
  <mergeCells count="24">
    <mergeCell ref="A24:A26"/>
    <mergeCell ref="A5:G5"/>
    <mergeCell ref="A6:G6"/>
    <mergeCell ref="B7:C7"/>
    <mergeCell ref="F8:F10"/>
    <mergeCell ref="A8:A10"/>
    <mergeCell ref="A11:A15"/>
    <mergeCell ref="D8:D10"/>
    <mergeCell ref="A16:A19"/>
    <mergeCell ref="A20:A23"/>
    <mergeCell ref="P6:P7"/>
    <mergeCell ref="Q6:Q7"/>
    <mergeCell ref="R6:R7"/>
    <mergeCell ref="S6:S7"/>
    <mergeCell ref="H5:I6"/>
    <mergeCell ref="J5:K6"/>
    <mergeCell ref="L5:M6"/>
    <mergeCell ref="N6:N7"/>
    <mergeCell ref="O6:O7"/>
    <mergeCell ref="T5:T7"/>
    <mergeCell ref="T11:T12"/>
    <mergeCell ref="T16:T17"/>
    <mergeCell ref="T20:T22"/>
    <mergeCell ref="T24:T26"/>
  </mergeCells>
  <phoneticPr fontId="57" type="noConversion"/>
  <conditionalFormatting sqref="R8:S8 Q22:R23 Q21 Q25:R26 R16:S17 R11:S12 R24:S24 S22:S26">
    <cfRule type="cellIs" dxfId="61" priority="17" operator="equal">
      <formula>1</formula>
    </cfRule>
  </conditionalFormatting>
  <conditionalFormatting sqref="R14:S14">
    <cfRule type="cellIs" dxfId="60" priority="14" operator="equal">
      <formula>1</formula>
    </cfRule>
  </conditionalFormatting>
  <conditionalFormatting sqref="R15:S15">
    <cfRule type="cellIs" dxfId="59" priority="13" operator="equal">
      <formula>1</formula>
    </cfRule>
  </conditionalFormatting>
  <conditionalFormatting sqref="R18:S18">
    <cfRule type="cellIs" dxfId="58" priority="12" operator="equal">
      <formula>1</formula>
    </cfRule>
  </conditionalFormatting>
  <conditionalFormatting sqref="R9:S9">
    <cfRule type="cellIs" dxfId="57" priority="16" operator="equal">
      <formula>1</formula>
    </cfRule>
  </conditionalFormatting>
  <conditionalFormatting sqref="R13:S13">
    <cfRule type="cellIs" dxfId="56" priority="15" operator="equal">
      <formula>1</formula>
    </cfRule>
  </conditionalFormatting>
  <conditionalFormatting sqref="R19:S19 S20:S21">
    <cfRule type="cellIs" dxfId="55" priority="11" operator="equal">
      <formula>1</formula>
    </cfRule>
  </conditionalFormatting>
  <conditionalFormatting sqref="Q11">
    <cfRule type="cellIs" dxfId="54" priority="10" operator="equal">
      <formula>1</formula>
    </cfRule>
  </conditionalFormatting>
  <conditionalFormatting sqref="Q12">
    <cfRule type="cellIs" dxfId="53" priority="9" operator="equal">
      <formula>1</formula>
    </cfRule>
  </conditionalFormatting>
  <conditionalFormatting sqref="Q13:Q14 Q18:Q20">
    <cfRule type="cellIs" dxfId="52" priority="8" operator="equal">
      <formula>1</formula>
    </cfRule>
  </conditionalFormatting>
  <conditionalFormatting sqref="Q16">
    <cfRule type="cellIs" dxfId="51" priority="7" operator="equal">
      <formula>1</formula>
    </cfRule>
  </conditionalFormatting>
  <conditionalFormatting sqref="Q15">
    <cfRule type="cellIs" dxfId="50" priority="6" operator="equal">
      <formula>1</formula>
    </cfRule>
  </conditionalFormatting>
  <conditionalFormatting sqref="Q17">
    <cfRule type="cellIs" dxfId="49" priority="5" operator="equal">
      <formula>1</formula>
    </cfRule>
  </conditionalFormatting>
  <conditionalFormatting sqref="Q24">
    <cfRule type="cellIs" dxfId="48" priority="4" operator="equal">
      <formula>1</formula>
    </cfRule>
  </conditionalFormatting>
  <conditionalFormatting sqref="P8 P10:P26">
    <cfRule type="cellIs" dxfId="47" priority="3" operator="equal">
      <formula>1</formula>
    </cfRule>
  </conditionalFormatting>
  <conditionalFormatting sqref="P9">
    <cfRule type="cellIs" dxfId="46" priority="2" operator="equal">
      <formula>1</formula>
    </cfRule>
  </conditionalFormatting>
  <conditionalFormatting sqref="T13:T15">
    <cfRule type="cellIs" dxfId="45" priority="1" operator="equal">
      <formula>1</formula>
    </cfRule>
  </conditionalFormatting>
  <pageMargins left="0.70866141732283472" right="0.70866141732283472" top="0.74803149606299213" bottom="0.74803149606299213" header="0.31496062992125984" footer="0.31496062992125984"/>
  <pageSetup scale="65" orientation="portrait" horizontalDpi="4294967294" verticalDpi="4294967294"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249977111117893"/>
    <pageSetUpPr fitToPage="1"/>
  </sheetPr>
  <dimension ref="A1:W251"/>
  <sheetViews>
    <sheetView showGridLines="0" topLeftCell="O11" zoomScale="77" zoomScaleNormal="77" zoomScaleSheetLayoutView="80" workbookViewId="0">
      <selection activeCell="X19" sqref="X19"/>
    </sheetView>
  </sheetViews>
  <sheetFormatPr baseColWidth="10" defaultColWidth="11.42578125" defaultRowHeight="0" customHeight="1" zeroHeight="1" x14ac:dyDescent="0.2"/>
  <cols>
    <col min="1" max="1" width="3.28515625" style="128" customWidth="1"/>
    <col min="2" max="4" width="27.5703125" style="128" customWidth="1"/>
    <col min="5" max="5" width="74.5703125" style="128" customWidth="1"/>
    <col min="6" max="7" width="49" style="128" customWidth="1"/>
    <col min="8" max="8" width="23.5703125" style="128" customWidth="1"/>
    <col min="9" max="9" width="13.7109375" style="128" customWidth="1"/>
    <col min="10" max="10" width="13" style="128" customWidth="1"/>
    <col min="11" max="14" width="11.42578125" style="63"/>
    <col min="15" max="16" width="13" style="63" customWidth="1"/>
    <col min="17" max="19" width="11.42578125" style="63"/>
    <col min="20" max="22" width="43.42578125" style="63" hidden="1" customWidth="1"/>
    <col min="23" max="23" width="46.28515625" style="63" customWidth="1"/>
    <col min="24" max="16384" width="11.42578125" style="63"/>
  </cols>
  <sheetData>
    <row r="1" spans="1:23" ht="12.75" customHeight="1" x14ac:dyDescent="0.2">
      <c r="A1" s="426"/>
      <c r="B1" s="427"/>
      <c r="C1" s="427"/>
      <c r="D1" s="428"/>
      <c r="E1" s="435" t="s">
        <v>77</v>
      </c>
      <c r="F1" s="436"/>
      <c r="G1" s="436"/>
      <c r="H1" s="436"/>
      <c r="I1" s="436"/>
      <c r="J1" s="437"/>
    </row>
    <row r="2" spans="1:23" ht="12.75" customHeight="1" x14ac:dyDescent="0.2">
      <c r="A2" s="429"/>
      <c r="B2" s="430"/>
      <c r="C2" s="430"/>
      <c r="D2" s="431"/>
      <c r="E2" s="438"/>
      <c r="F2" s="439"/>
      <c r="G2" s="439"/>
      <c r="H2" s="439"/>
      <c r="I2" s="439"/>
      <c r="J2" s="440"/>
    </row>
    <row r="3" spans="1:23" ht="65.25" customHeight="1" thickBot="1" x14ac:dyDescent="0.25">
      <c r="A3" s="432"/>
      <c r="B3" s="433"/>
      <c r="C3" s="433"/>
      <c r="D3" s="434"/>
      <c r="E3" s="438"/>
      <c r="F3" s="439"/>
      <c r="G3" s="439"/>
      <c r="H3" s="439"/>
      <c r="I3" s="439"/>
      <c r="J3" s="440"/>
    </row>
    <row r="4" spans="1:23" ht="15.75" customHeight="1" thickBot="1" x14ac:dyDescent="0.25">
      <c r="A4" s="441" t="s">
        <v>78</v>
      </c>
      <c r="B4" s="442"/>
      <c r="C4" s="441" t="s">
        <v>79</v>
      </c>
      <c r="D4" s="443"/>
      <c r="E4" s="441" t="s">
        <v>80</v>
      </c>
      <c r="F4" s="442"/>
      <c r="G4" s="442"/>
      <c r="H4" s="442"/>
      <c r="I4" s="442"/>
      <c r="J4" s="443"/>
    </row>
    <row r="5" spans="1:23" ht="18.75" customHeight="1" x14ac:dyDescent="0.2">
      <c r="A5" s="64"/>
      <c r="B5" s="65"/>
      <c r="C5" s="65"/>
      <c r="D5" s="65"/>
      <c r="E5" s="65"/>
      <c r="F5" s="65"/>
      <c r="G5" s="65"/>
      <c r="H5" s="65"/>
      <c r="I5" s="65"/>
      <c r="J5" s="66"/>
    </row>
    <row r="6" spans="1:23" ht="29.25" customHeight="1" x14ac:dyDescent="0.2">
      <c r="A6" s="67"/>
      <c r="B6" s="68" t="s">
        <v>81</v>
      </c>
      <c r="C6" s="423" t="s">
        <v>82</v>
      </c>
      <c r="D6" s="424"/>
      <c r="E6" s="425"/>
      <c r="F6" s="68"/>
      <c r="G6" s="65"/>
      <c r="H6" s="69"/>
      <c r="I6" s="69"/>
      <c r="J6" s="66"/>
    </row>
    <row r="7" spans="1:23" ht="7.5" customHeight="1" x14ac:dyDescent="0.2">
      <c r="A7" s="70"/>
      <c r="B7" s="71"/>
      <c r="C7" s="71"/>
      <c r="D7" s="71"/>
      <c r="E7" s="71"/>
      <c r="F7" s="71"/>
      <c r="G7" s="71"/>
      <c r="H7" s="71"/>
      <c r="I7" s="71"/>
      <c r="J7" s="72"/>
    </row>
    <row r="8" spans="1:23" ht="18" customHeight="1" x14ac:dyDescent="0.2">
      <c r="A8" s="67"/>
      <c r="B8" s="73" t="s">
        <v>83</v>
      </c>
      <c r="C8" s="408" t="s">
        <v>84</v>
      </c>
      <c r="D8" s="409"/>
      <c r="E8" s="410"/>
      <c r="F8" s="69"/>
      <c r="G8" s="74" t="s">
        <v>85</v>
      </c>
      <c r="H8" s="75" t="s">
        <v>86</v>
      </c>
      <c r="I8" s="69"/>
      <c r="J8" s="76"/>
    </row>
    <row r="9" spans="1:23" ht="7.5" customHeight="1" x14ac:dyDescent="0.2">
      <c r="A9" s="77"/>
      <c r="B9" s="78"/>
      <c r="C9" s="78"/>
      <c r="D9" s="78"/>
      <c r="E9" s="78"/>
      <c r="F9" s="79"/>
      <c r="G9" s="79"/>
      <c r="H9" s="79"/>
      <c r="I9" s="80"/>
      <c r="J9" s="81"/>
    </row>
    <row r="10" spans="1:23" ht="18" customHeight="1" x14ac:dyDescent="0.2">
      <c r="A10" s="67"/>
      <c r="B10" s="73" t="s">
        <v>87</v>
      </c>
      <c r="C10" s="408" t="s">
        <v>88</v>
      </c>
      <c r="D10" s="409"/>
      <c r="E10" s="410"/>
      <c r="F10" s="82"/>
      <c r="G10" s="74" t="s">
        <v>89</v>
      </c>
      <c r="H10" s="202">
        <v>2020</v>
      </c>
      <c r="I10" s="83"/>
      <c r="J10" s="76"/>
    </row>
    <row r="11" spans="1:23" ht="7.5" customHeight="1" x14ac:dyDescent="0.2">
      <c r="A11" s="84"/>
      <c r="B11" s="85"/>
      <c r="C11" s="85"/>
      <c r="D11" s="85"/>
      <c r="E11" s="85"/>
      <c r="F11" s="82"/>
      <c r="G11" s="69"/>
      <c r="H11" s="74"/>
      <c r="I11" s="83"/>
      <c r="J11" s="76"/>
    </row>
    <row r="12" spans="1:23" ht="18" customHeight="1" x14ac:dyDescent="0.2">
      <c r="A12" s="67"/>
      <c r="B12" s="86" t="s">
        <v>90</v>
      </c>
      <c r="C12" s="411" t="s">
        <v>91</v>
      </c>
      <c r="D12" s="412"/>
      <c r="E12" s="413"/>
      <c r="F12" s="82"/>
      <c r="G12" s="87"/>
      <c r="H12" s="74"/>
      <c r="I12" s="83"/>
      <c r="J12" s="76"/>
    </row>
    <row r="13" spans="1:23" ht="15" customHeight="1" thickBot="1" x14ac:dyDescent="0.25">
      <c r="A13" s="67"/>
      <c r="B13" s="69"/>
      <c r="C13" s="69"/>
      <c r="D13" s="69"/>
      <c r="E13" s="69"/>
      <c r="F13" s="69"/>
      <c r="G13" s="88"/>
      <c r="H13" s="89"/>
      <c r="I13" s="90"/>
      <c r="J13" s="91"/>
    </row>
    <row r="14" spans="1:23" ht="18" customHeight="1" thickBot="1" x14ac:dyDescent="0.25">
      <c r="A14" s="414" t="s">
        <v>92</v>
      </c>
      <c r="B14" s="415"/>
      <c r="C14" s="415"/>
      <c r="D14" s="415"/>
      <c r="E14" s="415"/>
      <c r="F14" s="415"/>
      <c r="G14" s="415"/>
      <c r="H14" s="415"/>
      <c r="I14" s="415"/>
      <c r="J14" s="415"/>
      <c r="K14" s="391"/>
      <c r="L14" s="392"/>
      <c r="M14" s="392"/>
      <c r="N14" s="392"/>
      <c r="O14" s="392"/>
      <c r="P14" s="392"/>
      <c r="Q14" s="392"/>
      <c r="R14" s="392"/>
    </row>
    <row r="15" spans="1:23" ht="18" customHeight="1" x14ac:dyDescent="0.25">
      <c r="A15" s="416" t="s">
        <v>93</v>
      </c>
      <c r="B15" s="418" t="s">
        <v>94</v>
      </c>
      <c r="C15" s="420" t="s">
        <v>95</v>
      </c>
      <c r="D15" s="420" t="s">
        <v>96</v>
      </c>
      <c r="E15" s="420" t="s">
        <v>97</v>
      </c>
      <c r="F15" s="418" t="s">
        <v>98</v>
      </c>
      <c r="G15" s="420" t="s">
        <v>99</v>
      </c>
      <c r="H15" s="418" t="s">
        <v>100</v>
      </c>
      <c r="I15" s="418" t="s">
        <v>101</v>
      </c>
      <c r="J15" s="422"/>
      <c r="K15" s="396" t="s">
        <v>179</v>
      </c>
      <c r="L15" s="396"/>
      <c r="M15" s="396" t="s">
        <v>180</v>
      </c>
      <c r="N15" s="396"/>
      <c r="O15" s="396" t="s">
        <v>181</v>
      </c>
      <c r="P15" s="396"/>
      <c r="Q15" s="396" t="s">
        <v>166</v>
      </c>
      <c r="R15" s="396" t="s">
        <v>34</v>
      </c>
      <c r="S15" s="389" t="s">
        <v>306</v>
      </c>
      <c r="T15" s="390" t="s">
        <v>307</v>
      </c>
      <c r="U15" s="390" t="s">
        <v>308</v>
      </c>
      <c r="V15" s="390" t="s">
        <v>309</v>
      </c>
      <c r="W15" s="388" t="s">
        <v>411</v>
      </c>
    </row>
    <row r="16" spans="1:23" ht="48.75" customHeight="1" thickBot="1" x14ac:dyDescent="0.3">
      <c r="A16" s="417"/>
      <c r="B16" s="419"/>
      <c r="C16" s="421"/>
      <c r="D16" s="421"/>
      <c r="E16" s="421"/>
      <c r="F16" s="419"/>
      <c r="G16" s="421"/>
      <c r="H16" s="419"/>
      <c r="I16" s="92" t="s">
        <v>102</v>
      </c>
      <c r="J16" s="140" t="s">
        <v>103</v>
      </c>
      <c r="K16" s="275" t="s">
        <v>167</v>
      </c>
      <c r="L16" s="275" t="s">
        <v>168</v>
      </c>
      <c r="M16" s="275" t="s">
        <v>167</v>
      </c>
      <c r="N16" s="275" t="s">
        <v>168</v>
      </c>
      <c r="O16" s="275" t="s">
        <v>167</v>
      </c>
      <c r="P16" s="275" t="s">
        <v>168</v>
      </c>
      <c r="Q16" s="396"/>
      <c r="R16" s="396"/>
      <c r="S16" s="389"/>
      <c r="T16" s="390"/>
      <c r="U16" s="390"/>
      <c r="V16" s="390"/>
      <c r="W16" s="388"/>
    </row>
    <row r="17" spans="1:23" s="94" customFormat="1" ht="142.5" customHeight="1" x14ac:dyDescent="0.2">
      <c r="A17" s="93"/>
      <c r="B17" s="205" t="s">
        <v>104</v>
      </c>
      <c r="C17" s="205" t="s">
        <v>220</v>
      </c>
      <c r="D17" s="205" t="s">
        <v>223</v>
      </c>
      <c r="E17" s="206" t="s">
        <v>235</v>
      </c>
      <c r="F17" s="205" t="s">
        <v>236</v>
      </c>
      <c r="G17" s="205" t="s">
        <v>222</v>
      </c>
      <c r="H17" s="205" t="s">
        <v>221</v>
      </c>
      <c r="I17" s="207">
        <v>43891</v>
      </c>
      <c r="J17" s="208">
        <v>44175</v>
      </c>
      <c r="K17" s="276"/>
      <c r="L17" s="277"/>
      <c r="M17" s="278">
        <v>2</v>
      </c>
      <c r="N17" s="279">
        <v>1</v>
      </c>
      <c r="O17" s="280">
        <v>1</v>
      </c>
      <c r="P17" s="279">
        <v>1</v>
      </c>
      <c r="Q17" s="280">
        <f>K17+M17+O17</f>
        <v>3</v>
      </c>
      <c r="R17" s="280">
        <f>L17+N17+P17</f>
        <v>2</v>
      </c>
      <c r="S17" s="276">
        <v>1</v>
      </c>
      <c r="T17" s="281" t="s">
        <v>333</v>
      </c>
      <c r="U17" s="281" t="s">
        <v>334</v>
      </c>
      <c r="V17" s="281" t="s">
        <v>335</v>
      </c>
      <c r="W17" s="281" t="s">
        <v>436</v>
      </c>
    </row>
    <row r="18" spans="1:23" ht="18" customHeight="1" thickBot="1" x14ac:dyDescent="0.25">
      <c r="A18" s="397" t="s">
        <v>105</v>
      </c>
      <c r="B18" s="398"/>
      <c r="C18" s="398"/>
      <c r="D18" s="398"/>
      <c r="E18" s="398"/>
      <c r="F18" s="398"/>
      <c r="G18" s="398"/>
      <c r="H18" s="398"/>
      <c r="I18" s="398"/>
      <c r="J18" s="398"/>
      <c r="K18" s="391"/>
      <c r="L18" s="392"/>
      <c r="M18" s="392"/>
      <c r="N18" s="392"/>
      <c r="O18" s="392"/>
      <c r="P18" s="392"/>
      <c r="Q18" s="392"/>
      <c r="R18" s="392"/>
    </row>
    <row r="19" spans="1:23" ht="36" customHeight="1" x14ac:dyDescent="0.2">
      <c r="A19" s="95"/>
      <c r="B19" s="96"/>
      <c r="C19" s="97"/>
      <c r="D19" s="97"/>
      <c r="E19" s="96"/>
      <c r="F19" s="96"/>
      <c r="G19" s="96"/>
      <c r="H19" s="96"/>
      <c r="I19" s="96"/>
      <c r="J19" s="98"/>
      <c r="K19" s="138" t="e">
        <f>#REF!</f>
        <v>#REF!</v>
      </c>
      <c r="L19" s="139"/>
      <c r="M19" s="139"/>
      <c r="N19" s="139"/>
      <c r="O19" s="139"/>
      <c r="P19" s="139"/>
      <c r="Q19" s="139"/>
      <c r="R19" s="139"/>
    </row>
    <row r="20" spans="1:23" ht="6.75" customHeight="1" x14ac:dyDescent="0.2">
      <c r="A20" s="70"/>
      <c r="B20" s="99"/>
      <c r="C20" s="99"/>
      <c r="D20" s="99"/>
      <c r="E20" s="99"/>
      <c r="F20" s="100"/>
      <c r="G20" s="100"/>
      <c r="H20" s="100"/>
      <c r="I20" s="101"/>
      <c r="J20" s="102"/>
    </row>
    <row r="21" spans="1:23" ht="34.5" customHeight="1" x14ac:dyDescent="0.2">
      <c r="A21" s="70"/>
      <c r="B21" s="103" t="s">
        <v>106</v>
      </c>
      <c r="C21" s="399" t="s">
        <v>224</v>
      </c>
      <c r="D21" s="400"/>
      <c r="E21" s="401"/>
      <c r="F21" s="104"/>
      <c r="G21" s="402" t="s">
        <v>107</v>
      </c>
      <c r="H21" s="403"/>
      <c r="I21" s="404" t="s">
        <v>226</v>
      </c>
      <c r="J21" s="405"/>
    </row>
    <row r="22" spans="1:23" ht="3" customHeight="1" x14ac:dyDescent="0.2">
      <c r="A22" s="70"/>
      <c r="B22" s="105"/>
      <c r="C22" s="204"/>
      <c r="D22" s="204"/>
      <c r="E22" s="204"/>
      <c r="F22" s="106"/>
      <c r="G22" s="106"/>
      <c r="H22" s="106"/>
      <c r="I22" s="107"/>
      <c r="J22" s="108"/>
    </row>
    <row r="23" spans="1:23" ht="30" customHeight="1" x14ac:dyDescent="0.2">
      <c r="A23" s="109"/>
      <c r="B23" s="103" t="s">
        <v>108</v>
      </c>
      <c r="C23" s="399" t="s">
        <v>225</v>
      </c>
      <c r="D23" s="400"/>
      <c r="E23" s="401"/>
      <c r="F23" s="104"/>
      <c r="G23" s="402" t="s">
        <v>109</v>
      </c>
      <c r="H23" s="403"/>
      <c r="I23" s="406"/>
      <c r="J23" s="407"/>
    </row>
    <row r="24" spans="1:23" ht="8.25" customHeight="1" thickBot="1" x14ac:dyDescent="0.25">
      <c r="A24" s="110"/>
      <c r="B24" s="111"/>
      <c r="C24" s="111"/>
      <c r="D24" s="111"/>
      <c r="E24" s="111"/>
      <c r="F24" s="112"/>
      <c r="G24" s="112"/>
      <c r="H24" s="113"/>
      <c r="I24" s="113"/>
      <c r="J24" s="114"/>
    </row>
    <row r="25" spans="1:23" ht="14.25" x14ac:dyDescent="0.2">
      <c r="A25" s="393"/>
      <c r="B25" s="394"/>
      <c r="C25" s="115"/>
      <c r="D25" s="115"/>
      <c r="E25" s="115"/>
      <c r="F25" s="116"/>
      <c r="G25" s="117"/>
      <c r="H25" s="116"/>
      <c r="I25" s="118"/>
      <c r="J25" s="119"/>
    </row>
    <row r="26" spans="1:23" ht="4.5" customHeight="1" x14ac:dyDescent="0.2">
      <c r="A26" s="67"/>
      <c r="B26" s="69"/>
      <c r="C26" s="69"/>
      <c r="D26" s="69"/>
      <c r="E26" s="69"/>
      <c r="F26" s="69"/>
      <c r="G26" s="69"/>
      <c r="H26" s="69"/>
      <c r="I26" s="69"/>
      <c r="J26" s="76"/>
    </row>
    <row r="27" spans="1:23" ht="14.25" customHeight="1" x14ac:dyDescent="0.25">
      <c r="A27" s="67"/>
      <c r="B27" s="120"/>
      <c r="C27" s="69"/>
      <c r="D27" s="69"/>
      <c r="E27" s="120"/>
      <c r="F27" s="69"/>
      <c r="G27" s="69"/>
      <c r="H27" s="69"/>
      <c r="I27" s="69"/>
      <c r="J27" s="76"/>
    </row>
    <row r="28" spans="1:23" s="125" customFormat="1" ht="14.25" customHeight="1" x14ac:dyDescent="0.25">
      <c r="A28" s="121"/>
      <c r="B28" s="122"/>
      <c r="C28" s="123"/>
      <c r="D28" s="123"/>
      <c r="E28" s="122"/>
      <c r="F28" s="123"/>
      <c r="G28" s="123"/>
      <c r="H28" s="123"/>
      <c r="I28" s="123"/>
      <c r="J28" s="124"/>
    </row>
    <row r="29" spans="1:23" s="125" customFormat="1" ht="14.25" customHeight="1" x14ac:dyDescent="0.25">
      <c r="A29" s="121"/>
      <c r="B29" s="122"/>
      <c r="C29" s="122"/>
      <c r="D29" s="122"/>
      <c r="E29" s="122"/>
      <c r="F29" s="122"/>
      <c r="G29" s="122"/>
      <c r="H29" s="123"/>
      <c r="I29" s="123"/>
      <c r="J29" s="124"/>
    </row>
    <row r="30" spans="1:23" s="125" customFormat="1" ht="14.25" customHeight="1" x14ac:dyDescent="0.2">
      <c r="A30" s="121"/>
      <c r="B30" s="395" t="s">
        <v>110</v>
      </c>
      <c r="C30" s="395"/>
      <c r="D30" s="123"/>
      <c r="E30" s="126" t="s">
        <v>111</v>
      </c>
      <c r="F30" s="203" t="s">
        <v>122</v>
      </c>
      <c r="G30" s="126"/>
      <c r="H30" s="123"/>
      <c r="I30" s="123"/>
      <c r="J30" s="124"/>
    </row>
    <row r="31" spans="1:23" ht="13.5" thickBot="1" x14ac:dyDescent="0.25">
      <c r="A31" s="127"/>
      <c r="B31" s="113"/>
      <c r="C31" s="113"/>
      <c r="D31" s="113"/>
      <c r="E31" s="113"/>
      <c r="F31" s="113"/>
      <c r="G31" s="113"/>
      <c r="H31" s="113"/>
      <c r="I31" s="113"/>
      <c r="J31" s="114"/>
    </row>
    <row r="32" spans="1:23" ht="12.75" x14ac:dyDescent="0.2"/>
    <row r="33" spans="2:6" ht="18" x14ac:dyDescent="0.25">
      <c r="B33" s="129"/>
    </row>
    <row r="34" spans="2:6" ht="18" x14ac:dyDescent="0.25">
      <c r="B34" s="129"/>
      <c r="F34" s="129"/>
    </row>
    <row r="35" spans="2:6" ht="18" x14ac:dyDescent="0.25">
      <c r="F35" s="130"/>
    </row>
    <row r="36" spans="2:6" ht="18" x14ac:dyDescent="0.25">
      <c r="F36" s="129"/>
    </row>
    <row r="37" spans="2:6" ht="12.75" x14ac:dyDescent="0.2">
      <c r="F37" s="131"/>
    </row>
    <row r="38" spans="2:6" ht="12.75" x14ac:dyDescent="0.2"/>
    <row r="39" spans="2:6" ht="12.75" x14ac:dyDescent="0.2"/>
    <row r="40" spans="2:6" ht="18" x14ac:dyDescent="0.25">
      <c r="E40" s="129"/>
      <c r="F40" s="129"/>
    </row>
    <row r="41" spans="2:6" ht="12.75" x14ac:dyDescent="0.2">
      <c r="E41" s="131"/>
      <c r="F41" s="131"/>
    </row>
    <row r="42" spans="2:6" ht="12.75" x14ac:dyDescent="0.2"/>
    <row r="43" spans="2:6" ht="12.75" x14ac:dyDescent="0.2"/>
    <row r="44" spans="2:6" ht="12.75" x14ac:dyDescent="0.2"/>
    <row r="45" spans="2:6" ht="12.75" x14ac:dyDescent="0.2"/>
    <row r="46" spans="2:6" ht="12.75" x14ac:dyDescent="0.2"/>
    <row r="47" spans="2:6" ht="12.75" x14ac:dyDescent="0.2"/>
    <row r="48" spans="2:6" ht="12.75" x14ac:dyDescent="0.2"/>
    <row r="49" ht="12.75" x14ac:dyDescent="0.2"/>
    <row r="50" ht="12.75" x14ac:dyDescent="0.2"/>
    <row r="51" ht="12.75" x14ac:dyDescent="0.2"/>
    <row r="52" ht="12.75" x14ac:dyDescent="0.2"/>
    <row r="53" ht="12.75" x14ac:dyDescent="0.2"/>
    <row r="54" ht="12.75" x14ac:dyDescent="0.2"/>
    <row r="55" ht="12.75" x14ac:dyDescent="0.2"/>
    <row r="56" ht="12.75" x14ac:dyDescent="0.2"/>
    <row r="57" ht="12.75" x14ac:dyDescent="0.2"/>
    <row r="58" ht="12.75" x14ac:dyDescent="0.2"/>
    <row r="59" ht="12.75" x14ac:dyDescent="0.2"/>
    <row r="60" ht="12.75" x14ac:dyDescent="0.2"/>
    <row r="61" ht="12.75" x14ac:dyDescent="0.2"/>
    <row r="62" ht="12.75" x14ac:dyDescent="0.2"/>
    <row r="63" ht="12.75" x14ac:dyDescent="0.2"/>
    <row r="64"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row r="78" ht="12.75" x14ac:dyDescent="0.2"/>
    <row r="79" ht="12.75" x14ac:dyDescent="0.2"/>
    <row r="80" ht="12.75" x14ac:dyDescent="0.2"/>
    <row r="81" ht="12.75" x14ac:dyDescent="0.2"/>
    <row r="82" ht="12.75" x14ac:dyDescent="0.2"/>
    <row r="83" ht="12.75" x14ac:dyDescent="0.2"/>
    <row r="84" ht="12.75" x14ac:dyDescent="0.2"/>
    <row r="85" ht="12.75" x14ac:dyDescent="0.2"/>
    <row r="86" ht="12.75" x14ac:dyDescent="0.2"/>
    <row r="87" ht="12.75" x14ac:dyDescent="0.2"/>
    <row r="88" ht="12.75" x14ac:dyDescent="0.2"/>
    <row r="89" ht="12.75" x14ac:dyDescent="0.2"/>
    <row r="90" ht="12.75" x14ac:dyDescent="0.2"/>
    <row r="91" ht="12.75" x14ac:dyDescent="0.2"/>
    <row r="92" ht="12.75" x14ac:dyDescent="0.2"/>
    <row r="93" ht="12.75" x14ac:dyDescent="0.2"/>
    <row r="94" ht="12.75" x14ac:dyDescent="0.2"/>
    <row r="95" ht="12.75" x14ac:dyDescent="0.2"/>
    <row r="96" ht="12.75" x14ac:dyDescent="0.2"/>
    <row r="97" ht="12.75" x14ac:dyDescent="0.2"/>
    <row r="98" ht="12.75" x14ac:dyDescent="0.2"/>
    <row r="99" ht="12.75" x14ac:dyDescent="0.2"/>
    <row r="100" ht="12.75" x14ac:dyDescent="0.2"/>
    <row r="101" ht="12.75" x14ac:dyDescent="0.2"/>
    <row r="102" ht="12.75" x14ac:dyDescent="0.2"/>
    <row r="103" ht="12.75" x14ac:dyDescent="0.2"/>
    <row r="104" ht="12.75" x14ac:dyDescent="0.2"/>
    <row r="105" ht="12.75" x14ac:dyDescent="0.2"/>
    <row r="106" ht="12.75" x14ac:dyDescent="0.2"/>
    <row r="107" ht="12.75" x14ac:dyDescent="0.2"/>
    <row r="108" ht="12.75" x14ac:dyDescent="0.2"/>
    <row r="109" ht="12.75" x14ac:dyDescent="0.2"/>
    <row r="110" ht="12.75" x14ac:dyDescent="0.2"/>
    <row r="111" ht="12.75" x14ac:dyDescent="0.2"/>
    <row r="112" ht="12.75" x14ac:dyDescent="0.2"/>
    <row r="113" ht="12.75" x14ac:dyDescent="0.2"/>
    <row r="114" ht="12.75" x14ac:dyDescent="0.2"/>
    <row r="115" ht="12.75" x14ac:dyDescent="0.2"/>
    <row r="116" ht="12.75" x14ac:dyDescent="0.2"/>
    <row r="117" ht="12.75" x14ac:dyDescent="0.2"/>
    <row r="118" ht="12.75" x14ac:dyDescent="0.2"/>
    <row r="119" ht="12.75" x14ac:dyDescent="0.2"/>
    <row r="120" ht="12.75" x14ac:dyDescent="0.2"/>
    <row r="121" ht="12.75" x14ac:dyDescent="0.2"/>
    <row r="122" ht="12.75" x14ac:dyDescent="0.2"/>
    <row r="123" ht="12.75" x14ac:dyDescent="0.2"/>
    <row r="124" ht="12.75" x14ac:dyDescent="0.2"/>
    <row r="125" ht="12.75" x14ac:dyDescent="0.2"/>
    <row r="126" ht="12.75" x14ac:dyDescent="0.2"/>
    <row r="127" ht="12.75" x14ac:dyDescent="0.2"/>
    <row r="128" ht="12.75" x14ac:dyDescent="0.2"/>
    <row r="129" ht="12.75" x14ac:dyDescent="0.2"/>
    <row r="130" ht="12.75" x14ac:dyDescent="0.2"/>
    <row r="131" ht="12.75" x14ac:dyDescent="0.2"/>
    <row r="132" ht="12.75" x14ac:dyDescent="0.2"/>
    <row r="133" ht="12.75" x14ac:dyDescent="0.2"/>
    <row r="134" ht="12.75" x14ac:dyDescent="0.2"/>
    <row r="135" ht="12.75" x14ac:dyDescent="0.2"/>
    <row r="136" ht="12.75" x14ac:dyDescent="0.2"/>
    <row r="137" ht="12.75" x14ac:dyDescent="0.2"/>
    <row r="138" ht="12.75" x14ac:dyDescent="0.2"/>
    <row r="139" ht="12.75" x14ac:dyDescent="0.2"/>
    <row r="140" ht="12.75" x14ac:dyDescent="0.2"/>
    <row r="141" ht="12.75" x14ac:dyDescent="0.2"/>
    <row r="142" ht="12.75" x14ac:dyDescent="0.2"/>
    <row r="143" ht="12.75" x14ac:dyDescent="0.2"/>
    <row r="144" ht="12.75" x14ac:dyDescent="0.2"/>
    <row r="145" ht="12.75" x14ac:dyDescent="0.2"/>
    <row r="146" ht="12.75" x14ac:dyDescent="0.2"/>
    <row r="147" ht="12.75" x14ac:dyDescent="0.2"/>
    <row r="148" ht="12.75" x14ac:dyDescent="0.2"/>
    <row r="149" ht="12.75" x14ac:dyDescent="0.2"/>
    <row r="150" ht="12.75" x14ac:dyDescent="0.2"/>
    <row r="151" ht="12.75" x14ac:dyDescent="0.2"/>
    <row r="152" ht="12.75" x14ac:dyDescent="0.2"/>
    <row r="153" ht="12.75" x14ac:dyDescent="0.2"/>
    <row r="154" ht="12.75" x14ac:dyDescent="0.2"/>
    <row r="155" ht="12.75" x14ac:dyDescent="0.2"/>
    <row r="156" ht="12.75" x14ac:dyDescent="0.2"/>
    <row r="157" ht="12.75" x14ac:dyDescent="0.2"/>
    <row r="158" ht="12.75" x14ac:dyDescent="0.2"/>
    <row r="159" ht="12.75" x14ac:dyDescent="0.2"/>
    <row r="160" ht="12.75" x14ac:dyDescent="0.2"/>
    <row r="161" ht="12.75" x14ac:dyDescent="0.2"/>
    <row r="162" ht="12.75" x14ac:dyDescent="0.2"/>
    <row r="163" ht="12.75" x14ac:dyDescent="0.2"/>
    <row r="164" ht="12.75" x14ac:dyDescent="0.2"/>
    <row r="165" ht="12.75" x14ac:dyDescent="0.2"/>
    <row r="166" ht="12.75" x14ac:dyDescent="0.2"/>
    <row r="167" ht="12.75" x14ac:dyDescent="0.2"/>
    <row r="168" ht="12.75" x14ac:dyDescent="0.2"/>
    <row r="169" ht="12.75" x14ac:dyDescent="0.2"/>
    <row r="170" ht="12.75" x14ac:dyDescent="0.2"/>
    <row r="171" ht="12.75" x14ac:dyDescent="0.2"/>
    <row r="172" ht="12.75" x14ac:dyDescent="0.2"/>
    <row r="173" ht="12.75" x14ac:dyDescent="0.2"/>
    <row r="174" ht="12.75" x14ac:dyDescent="0.2"/>
    <row r="175" ht="12.75" x14ac:dyDescent="0.2"/>
    <row r="176" ht="12.75" x14ac:dyDescent="0.2"/>
    <row r="177" ht="12.75" x14ac:dyDescent="0.2"/>
    <row r="178" ht="12.75" x14ac:dyDescent="0.2"/>
    <row r="179" ht="12.75" x14ac:dyDescent="0.2"/>
    <row r="180" ht="12.75" x14ac:dyDescent="0.2"/>
    <row r="181" ht="12.75" x14ac:dyDescent="0.2"/>
    <row r="182" ht="12.75" x14ac:dyDescent="0.2"/>
    <row r="183" ht="12.75" x14ac:dyDescent="0.2"/>
    <row r="184" ht="12.75" x14ac:dyDescent="0.2"/>
    <row r="185" ht="12.75" x14ac:dyDescent="0.2"/>
    <row r="186" ht="12.75" x14ac:dyDescent="0.2"/>
    <row r="187" ht="12.75" x14ac:dyDescent="0.2"/>
    <row r="188" ht="12.75" x14ac:dyDescent="0.2"/>
    <row r="189" ht="12.75" x14ac:dyDescent="0.2"/>
    <row r="190" ht="12.75" x14ac:dyDescent="0.2"/>
    <row r="191" ht="12.75" x14ac:dyDescent="0.2"/>
    <row r="192" ht="12.75" x14ac:dyDescent="0.2"/>
    <row r="193" ht="12.75" x14ac:dyDescent="0.2"/>
    <row r="194" ht="12.75" x14ac:dyDescent="0.2"/>
    <row r="195" ht="12.75" x14ac:dyDescent="0.2"/>
    <row r="196" ht="12.75" x14ac:dyDescent="0.2"/>
    <row r="197" ht="12.75" x14ac:dyDescent="0.2"/>
    <row r="198" ht="12.75" x14ac:dyDescent="0.2"/>
    <row r="199" ht="12.75" x14ac:dyDescent="0.2"/>
    <row r="200" ht="12.75" x14ac:dyDescent="0.2"/>
    <row r="201" ht="12.75" x14ac:dyDescent="0.2"/>
    <row r="202" ht="12.75" x14ac:dyDescent="0.2"/>
    <row r="203" ht="12.75" x14ac:dyDescent="0.2"/>
    <row r="204" ht="12.75" x14ac:dyDescent="0.2"/>
    <row r="205" ht="12.75" x14ac:dyDescent="0.2"/>
    <row r="206" ht="12.75" x14ac:dyDescent="0.2"/>
    <row r="207" ht="12.75" x14ac:dyDescent="0.2"/>
    <row r="208" ht="12.75" x14ac:dyDescent="0.2"/>
    <row r="209" ht="12.75" x14ac:dyDescent="0.2"/>
    <row r="210" ht="12.75" x14ac:dyDescent="0.2"/>
    <row r="211" ht="12.75" x14ac:dyDescent="0.2"/>
    <row r="212" ht="12.75" x14ac:dyDescent="0.2"/>
    <row r="213" ht="12.75" x14ac:dyDescent="0.2"/>
    <row r="214" ht="12.75" x14ac:dyDescent="0.2"/>
    <row r="215" ht="12.75" x14ac:dyDescent="0.2"/>
    <row r="216" ht="12.75" x14ac:dyDescent="0.2"/>
    <row r="217" ht="12.75" x14ac:dyDescent="0.2"/>
    <row r="218" ht="12.75" x14ac:dyDescent="0.2"/>
    <row r="219" ht="12.75" x14ac:dyDescent="0.2"/>
    <row r="220" ht="12.75" x14ac:dyDescent="0.2"/>
    <row r="221" ht="12.75" x14ac:dyDescent="0.2"/>
    <row r="222" ht="12.75" x14ac:dyDescent="0.2"/>
    <row r="223" ht="12.75" x14ac:dyDescent="0.2"/>
    <row r="224" ht="12.75" x14ac:dyDescent="0.2"/>
    <row r="225" ht="12.75" x14ac:dyDescent="0.2"/>
    <row r="226" ht="12.75" x14ac:dyDescent="0.2"/>
    <row r="227" ht="12.75" x14ac:dyDescent="0.2"/>
    <row r="228" ht="12.75" x14ac:dyDescent="0.2"/>
    <row r="229" ht="12.75" x14ac:dyDescent="0.2"/>
    <row r="230" ht="12.75" x14ac:dyDescent="0.2"/>
    <row r="231" ht="12.75" x14ac:dyDescent="0.2"/>
    <row r="232" ht="12.75" x14ac:dyDescent="0.2"/>
    <row r="233" ht="12.75" x14ac:dyDescent="0.2"/>
    <row r="234" ht="12.75" x14ac:dyDescent="0.2"/>
    <row r="235" ht="12.75" x14ac:dyDescent="0.2"/>
    <row r="236" ht="12.75" x14ac:dyDescent="0.2"/>
    <row r="237" ht="12.75" x14ac:dyDescent="0.2"/>
    <row r="238" ht="12.75" x14ac:dyDescent="0.2"/>
    <row r="239" ht="12.75" x14ac:dyDescent="0.2"/>
    <row r="240" ht="12.75" x14ac:dyDescent="0.2"/>
    <row r="241" ht="12.75" x14ac:dyDescent="0.2"/>
    <row r="242" ht="12.75" x14ac:dyDescent="0.2"/>
    <row r="243" ht="12.75" x14ac:dyDescent="0.2"/>
    <row r="244" ht="12.75" x14ac:dyDescent="0.2"/>
    <row r="245" ht="12.75" x14ac:dyDescent="0.2"/>
    <row r="246" ht="12.75" x14ac:dyDescent="0.2"/>
    <row r="247" ht="12.75" x14ac:dyDescent="0.2"/>
    <row r="248" ht="12.75" x14ac:dyDescent="0.2"/>
    <row r="249" ht="12.75" x14ac:dyDescent="0.2"/>
    <row r="250" ht="12.75" x14ac:dyDescent="0.2"/>
    <row r="251" ht="12.75" x14ac:dyDescent="0.2"/>
  </sheetData>
  <dataConsolidate/>
  <mergeCells count="40">
    <mergeCell ref="C6:E6"/>
    <mergeCell ref="A1:D3"/>
    <mergeCell ref="E1:J3"/>
    <mergeCell ref="A4:B4"/>
    <mergeCell ref="C4:D4"/>
    <mergeCell ref="E4:J4"/>
    <mergeCell ref="C8:E8"/>
    <mergeCell ref="C10:E10"/>
    <mergeCell ref="C12:E12"/>
    <mergeCell ref="A14:J14"/>
    <mergeCell ref="A15:A16"/>
    <mergeCell ref="B15:B16"/>
    <mergeCell ref="C15:C16"/>
    <mergeCell ref="D15:D16"/>
    <mergeCell ref="E15:E16"/>
    <mergeCell ref="F15:F16"/>
    <mergeCell ref="G15:G16"/>
    <mergeCell ref="H15:H16"/>
    <mergeCell ref="I15:J15"/>
    <mergeCell ref="K14:R14"/>
    <mergeCell ref="A25:B25"/>
    <mergeCell ref="B30:C30"/>
    <mergeCell ref="K18:R18"/>
    <mergeCell ref="M15:N15"/>
    <mergeCell ref="O15:P15"/>
    <mergeCell ref="Q15:Q16"/>
    <mergeCell ref="R15:R16"/>
    <mergeCell ref="K15:L15"/>
    <mergeCell ref="A18:J18"/>
    <mergeCell ref="C21:E21"/>
    <mergeCell ref="G21:H21"/>
    <mergeCell ref="I21:J21"/>
    <mergeCell ref="C23:E23"/>
    <mergeCell ref="G23:H23"/>
    <mergeCell ref="I23:J23"/>
    <mergeCell ref="W15:W16"/>
    <mergeCell ref="S15:S16"/>
    <mergeCell ref="T15:T16"/>
    <mergeCell ref="U15:U16"/>
    <mergeCell ref="V15:V16"/>
  </mergeCells>
  <conditionalFormatting sqref="T17:U17">
    <cfRule type="cellIs" dxfId="44" priority="4" operator="equal">
      <formula>1</formula>
    </cfRule>
  </conditionalFormatting>
  <conditionalFormatting sqref="S17">
    <cfRule type="cellIs" dxfId="43" priority="3" operator="equal">
      <formula>1</formula>
    </cfRule>
  </conditionalFormatting>
  <conditionalFormatting sqref="V17">
    <cfRule type="cellIs" dxfId="42" priority="2" operator="equal">
      <formula>1</formula>
    </cfRule>
  </conditionalFormatting>
  <conditionalFormatting sqref="W17">
    <cfRule type="cellIs" dxfId="41" priority="1" operator="equal">
      <formula>1</formula>
    </cfRule>
  </conditionalFormatting>
  <dataValidations count="10">
    <dataValidation type="list" allowBlank="1" showInputMessage="1" showErrorMessage="1" sqref="C10:E10" xr:uid="{00000000-0002-0000-0200-000000000000}">
      <formula1>departamentos</formula1>
    </dataValidation>
    <dataValidation type="list" allowBlank="1" showInputMessage="1" showErrorMessage="1" sqref="C8:E8" xr:uid="{00000000-0002-0000-0200-000001000000}">
      <formula1>sector</formula1>
    </dataValidation>
    <dataValidation type="list" allowBlank="1" showInputMessage="1" showErrorMessage="1" sqref="H8" xr:uid="{00000000-0002-0000-0200-000002000000}">
      <formula1>orden</formula1>
    </dataValidation>
    <dataValidation type="list" allowBlank="1" showInputMessage="1" showErrorMessage="1" sqref="I10:I12" xr:uid="{00000000-0002-0000-0200-000003000000}">
      <formula1>nivel</formula1>
    </dataValidation>
    <dataValidation type="list" allowBlank="1" showDropDown="1" showErrorMessage="1" promptTitle="Departamento" prompt="Seleccione eldepartamenton de acuerdo a las opciones relacionadas." sqref="H13" xr:uid="{00000000-0002-0000-0200-000004000000}">
      <formula1>#REF!</formula1>
    </dataValidation>
    <dataValidation type="list" showInputMessage="1" showErrorMessage="1" sqref="D19" xr:uid="{00000000-0002-0000-0200-000005000000}">
      <formula1>INDIRECT(C19)</formula1>
    </dataValidation>
    <dataValidation type="list" showInputMessage="1" showErrorMessage="1" sqref="C19" xr:uid="{00000000-0002-0000-0200-000006000000}">
      <formula1>Tipos</formula1>
    </dataValidation>
    <dataValidation type="list" allowBlank="1" showInputMessage="1" showErrorMessage="1" sqref="H10" xr:uid="{00000000-0002-0000-0200-000007000000}">
      <formula1>vigencias</formula1>
    </dataValidation>
    <dataValidation showInputMessage="1" showErrorMessage="1" sqref="B19 E19:R19" xr:uid="{00000000-0002-0000-0200-000008000000}"/>
    <dataValidation type="date" operator="greaterThanOrEqual" allowBlank="1" showInputMessage="1" showErrorMessage="1" sqref="I23" xr:uid="{00000000-0002-0000-0200-000009000000}">
      <formula1>41275</formula1>
    </dataValidation>
  </dataValidations>
  <hyperlinks>
    <hyperlink ref="C23" r:id="rId1" display="carolina.bonilla@orgsolidarias.gov.co" xr:uid="{6B05D51F-00FF-4FB7-814D-69BFDD7702C8}"/>
  </hyperlinks>
  <printOptions horizontalCentered="1"/>
  <pageMargins left="0.27559055118110237" right="0.19685039370078741" top="0.9055118110236221" bottom="0.47244094488188981" header="0.31496062992125984" footer="0.23622047244094491"/>
  <pageSetup scale="45" orientation="landscape" r:id="rId2"/>
  <headerFooter alignWithMargins="0">
    <oddFooter>Página &amp;P&amp;R&amp;F</oddFooter>
  </headerFooter>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3:T17"/>
  <sheetViews>
    <sheetView showGridLines="0" topLeftCell="A4" zoomScale="80" zoomScaleNormal="80" workbookViewId="0">
      <pane xSplit="3" ySplit="3" topLeftCell="K14" activePane="bottomRight" state="frozen"/>
      <selection activeCell="A4" sqref="A4"/>
      <selection pane="topRight" activeCell="D4" sqref="D4"/>
      <selection pane="bottomLeft" activeCell="A7" sqref="A7"/>
      <selection pane="bottomRight" activeCell="T15" sqref="T15"/>
    </sheetView>
  </sheetViews>
  <sheetFormatPr baseColWidth="10" defaultRowHeight="87" customHeight="1" x14ac:dyDescent="0.25"/>
  <cols>
    <col min="1" max="1" width="29.140625" customWidth="1"/>
    <col min="3" max="3" width="40.42578125" customWidth="1"/>
    <col min="4" max="4" width="32.5703125" customWidth="1"/>
    <col min="5" max="5" width="29.42578125" customWidth="1"/>
    <col min="6" max="6" width="30" customWidth="1"/>
    <col min="7" max="7" width="22" customWidth="1"/>
    <col min="8" max="10" width="11.42578125" style="153"/>
    <col min="11" max="11" width="16.85546875" style="153" customWidth="1"/>
    <col min="12" max="12" width="11.42578125" style="153"/>
    <col min="13" max="13" width="19.28515625" customWidth="1"/>
    <col min="17" max="19" width="61.42578125" hidden="1" customWidth="1"/>
    <col min="20" max="20" width="61.42578125" style="262" customWidth="1"/>
  </cols>
  <sheetData>
    <row r="3" spans="1:20" ht="87" customHeight="1" thickBot="1" x14ac:dyDescent="0.3">
      <c r="H3" s="450" t="s">
        <v>182</v>
      </c>
      <c r="I3" s="450"/>
      <c r="J3" s="450" t="s">
        <v>183</v>
      </c>
      <c r="K3" s="450"/>
      <c r="L3" s="451" t="s">
        <v>184</v>
      </c>
      <c r="M3" s="451"/>
    </row>
    <row r="4" spans="1:20" ht="18" customHeight="1" thickBot="1" x14ac:dyDescent="0.3">
      <c r="A4" s="454" t="s">
        <v>112</v>
      </c>
      <c r="B4" s="455"/>
      <c r="C4" s="455"/>
      <c r="D4" s="455"/>
      <c r="E4" s="455"/>
      <c r="F4" s="455"/>
      <c r="G4" s="455"/>
      <c r="H4" s="460" t="s">
        <v>179</v>
      </c>
      <c r="I4" s="460"/>
      <c r="J4" s="460" t="s">
        <v>180</v>
      </c>
      <c r="K4" s="460"/>
      <c r="L4" s="461" t="s">
        <v>181</v>
      </c>
      <c r="M4" s="461"/>
      <c r="N4" s="452" t="s">
        <v>166</v>
      </c>
      <c r="O4" s="452" t="s">
        <v>34</v>
      </c>
      <c r="P4" s="447" t="s">
        <v>306</v>
      </c>
      <c r="Q4" s="447" t="s">
        <v>336</v>
      </c>
      <c r="R4" s="447" t="s">
        <v>353</v>
      </c>
      <c r="S4" s="447" t="s">
        <v>354</v>
      </c>
      <c r="T4" s="444" t="s">
        <v>411</v>
      </c>
    </row>
    <row r="5" spans="1:20" ht="18.75" customHeight="1" thickBot="1" x14ac:dyDescent="0.3">
      <c r="A5" s="456" t="s">
        <v>113</v>
      </c>
      <c r="B5" s="457"/>
      <c r="C5" s="457"/>
      <c r="D5" s="457"/>
      <c r="E5" s="457"/>
      <c r="F5" s="457"/>
      <c r="G5" s="457"/>
      <c r="H5" s="460"/>
      <c r="I5" s="460"/>
      <c r="J5" s="460"/>
      <c r="K5" s="460"/>
      <c r="L5" s="461"/>
      <c r="M5" s="461"/>
      <c r="N5" s="453"/>
      <c r="O5" s="453"/>
      <c r="P5" s="448"/>
      <c r="Q5" s="448"/>
      <c r="R5" s="448"/>
      <c r="S5" s="448"/>
      <c r="T5" s="445"/>
    </row>
    <row r="6" spans="1:20" ht="30" customHeight="1" x14ac:dyDescent="0.25">
      <c r="A6" s="312" t="s">
        <v>114</v>
      </c>
      <c r="B6" s="458" t="s">
        <v>115</v>
      </c>
      <c r="C6" s="459"/>
      <c r="D6" s="313" t="s">
        <v>4</v>
      </c>
      <c r="E6" s="313" t="s">
        <v>116</v>
      </c>
      <c r="F6" s="313" t="s">
        <v>117</v>
      </c>
      <c r="G6" s="314" t="s">
        <v>5</v>
      </c>
      <c r="H6" s="315" t="s">
        <v>167</v>
      </c>
      <c r="I6" s="315" t="s">
        <v>168</v>
      </c>
      <c r="J6" s="315" t="s">
        <v>167</v>
      </c>
      <c r="K6" s="315" t="s">
        <v>168</v>
      </c>
      <c r="L6" s="315" t="s">
        <v>167</v>
      </c>
      <c r="M6" s="316" t="s">
        <v>168</v>
      </c>
      <c r="N6" s="453"/>
      <c r="O6" s="453"/>
      <c r="P6" s="448"/>
      <c r="Q6" s="448"/>
      <c r="R6" s="448"/>
      <c r="S6" s="448"/>
      <c r="T6" s="446"/>
    </row>
    <row r="7" spans="1:20" ht="87" customHeight="1" x14ac:dyDescent="0.25">
      <c r="A7" s="449" t="s">
        <v>118</v>
      </c>
      <c r="B7" s="263" t="s">
        <v>7</v>
      </c>
      <c r="C7" s="265" t="s">
        <v>121</v>
      </c>
      <c r="D7" s="317" t="s">
        <v>272</v>
      </c>
      <c r="E7" s="317" t="s">
        <v>71</v>
      </c>
      <c r="F7" s="209" t="s">
        <v>122</v>
      </c>
      <c r="G7" s="264">
        <v>44196</v>
      </c>
      <c r="H7" s="135">
        <v>0.33</v>
      </c>
      <c r="I7" s="141">
        <v>0.33</v>
      </c>
      <c r="J7" s="151">
        <v>0.33</v>
      </c>
      <c r="K7" s="152">
        <v>0.33</v>
      </c>
      <c r="L7" s="142">
        <v>0.34</v>
      </c>
      <c r="M7" s="212">
        <v>0.34</v>
      </c>
      <c r="N7" s="142">
        <f>H7+J7+L7</f>
        <v>1</v>
      </c>
      <c r="O7" s="142">
        <f>I7+K7+M7</f>
        <v>1</v>
      </c>
      <c r="P7" s="135">
        <f>N7/O7</f>
        <v>1</v>
      </c>
      <c r="Q7" s="324" t="s">
        <v>355</v>
      </c>
      <c r="R7" s="326" t="s">
        <v>356</v>
      </c>
      <c r="S7" s="324" t="s">
        <v>357</v>
      </c>
      <c r="T7" s="495" t="s">
        <v>421</v>
      </c>
    </row>
    <row r="8" spans="1:20" ht="87" customHeight="1" x14ac:dyDescent="0.25">
      <c r="A8" s="449"/>
      <c r="B8" s="263" t="s">
        <v>120</v>
      </c>
      <c r="C8" s="265" t="s">
        <v>274</v>
      </c>
      <c r="D8" s="317" t="s">
        <v>124</v>
      </c>
      <c r="E8" s="317" t="s">
        <v>70</v>
      </c>
      <c r="F8" s="209" t="s">
        <v>110</v>
      </c>
      <c r="G8" s="264">
        <v>44042</v>
      </c>
      <c r="H8" s="133"/>
      <c r="I8" s="134"/>
      <c r="J8" s="149"/>
      <c r="K8" s="150"/>
      <c r="L8" s="149">
        <v>1</v>
      </c>
      <c r="M8" s="134">
        <v>1</v>
      </c>
      <c r="N8" s="133">
        <f t="shared" ref="N8:O15" si="0">H8+J8+L8</f>
        <v>1</v>
      </c>
      <c r="O8" s="133">
        <f t="shared" si="0"/>
        <v>1</v>
      </c>
      <c r="P8" s="135">
        <f t="shared" ref="P8:P15" si="1">N8/O8</f>
        <v>1</v>
      </c>
      <c r="Q8" s="324"/>
      <c r="R8" s="291"/>
      <c r="S8" s="324" t="s">
        <v>370</v>
      </c>
      <c r="T8" s="495" t="s">
        <v>422</v>
      </c>
    </row>
    <row r="9" spans="1:20" ht="140.25" customHeight="1" x14ac:dyDescent="0.25">
      <c r="A9" s="449"/>
      <c r="B9" s="263" t="s">
        <v>123</v>
      </c>
      <c r="C9" s="265" t="s">
        <v>125</v>
      </c>
      <c r="D9" s="317" t="s">
        <v>126</v>
      </c>
      <c r="E9" s="317" t="s">
        <v>127</v>
      </c>
      <c r="F9" s="209" t="s">
        <v>122</v>
      </c>
      <c r="G9" s="218" t="s">
        <v>186</v>
      </c>
      <c r="H9" s="133">
        <v>1</v>
      </c>
      <c r="I9" s="134">
        <v>1</v>
      </c>
      <c r="J9" s="149"/>
      <c r="K9" s="150"/>
      <c r="L9" s="149">
        <v>1</v>
      </c>
      <c r="M9" s="134">
        <v>1</v>
      </c>
      <c r="N9" s="133">
        <f>H9+J9+L9</f>
        <v>2</v>
      </c>
      <c r="O9" s="133">
        <f t="shared" si="0"/>
        <v>2</v>
      </c>
      <c r="P9" s="135">
        <f>N9/O9</f>
        <v>1</v>
      </c>
      <c r="Q9" s="324" t="s">
        <v>358</v>
      </c>
      <c r="R9" s="291" t="s">
        <v>359</v>
      </c>
      <c r="S9" s="324" t="s">
        <v>360</v>
      </c>
      <c r="T9" s="495" t="s">
        <v>423</v>
      </c>
    </row>
    <row r="10" spans="1:20" ht="87" customHeight="1" x14ac:dyDescent="0.25">
      <c r="A10" s="449" t="s">
        <v>128</v>
      </c>
      <c r="B10" s="263" t="s">
        <v>10</v>
      </c>
      <c r="C10" s="265" t="s">
        <v>129</v>
      </c>
      <c r="D10" s="179" t="s">
        <v>250</v>
      </c>
      <c r="E10" s="317" t="s">
        <v>71</v>
      </c>
      <c r="F10" s="209" t="s">
        <v>122</v>
      </c>
      <c r="G10" s="218" t="s">
        <v>186</v>
      </c>
      <c r="H10" s="133">
        <v>1</v>
      </c>
      <c r="I10" s="134">
        <v>1</v>
      </c>
      <c r="J10" s="149">
        <v>2</v>
      </c>
      <c r="K10" s="150">
        <v>2</v>
      </c>
      <c r="L10" s="149">
        <v>1</v>
      </c>
      <c r="M10" s="134">
        <v>1</v>
      </c>
      <c r="N10" s="133">
        <f t="shared" si="0"/>
        <v>4</v>
      </c>
      <c r="O10" s="133">
        <f t="shared" si="0"/>
        <v>4</v>
      </c>
      <c r="P10" s="135">
        <f t="shared" si="1"/>
        <v>1</v>
      </c>
      <c r="Q10" s="325" t="s">
        <v>361</v>
      </c>
      <c r="R10" s="291" t="s">
        <v>362</v>
      </c>
      <c r="S10" s="324" t="s">
        <v>363</v>
      </c>
      <c r="T10" s="495" t="s">
        <v>437</v>
      </c>
    </row>
    <row r="11" spans="1:20" ht="114.75" customHeight="1" x14ac:dyDescent="0.25">
      <c r="A11" s="449"/>
      <c r="B11" s="263">
        <v>2.2000000000000002</v>
      </c>
      <c r="C11" s="269" t="s">
        <v>286</v>
      </c>
      <c r="D11" s="269" t="s">
        <v>287</v>
      </c>
      <c r="E11" s="179" t="s">
        <v>71</v>
      </c>
      <c r="F11" s="222" t="s">
        <v>294</v>
      </c>
      <c r="G11" s="318" t="s">
        <v>245</v>
      </c>
      <c r="H11" s="133"/>
      <c r="I11" s="134"/>
      <c r="J11" s="149">
        <v>11</v>
      </c>
      <c r="K11" s="150">
        <v>5</v>
      </c>
      <c r="L11" s="149">
        <v>5</v>
      </c>
      <c r="M11" s="134">
        <v>5</v>
      </c>
      <c r="N11" s="133">
        <f t="shared" si="0"/>
        <v>16</v>
      </c>
      <c r="O11" s="133">
        <f t="shared" si="0"/>
        <v>10</v>
      </c>
      <c r="P11" s="135">
        <v>1</v>
      </c>
      <c r="Q11" s="291"/>
      <c r="R11" s="291" t="s">
        <v>364</v>
      </c>
      <c r="S11" s="324" t="s">
        <v>365</v>
      </c>
      <c r="T11" s="495" t="s">
        <v>438</v>
      </c>
    </row>
    <row r="12" spans="1:20" ht="87" customHeight="1" x14ac:dyDescent="0.25">
      <c r="A12" s="449"/>
      <c r="B12" s="263" t="s">
        <v>189</v>
      </c>
      <c r="C12" s="265" t="s">
        <v>131</v>
      </c>
      <c r="D12" s="317" t="s">
        <v>132</v>
      </c>
      <c r="E12" s="317" t="s">
        <v>275</v>
      </c>
      <c r="F12" s="209" t="s">
        <v>251</v>
      </c>
      <c r="G12" s="264" t="s">
        <v>291</v>
      </c>
      <c r="H12" s="133"/>
      <c r="I12" s="134"/>
      <c r="J12" s="149"/>
      <c r="K12" s="150"/>
      <c r="L12" s="149">
        <v>1</v>
      </c>
      <c r="M12" s="134">
        <v>1</v>
      </c>
      <c r="N12" s="133">
        <f t="shared" si="0"/>
        <v>1</v>
      </c>
      <c r="O12" s="133">
        <f t="shared" si="0"/>
        <v>1</v>
      </c>
      <c r="P12" s="135">
        <f t="shared" si="1"/>
        <v>1</v>
      </c>
      <c r="Q12" s="135"/>
      <c r="R12" s="291"/>
      <c r="S12" s="324" t="s">
        <v>366</v>
      </c>
      <c r="T12" s="495" t="s">
        <v>439</v>
      </c>
    </row>
    <row r="13" spans="1:20" ht="87" customHeight="1" x14ac:dyDescent="0.25">
      <c r="A13" s="449" t="s">
        <v>133</v>
      </c>
      <c r="B13" s="263" t="s">
        <v>16</v>
      </c>
      <c r="C13" s="265" t="s">
        <v>293</v>
      </c>
      <c r="D13" s="317" t="s">
        <v>285</v>
      </c>
      <c r="E13" s="317" t="s">
        <v>71</v>
      </c>
      <c r="F13" s="209" t="s">
        <v>122</v>
      </c>
      <c r="G13" s="264">
        <v>44165</v>
      </c>
      <c r="H13" s="133"/>
      <c r="I13" s="134"/>
      <c r="J13" s="149"/>
      <c r="K13" s="150"/>
      <c r="L13" s="149">
        <v>1</v>
      </c>
      <c r="M13" s="134">
        <v>1</v>
      </c>
      <c r="N13" s="133">
        <f t="shared" si="0"/>
        <v>1</v>
      </c>
      <c r="O13" s="133">
        <f t="shared" si="0"/>
        <v>1</v>
      </c>
      <c r="P13" s="135">
        <f t="shared" si="1"/>
        <v>1</v>
      </c>
      <c r="Q13" s="135"/>
      <c r="R13" s="291"/>
      <c r="S13" s="324" t="s">
        <v>367</v>
      </c>
      <c r="T13" s="495" t="s">
        <v>440</v>
      </c>
    </row>
    <row r="14" spans="1:20" ht="87" customHeight="1" x14ac:dyDescent="0.25">
      <c r="A14" s="449"/>
      <c r="B14" s="263" t="s">
        <v>18</v>
      </c>
      <c r="C14" s="265" t="s">
        <v>134</v>
      </c>
      <c r="D14" s="317" t="s">
        <v>135</v>
      </c>
      <c r="E14" s="317" t="s">
        <v>71</v>
      </c>
      <c r="F14" s="209" t="s">
        <v>219</v>
      </c>
      <c r="G14" s="264" t="s">
        <v>187</v>
      </c>
      <c r="H14" s="133"/>
      <c r="I14" s="134"/>
      <c r="J14" s="149">
        <v>1</v>
      </c>
      <c r="K14" s="150">
        <v>1</v>
      </c>
      <c r="L14" s="149">
        <v>1</v>
      </c>
      <c r="M14" s="134">
        <v>1</v>
      </c>
      <c r="N14" s="133">
        <f t="shared" si="0"/>
        <v>2</v>
      </c>
      <c r="O14" s="133">
        <f t="shared" si="0"/>
        <v>2</v>
      </c>
      <c r="P14" s="135">
        <f t="shared" si="1"/>
        <v>1</v>
      </c>
      <c r="Q14" s="135"/>
      <c r="R14" s="291" t="s">
        <v>368</v>
      </c>
      <c r="S14" s="324" t="s">
        <v>369</v>
      </c>
      <c r="T14" s="495" t="s">
        <v>441</v>
      </c>
    </row>
    <row r="15" spans="1:20" ht="87" customHeight="1" x14ac:dyDescent="0.25">
      <c r="A15" s="449"/>
      <c r="B15" s="319" t="s">
        <v>162</v>
      </c>
      <c r="C15" s="265" t="s">
        <v>252</v>
      </c>
      <c r="D15" s="320" t="s">
        <v>276</v>
      </c>
      <c r="E15" s="320" t="s">
        <v>277</v>
      </c>
      <c r="F15" s="321" t="s">
        <v>253</v>
      </c>
      <c r="G15" s="322">
        <v>44196</v>
      </c>
      <c r="H15" s="323"/>
      <c r="I15" s="134"/>
      <c r="J15" s="149"/>
      <c r="K15" s="150"/>
      <c r="L15" s="149">
        <v>1</v>
      </c>
      <c r="M15" s="134">
        <v>1</v>
      </c>
      <c r="N15" s="133">
        <f t="shared" si="0"/>
        <v>1</v>
      </c>
      <c r="O15" s="133">
        <f t="shared" si="0"/>
        <v>1</v>
      </c>
      <c r="P15" s="135">
        <f t="shared" si="1"/>
        <v>1</v>
      </c>
      <c r="Q15" s="143"/>
      <c r="R15" s="327"/>
      <c r="S15" s="309" t="s">
        <v>407</v>
      </c>
      <c r="T15" s="495" t="s">
        <v>442</v>
      </c>
    </row>
    <row r="16" spans="1:20" s="165" customFormat="1" ht="87" customHeight="1" x14ac:dyDescent="0.25">
      <c r="A16" s="165" t="s">
        <v>292</v>
      </c>
      <c r="H16" s="310"/>
      <c r="I16" s="310"/>
      <c r="J16" s="310"/>
      <c r="K16" s="310"/>
      <c r="L16" s="310"/>
      <c r="N16" s="311"/>
      <c r="O16" s="311"/>
      <c r="R16" s="328"/>
      <c r="T16" s="496"/>
    </row>
    <row r="17" spans="8:20" s="165" customFormat="1" ht="87" customHeight="1" x14ac:dyDescent="0.25">
      <c r="H17" s="310"/>
      <c r="I17" s="310"/>
      <c r="J17" s="310"/>
      <c r="K17" s="310"/>
      <c r="L17" s="310"/>
      <c r="R17" s="328"/>
      <c r="T17" s="496"/>
    </row>
  </sheetData>
  <mergeCells count="19">
    <mergeCell ref="O4:O6"/>
    <mergeCell ref="A4:G4"/>
    <mergeCell ref="A5:G5"/>
    <mergeCell ref="B6:C6"/>
    <mergeCell ref="H4:I5"/>
    <mergeCell ref="J4:K5"/>
    <mergeCell ref="L4:M5"/>
    <mergeCell ref="N4:N6"/>
    <mergeCell ref="A13:A15"/>
    <mergeCell ref="A7:A9"/>
    <mergeCell ref="H3:I3"/>
    <mergeCell ref="J3:K3"/>
    <mergeCell ref="L3:M3"/>
    <mergeCell ref="A10:A12"/>
    <mergeCell ref="T4:T6"/>
    <mergeCell ref="P4:P6"/>
    <mergeCell ref="Q4:Q6"/>
    <mergeCell ref="R4:R6"/>
    <mergeCell ref="S4:S6"/>
  </mergeCells>
  <conditionalFormatting sqref="P8:S9 Q11:S14 P10:P15 R10:S10 P7:Q7 S7">
    <cfRule type="cellIs" dxfId="40" priority="1" operator="equal">
      <formula>1</formula>
    </cfRule>
  </conditionalFormatting>
  <pageMargins left="0.7" right="0.7" top="0.75" bottom="0.75" header="0.3" footer="0.3"/>
  <pageSetup orientation="portrait" horizontalDpi="4294967294" verticalDpi="429496729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2E952-8813-4EE5-ACC7-FB3229ED0B1F}">
  <sheetPr>
    <tabColor rgb="FF7030A0"/>
  </sheetPr>
  <dimension ref="A4:U13"/>
  <sheetViews>
    <sheetView showGridLines="0" zoomScale="90" zoomScaleNormal="90" workbookViewId="0">
      <pane xSplit="4" ySplit="7" topLeftCell="P11" activePane="bottomRight" state="frozen"/>
      <selection pane="topRight" activeCell="E1" sqref="E1"/>
      <selection pane="bottomLeft" activeCell="A8" sqref="A8"/>
      <selection pane="bottomRight" activeCell="U12" sqref="U12"/>
    </sheetView>
  </sheetViews>
  <sheetFormatPr baseColWidth="10" defaultColWidth="11.42578125" defaultRowHeight="15" x14ac:dyDescent="0.25"/>
  <cols>
    <col min="1" max="1" width="15.7109375" style="154" customWidth="1"/>
    <col min="2" max="2" width="11.42578125" style="154"/>
    <col min="3" max="3" width="29.7109375" style="154" customWidth="1"/>
    <col min="4" max="4" width="22.7109375" style="154" customWidth="1"/>
    <col min="5" max="5" width="11.42578125" style="154"/>
    <col min="6" max="6" width="40.85546875" style="154" customWidth="1"/>
    <col min="7" max="7" width="19.5703125" style="154" customWidth="1"/>
    <col min="8" max="8" width="24.28515625" style="154" customWidth="1"/>
    <col min="9" max="9" width="11.42578125" style="154"/>
    <col min="10" max="10" width="10.7109375" style="154" bestFit="1" customWidth="1"/>
    <col min="11" max="11" width="11.42578125" style="154"/>
    <col min="12" max="12" width="10.7109375" style="154" bestFit="1" customWidth="1"/>
    <col min="13" max="13" width="11.42578125" style="154"/>
    <col min="14" max="14" width="10.7109375" style="154" bestFit="1" customWidth="1"/>
    <col min="15" max="16" width="11.42578125" style="154"/>
    <col min="17" max="17" width="11.42578125" style="154" customWidth="1"/>
    <col min="18" max="20" width="49.28515625" style="154" hidden="1" customWidth="1"/>
    <col min="21" max="21" width="49.28515625" style="154" customWidth="1"/>
    <col min="22" max="16384" width="11.42578125" style="154"/>
  </cols>
  <sheetData>
    <row r="4" spans="1:21" ht="15.75" thickBot="1" x14ac:dyDescent="0.3"/>
    <row r="5" spans="1:21" ht="15.75" thickBot="1" x14ac:dyDescent="0.3">
      <c r="A5" s="472" t="s">
        <v>136</v>
      </c>
      <c r="B5" s="473"/>
      <c r="C5" s="473"/>
      <c r="D5" s="473"/>
      <c r="E5" s="473"/>
      <c r="F5" s="473"/>
      <c r="G5" s="473"/>
      <c r="H5" s="474"/>
      <c r="I5" s="466" t="s">
        <v>179</v>
      </c>
      <c r="J5" s="466"/>
      <c r="K5" s="466" t="s">
        <v>180</v>
      </c>
      <c r="L5" s="466"/>
      <c r="M5" s="466" t="s">
        <v>181</v>
      </c>
      <c r="N5" s="466"/>
      <c r="O5" s="464" t="s">
        <v>166</v>
      </c>
      <c r="P5" s="464" t="s">
        <v>34</v>
      </c>
      <c r="Q5" s="463" t="s">
        <v>306</v>
      </c>
      <c r="R5" s="463" t="s">
        <v>336</v>
      </c>
      <c r="S5" s="463" t="s">
        <v>337</v>
      </c>
      <c r="T5" s="463" t="s">
        <v>338</v>
      </c>
      <c r="U5" s="462" t="s">
        <v>411</v>
      </c>
    </row>
    <row r="6" spans="1:21" ht="15.75" thickBot="1" x14ac:dyDescent="0.3">
      <c r="A6" s="467" t="s">
        <v>137</v>
      </c>
      <c r="B6" s="468"/>
      <c r="C6" s="468"/>
      <c r="D6" s="468"/>
      <c r="E6" s="468"/>
      <c r="F6" s="468"/>
      <c r="G6" s="468"/>
      <c r="H6" s="469"/>
      <c r="I6" s="466"/>
      <c r="J6" s="466"/>
      <c r="K6" s="466"/>
      <c r="L6" s="466"/>
      <c r="M6" s="466"/>
      <c r="N6" s="466"/>
      <c r="O6" s="464"/>
      <c r="P6" s="464"/>
      <c r="Q6" s="463"/>
      <c r="R6" s="463"/>
      <c r="S6" s="463"/>
      <c r="T6" s="463"/>
      <c r="U6" s="462"/>
    </row>
    <row r="7" spans="1:21" ht="27.75" thickBot="1" x14ac:dyDescent="0.3">
      <c r="A7" s="225" t="s">
        <v>2</v>
      </c>
      <c r="B7" s="470" t="s">
        <v>138</v>
      </c>
      <c r="C7" s="471"/>
      <c r="D7" s="226" t="s">
        <v>4</v>
      </c>
      <c r="E7" s="226" t="s">
        <v>5</v>
      </c>
      <c r="F7" s="227" t="s">
        <v>115</v>
      </c>
      <c r="G7" s="227" t="s">
        <v>52</v>
      </c>
      <c r="H7" s="227" t="s">
        <v>51</v>
      </c>
      <c r="I7" s="282" t="s">
        <v>167</v>
      </c>
      <c r="J7" s="282" t="s">
        <v>168</v>
      </c>
      <c r="K7" s="282" t="s">
        <v>167</v>
      </c>
      <c r="L7" s="282" t="s">
        <v>168</v>
      </c>
      <c r="M7" s="282" t="s">
        <v>167</v>
      </c>
      <c r="N7" s="282" t="s">
        <v>168</v>
      </c>
      <c r="O7" s="464"/>
      <c r="P7" s="464"/>
      <c r="Q7" s="463"/>
      <c r="R7" s="463"/>
      <c r="S7" s="463"/>
      <c r="T7" s="463"/>
      <c r="U7" s="462"/>
    </row>
    <row r="8" spans="1:21" ht="149.25" customHeight="1" x14ac:dyDescent="0.25">
      <c r="A8" s="475" t="s">
        <v>139</v>
      </c>
      <c r="B8" s="228" t="s">
        <v>7</v>
      </c>
      <c r="C8" s="229" t="s">
        <v>247</v>
      </c>
      <c r="D8" s="229" t="s">
        <v>248</v>
      </c>
      <c r="E8" s="230" t="s">
        <v>188</v>
      </c>
      <c r="F8" s="229" t="s">
        <v>249</v>
      </c>
      <c r="G8" s="229" t="s">
        <v>71</v>
      </c>
      <c r="H8" s="229" t="s">
        <v>278</v>
      </c>
      <c r="I8" s="283">
        <v>1</v>
      </c>
      <c r="J8" s="284"/>
      <c r="K8" s="283">
        <v>1</v>
      </c>
      <c r="L8" s="284">
        <v>1</v>
      </c>
      <c r="M8" s="283">
        <v>0</v>
      </c>
      <c r="N8" s="284">
        <v>1</v>
      </c>
      <c r="O8" s="283">
        <f t="shared" ref="O8:P12" si="0">I8+K8+M8</f>
        <v>2</v>
      </c>
      <c r="P8" s="283">
        <f t="shared" si="0"/>
        <v>2</v>
      </c>
      <c r="Q8" s="285">
        <f>O8/P8</f>
        <v>1</v>
      </c>
      <c r="R8" s="329" t="s">
        <v>339</v>
      </c>
      <c r="S8" s="329" t="s">
        <v>340</v>
      </c>
      <c r="T8" s="329" t="s">
        <v>341</v>
      </c>
      <c r="U8" s="340" t="s">
        <v>424</v>
      </c>
    </row>
    <row r="9" spans="1:21" ht="181.5" customHeight="1" x14ac:dyDescent="0.25">
      <c r="A9" s="465"/>
      <c r="B9" s="233" t="s">
        <v>120</v>
      </c>
      <c r="C9" s="234" t="s">
        <v>279</v>
      </c>
      <c r="D9" s="234" t="s">
        <v>246</v>
      </c>
      <c r="E9" s="235" t="s">
        <v>188</v>
      </c>
      <c r="F9" s="234" t="s">
        <v>280</v>
      </c>
      <c r="G9" s="234" t="s">
        <v>71</v>
      </c>
      <c r="H9" s="234" t="s">
        <v>278</v>
      </c>
      <c r="I9" s="286">
        <v>1</v>
      </c>
      <c r="J9" s="287"/>
      <c r="K9" s="286">
        <v>1</v>
      </c>
      <c r="L9" s="287">
        <v>1</v>
      </c>
      <c r="M9" s="286"/>
      <c r="N9" s="287">
        <v>1</v>
      </c>
      <c r="O9" s="286">
        <f t="shared" si="0"/>
        <v>2</v>
      </c>
      <c r="P9" s="286">
        <f t="shared" si="0"/>
        <v>2</v>
      </c>
      <c r="Q9" s="285">
        <f t="shared" ref="Q9:Q12" si="1">O9/P9</f>
        <v>1</v>
      </c>
      <c r="R9" s="324" t="s">
        <v>342</v>
      </c>
      <c r="S9" s="330" t="s">
        <v>343</v>
      </c>
      <c r="T9" s="324" t="s">
        <v>344</v>
      </c>
      <c r="U9" s="340" t="s">
        <v>443</v>
      </c>
    </row>
    <row r="10" spans="1:21" ht="345" x14ac:dyDescent="0.25">
      <c r="A10" s="236" t="s">
        <v>141</v>
      </c>
      <c r="B10" s="237" t="s">
        <v>10</v>
      </c>
      <c r="C10" s="238" t="s">
        <v>142</v>
      </c>
      <c r="D10" s="239" t="s">
        <v>304</v>
      </c>
      <c r="E10" s="240">
        <v>44185</v>
      </c>
      <c r="F10" s="238" t="s">
        <v>143</v>
      </c>
      <c r="G10" s="241" t="s">
        <v>227</v>
      </c>
      <c r="H10" s="241" t="s">
        <v>267</v>
      </c>
      <c r="I10" s="286">
        <v>1</v>
      </c>
      <c r="J10" s="287">
        <v>1</v>
      </c>
      <c r="K10" s="286"/>
      <c r="L10" s="287"/>
      <c r="M10" s="286">
        <v>1</v>
      </c>
      <c r="N10" s="287">
        <v>1</v>
      </c>
      <c r="O10" s="286">
        <f t="shared" si="0"/>
        <v>2</v>
      </c>
      <c r="P10" s="286">
        <f t="shared" si="0"/>
        <v>2</v>
      </c>
      <c r="Q10" s="285">
        <f t="shared" si="1"/>
        <v>1</v>
      </c>
      <c r="R10" s="324" t="s">
        <v>345</v>
      </c>
      <c r="S10" s="330" t="s">
        <v>346</v>
      </c>
      <c r="T10" s="324" t="s">
        <v>347</v>
      </c>
      <c r="U10" s="340" t="s">
        <v>444</v>
      </c>
    </row>
    <row r="11" spans="1:21" ht="75" x14ac:dyDescent="0.25">
      <c r="A11" s="465" t="s">
        <v>144</v>
      </c>
      <c r="B11" s="237" t="s">
        <v>16</v>
      </c>
      <c r="C11" s="238" t="s">
        <v>228</v>
      </c>
      <c r="D11" s="242" t="s">
        <v>230</v>
      </c>
      <c r="E11" s="240">
        <v>44002</v>
      </c>
      <c r="F11" s="238" t="s">
        <v>231</v>
      </c>
      <c r="G11" s="241" t="s">
        <v>234</v>
      </c>
      <c r="H11" s="241" t="s">
        <v>229</v>
      </c>
      <c r="I11" s="286">
        <v>0</v>
      </c>
      <c r="J11" s="287"/>
      <c r="K11" s="286">
        <v>1</v>
      </c>
      <c r="L11" s="287">
        <v>1</v>
      </c>
      <c r="M11" s="286"/>
      <c r="N11" s="287"/>
      <c r="O11" s="286">
        <f t="shared" si="0"/>
        <v>1</v>
      </c>
      <c r="P11" s="286">
        <f t="shared" si="0"/>
        <v>1</v>
      </c>
      <c r="Q11" s="285">
        <f t="shared" si="1"/>
        <v>1</v>
      </c>
      <c r="R11" s="324" t="s">
        <v>348</v>
      </c>
      <c r="S11" s="330" t="s">
        <v>349</v>
      </c>
      <c r="T11" s="329" t="s">
        <v>341</v>
      </c>
      <c r="U11" s="341" t="s">
        <v>445</v>
      </c>
    </row>
    <row r="12" spans="1:21" ht="75" x14ac:dyDescent="0.25">
      <c r="A12" s="465"/>
      <c r="B12" s="237" t="s">
        <v>18</v>
      </c>
      <c r="C12" s="238" t="s">
        <v>295</v>
      </c>
      <c r="D12" s="242" t="s">
        <v>232</v>
      </c>
      <c r="E12" s="240">
        <v>44155</v>
      </c>
      <c r="F12" s="238" t="s">
        <v>233</v>
      </c>
      <c r="G12" s="241" t="s">
        <v>234</v>
      </c>
      <c r="H12" s="241" t="s">
        <v>229</v>
      </c>
      <c r="I12" s="285">
        <v>0.33</v>
      </c>
      <c r="J12" s="288">
        <v>0.33</v>
      </c>
      <c r="K12" s="289">
        <v>0.33</v>
      </c>
      <c r="L12" s="288">
        <v>0.33</v>
      </c>
      <c r="M12" s="289">
        <v>0.34</v>
      </c>
      <c r="N12" s="288">
        <v>0.34</v>
      </c>
      <c r="O12" s="285">
        <f t="shared" si="0"/>
        <v>1</v>
      </c>
      <c r="P12" s="286">
        <f t="shared" si="0"/>
        <v>1</v>
      </c>
      <c r="Q12" s="290">
        <f t="shared" si="1"/>
        <v>1</v>
      </c>
      <c r="R12" s="324" t="s">
        <v>350</v>
      </c>
      <c r="S12" s="330" t="s">
        <v>351</v>
      </c>
      <c r="T12" s="324" t="s">
        <v>352</v>
      </c>
      <c r="U12" s="341" t="s">
        <v>425</v>
      </c>
    </row>
    <row r="13" spans="1:21" x14ac:dyDescent="0.25">
      <c r="O13" s="224"/>
      <c r="P13" s="224"/>
    </row>
  </sheetData>
  <mergeCells count="15">
    <mergeCell ref="P5:P7"/>
    <mergeCell ref="A11:A12"/>
    <mergeCell ref="K5:L6"/>
    <mergeCell ref="M5:N6"/>
    <mergeCell ref="O5:O7"/>
    <mergeCell ref="A6:H6"/>
    <mergeCell ref="B7:C7"/>
    <mergeCell ref="A5:H5"/>
    <mergeCell ref="I5:J6"/>
    <mergeCell ref="A8:A9"/>
    <mergeCell ref="U5:U7"/>
    <mergeCell ref="Q5:Q7"/>
    <mergeCell ref="R5:R7"/>
    <mergeCell ref="S5:S7"/>
    <mergeCell ref="T5:T7"/>
  </mergeCells>
  <conditionalFormatting sqref="R11">
    <cfRule type="cellIs" dxfId="39" priority="4" operator="equal">
      <formula>1</formula>
    </cfRule>
  </conditionalFormatting>
  <conditionalFormatting sqref="Q8:Q12">
    <cfRule type="cellIs" dxfId="38" priority="2" operator="equal">
      <formula>1</formula>
    </cfRule>
  </conditionalFormatting>
  <conditionalFormatting sqref="R10 T10">
    <cfRule type="cellIs" dxfId="37" priority="5" operator="equal">
      <formula>1</formula>
    </cfRule>
  </conditionalFormatting>
  <conditionalFormatting sqref="R9 T9">
    <cfRule type="cellIs" dxfId="36" priority="6" operator="equal">
      <formula>1</formula>
    </cfRule>
  </conditionalFormatting>
  <conditionalFormatting sqref="R12">
    <cfRule type="cellIs" dxfId="35" priority="3" operator="equal">
      <formula>1</formula>
    </cfRule>
  </conditionalFormatting>
  <conditionalFormatting sqref="T12">
    <cfRule type="cellIs" dxfId="34" priority="1" operator="equal">
      <formula>1</formula>
    </cfRule>
  </conditionalFormatting>
  <pageMargins left="0.7" right="0.7" top="0.75" bottom="0.75" header="0.3" footer="0.3"/>
  <pageSetup orientation="portrait" horizontalDpi="4294967294"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AC8B3-C342-4691-ADE0-62ADC5053AF1}">
  <sheetPr>
    <tabColor rgb="FF00B0F0"/>
  </sheetPr>
  <dimension ref="A4:U21"/>
  <sheetViews>
    <sheetView showGridLines="0" tabSelected="1" zoomScale="80" zoomScaleNormal="80" workbookViewId="0">
      <pane xSplit="3" ySplit="7" topLeftCell="S20" activePane="bottomRight" state="frozen"/>
      <selection pane="topRight" activeCell="D1" sqref="D1"/>
      <selection pane="bottomLeft" activeCell="A8" sqref="A8"/>
      <selection pane="bottomRight" activeCell="T20" sqref="T20"/>
    </sheetView>
  </sheetViews>
  <sheetFormatPr baseColWidth="10" defaultRowHeight="15" x14ac:dyDescent="0.25"/>
  <cols>
    <col min="1" max="1" width="13.140625" customWidth="1"/>
    <col min="3" max="3" width="42.28515625" customWidth="1"/>
    <col min="4" max="4" width="17.42578125" customWidth="1"/>
    <col min="5" max="5" width="26.42578125" customWidth="1"/>
    <col min="7" max="7" width="22" customWidth="1"/>
    <col min="8" max="8" width="15.42578125" customWidth="1"/>
    <col min="18" max="21" width="48.85546875" customWidth="1"/>
  </cols>
  <sheetData>
    <row r="4" spans="1:21" ht="15.75" thickBot="1" x14ac:dyDescent="0.3"/>
    <row r="5" spans="1:21" ht="15.75" thickBot="1" x14ac:dyDescent="0.3">
      <c r="A5" s="481" t="s">
        <v>136</v>
      </c>
      <c r="B5" s="482"/>
      <c r="C5" s="482"/>
      <c r="D5" s="482"/>
      <c r="E5" s="482"/>
      <c r="F5" s="482"/>
      <c r="G5" s="482"/>
      <c r="H5" s="483"/>
      <c r="I5" s="461" t="s">
        <v>179</v>
      </c>
      <c r="J5" s="461"/>
      <c r="K5" s="461" t="s">
        <v>180</v>
      </c>
      <c r="L5" s="461"/>
      <c r="M5" s="461" t="s">
        <v>181</v>
      </c>
      <c r="N5" s="461"/>
      <c r="O5" s="452" t="s">
        <v>166</v>
      </c>
      <c r="P5" s="452" t="s">
        <v>34</v>
      </c>
      <c r="Q5" s="447" t="s">
        <v>306</v>
      </c>
      <c r="R5" s="447" t="s">
        <v>336</v>
      </c>
      <c r="S5" s="447" t="s">
        <v>337</v>
      </c>
      <c r="T5" s="447" t="s">
        <v>338</v>
      </c>
      <c r="U5" s="476" t="s">
        <v>411</v>
      </c>
    </row>
    <row r="6" spans="1:21" ht="15.75" thickBot="1" x14ac:dyDescent="0.3">
      <c r="A6" s="484" t="s">
        <v>145</v>
      </c>
      <c r="B6" s="485"/>
      <c r="C6" s="485"/>
      <c r="D6" s="485"/>
      <c r="E6" s="485"/>
      <c r="F6" s="485"/>
      <c r="G6" s="485"/>
      <c r="H6" s="486"/>
      <c r="I6" s="461"/>
      <c r="J6" s="461"/>
      <c r="K6" s="461"/>
      <c r="L6" s="461"/>
      <c r="M6" s="461"/>
      <c r="N6" s="461"/>
      <c r="O6" s="453"/>
      <c r="P6" s="453"/>
      <c r="Q6" s="448"/>
      <c r="R6" s="448"/>
      <c r="S6" s="448"/>
      <c r="T6" s="448"/>
      <c r="U6" s="476"/>
    </row>
    <row r="7" spans="1:21" ht="15.75" thickBot="1" x14ac:dyDescent="0.3">
      <c r="A7" s="214" t="s">
        <v>2</v>
      </c>
      <c r="B7" s="487" t="s">
        <v>3</v>
      </c>
      <c r="C7" s="488"/>
      <c r="D7" s="215" t="s">
        <v>4</v>
      </c>
      <c r="E7" s="215" t="s">
        <v>146</v>
      </c>
      <c r="F7" s="215" t="s">
        <v>52</v>
      </c>
      <c r="G7" s="216" t="s">
        <v>51</v>
      </c>
      <c r="H7" s="215" t="s">
        <v>5</v>
      </c>
      <c r="I7" s="132" t="s">
        <v>167</v>
      </c>
      <c r="J7" s="132" t="s">
        <v>168</v>
      </c>
      <c r="K7" s="132" t="s">
        <v>167</v>
      </c>
      <c r="L7" s="132" t="s">
        <v>168</v>
      </c>
      <c r="M7" s="132" t="s">
        <v>167</v>
      </c>
      <c r="N7" s="132" t="s">
        <v>168</v>
      </c>
      <c r="O7" s="480"/>
      <c r="P7" s="480"/>
      <c r="Q7" s="477"/>
      <c r="R7" s="477"/>
      <c r="S7" s="477"/>
      <c r="T7" s="477"/>
      <c r="U7" s="476"/>
    </row>
    <row r="8" spans="1:21" ht="240.75" customHeight="1" x14ac:dyDescent="0.25">
      <c r="A8" s="489" t="s">
        <v>147</v>
      </c>
      <c r="B8" s="263" t="s">
        <v>7</v>
      </c>
      <c r="C8" s="179" t="s">
        <v>269</v>
      </c>
      <c r="D8" s="217">
        <v>1</v>
      </c>
      <c r="E8" s="218" t="s">
        <v>149</v>
      </c>
      <c r="F8" s="218" t="s">
        <v>71</v>
      </c>
      <c r="G8" s="218" t="s">
        <v>150</v>
      </c>
      <c r="H8" s="264" t="s">
        <v>258</v>
      </c>
      <c r="I8" s="292">
        <v>0.33329999999999999</v>
      </c>
      <c r="J8" s="141">
        <v>0.33329999999999999</v>
      </c>
      <c r="K8" s="292">
        <v>0.33329999999999999</v>
      </c>
      <c r="L8" s="141">
        <v>0.33329999999999999</v>
      </c>
      <c r="M8" s="293">
        <v>0.33339999999999997</v>
      </c>
      <c r="N8" s="141">
        <v>0.33339999999999997</v>
      </c>
      <c r="O8" s="142">
        <f t="shared" ref="O8:P11" si="0">I8+K8+M8</f>
        <v>1</v>
      </c>
      <c r="P8" s="142">
        <f t="shared" si="0"/>
        <v>1</v>
      </c>
      <c r="Q8" s="135">
        <f>O8/P8</f>
        <v>1</v>
      </c>
      <c r="R8" s="294" t="s">
        <v>371</v>
      </c>
      <c r="S8" s="294" t="s">
        <v>372</v>
      </c>
      <c r="T8" s="295" t="s">
        <v>373</v>
      </c>
      <c r="U8" s="342" t="s">
        <v>446</v>
      </c>
    </row>
    <row r="9" spans="1:21" ht="51" x14ac:dyDescent="0.25">
      <c r="A9" s="490"/>
      <c r="B9" s="263" t="s">
        <v>120</v>
      </c>
      <c r="C9" s="265" t="s">
        <v>151</v>
      </c>
      <c r="D9" s="217">
        <v>1</v>
      </c>
      <c r="E9" s="218" t="s">
        <v>152</v>
      </c>
      <c r="F9" s="218" t="s">
        <v>153</v>
      </c>
      <c r="G9" s="218" t="s">
        <v>154</v>
      </c>
      <c r="H9" s="264" t="s">
        <v>258</v>
      </c>
      <c r="I9" s="292">
        <v>0.33329999999999999</v>
      </c>
      <c r="J9" s="141">
        <v>0.33329999999999999</v>
      </c>
      <c r="K9" s="292">
        <v>0.33329999999999999</v>
      </c>
      <c r="L9" s="141">
        <v>0.33329999999999999</v>
      </c>
      <c r="M9" s="293">
        <v>0.33339999999999997</v>
      </c>
      <c r="N9" s="141">
        <v>0.33339999999999997</v>
      </c>
      <c r="O9" s="142">
        <f t="shared" si="0"/>
        <v>1</v>
      </c>
      <c r="P9" s="142">
        <f t="shared" si="0"/>
        <v>1</v>
      </c>
      <c r="Q9" s="135">
        <f>O9/P9</f>
        <v>1</v>
      </c>
      <c r="R9" s="296" t="s">
        <v>374</v>
      </c>
      <c r="S9" s="296" t="s">
        <v>375</v>
      </c>
      <c r="T9" s="296" t="s">
        <v>376</v>
      </c>
      <c r="U9" s="342" t="s">
        <v>426</v>
      </c>
    </row>
    <row r="10" spans="1:21" ht="195.75" thickBot="1" x14ac:dyDescent="0.3">
      <c r="A10" s="491"/>
      <c r="B10" s="263" t="s">
        <v>123</v>
      </c>
      <c r="C10" s="265" t="s">
        <v>270</v>
      </c>
      <c r="D10" s="217">
        <v>1</v>
      </c>
      <c r="E10" s="218" t="s">
        <v>266</v>
      </c>
      <c r="F10" s="222" t="s">
        <v>71</v>
      </c>
      <c r="G10" s="222" t="s">
        <v>268</v>
      </c>
      <c r="H10" s="264">
        <v>44074</v>
      </c>
      <c r="I10" s="297"/>
      <c r="J10" s="298"/>
      <c r="K10" s="299">
        <v>1</v>
      </c>
      <c r="L10" s="298">
        <v>1</v>
      </c>
      <c r="M10" s="300"/>
      <c r="N10" s="298"/>
      <c r="O10" s="142">
        <f t="shared" si="0"/>
        <v>1</v>
      </c>
      <c r="P10" s="299">
        <f t="shared" si="0"/>
        <v>1</v>
      </c>
      <c r="Q10" s="135">
        <f>O10/P10</f>
        <v>1</v>
      </c>
      <c r="R10" s="295"/>
      <c r="S10" s="296" t="s">
        <v>377</v>
      </c>
      <c r="T10" s="296" t="s">
        <v>378</v>
      </c>
      <c r="U10" s="342" t="s">
        <v>428</v>
      </c>
    </row>
    <row r="11" spans="1:21" ht="180" x14ac:dyDescent="0.25">
      <c r="A11" s="219" t="s">
        <v>155</v>
      </c>
      <c r="B11" s="266" t="s">
        <v>10</v>
      </c>
      <c r="C11" s="210" t="s">
        <v>237</v>
      </c>
      <c r="D11" s="211" t="s">
        <v>238</v>
      </c>
      <c r="E11" s="209" t="s">
        <v>239</v>
      </c>
      <c r="F11" s="209" t="s">
        <v>240</v>
      </c>
      <c r="G11" s="213" t="s">
        <v>273</v>
      </c>
      <c r="H11" s="267" t="s">
        <v>241</v>
      </c>
      <c r="I11" s="300">
        <v>1</v>
      </c>
      <c r="J11" s="298">
        <v>1</v>
      </c>
      <c r="K11" s="300">
        <v>1</v>
      </c>
      <c r="L11" s="298"/>
      <c r="M11" s="300"/>
      <c r="N11" s="298">
        <v>1</v>
      </c>
      <c r="O11" s="299">
        <f t="shared" si="0"/>
        <v>2</v>
      </c>
      <c r="P11" s="299">
        <f t="shared" si="0"/>
        <v>2</v>
      </c>
      <c r="Q11" s="135">
        <f>O11/P11</f>
        <v>1</v>
      </c>
      <c r="R11" s="294" t="s">
        <v>379</v>
      </c>
      <c r="S11" s="294" t="s">
        <v>380</v>
      </c>
      <c r="T11" s="294" t="s">
        <v>381</v>
      </c>
      <c r="U11" s="342" t="s">
        <v>447</v>
      </c>
    </row>
    <row r="12" spans="1:21" ht="217.5" thickBot="1" x14ac:dyDescent="0.3">
      <c r="A12" s="220"/>
      <c r="B12" s="266" t="s">
        <v>12</v>
      </c>
      <c r="C12" s="210" t="s">
        <v>271</v>
      </c>
      <c r="D12" s="211" t="s">
        <v>281</v>
      </c>
      <c r="E12" s="209" t="s">
        <v>282</v>
      </c>
      <c r="F12" s="209" t="s">
        <v>242</v>
      </c>
      <c r="G12" s="209" t="s">
        <v>140</v>
      </c>
      <c r="H12" s="267" t="s">
        <v>243</v>
      </c>
      <c r="I12" s="299">
        <v>4</v>
      </c>
      <c r="J12" s="298">
        <v>4</v>
      </c>
      <c r="K12" s="299">
        <v>4</v>
      </c>
      <c r="L12" s="298">
        <v>4</v>
      </c>
      <c r="M12" s="301">
        <v>3</v>
      </c>
      <c r="N12" s="298">
        <v>3</v>
      </c>
      <c r="O12" s="302">
        <f>I12+K12+M12</f>
        <v>11</v>
      </c>
      <c r="P12" s="302">
        <f>J12+L12+N12</f>
        <v>11</v>
      </c>
      <c r="Q12" s="303">
        <f t="shared" ref="Q12:Q20" si="1">O12/P12</f>
        <v>1</v>
      </c>
      <c r="R12" s="296" t="s">
        <v>382</v>
      </c>
      <c r="S12" s="296" t="s">
        <v>383</v>
      </c>
      <c r="T12" s="296" t="s">
        <v>384</v>
      </c>
      <c r="U12" s="342" t="s">
        <v>448</v>
      </c>
    </row>
    <row r="13" spans="1:21" ht="115.5" thickBot="1" x14ac:dyDescent="0.3">
      <c r="A13" s="221"/>
      <c r="B13" s="268" t="s">
        <v>189</v>
      </c>
      <c r="C13" s="179" t="s">
        <v>283</v>
      </c>
      <c r="D13" s="223">
        <v>1</v>
      </c>
      <c r="E13" s="222" t="s">
        <v>265</v>
      </c>
      <c r="F13" s="222" t="s">
        <v>71</v>
      </c>
      <c r="G13" s="222" t="s">
        <v>264</v>
      </c>
      <c r="H13" s="264" t="s">
        <v>258</v>
      </c>
      <c r="I13" s="292">
        <v>0.33329999999999999</v>
      </c>
      <c r="J13" s="141">
        <v>0.33329999999999999</v>
      </c>
      <c r="K13" s="292">
        <v>0.33329999999999999</v>
      </c>
      <c r="L13" s="141">
        <v>0.33329999999999999</v>
      </c>
      <c r="M13" s="293">
        <v>0.33339999999999997</v>
      </c>
      <c r="N13" s="141">
        <v>0.33339999999999997</v>
      </c>
      <c r="O13" s="142">
        <f t="shared" ref="O13:P17" si="2">I13+K13+M13</f>
        <v>1</v>
      </c>
      <c r="P13" s="142">
        <f t="shared" si="2"/>
        <v>1</v>
      </c>
      <c r="Q13" s="135">
        <f t="shared" si="1"/>
        <v>1</v>
      </c>
      <c r="R13" s="294" t="s">
        <v>385</v>
      </c>
      <c r="S13" s="294" t="s">
        <v>386</v>
      </c>
      <c r="T13" s="296" t="s">
        <v>387</v>
      </c>
      <c r="U13" s="342" t="s">
        <v>449</v>
      </c>
    </row>
    <row r="14" spans="1:21" ht="135" x14ac:dyDescent="0.25">
      <c r="A14" s="489" t="s">
        <v>156</v>
      </c>
      <c r="B14" s="268" t="s">
        <v>16</v>
      </c>
      <c r="C14" s="179" t="s">
        <v>157</v>
      </c>
      <c r="D14" s="222" t="s">
        <v>431</v>
      </c>
      <c r="E14" s="222" t="s">
        <v>158</v>
      </c>
      <c r="F14" s="222" t="s">
        <v>71</v>
      </c>
      <c r="G14" s="222" t="s">
        <v>150</v>
      </c>
      <c r="H14" s="264" t="s">
        <v>258</v>
      </c>
      <c r="I14" s="304"/>
      <c r="J14" s="134"/>
      <c r="K14" s="305">
        <v>0</v>
      </c>
      <c r="L14" s="134">
        <v>1</v>
      </c>
      <c r="M14" s="305">
        <v>2</v>
      </c>
      <c r="N14" s="134">
        <v>1</v>
      </c>
      <c r="O14" s="142">
        <f t="shared" si="2"/>
        <v>2</v>
      </c>
      <c r="P14" s="299">
        <f t="shared" si="2"/>
        <v>2</v>
      </c>
      <c r="Q14" s="135">
        <f t="shared" si="1"/>
        <v>1</v>
      </c>
      <c r="R14" s="295" t="s">
        <v>388</v>
      </c>
      <c r="S14" s="294" t="s">
        <v>389</v>
      </c>
      <c r="T14" s="296" t="s">
        <v>390</v>
      </c>
      <c r="U14" s="342" t="s">
        <v>427</v>
      </c>
    </row>
    <row r="15" spans="1:21" ht="135" x14ac:dyDescent="0.25">
      <c r="A15" s="490"/>
      <c r="B15" s="268" t="s">
        <v>18</v>
      </c>
      <c r="C15" s="179" t="s">
        <v>159</v>
      </c>
      <c r="D15" s="222" t="s">
        <v>429</v>
      </c>
      <c r="E15" s="222" t="s">
        <v>160</v>
      </c>
      <c r="F15" s="222" t="s">
        <v>71</v>
      </c>
      <c r="G15" s="222" t="s">
        <v>161</v>
      </c>
      <c r="H15" s="264" t="s">
        <v>288</v>
      </c>
      <c r="I15" s="304">
        <v>2</v>
      </c>
      <c r="J15" s="134">
        <v>2</v>
      </c>
      <c r="K15" s="301"/>
      <c r="L15" s="298"/>
      <c r="M15" s="300">
        <v>9</v>
      </c>
      <c r="N15" s="298">
        <v>9</v>
      </c>
      <c r="O15" s="299">
        <f t="shared" si="2"/>
        <v>11</v>
      </c>
      <c r="P15" s="299">
        <f t="shared" si="2"/>
        <v>11</v>
      </c>
      <c r="Q15" s="135">
        <f t="shared" si="1"/>
        <v>1</v>
      </c>
      <c r="R15" s="296" t="s">
        <v>391</v>
      </c>
      <c r="S15" s="296" t="s">
        <v>392</v>
      </c>
      <c r="T15" s="296" t="s">
        <v>393</v>
      </c>
      <c r="U15" s="342" t="s">
        <v>450</v>
      </c>
    </row>
    <row r="16" spans="1:21" ht="283.5" customHeight="1" x14ac:dyDescent="0.25">
      <c r="A16" s="490"/>
      <c r="B16" s="268" t="s">
        <v>162</v>
      </c>
      <c r="C16" s="179" t="s">
        <v>163</v>
      </c>
      <c r="D16" s="223">
        <v>1</v>
      </c>
      <c r="E16" s="222" t="s">
        <v>164</v>
      </c>
      <c r="F16" s="222" t="s">
        <v>71</v>
      </c>
      <c r="G16" s="222" t="s">
        <v>161</v>
      </c>
      <c r="H16" s="264" t="s">
        <v>258</v>
      </c>
      <c r="I16" s="292"/>
      <c r="J16" s="141"/>
      <c r="K16" s="306">
        <v>1</v>
      </c>
      <c r="L16" s="141">
        <v>1</v>
      </c>
      <c r="M16" s="300"/>
      <c r="N16" s="298"/>
      <c r="O16" s="142">
        <f t="shared" si="2"/>
        <v>1</v>
      </c>
      <c r="P16" s="142">
        <f t="shared" si="2"/>
        <v>1</v>
      </c>
      <c r="Q16" s="135">
        <f t="shared" si="1"/>
        <v>1</v>
      </c>
      <c r="R16" s="296"/>
      <c r="S16" s="296" t="s">
        <v>394</v>
      </c>
      <c r="T16" s="296" t="s">
        <v>395</v>
      </c>
      <c r="U16" s="296" t="s">
        <v>430</v>
      </c>
    </row>
    <row r="17" spans="1:21" ht="141" thickBot="1" x14ac:dyDescent="0.3">
      <c r="A17" s="491"/>
      <c r="B17" s="268" t="s">
        <v>210</v>
      </c>
      <c r="C17" s="269" t="s">
        <v>263</v>
      </c>
      <c r="D17" s="223">
        <v>1</v>
      </c>
      <c r="E17" s="222" t="s">
        <v>262</v>
      </c>
      <c r="F17" s="222" t="s">
        <v>71</v>
      </c>
      <c r="G17" s="222" t="s">
        <v>254</v>
      </c>
      <c r="H17" s="264" t="s">
        <v>258</v>
      </c>
      <c r="I17" s="306">
        <v>0.33329999999999999</v>
      </c>
      <c r="J17" s="141">
        <v>0.33329999999999999</v>
      </c>
      <c r="K17" s="306">
        <v>0.33329999999999999</v>
      </c>
      <c r="L17" s="141">
        <v>0.33329999999999999</v>
      </c>
      <c r="M17" s="293">
        <v>0.33339999999999997</v>
      </c>
      <c r="N17" s="141">
        <v>0.33339999999999997</v>
      </c>
      <c r="O17" s="142">
        <f t="shared" si="2"/>
        <v>1</v>
      </c>
      <c r="P17" s="142">
        <f t="shared" si="2"/>
        <v>1</v>
      </c>
      <c r="Q17" s="135">
        <f t="shared" si="1"/>
        <v>1</v>
      </c>
      <c r="R17" s="296" t="s">
        <v>396</v>
      </c>
      <c r="S17" s="296" t="s">
        <v>397</v>
      </c>
      <c r="T17" s="296" t="s">
        <v>397</v>
      </c>
      <c r="U17" s="342" t="s">
        <v>451</v>
      </c>
    </row>
    <row r="18" spans="1:21" ht="140.25" x14ac:dyDescent="0.25">
      <c r="A18" s="478" t="s">
        <v>165</v>
      </c>
      <c r="B18" s="268" t="s">
        <v>21</v>
      </c>
      <c r="C18" s="179" t="s">
        <v>261</v>
      </c>
      <c r="D18" s="222" t="s">
        <v>260</v>
      </c>
      <c r="E18" s="222" t="s">
        <v>259</v>
      </c>
      <c r="F18" s="222" t="s">
        <v>71</v>
      </c>
      <c r="G18" s="222" t="s">
        <v>254</v>
      </c>
      <c r="H18" s="264" t="s">
        <v>258</v>
      </c>
      <c r="I18" s="301">
        <v>1</v>
      </c>
      <c r="J18" s="298">
        <v>1</v>
      </c>
      <c r="K18" s="301">
        <v>1</v>
      </c>
      <c r="L18" s="298">
        <v>1</v>
      </c>
      <c r="M18" s="300">
        <v>1</v>
      </c>
      <c r="N18" s="298">
        <v>1</v>
      </c>
      <c r="O18" s="307">
        <f>I18+K18+M18</f>
        <v>3</v>
      </c>
      <c r="P18" s="299">
        <f>J18+L18+N18</f>
        <v>3</v>
      </c>
      <c r="Q18" s="135">
        <f t="shared" si="1"/>
        <v>1</v>
      </c>
      <c r="R18" s="296" t="s">
        <v>398</v>
      </c>
      <c r="S18" s="296" t="s">
        <v>399</v>
      </c>
      <c r="T18" s="295" t="s">
        <v>400</v>
      </c>
      <c r="U18" s="343" t="s">
        <v>452</v>
      </c>
    </row>
    <row r="19" spans="1:21" ht="195" x14ac:dyDescent="0.25">
      <c r="A19" s="479"/>
      <c r="B19" s="268" t="s">
        <v>24</v>
      </c>
      <c r="C19" s="179" t="s">
        <v>257</v>
      </c>
      <c r="D19" s="222" t="s">
        <v>256</v>
      </c>
      <c r="E19" s="222" t="s">
        <v>255</v>
      </c>
      <c r="F19" s="222" t="s">
        <v>71</v>
      </c>
      <c r="G19" s="222" t="s">
        <v>254</v>
      </c>
      <c r="H19" s="264">
        <v>44196</v>
      </c>
      <c r="I19" s="297"/>
      <c r="J19" s="298"/>
      <c r="K19" s="301">
        <v>1</v>
      </c>
      <c r="L19" s="298"/>
      <c r="M19" s="300"/>
      <c r="N19" s="298">
        <v>1</v>
      </c>
      <c r="O19" s="142">
        <f>I19+K19</f>
        <v>1</v>
      </c>
      <c r="P19" s="301">
        <f>J19+L19+N19</f>
        <v>1</v>
      </c>
      <c r="Q19" s="135">
        <f t="shared" si="1"/>
        <v>1</v>
      </c>
      <c r="R19" s="295" t="s">
        <v>401</v>
      </c>
      <c r="S19" s="296" t="s">
        <v>402</v>
      </c>
      <c r="T19" s="295" t="s">
        <v>403</v>
      </c>
      <c r="U19" s="343" t="s">
        <v>453</v>
      </c>
    </row>
    <row r="20" spans="1:21" ht="204" x14ac:dyDescent="0.25">
      <c r="A20" s="479"/>
      <c r="B20" s="268" t="s">
        <v>289</v>
      </c>
      <c r="C20" s="269" t="s">
        <v>119</v>
      </c>
      <c r="D20" s="179" t="s">
        <v>244</v>
      </c>
      <c r="E20" s="222" t="s">
        <v>148</v>
      </c>
      <c r="F20" s="222" t="s">
        <v>240</v>
      </c>
      <c r="G20" s="222" t="s">
        <v>273</v>
      </c>
      <c r="H20" s="267" t="s">
        <v>185</v>
      </c>
      <c r="I20" s="308">
        <v>1</v>
      </c>
      <c r="J20" s="298">
        <v>1</v>
      </c>
      <c r="K20" s="300">
        <v>1</v>
      </c>
      <c r="L20" s="298"/>
      <c r="M20" s="300"/>
      <c r="N20" s="298">
        <v>1</v>
      </c>
      <c r="O20" s="299">
        <f>I20+K20</f>
        <v>2</v>
      </c>
      <c r="P20" s="299">
        <f>J20+L20+N20</f>
        <v>2</v>
      </c>
      <c r="Q20" s="135">
        <f t="shared" si="1"/>
        <v>1</v>
      </c>
      <c r="R20" s="296" t="s">
        <v>404</v>
      </c>
      <c r="S20" s="296" t="s">
        <v>405</v>
      </c>
      <c r="T20" s="294" t="s">
        <v>381</v>
      </c>
      <c r="U20" s="342" t="s">
        <v>454</v>
      </c>
    </row>
    <row r="21" spans="1:21" x14ac:dyDescent="0.25">
      <c r="A21" s="262" t="s">
        <v>305</v>
      </c>
      <c r="B21" s="262"/>
      <c r="C21" s="262"/>
      <c r="O21" s="148"/>
      <c r="P21" s="148"/>
    </row>
  </sheetData>
  <autoFilter ref="A7:P17" xr:uid="{00000000-0009-0000-0000-000007000000}">
    <filterColumn colId="1" showButton="0"/>
  </autoFilter>
  <mergeCells count="16">
    <mergeCell ref="A18:A20"/>
    <mergeCell ref="K5:L6"/>
    <mergeCell ref="M5:N6"/>
    <mergeCell ref="O5:O7"/>
    <mergeCell ref="P5:P7"/>
    <mergeCell ref="I5:J6"/>
    <mergeCell ref="A5:H5"/>
    <mergeCell ref="A6:H6"/>
    <mergeCell ref="B7:C7"/>
    <mergeCell ref="A14:A17"/>
    <mergeCell ref="A8:A10"/>
    <mergeCell ref="U5:U7"/>
    <mergeCell ref="Q5:Q7"/>
    <mergeCell ref="R5:R7"/>
    <mergeCell ref="S5:S7"/>
    <mergeCell ref="T5:T7"/>
  </mergeCells>
  <phoneticPr fontId="57" type="noConversion"/>
  <conditionalFormatting sqref="Q14 Q15:S15 Q8:T8">
    <cfRule type="cellIs" dxfId="33" priority="35" operator="equal">
      <formula>1</formula>
    </cfRule>
  </conditionalFormatting>
  <conditionalFormatting sqref="Q9:T10">
    <cfRule type="cellIs" dxfId="32" priority="34" operator="equal">
      <formula>1</formula>
    </cfRule>
  </conditionalFormatting>
  <conditionalFormatting sqref="Q13">
    <cfRule type="cellIs" dxfId="31" priority="33" operator="equal">
      <formula>1</formula>
    </cfRule>
  </conditionalFormatting>
  <conditionalFormatting sqref="Q16:R16">
    <cfRule type="cellIs" dxfId="30" priority="32" operator="equal">
      <formula>1</formula>
    </cfRule>
  </conditionalFormatting>
  <conditionalFormatting sqref="R17:S17">
    <cfRule type="cellIs" dxfId="29" priority="31" operator="equal">
      <formula>1</formula>
    </cfRule>
  </conditionalFormatting>
  <conditionalFormatting sqref="Q17">
    <cfRule type="cellIs" dxfId="28" priority="30" operator="equal">
      <formula>1</formula>
    </cfRule>
  </conditionalFormatting>
  <conditionalFormatting sqref="Q18">
    <cfRule type="cellIs" dxfId="27" priority="29" operator="equal">
      <formula>1</formula>
    </cfRule>
  </conditionalFormatting>
  <conditionalFormatting sqref="Q19:Q20">
    <cfRule type="cellIs" dxfId="26" priority="28" operator="equal">
      <formula>1</formula>
    </cfRule>
  </conditionalFormatting>
  <conditionalFormatting sqref="R11:T11">
    <cfRule type="cellIs" dxfId="25" priority="27" operator="equal">
      <formula>1</formula>
    </cfRule>
  </conditionalFormatting>
  <conditionalFormatting sqref="R12:S12">
    <cfRule type="cellIs" dxfId="24" priority="26" operator="equal">
      <formula>1</formula>
    </cfRule>
  </conditionalFormatting>
  <conditionalFormatting sqref="R20">
    <cfRule type="cellIs" dxfId="23" priority="25" operator="equal">
      <formula>1</formula>
    </cfRule>
  </conditionalFormatting>
  <conditionalFormatting sqref="R13">
    <cfRule type="cellIs" dxfId="22" priority="24" operator="equal">
      <formula>1</formula>
    </cfRule>
  </conditionalFormatting>
  <conditionalFormatting sqref="R18">
    <cfRule type="cellIs" dxfId="21" priority="23" operator="equal">
      <formula>1</formula>
    </cfRule>
  </conditionalFormatting>
  <conditionalFormatting sqref="S16">
    <cfRule type="cellIs" dxfId="20" priority="22" operator="equal">
      <formula>1</formula>
    </cfRule>
  </conditionalFormatting>
  <conditionalFormatting sqref="S18">
    <cfRule type="cellIs" dxfId="19" priority="21" operator="equal">
      <formula>1</formula>
    </cfRule>
  </conditionalFormatting>
  <conditionalFormatting sqref="S19">
    <cfRule type="cellIs" dxfId="18" priority="20" operator="equal">
      <formula>1</formula>
    </cfRule>
  </conditionalFormatting>
  <conditionalFormatting sqref="S20">
    <cfRule type="cellIs" dxfId="17" priority="19" operator="equal">
      <formula>1</formula>
    </cfRule>
  </conditionalFormatting>
  <conditionalFormatting sqref="S13">
    <cfRule type="cellIs" dxfId="16" priority="18" operator="equal">
      <formula>1</formula>
    </cfRule>
  </conditionalFormatting>
  <conditionalFormatting sqref="S14">
    <cfRule type="cellIs" dxfId="15" priority="17" operator="equal">
      <formula>1</formula>
    </cfRule>
  </conditionalFormatting>
  <conditionalFormatting sqref="Q11">
    <cfRule type="cellIs" dxfId="14" priority="16" operator="equal">
      <formula>1</formula>
    </cfRule>
  </conditionalFormatting>
  <conditionalFormatting sqref="Q12">
    <cfRule type="cellIs" dxfId="13" priority="15" operator="equal">
      <formula>1</formula>
    </cfRule>
  </conditionalFormatting>
  <conditionalFormatting sqref="T12">
    <cfRule type="cellIs" dxfId="12" priority="14" operator="equal">
      <formula>1</formula>
    </cfRule>
  </conditionalFormatting>
  <conditionalFormatting sqref="T20">
    <cfRule type="cellIs" dxfId="11" priority="13" operator="equal">
      <formula>1</formula>
    </cfRule>
  </conditionalFormatting>
  <conditionalFormatting sqref="T13">
    <cfRule type="cellIs" dxfId="10" priority="12" operator="equal">
      <formula>1</formula>
    </cfRule>
  </conditionalFormatting>
  <conditionalFormatting sqref="T14">
    <cfRule type="cellIs" dxfId="9" priority="11" operator="equal">
      <formula>1</formula>
    </cfRule>
  </conditionalFormatting>
  <conditionalFormatting sqref="R14">
    <cfRule type="cellIs" dxfId="8" priority="10" operator="equal">
      <formula>1</formula>
    </cfRule>
  </conditionalFormatting>
  <conditionalFormatting sqref="T18">
    <cfRule type="cellIs" dxfId="7" priority="9" operator="equal">
      <formula>1</formula>
    </cfRule>
  </conditionalFormatting>
  <conditionalFormatting sqref="R19">
    <cfRule type="cellIs" dxfId="6" priority="8" operator="equal">
      <formula>1</formula>
    </cfRule>
  </conditionalFormatting>
  <conditionalFormatting sqref="T19">
    <cfRule type="cellIs" dxfId="5" priority="7" operator="equal">
      <formula>1</formula>
    </cfRule>
  </conditionalFormatting>
  <conditionalFormatting sqref="T15">
    <cfRule type="cellIs" dxfId="4" priority="6" operator="equal">
      <formula>1</formula>
    </cfRule>
  </conditionalFormatting>
  <conditionalFormatting sqref="T16">
    <cfRule type="cellIs" dxfId="3" priority="5" operator="equal">
      <formula>1</formula>
    </cfRule>
  </conditionalFormatting>
  <conditionalFormatting sqref="T17">
    <cfRule type="cellIs" dxfId="2" priority="4" operator="equal">
      <formula>1</formula>
    </cfRule>
  </conditionalFormatting>
  <conditionalFormatting sqref="U16">
    <cfRule type="cellIs" dxfId="0" priority="1" operator="equal">
      <formula>1</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C6:F13"/>
  <sheetViews>
    <sheetView workbookViewId="0">
      <selection activeCell="H1" sqref="H1"/>
    </sheetView>
  </sheetViews>
  <sheetFormatPr baseColWidth="10" defaultColWidth="11.42578125" defaultRowHeight="15" x14ac:dyDescent="0.25"/>
  <cols>
    <col min="1" max="2" width="11.42578125" style="1"/>
    <col min="3" max="3" width="37.42578125" style="1" bestFit="1" customWidth="1"/>
    <col min="4" max="4" width="21.5703125" style="1" customWidth="1"/>
    <col min="5" max="5" width="18.42578125" style="1" customWidth="1"/>
    <col min="6" max="6" width="16.85546875" style="1" customWidth="1"/>
    <col min="7" max="16384" width="11.42578125" style="1"/>
  </cols>
  <sheetData>
    <row r="6" spans="3:6" ht="15.75" thickBot="1" x14ac:dyDescent="0.3"/>
    <row r="7" spans="3:6" ht="41.25" customHeight="1" thickBot="1" x14ac:dyDescent="0.3">
      <c r="C7" s="28" t="s">
        <v>42</v>
      </c>
      <c r="D7" s="29" t="s">
        <v>48</v>
      </c>
      <c r="E7" s="29" t="s">
        <v>43</v>
      </c>
      <c r="F7" s="29" t="s">
        <v>49</v>
      </c>
    </row>
    <row r="8" spans="3:6" x14ac:dyDescent="0.25">
      <c r="C8" s="17" t="s">
        <v>44</v>
      </c>
      <c r="D8" s="20">
        <v>1</v>
      </c>
      <c r="E8" s="21">
        <v>0.2</v>
      </c>
      <c r="F8" s="22">
        <f>D8*E8</f>
        <v>0.2</v>
      </c>
    </row>
    <row r="9" spans="3:6" x14ac:dyDescent="0.25">
      <c r="C9" s="18" t="s">
        <v>45</v>
      </c>
      <c r="D9" s="20">
        <v>1</v>
      </c>
      <c r="E9" s="21">
        <v>0.2</v>
      </c>
      <c r="F9" s="22">
        <f>D9*E9</f>
        <v>0.2</v>
      </c>
    </row>
    <row r="10" spans="3:6" x14ac:dyDescent="0.25">
      <c r="C10" s="18" t="s">
        <v>46</v>
      </c>
      <c r="D10" s="20">
        <v>1</v>
      </c>
      <c r="E10" s="21">
        <v>0.2</v>
      </c>
      <c r="F10" s="22">
        <f>D10*E10</f>
        <v>0.2</v>
      </c>
    </row>
    <row r="11" spans="3:6" x14ac:dyDescent="0.25">
      <c r="C11" s="18" t="s">
        <v>47</v>
      </c>
      <c r="D11" s="20">
        <v>1</v>
      </c>
      <c r="E11" s="21">
        <v>0.2</v>
      </c>
      <c r="F11" s="22">
        <f>D11*E11</f>
        <v>0.2</v>
      </c>
    </row>
    <row r="12" spans="3:6" ht="15.75" thickBot="1" x14ac:dyDescent="0.3">
      <c r="C12" s="19" t="s">
        <v>50</v>
      </c>
      <c r="D12" s="20">
        <v>1</v>
      </c>
      <c r="E12" s="23">
        <v>0.2</v>
      </c>
      <c r="F12" s="24">
        <f>D12*E12</f>
        <v>0.2</v>
      </c>
    </row>
    <row r="13" spans="3:6" ht="15.75" thickBot="1" x14ac:dyDescent="0.3">
      <c r="D13" s="25">
        <f>SUM(D8:D12)</f>
        <v>5</v>
      </c>
      <c r="E13" s="26">
        <f>SUM(E8:E12)</f>
        <v>1</v>
      </c>
      <c r="F13" s="27">
        <f>SUM(F8:F12)</f>
        <v>1</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G60"/>
  <sheetViews>
    <sheetView showGridLines="0" topLeftCell="A18" workbookViewId="0">
      <selection activeCell="G73" sqref="G73"/>
    </sheetView>
  </sheetViews>
  <sheetFormatPr baseColWidth="10" defaultRowHeight="15" x14ac:dyDescent="0.25"/>
  <cols>
    <col min="2" max="2" width="31.140625" customWidth="1"/>
    <col min="3" max="3" width="21.7109375" customWidth="1"/>
    <col min="4" max="4" width="14.85546875" customWidth="1"/>
    <col min="5" max="5" width="15.42578125" customWidth="1"/>
    <col min="6" max="6" width="15" customWidth="1"/>
  </cols>
  <sheetData>
    <row r="1" spans="2:6" hidden="1" x14ac:dyDescent="0.25"/>
    <row r="2" spans="2:6" hidden="1" x14ac:dyDescent="0.25"/>
    <row r="3" spans="2:6" hidden="1" x14ac:dyDescent="0.25">
      <c r="B3" s="132" t="s">
        <v>169</v>
      </c>
      <c r="C3" s="132" t="s">
        <v>170</v>
      </c>
      <c r="D3" s="132"/>
      <c r="E3" s="132" t="s">
        <v>171</v>
      </c>
      <c r="F3" s="132" t="s">
        <v>172</v>
      </c>
    </row>
    <row r="4" spans="2:6" hidden="1" x14ac:dyDescent="0.25">
      <c r="B4" s="143" t="s">
        <v>173</v>
      </c>
      <c r="C4" s="144">
        <f>'[6]Gestión Riesgo Corrupción '!AB15</f>
        <v>1</v>
      </c>
      <c r="D4" s="144"/>
      <c r="E4" s="144">
        <v>0.2</v>
      </c>
      <c r="F4" s="145">
        <f>C4*E4</f>
        <v>0.2</v>
      </c>
    </row>
    <row r="5" spans="2:6" hidden="1" x14ac:dyDescent="0.25">
      <c r="B5" s="143" t="s">
        <v>174</v>
      </c>
      <c r="C5" s="144">
        <f>'[6]Estrategias de Racionalizacion'!U15</f>
        <v>1</v>
      </c>
      <c r="D5" s="144"/>
      <c r="E5" s="144">
        <v>0.2</v>
      </c>
      <c r="F5" s="145">
        <f t="shared" ref="F5:F7" si="0">C5*E5</f>
        <v>0.2</v>
      </c>
    </row>
    <row r="6" spans="2:6" hidden="1" x14ac:dyDescent="0.25">
      <c r="B6" s="143" t="s">
        <v>175</v>
      </c>
      <c r="C6" s="144">
        <f>'[6]Rendición de Cuentas'!AB14</f>
        <v>1</v>
      </c>
      <c r="D6" s="144"/>
      <c r="E6" s="144">
        <v>0.2</v>
      </c>
      <c r="F6" s="145">
        <f t="shared" si="0"/>
        <v>0.2</v>
      </c>
    </row>
    <row r="7" spans="2:6" hidden="1" x14ac:dyDescent="0.25">
      <c r="B7" s="143" t="s">
        <v>176</v>
      </c>
      <c r="C7" s="144">
        <f>'[6]Atención al ciudadano'!S26</f>
        <v>1</v>
      </c>
      <c r="D7" s="144"/>
      <c r="E7" s="144">
        <v>0.2</v>
      </c>
      <c r="F7" s="145">
        <f t="shared" si="0"/>
        <v>0.2</v>
      </c>
    </row>
    <row r="8" spans="2:6" hidden="1" x14ac:dyDescent="0.25">
      <c r="B8" s="143" t="s">
        <v>177</v>
      </c>
      <c r="C8" s="144">
        <f>'[6]Transparencia y Acc. Info'!AC18</f>
        <v>1</v>
      </c>
      <c r="D8" s="144"/>
      <c r="E8" s="144">
        <v>0.2</v>
      </c>
      <c r="F8" s="145">
        <f>C8*E8</f>
        <v>0.2</v>
      </c>
    </row>
    <row r="9" spans="2:6" hidden="1" x14ac:dyDescent="0.25">
      <c r="B9" s="492" t="s">
        <v>166</v>
      </c>
      <c r="C9" s="493"/>
      <c r="D9" s="493"/>
      <c r="E9" s="494"/>
      <c r="F9" s="144">
        <f>SUM(F4:F8)</f>
        <v>1</v>
      </c>
    </row>
    <row r="10" spans="2:6" hidden="1" x14ac:dyDescent="0.25"/>
    <row r="11" spans="2:6" hidden="1" x14ac:dyDescent="0.25"/>
    <row r="12" spans="2:6" hidden="1" x14ac:dyDescent="0.25"/>
    <row r="13" spans="2:6" hidden="1" x14ac:dyDescent="0.25"/>
    <row r="14" spans="2:6" hidden="1" x14ac:dyDescent="0.25"/>
    <row r="15" spans="2:6" hidden="1" x14ac:dyDescent="0.25"/>
    <row r="16" spans="2:6" hidden="1" x14ac:dyDescent="0.25"/>
    <row r="17" spans="2:7" hidden="1" x14ac:dyDescent="0.25"/>
    <row r="25" spans="2:7" ht="15" customHeight="1" x14ac:dyDescent="0.25"/>
    <row r="26" spans="2:7" x14ac:dyDescent="0.25">
      <c r="B26" s="132" t="s">
        <v>169</v>
      </c>
      <c r="C26" s="132" t="s">
        <v>170</v>
      </c>
      <c r="D26" s="132" t="s">
        <v>178</v>
      </c>
      <c r="E26" s="132" t="s">
        <v>171</v>
      </c>
      <c r="F26" s="132" t="s">
        <v>172</v>
      </c>
    </row>
    <row r="27" spans="2:7" x14ac:dyDescent="0.25">
      <c r="B27" s="143" t="s">
        <v>173</v>
      </c>
      <c r="C27" s="144">
        <v>0.25</v>
      </c>
      <c r="D27" s="144">
        <f>C27</f>
        <v>0.25</v>
      </c>
      <c r="E27" s="144">
        <v>0.2</v>
      </c>
      <c r="F27" s="145">
        <f>C27*E27</f>
        <v>0.05</v>
      </c>
      <c r="G27" s="146"/>
    </row>
    <row r="28" spans="2:7" x14ac:dyDescent="0.25">
      <c r="B28" s="143" t="s">
        <v>174</v>
      </c>
      <c r="C28" s="144">
        <v>0.25</v>
      </c>
      <c r="D28" s="144">
        <f t="shared" ref="D28:D29" si="1">C28</f>
        <v>0.25</v>
      </c>
      <c r="E28" s="144">
        <v>0.2</v>
      </c>
      <c r="F28" s="145">
        <f t="shared" ref="F28:F30" si="2">C28*E28</f>
        <v>0.05</v>
      </c>
      <c r="G28" s="146"/>
    </row>
    <row r="29" spans="2:7" x14ac:dyDescent="0.25">
      <c r="B29" s="143" t="s">
        <v>175</v>
      </c>
      <c r="C29" s="144">
        <v>0.25</v>
      </c>
      <c r="D29" s="144">
        <f t="shared" si="1"/>
        <v>0.25</v>
      </c>
      <c r="E29" s="144">
        <v>0.2</v>
      </c>
      <c r="F29" s="145">
        <f t="shared" si="2"/>
        <v>0.05</v>
      </c>
      <c r="G29" s="146"/>
    </row>
    <row r="30" spans="2:7" x14ac:dyDescent="0.25">
      <c r="B30" s="143" t="s">
        <v>176</v>
      </c>
      <c r="C30" s="144">
        <v>0.25</v>
      </c>
      <c r="D30" s="144">
        <f>C30</f>
        <v>0.25</v>
      </c>
      <c r="E30" s="144">
        <v>0.2</v>
      </c>
      <c r="F30" s="145">
        <f t="shared" si="2"/>
        <v>0.05</v>
      </c>
      <c r="G30" s="146"/>
    </row>
    <row r="31" spans="2:7" x14ac:dyDescent="0.25">
      <c r="B31" s="143" t="s">
        <v>177</v>
      </c>
      <c r="C31" s="144">
        <v>0.25</v>
      </c>
      <c r="D31" s="144">
        <f>C31</f>
        <v>0.25</v>
      </c>
      <c r="E31" s="144">
        <v>0.2</v>
      </c>
      <c r="F31" s="145">
        <f>C31*E31</f>
        <v>0.05</v>
      </c>
      <c r="G31" s="146"/>
    </row>
    <row r="32" spans="2:7" x14ac:dyDescent="0.25">
      <c r="B32" s="492" t="s">
        <v>166</v>
      </c>
      <c r="C32" s="493"/>
      <c r="D32" s="493"/>
      <c r="E32" s="494"/>
      <c r="F32" s="147">
        <f>SUM(F27:F31)</f>
        <v>0.25</v>
      </c>
      <c r="G32" s="146"/>
    </row>
    <row r="37" spans="5:5" x14ac:dyDescent="0.25">
      <c r="E37" s="148"/>
    </row>
    <row r="40" spans="5:5" hidden="1" x14ac:dyDescent="0.25"/>
    <row r="41" spans="5:5" hidden="1" x14ac:dyDescent="0.25"/>
    <row r="42" spans="5:5" hidden="1" x14ac:dyDescent="0.25"/>
    <row r="43" spans="5:5" hidden="1" x14ac:dyDescent="0.25"/>
    <row r="44" spans="5:5" hidden="1" x14ac:dyDescent="0.25"/>
    <row r="45" spans="5:5" hidden="1" x14ac:dyDescent="0.25"/>
    <row r="46" spans="5:5" hidden="1" x14ac:dyDescent="0.25"/>
    <row r="47" spans="5:5" hidden="1" x14ac:dyDescent="0.25"/>
    <row r="48" spans="5:5"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sheetData>
  <mergeCells count="2">
    <mergeCell ref="B9:E9"/>
    <mergeCell ref="B32:E32"/>
  </mergeCells>
  <pageMargins left="0.7" right="0.7" top="0.75" bottom="0.75" header="0.3" footer="0.3"/>
  <pageSetup orientation="portrait" horizontalDpi="4294967293" vertic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4</vt:i4>
      </vt:variant>
    </vt:vector>
  </HeadingPairs>
  <TitlesOfParts>
    <vt:vector size="13" baseType="lpstr">
      <vt:lpstr>Gestión Riesgo Corrupción </vt:lpstr>
      <vt:lpstr>PAAC</vt:lpstr>
      <vt:lpstr>1 Gestion de Riesgo Corrupcion </vt:lpstr>
      <vt:lpstr>2Estrategias de Racionalizacion</vt:lpstr>
      <vt:lpstr>3 Rendicion de Cuentas</vt:lpstr>
      <vt:lpstr>4 Atencion al Ciudadano  </vt:lpstr>
      <vt:lpstr>5 Transparencia y Acc </vt:lpstr>
      <vt:lpstr>AVANCES</vt:lpstr>
      <vt:lpstr>TOTAL</vt:lpstr>
      <vt:lpstr>'2Estrategias de Racionalizacion'!Área_de_impresión</vt:lpstr>
      <vt:lpstr>'Gestión Riesgo Corrupción '!Área_de_impresión</vt:lpstr>
      <vt:lpstr>'2Estrategias de Racionalizacion'!Títulos_a_imprimir</vt:lpstr>
      <vt:lpstr>'Gestión Riesgo Corrupción '!Títulos_a_imprimir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Carlos Moreno Castelblanco</dc:creator>
  <cp:lastModifiedBy>Nelson Piñeros</cp:lastModifiedBy>
  <cp:lastPrinted>2019-04-11T16:20:24Z</cp:lastPrinted>
  <dcterms:created xsi:type="dcterms:W3CDTF">2017-03-13T17:16:50Z</dcterms:created>
  <dcterms:modified xsi:type="dcterms:W3CDTF">2021-01-15T20:58:25Z</dcterms:modified>
</cp:coreProperties>
</file>