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codeName="ThisWorkbook" defaultThemeVersion="124226"/>
  <mc:AlternateContent xmlns:mc="http://schemas.openxmlformats.org/markup-compatibility/2006">
    <mc:Choice Requires="x15">
      <x15ac:absPath xmlns:x15ac="http://schemas.microsoft.com/office/spreadsheetml/2010/11/ac" url="N:\GESTION 2020\1. Pensamiento y Direccionamiento Estrategico\Planeación Tactica y Operativa\Plan de Accion\Plan de Accion Institucional\"/>
    </mc:Choice>
  </mc:AlternateContent>
  <xr:revisionPtr revIDLastSave="0" documentId="8_{B8416D90-3607-4F11-8371-D41381830888}" xr6:coauthVersionLast="36" xr6:coauthVersionMax="36" xr10:uidLastSave="{00000000-0000-0000-0000-000000000000}"/>
  <bookViews>
    <workbookView xWindow="0" yWindow="0" windowWidth="28800" windowHeight="12225" xr2:uid="{00000000-000D-0000-FFFF-FFFF00000000}"/>
  </bookViews>
  <sheets>
    <sheet name="PLAN DE ACCION INSTITUCIONAL " sheetId="12" r:id="rId1"/>
    <sheet name="GGA" sheetId="13" r:id="rId2"/>
    <sheet name="GGF" sheetId="14" r:id="rId3"/>
    <sheet name="GGH" sheetId="15" r:id="rId4"/>
    <sheet name="OCI" sheetId="17" r:id="rId5"/>
    <sheet name="OAJ" sheetId="18" r:id="rId6"/>
    <sheet name="GCyP " sheetId="19" r:id="rId7"/>
    <sheet name="GTICS" sheetId="20" r:id="rId8"/>
    <sheet name="GPyE" sheetId="22" r:id="rId9"/>
    <sheet name="GEeI" sheetId="24" r:id="rId10"/>
    <sheet name="MISIONAL" sheetId="23" r:id="rId11"/>
    <sheet name="Hoja1" sheetId="21" state="hidden" r:id="rId12"/>
  </sheets>
  <definedNames>
    <definedName name="_xlnm._FilterDatabase" localSheetId="8" hidden="1">GPyE!$A$3:$BM$44</definedName>
    <definedName name="_xlnm._FilterDatabase" localSheetId="0" hidden="1">'PLAN DE ACCION INSTITUCIONAL '!$A$12:$CB$194</definedName>
    <definedName name="ActualBeyond">PeriodInActual*(#REF!&gt;0)</definedName>
    <definedName name="_xlnm.Print_Area" localSheetId="6">'GCyP '!$A$3:$BM$36</definedName>
    <definedName name="_xlnm.Print_Area" localSheetId="9">GEeI!$A$3:$AO$34</definedName>
    <definedName name="_xlnm.Print_Area" localSheetId="1">GGA!$A$3:$BK$44</definedName>
    <definedName name="_xlnm.Print_Area" localSheetId="2">GGF!$A$3:$BM$37</definedName>
    <definedName name="_xlnm.Print_Area" localSheetId="3">GGH!$A$3:$BK$44</definedName>
    <definedName name="_xlnm.Print_Area" localSheetId="8">GPyE!$A$3:$BM$52</definedName>
    <definedName name="_xlnm.Print_Area" localSheetId="7">GTICS!$A$3:$BK$44</definedName>
    <definedName name="_xlnm.Print_Area" localSheetId="10">MISIONAL!$B$3:$BK$32</definedName>
    <definedName name="_xlnm.Print_Area" localSheetId="5">OAJ!$A$3:$BM$35</definedName>
    <definedName name="_xlnm.Print_Area" localSheetId="4">OCI!$A$3:$BK$29</definedName>
    <definedName name="PercentCompleteBeyond">(#REF!=MEDIAN(#REF!,#REF!,#REF!+#REF!)*(#REF!&gt;0))*((#REF!&lt;(INT(#REF!+#REF!*#REF!)))+(#REF!=#REF!))*(#REF!&gt;0)</definedName>
    <definedName name="period_selected">#REF!</definedName>
    <definedName name="PeriodInActual">#REF!=MEDIAN(#REF!,#REF!,#REF!+#REF!-1)</definedName>
    <definedName name="PeriodInPlan">#REF!=MEDIAN(#REF!,#REF!,#REF!+#REF!-1)</definedName>
    <definedName name="Plan">PeriodInPlan*(#REF!&gt;0)</definedName>
    <definedName name="PorcentajeCompletado">PercentCompleteBeyond*PeriodInPlan</definedName>
    <definedName name="Real">(PeriodInActual*(#REF!&gt;0))*PeriodInPlan</definedName>
    <definedName name="TitleRegion..BO60">#REF!</definedName>
  </definedNames>
  <calcPr calcId="191029"/>
</workbook>
</file>

<file path=xl/calcChain.xml><?xml version="1.0" encoding="utf-8"?>
<calcChain xmlns="http://schemas.openxmlformats.org/spreadsheetml/2006/main">
  <c r="U194" i="12" l="1"/>
  <c r="U190" i="12"/>
  <c r="U187" i="12"/>
  <c r="U183" i="12"/>
  <c r="BR169" i="12" l="1"/>
  <c r="BF169" i="12"/>
  <c r="AT169" i="12"/>
  <c r="BV163" i="12"/>
  <c r="BR163" i="12"/>
  <c r="BN163" i="12"/>
  <c r="BJ163" i="12"/>
  <c r="BF163" i="12"/>
  <c r="BB163" i="12"/>
  <c r="AX163" i="12"/>
  <c r="AT163" i="12"/>
  <c r="AP163" i="12"/>
  <c r="AL163" i="12"/>
  <c r="Q23" i="24" l="1"/>
  <c r="S23" i="24" s="1"/>
  <c r="U23" i="24" s="1"/>
  <c r="W23" i="24" s="1"/>
  <c r="Y23" i="24" s="1"/>
  <c r="AA23" i="24" s="1"/>
  <c r="AC23" i="24" s="1"/>
  <c r="AE23" i="24" s="1"/>
  <c r="AG23" i="24" s="1"/>
  <c r="AI23" i="24" s="1"/>
  <c r="AK23" i="24" s="1"/>
  <c r="AM23" i="24" s="1"/>
  <c r="E23" i="24"/>
  <c r="Q22" i="24"/>
  <c r="S22" i="24" s="1"/>
  <c r="U22" i="24" s="1"/>
  <c r="W22" i="24" s="1"/>
  <c r="Y22" i="24" s="1"/>
  <c r="AA22" i="24" s="1"/>
  <c r="AC22" i="24" s="1"/>
  <c r="AE22" i="24" s="1"/>
  <c r="AG22" i="24" s="1"/>
  <c r="AI22" i="24" s="1"/>
  <c r="AK22" i="24" s="1"/>
  <c r="AM22" i="24" s="1"/>
  <c r="Q21" i="24"/>
  <c r="S21" i="24" s="1"/>
  <c r="U21" i="24" s="1"/>
  <c r="W21" i="24" s="1"/>
  <c r="Y21" i="24" s="1"/>
  <c r="AA21" i="24" s="1"/>
  <c r="AC21" i="24" s="1"/>
  <c r="AE21" i="24" s="1"/>
  <c r="AG21" i="24" s="1"/>
  <c r="AI21" i="24" s="1"/>
  <c r="AK21" i="24" s="1"/>
  <c r="AM21" i="24" s="1"/>
  <c r="Q20" i="24"/>
  <c r="S20" i="24" s="1"/>
  <c r="U20" i="24" s="1"/>
  <c r="W20" i="24" s="1"/>
  <c r="Y20" i="24" s="1"/>
  <c r="AA20" i="24" s="1"/>
  <c r="AC20" i="24" s="1"/>
  <c r="AE20" i="24" s="1"/>
  <c r="AG20" i="24" s="1"/>
  <c r="AI20" i="24" s="1"/>
  <c r="AK20" i="24" s="1"/>
  <c r="AM20" i="24" s="1"/>
  <c r="S19" i="24"/>
  <c r="U19" i="24" s="1"/>
  <c r="W19" i="24" s="1"/>
  <c r="Y19" i="24" s="1"/>
  <c r="AA19" i="24" s="1"/>
  <c r="AC19" i="24" s="1"/>
  <c r="AE19" i="24" s="1"/>
  <c r="AG19" i="24" s="1"/>
  <c r="AI19" i="24" s="1"/>
  <c r="AK19" i="24" s="1"/>
  <c r="AM19" i="24" s="1"/>
  <c r="E19" i="24"/>
  <c r="U18" i="24"/>
  <c r="W18" i="24" s="1"/>
  <c r="Y18" i="24" s="1"/>
  <c r="AA18" i="24" s="1"/>
  <c r="AC18" i="24" s="1"/>
  <c r="AE18" i="24" s="1"/>
  <c r="AG18" i="24" s="1"/>
  <c r="AI18" i="24" s="1"/>
  <c r="AK18" i="24" s="1"/>
  <c r="U17" i="24"/>
  <c r="W17" i="24" s="1"/>
  <c r="Y17" i="24" s="1"/>
  <c r="AA17" i="24" s="1"/>
  <c r="AC17" i="24" s="1"/>
  <c r="AE17" i="24" s="1"/>
  <c r="S17" i="24"/>
  <c r="S16" i="24"/>
  <c r="U16" i="24" s="1"/>
  <c r="W16" i="24" s="1"/>
  <c r="Y16" i="24" s="1"/>
  <c r="AA16" i="24" s="1"/>
  <c r="AC16" i="24" s="1"/>
  <c r="AE16" i="24" s="1"/>
  <c r="E16" i="24"/>
  <c r="S15" i="24"/>
  <c r="U15" i="24" s="1"/>
  <c r="W15" i="24" s="1"/>
  <c r="Y15" i="24" s="1"/>
  <c r="AA15" i="24" s="1"/>
  <c r="AC15" i="24" s="1"/>
  <c r="AE15" i="24" s="1"/>
  <c r="AG15" i="24" s="1"/>
  <c r="AI15" i="24" s="1"/>
  <c r="AK15" i="24" s="1"/>
  <c r="AM15" i="24" s="1"/>
  <c r="S14" i="24"/>
  <c r="U14" i="24" s="1"/>
  <c r="W14" i="24" s="1"/>
  <c r="Y14" i="24" s="1"/>
  <c r="AA14" i="24" s="1"/>
  <c r="AC14" i="24" s="1"/>
  <c r="AE14" i="24" s="1"/>
  <c r="AG14" i="24" s="1"/>
  <c r="AI14" i="24" s="1"/>
  <c r="AK14" i="24" s="1"/>
  <c r="AM14" i="24" s="1"/>
  <c r="S13" i="24"/>
  <c r="U13" i="24" s="1"/>
  <c r="W13" i="24" s="1"/>
  <c r="Y13" i="24" s="1"/>
  <c r="AA13" i="24" s="1"/>
  <c r="AC13" i="24" s="1"/>
  <c r="AE13" i="24" s="1"/>
  <c r="AG13" i="24" s="1"/>
  <c r="AI13" i="24" s="1"/>
  <c r="AK13" i="24" s="1"/>
  <c r="AM13" i="24" s="1"/>
  <c r="S12" i="24"/>
  <c r="U12" i="24" s="1"/>
  <c r="W12" i="24" s="1"/>
  <c r="Y12" i="24" s="1"/>
  <c r="AA12" i="24" s="1"/>
  <c r="AC12" i="24" s="1"/>
  <c r="AE12" i="24" s="1"/>
  <c r="AG12" i="24" s="1"/>
  <c r="AI12" i="24" s="1"/>
  <c r="AK12" i="24" s="1"/>
  <c r="AM12" i="24" s="1"/>
  <c r="E12" i="24"/>
  <c r="BJ21" i="23" l="1"/>
  <c r="BB21" i="23"/>
  <c r="AP21" i="23"/>
  <c r="AD21" i="23"/>
  <c r="BF15" i="23"/>
  <c r="BB15" i="23"/>
  <c r="AX15" i="23"/>
  <c r="AT15" i="23"/>
  <c r="AP15" i="23"/>
  <c r="AL15" i="23"/>
  <c r="AH15" i="23"/>
  <c r="AD15" i="23"/>
  <c r="Z15" i="23"/>
  <c r="V15" i="23"/>
  <c r="BL41" i="22" l="1"/>
  <c r="BL40" i="22"/>
  <c r="BL39" i="22"/>
  <c r="BL38" i="22"/>
  <c r="BL37" i="22"/>
  <c r="BL36" i="22"/>
  <c r="BL35" i="22"/>
  <c r="BL34" i="22"/>
  <c r="BL33" i="22"/>
  <c r="BL32" i="22"/>
  <c r="BL31" i="22"/>
  <c r="BL30" i="22"/>
  <c r="BL29" i="22"/>
  <c r="BL28" i="22"/>
  <c r="BL27" i="22"/>
  <c r="BL26" i="22"/>
  <c r="BL25" i="22"/>
  <c r="BL24" i="22"/>
  <c r="BL23" i="22"/>
  <c r="BL22" i="22"/>
  <c r="BL21" i="22"/>
  <c r="BL20" i="22"/>
  <c r="BL19" i="22"/>
  <c r="BL18" i="22"/>
  <c r="BL17" i="22"/>
  <c r="BL16" i="22"/>
  <c r="BL15" i="22"/>
  <c r="BL14" i="22"/>
  <c r="BL13" i="22"/>
  <c r="BL12" i="22"/>
  <c r="P3" i="21" l="1"/>
  <c r="BZ106" i="12" l="1"/>
  <c r="BV106" i="12"/>
  <c r="BR106" i="12"/>
  <c r="BN106" i="12"/>
  <c r="BJ106" i="12"/>
  <c r="BF106" i="12"/>
  <c r="BB106" i="12"/>
  <c r="AX106" i="12"/>
  <c r="AT106" i="12"/>
  <c r="AP106" i="12"/>
  <c r="AL106" i="12"/>
  <c r="AH106" i="12"/>
  <c r="BZ105" i="12"/>
  <c r="BV105" i="12"/>
  <c r="BR105" i="12"/>
  <c r="BN105" i="12"/>
  <c r="BJ105" i="12"/>
  <c r="BF105" i="12"/>
  <c r="BB105" i="12"/>
  <c r="AX105" i="12"/>
  <c r="AT105" i="12"/>
  <c r="AP105" i="12"/>
  <c r="AL105" i="12"/>
  <c r="AH105" i="12"/>
  <c r="BZ33" i="12"/>
  <c r="BV33" i="12"/>
  <c r="BR33" i="12"/>
  <c r="BN33" i="12"/>
  <c r="BJ33" i="12"/>
  <c r="BF33" i="12"/>
  <c r="BB33" i="12"/>
  <c r="AX33" i="12"/>
  <c r="AT33" i="12"/>
  <c r="AP33" i="12"/>
  <c r="AL33" i="12"/>
  <c r="AH33" i="12"/>
  <c r="R40" i="20"/>
  <c r="BJ32" i="20"/>
  <c r="BF32" i="20"/>
  <c r="BB32" i="20"/>
  <c r="AX32" i="20"/>
  <c r="AT32" i="20"/>
  <c r="AP32" i="20"/>
  <c r="AL32" i="20"/>
  <c r="AH32" i="20"/>
  <c r="AD32" i="20"/>
  <c r="Z32" i="20"/>
  <c r="V32" i="20"/>
  <c r="R32" i="20"/>
  <c r="BJ25" i="14" l="1"/>
  <c r="BF25" i="14"/>
  <c r="BB25" i="14"/>
  <c r="AX25" i="14"/>
  <c r="AT25" i="14"/>
  <c r="AP25" i="14"/>
  <c r="AL25" i="14"/>
  <c r="AH25" i="14"/>
  <c r="AD25" i="14"/>
  <c r="Z25" i="14"/>
  <c r="V25" i="14"/>
  <c r="R25" i="14"/>
  <c r="BJ24" i="14"/>
  <c r="BF24" i="14"/>
  <c r="BB24" i="14"/>
  <c r="AX24" i="14"/>
  <c r="AT24" i="14"/>
  <c r="AP24" i="14"/>
  <c r="AL24" i="14"/>
  <c r="AH24" i="14"/>
  <c r="AD24" i="14"/>
  <c r="Z24" i="14"/>
  <c r="V24" i="14"/>
  <c r="R2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Nelson Piñeros</author>
  </authors>
  <commentList>
    <comment ref="AH64" authorId="0" shapeId="0" xr:uid="{D0B6F25E-013D-4578-A7D7-3A649E8D8831}">
      <text>
        <r>
          <rPr>
            <b/>
            <sz val="9"/>
            <color indexed="81"/>
            <rFont val="Tahoma"/>
            <family val="2"/>
          </rPr>
          <t>Nelson Piñeros:</t>
        </r>
        <r>
          <rPr>
            <sz val="9"/>
            <color indexed="81"/>
            <rFont val="Tahoma"/>
            <family val="2"/>
          </rPr>
          <t xml:space="preserve">
1, Austeridad
2, Evaluación por dependiencias
3. Plan anticorrupción
4. Seguimiento mapas de riesgo de corrupción
</t>
        </r>
      </text>
    </comment>
    <comment ref="AL64" authorId="0" shapeId="0" xr:uid="{AF1039A5-D485-4C92-AA85-7E2BF715489E}">
      <text>
        <r>
          <rPr>
            <b/>
            <sz val="9"/>
            <color indexed="81"/>
            <rFont val="Tahoma"/>
            <family val="2"/>
          </rPr>
          <t>Nelson Piñeros:</t>
        </r>
        <r>
          <rPr>
            <sz val="9"/>
            <color indexed="81"/>
            <rFont val="Tahoma"/>
            <family val="2"/>
          </rPr>
          <t xml:space="preserve">
1, Mecanismos de participación ciudadana
2. Cetrificación Ekogui</t>
        </r>
      </text>
    </comment>
    <comment ref="AP64" authorId="0" shapeId="0" xr:uid="{0A51B0F2-6BB5-48EF-9C5B-7605E5D66A5D}">
      <text>
        <r>
          <rPr>
            <b/>
            <sz val="9"/>
            <color indexed="81"/>
            <rFont val="Tahoma"/>
            <family val="2"/>
          </rPr>
          <t>Nelson Piñeros:</t>
        </r>
        <r>
          <rPr>
            <sz val="9"/>
            <color indexed="81"/>
            <rFont val="Tahoma"/>
            <family val="2"/>
          </rPr>
          <t xml:space="preserve">
1. Pormenirizado de CI
2. Derechos de autor
3, FURAG
4, Seguimiento del adecuado uso y manejo de cajas menores</t>
        </r>
      </text>
    </comment>
    <comment ref="AT64" authorId="0" shapeId="0" xr:uid="{0D87832A-6C15-4F91-A8D4-0470C05E4F90}">
      <text>
        <r>
          <rPr>
            <b/>
            <sz val="9"/>
            <color indexed="81"/>
            <rFont val="Tahoma"/>
            <family val="2"/>
          </rPr>
          <t>Nelson Piñeros:</t>
        </r>
        <r>
          <rPr>
            <sz val="9"/>
            <color indexed="81"/>
            <rFont val="Tahoma"/>
            <family val="2"/>
          </rPr>
          <t xml:space="preserve">
1. Austeridad
2, Proceso de planeación</t>
        </r>
      </text>
    </comment>
    <comment ref="AX64" authorId="0" shapeId="0" xr:uid="{ADD33A4B-1AEA-475F-992B-D006386E788A}">
      <text>
        <r>
          <rPr>
            <b/>
            <sz val="9"/>
            <color indexed="81"/>
            <rFont val="Tahoma"/>
            <family val="2"/>
          </rPr>
          <t>Nelson Piñeros:</t>
        </r>
        <r>
          <rPr>
            <sz val="9"/>
            <color indexed="81"/>
            <rFont val="Tahoma"/>
            <family val="2"/>
          </rPr>
          <t xml:space="preserve">
1, Plan anticorrupción
2, mapa de riesgos de corrupción
3, Información en SIIF Nación
4. Información en SIGEP</t>
        </r>
      </text>
    </comment>
    <comment ref="AH66" authorId="0" shapeId="0" xr:uid="{ECCA737E-BD81-4013-846E-9DF5B5F50B18}">
      <text>
        <r>
          <rPr>
            <b/>
            <sz val="9"/>
            <color indexed="81"/>
            <rFont val="Tahoma"/>
            <family val="2"/>
          </rPr>
          <t>Nelson Piñeros:</t>
        </r>
        <r>
          <rPr>
            <sz val="9"/>
            <color indexed="81"/>
            <rFont val="Tahoma"/>
            <family val="2"/>
          </rPr>
          <t xml:space="preserve">
1. SRECI SEGUIMIENTO PLAN DE MEJORAMIENTO
2. SIRECI GESTIÓN CONTRACTUAL</t>
        </r>
      </text>
    </comment>
    <comment ref="AL66" authorId="0" shapeId="0" xr:uid="{4630B88E-7BB5-43FA-A2E5-A8F87E37B9A6}">
      <text>
        <r>
          <rPr>
            <b/>
            <sz val="9"/>
            <color indexed="81"/>
            <rFont val="Tahoma"/>
            <family val="2"/>
          </rPr>
          <t>Nelson Piñeros:</t>
        </r>
        <r>
          <rPr>
            <sz val="9"/>
            <color indexed="81"/>
            <rFont val="Tahoma"/>
            <family val="2"/>
          </rPr>
          <t xml:space="preserve">
3. CONTROL INTERNO CONTABLE</t>
        </r>
      </text>
    </comment>
    <comment ref="AP66" authorId="0" shapeId="0" xr:uid="{B891CF0D-64DE-4A55-8CC0-10E692A7C99C}">
      <text>
        <r>
          <rPr>
            <b/>
            <sz val="9"/>
            <color indexed="81"/>
            <rFont val="Tahoma"/>
            <family val="2"/>
          </rPr>
          <t>Nelson Piñeros:</t>
        </r>
        <r>
          <rPr>
            <sz val="9"/>
            <color indexed="81"/>
            <rFont val="Tahoma"/>
            <family val="2"/>
          </rPr>
          <t xml:space="preserve">
3. CONTROL INTERNO CONTABLE</t>
        </r>
      </text>
    </comment>
    <comment ref="AT66" authorId="0" shapeId="0" xr:uid="{CDBAF0EF-90F4-48A7-93A0-C3674EFDF274}">
      <text>
        <r>
          <rPr>
            <b/>
            <sz val="9"/>
            <color indexed="81"/>
            <rFont val="Tahoma"/>
            <family val="2"/>
          </rPr>
          <t>Nelson Piñeros:</t>
        </r>
        <r>
          <rPr>
            <sz val="9"/>
            <color indexed="81"/>
            <rFont val="Tahoma"/>
            <family val="2"/>
          </rPr>
          <t xml:space="preserve">
3. CONTROL INTERNO CONTABLE</t>
        </r>
      </text>
    </comment>
    <comment ref="AX66" authorId="0" shapeId="0" xr:uid="{DF1FD25D-19B1-49DA-8ADA-5B1CDC19E956}">
      <text>
        <r>
          <rPr>
            <b/>
            <sz val="9"/>
            <color indexed="81"/>
            <rFont val="Tahoma"/>
            <family val="2"/>
          </rPr>
          <t>Nelson Piñeros:</t>
        </r>
        <r>
          <rPr>
            <sz val="9"/>
            <color indexed="81"/>
            <rFont val="Tahoma"/>
            <family val="2"/>
          </rPr>
          <t xml:space="preserve">
3. CONTROL INTERNO CONTABLE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Nelson Piñeros</author>
  </authors>
  <commentList>
    <comment ref="R14" authorId="0" shapeId="0" xr:uid="{7E324DD8-9271-4244-B58E-F46FCF15B0DF}">
      <text>
        <r>
          <rPr>
            <b/>
            <sz val="9"/>
            <color indexed="81"/>
            <rFont val="Tahoma"/>
            <family val="2"/>
          </rPr>
          <t>Nelson Piñeros:</t>
        </r>
        <r>
          <rPr>
            <sz val="9"/>
            <color indexed="81"/>
            <rFont val="Tahoma"/>
            <family val="2"/>
          </rPr>
          <t xml:space="preserve">
1, Austeridad
2, Evaluación por dependiencias
3. Plan anticorrupción
4. Seguimiento mapas de riesgo de corrupción
</t>
        </r>
      </text>
    </comment>
    <comment ref="V14" authorId="0" shapeId="0" xr:uid="{A66B57AF-02FA-4D79-856E-A3208C4877EE}">
      <text>
        <r>
          <rPr>
            <b/>
            <sz val="9"/>
            <color indexed="81"/>
            <rFont val="Tahoma"/>
            <family val="2"/>
          </rPr>
          <t>Nelson Piñeros:</t>
        </r>
        <r>
          <rPr>
            <sz val="9"/>
            <color indexed="81"/>
            <rFont val="Tahoma"/>
            <family val="2"/>
          </rPr>
          <t xml:space="preserve">
1, Mecanismos de participación ciudadana
2. Cetrificación Ekogui</t>
        </r>
      </text>
    </comment>
    <comment ref="Z14" authorId="0" shapeId="0" xr:uid="{394B7FB1-0F99-4AD5-A1AA-FFFE714F44B3}">
      <text>
        <r>
          <rPr>
            <b/>
            <sz val="9"/>
            <color indexed="81"/>
            <rFont val="Tahoma"/>
            <family val="2"/>
          </rPr>
          <t>Nelson Piñeros:</t>
        </r>
        <r>
          <rPr>
            <sz val="9"/>
            <color indexed="81"/>
            <rFont val="Tahoma"/>
            <family val="2"/>
          </rPr>
          <t xml:space="preserve">
1. Pormenirizado de CI
2. Derechos de autor
3, FURAG
4, Seguimiento del adecuado uso y manejo de cajas menores</t>
        </r>
      </text>
    </comment>
    <comment ref="AD14" authorId="0" shapeId="0" xr:uid="{1FD5287C-D482-4D19-9FEB-C72B81494C22}">
      <text>
        <r>
          <rPr>
            <b/>
            <sz val="9"/>
            <color indexed="81"/>
            <rFont val="Tahoma"/>
            <family val="2"/>
          </rPr>
          <t>Nelson Piñeros:</t>
        </r>
        <r>
          <rPr>
            <sz val="9"/>
            <color indexed="81"/>
            <rFont val="Tahoma"/>
            <family val="2"/>
          </rPr>
          <t xml:space="preserve">
1. Austeridad
2, Proceso de planeación</t>
        </r>
      </text>
    </comment>
    <comment ref="AH14" authorId="0" shapeId="0" xr:uid="{A4B094F3-86B3-467C-8280-4153EA895BED}">
      <text>
        <r>
          <rPr>
            <b/>
            <sz val="9"/>
            <color indexed="81"/>
            <rFont val="Tahoma"/>
            <family val="2"/>
          </rPr>
          <t>Nelson Piñeros:</t>
        </r>
        <r>
          <rPr>
            <sz val="9"/>
            <color indexed="81"/>
            <rFont val="Tahoma"/>
            <family val="2"/>
          </rPr>
          <t xml:space="preserve">
1, Plan anticorrupción
2, mapa de riesgos de corrupción
3, Información en SIIF Nación
4. Información en SIGEP</t>
        </r>
      </text>
    </comment>
    <comment ref="R16" authorId="0" shapeId="0" xr:uid="{25925DDB-2ADE-41D0-ACBC-2D1597FD4348}">
      <text>
        <r>
          <rPr>
            <b/>
            <sz val="9"/>
            <color indexed="81"/>
            <rFont val="Tahoma"/>
            <family val="2"/>
          </rPr>
          <t>Nelson Piñeros:</t>
        </r>
        <r>
          <rPr>
            <sz val="9"/>
            <color indexed="81"/>
            <rFont val="Tahoma"/>
            <family val="2"/>
          </rPr>
          <t xml:space="preserve">
1. SRECI SEGUIMIENTO PLAN DE MEJORAMIENTO
2. SIRECI GESTIÓN CONTRACTUAL</t>
        </r>
      </text>
    </comment>
    <comment ref="V16" authorId="0" shapeId="0" xr:uid="{9614B877-553D-405B-A163-4FE6E786C13A}">
      <text>
        <r>
          <rPr>
            <b/>
            <sz val="9"/>
            <color indexed="81"/>
            <rFont val="Tahoma"/>
            <family val="2"/>
          </rPr>
          <t>Nelson Piñeros:</t>
        </r>
        <r>
          <rPr>
            <sz val="9"/>
            <color indexed="81"/>
            <rFont val="Tahoma"/>
            <family val="2"/>
          </rPr>
          <t xml:space="preserve">
3. CONTROL INTERNO CONTABLE</t>
        </r>
      </text>
    </comment>
    <comment ref="Z16" authorId="0" shapeId="0" xr:uid="{9332E543-CC15-4C81-8D2A-F4CC5D57E42B}">
      <text>
        <r>
          <rPr>
            <b/>
            <sz val="9"/>
            <color indexed="81"/>
            <rFont val="Tahoma"/>
            <family val="2"/>
          </rPr>
          <t>Nelson Piñeros:</t>
        </r>
        <r>
          <rPr>
            <sz val="9"/>
            <color indexed="81"/>
            <rFont val="Tahoma"/>
            <family val="2"/>
          </rPr>
          <t xml:space="preserve">
3. CONTROL INTERNO CONTABLE</t>
        </r>
      </text>
    </comment>
    <comment ref="AD16" authorId="0" shapeId="0" xr:uid="{24D8A24D-ACFF-47FB-AAB6-BD344026A37D}">
      <text>
        <r>
          <rPr>
            <b/>
            <sz val="9"/>
            <color indexed="81"/>
            <rFont val="Tahoma"/>
            <family val="2"/>
          </rPr>
          <t>Nelson Piñeros:</t>
        </r>
        <r>
          <rPr>
            <sz val="9"/>
            <color indexed="81"/>
            <rFont val="Tahoma"/>
            <family val="2"/>
          </rPr>
          <t xml:space="preserve">
3. CONTROL INTERNO CONTABLE</t>
        </r>
      </text>
    </comment>
    <comment ref="AH16" authorId="0" shapeId="0" xr:uid="{45008114-543E-4212-8713-9282A8656DDB}">
      <text>
        <r>
          <rPr>
            <b/>
            <sz val="9"/>
            <color indexed="81"/>
            <rFont val="Tahoma"/>
            <family val="2"/>
          </rPr>
          <t>Nelson Piñeros:</t>
        </r>
        <r>
          <rPr>
            <sz val="9"/>
            <color indexed="81"/>
            <rFont val="Tahoma"/>
            <family val="2"/>
          </rPr>
          <t xml:space="preserve">
3. CONTROL INTERNO CONTABLE</t>
        </r>
      </text>
    </comment>
  </commentList>
</comments>
</file>

<file path=xl/sharedStrings.xml><?xml version="1.0" encoding="utf-8"?>
<sst xmlns="http://schemas.openxmlformats.org/spreadsheetml/2006/main" count="6746" uniqueCount="1048">
  <si>
    <t>ENERO</t>
  </si>
  <si>
    <t>FEBRERO</t>
  </si>
  <si>
    <t>MARZO</t>
  </si>
  <si>
    <t>ABRIL</t>
  </si>
  <si>
    <t>MAYO</t>
  </si>
  <si>
    <t>JUNIO</t>
  </si>
  <si>
    <t>JULIO</t>
  </si>
  <si>
    <t>AGOSTO</t>
  </si>
  <si>
    <t>SEPTIEMBRE</t>
  </si>
  <si>
    <t>OCTUBRE</t>
  </si>
  <si>
    <t>NOVIEMBRE</t>
  </si>
  <si>
    <t>DICIEMBRE</t>
  </si>
  <si>
    <t>ACTIVIDAD Nº</t>
  </si>
  <si>
    <t>OBJETIVO MISIONAL</t>
  </si>
  <si>
    <t>ESTRATEGIA</t>
  </si>
  <si>
    <t>APROBADO POR:</t>
  </si>
  <si>
    <t>RESPONSABLE:</t>
  </si>
  <si>
    <t>REVISADO Y VALIDADO POR:</t>
  </si>
  <si>
    <t>VERIFICADO Y APROBADO POR:</t>
  </si>
  <si>
    <t>*Anexo: Cronograma</t>
  </si>
  <si>
    <t xml:space="preserve">Indicador acumulado </t>
  </si>
  <si>
    <t>AVANCE</t>
  </si>
  <si>
    <t xml:space="preserve">Cualitativo </t>
  </si>
  <si>
    <t>PLAN ESTRATEGICO</t>
  </si>
  <si>
    <t>EJECUTADO</t>
  </si>
  <si>
    <t>ESPERADO</t>
  </si>
  <si>
    <t>Funcionamiento</t>
  </si>
  <si>
    <t>1.1</t>
  </si>
  <si>
    <t>1.2</t>
  </si>
  <si>
    <t>2.2</t>
  </si>
  <si>
    <t>2.3</t>
  </si>
  <si>
    <t>3.1</t>
  </si>
  <si>
    <t>3.2</t>
  </si>
  <si>
    <t>4.1</t>
  </si>
  <si>
    <t>4.2</t>
  </si>
  <si>
    <t>4.3</t>
  </si>
  <si>
    <t>5.1</t>
  </si>
  <si>
    <t>Pensamiento y Direccionamiento Estrategico</t>
  </si>
  <si>
    <t>Coordinadora Grupo Planeación y Estadística</t>
  </si>
  <si>
    <t xml:space="preserve">RAFAEL ANTONIO GONZÁLEZ GORDILLO </t>
  </si>
  <si>
    <t>Director Nacional</t>
  </si>
  <si>
    <t>3.3</t>
  </si>
  <si>
    <t>2.4</t>
  </si>
  <si>
    <t>Implementación del MIPG</t>
  </si>
  <si>
    <t xml:space="preserve">1. Fortalecer la cultura asociativa solidaria para su posicionamiento y contribución en  los escenarios de Paz, Equidad y Educación.
2. Promover la asociatividad solidaria como estrategia de equidad que contribuye a: generación de ingresos, trabajo decente, inclusión social, igualdad de oportunidades y construcción de tejido social, como fundamento de una Colombia en paz.
3. Fortalecer la institucionalidad de la Unidad Administrativa Especial de Organizaciones Solidarias  de modo que contribuya al cumplimiento de las metas de  buen gobierno  definidas en el PND </t>
  </si>
  <si>
    <t>100% del Cumplimiento de las actividades asignadas   del MIPG</t>
  </si>
  <si>
    <t>1.3</t>
  </si>
  <si>
    <t>1.4</t>
  </si>
  <si>
    <t>2.1</t>
  </si>
  <si>
    <t>5.2</t>
  </si>
  <si>
    <t>5.3</t>
  </si>
  <si>
    <t>6.1</t>
  </si>
  <si>
    <t>Bogota DC</t>
  </si>
  <si>
    <t>4.4</t>
  </si>
  <si>
    <t>7.1</t>
  </si>
  <si>
    <t xml:space="preserve">PROCESO DEL SISTEMA DE GESTIÓN -SIGOS-
</t>
  </si>
  <si>
    <t xml:space="preserve">FUENTE DE RECURSOS    </t>
  </si>
  <si>
    <t xml:space="preserve">ACCIÓN
</t>
  </si>
  <si>
    <t xml:space="preserve">META 
</t>
  </si>
  <si>
    <t xml:space="preserve">INDICADOR DEL PRODUCTO
</t>
  </si>
  <si>
    <t xml:space="preserve">PONDERACIÓN ACCCION
</t>
  </si>
  <si>
    <t xml:space="preserve">ACTIVIDADES GENERALES
</t>
  </si>
  <si>
    <t xml:space="preserve">RESPONSABLE
</t>
  </si>
  <si>
    <t xml:space="preserve">Fecha de Inicio
</t>
  </si>
  <si>
    <t xml:space="preserve">Fecha Final
</t>
  </si>
  <si>
    <t xml:space="preserve">DÓNDE 
</t>
  </si>
  <si>
    <t>4.5</t>
  </si>
  <si>
    <t>CRONOGRAMA 2020</t>
  </si>
  <si>
    <t>31/11/2020</t>
  </si>
  <si>
    <t>Coordinador Grupo Gestión Administrativa</t>
  </si>
  <si>
    <t>Subdirector Nacional</t>
  </si>
  <si>
    <t xml:space="preserve">Director de  Investigación y Planeación </t>
  </si>
  <si>
    <t>ANGELA MARIA GUTIERREZ RESTREPO</t>
  </si>
  <si>
    <t>RONAL ALFONSO TORRES TORRES</t>
  </si>
  <si>
    <t xml:space="preserve">LUIS CARLOS JARABA </t>
  </si>
  <si>
    <t>MARISOL VIVEROS ZAMBRANO</t>
  </si>
  <si>
    <t>Bogotá D.C.</t>
  </si>
  <si>
    <t>Angela Gutierrez
Profesional GD</t>
  </si>
  <si>
    <r>
      <t xml:space="preserve">Implementación </t>
    </r>
    <r>
      <rPr>
        <sz val="10"/>
        <color rgb="FF1F497D"/>
        <rFont val="Arial Narrow"/>
        <family val="2"/>
      </rPr>
      <t>d</t>
    </r>
    <r>
      <rPr>
        <sz val="10"/>
        <rFont val="Arial Narrow"/>
        <family val="2"/>
      </rPr>
      <t>el MIPG</t>
    </r>
  </si>
  <si>
    <t>100% del Cumplimiento de las actividades asignadas   del MIPG</t>
  </si>
  <si>
    <t>8.1 Adelantar las actividades para la implementación de las políticas que conforman el MIPG de acuerdo al plan de trabajo dispuesto por la Entidad  </t>
  </si>
  <si>
    <r>
      <t>Funcionamiento</t>
    </r>
    <r>
      <rPr>
        <sz val="10"/>
        <color rgb="FF1F497D"/>
        <rFont val="Arial"/>
        <family val="2"/>
      </rPr>
      <t/>
    </r>
  </si>
  <si>
    <t xml:space="preserve">8. Implementar  las dimensiones y  políticas que conforman el MIPG para lograr una  mayor apropiación y cumplimiento adecuado de las funciones, garantizando  la satisfacción y participación ciudadana </t>
  </si>
  <si>
    <t>Firmas digitales</t>
  </si>
  <si>
    <t xml:space="preserve"> 100%  del desarrollo de las firmas digitales</t>
  </si>
  <si>
    <t xml:space="preserve">7.1 Mejoramiento del Aplicativo de Gestión Documental de la U.A.E.O.S. </t>
  </si>
  <si>
    <t>Inversión</t>
  </si>
  <si>
    <r>
      <t xml:space="preserve">7.Optimizar el funcionamiento de la plataforma técnologica  para la administración del sistema de gestión documental de la entidad y al ejecucion del </t>
    </r>
    <r>
      <rPr>
        <b/>
        <sz val="10"/>
        <rFont val="Arial Narrow"/>
        <family val="2"/>
      </rPr>
      <t>Plan de Conservacion Digital</t>
    </r>
  </si>
  <si>
    <t>Gestion Informatica</t>
  </si>
  <si>
    <t>5.6</t>
  </si>
  <si>
    <t>Numero de Planes de conservación digital actualizado</t>
  </si>
  <si>
    <t>Plan de conservación digital actualizado</t>
  </si>
  <si>
    <t>6.5. Actualizar el Plan de conservación digital</t>
  </si>
  <si>
    <t>5.5</t>
  </si>
  <si>
    <t>Número de metros lineales digitalizados</t>
  </si>
  <si>
    <t>20 metros lineales digitalizados</t>
  </si>
  <si>
    <t>6.4. Digitalizar Documentos Escenciales</t>
  </si>
  <si>
    <t>5.4</t>
  </si>
  <si>
    <t>Número  de metros lineales organizados</t>
  </si>
  <si>
    <t>50 metros lineales organizados</t>
  </si>
  <si>
    <t>6.3. Organizar archvística y técnicamente los fondos documentales de la UAEOS</t>
  </si>
  <si>
    <t>Profesional GD
 Indira Hernandez
Martha Rodriguez</t>
  </si>
  <si>
    <t>Número  de transferencias documentales realizadas.</t>
  </si>
  <si>
    <t>16 Transferencias documentales primarias</t>
  </si>
  <si>
    <t>6.2 Asesorar y acompañar el proceso de transferencias documentales primarias de los archivos de gestión de las dependencias de la entidad.</t>
  </si>
  <si>
    <t>Número  de planes Especificos del PGD Implementados.</t>
  </si>
  <si>
    <t>1 Plan especificios del PGD implementado</t>
  </si>
  <si>
    <t>Sistema integrado de conservación implementado.</t>
  </si>
  <si>
    <t>100% del sistema Integrado de Conservación Documental  Implementado</t>
  </si>
  <si>
    <t xml:space="preserve">6.1. Implementar el Sistema de Gestión Documental </t>
  </si>
  <si>
    <r>
      <t xml:space="preserve">6. Garantizar una adecuada administración del sistema de  gestión documental de la entidad, de tal forma que la información institucional sea recuperable para su uso en el servicio al ciudadano y como fuente de la Historia. Dando cumplimiento al </t>
    </r>
    <r>
      <rPr>
        <b/>
        <sz val="10"/>
        <rFont val="Arial Narrow"/>
        <family val="2"/>
      </rPr>
      <t>PINAR, Plan de Preservación Documental y el Plan de Conservacion Digital</t>
    </r>
  </si>
  <si>
    <t>Gestión Documental</t>
  </si>
  <si>
    <t>Angela Gutierrez</t>
  </si>
  <si>
    <t>Número de mobiliario adquirido</t>
  </si>
  <si>
    <t>Contar con el mobiliario apropiado para la sede central de UAEOS cumpliendo con las normas técnicas requeridas para el ejerccio seguro de la función pública.</t>
  </si>
  <si>
    <t>Número  de obras ejecutada</t>
  </si>
  <si>
    <t xml:space="preserve">1 obra de adecuación </t>
  </si>
  <si>
    <t>5.3. Realizar las adecuaciones necesarias a la infraestructura de la Entidad.</t>
  </si>
  <si>
    <t>Número de Interventorias realizadas</t>
  </si>
  <si>
    <t>1 procesos de interventoria  realizados.</t>
  </si>
  <si>
    <t>5.2. Realizar interventoria a los procesos de adquisición o adecuación de infraestructura</t>
  </si>
  <si>
    <t>Número  de Estudios Técnicos realizados</t>
  </si>
  <si>
    <t>1 estudios técnicos realizados.</t>
  </si>
  <si>
    <t>5.1. Adelantar estudios técnicos de las necesidades de infraestructura de la Unidad Administrativa Especial de Organizaciones Soliddarias</t>
  </si>
  <si>
    <t>5. Contar con la infraestructura necesaria y adecuada para el funcionamiento de la Unidad Administrativa Especial de Organizaciones Solidarias.</t>
  </si>
  <si>
    <t>Angela Gutierrez
Ronal Gomez
Indira Hernández</t>
  </si>
  <si>
    <t>Numero de planes de austeridad y gestión ambiental actualizado</t>
  </si>
  <si>
    <t>Plan de austeridad y de gestión Ambiental actualizado</t>
  </si>
  <si>
    <t xml:space="preserve">4.5 Actualizar el Plan de austeridad y de gestión Ambiental </t>
  </si>
  <si>
    <t>reducción del consumo de papel Institucional.</t>
  </si>
  <si>
    <t>Reducir el consumo de papel en un 5%, frente la vigencia 2018</t>
  </si>
  <si>
    <t xml:space="preserve">4.4.Reducir el consumo de papel en los grupos de gestión de la entidad </t>
  </si>
  <si>
    <t>reducción del consumo de energia electrica percápita</t>
  </si>
  <si>
    <t>Reducir el consumo percapita en un 5%, frente la vigencia 2019.</t>
  </si>
  <si>
    <t>4.3. Disminuir el consumo de energia percapita de la entidad frente la vigencia 2019.</t>
  </si>
  <si>
    <t>100% de actividades realizadas</t>
  </si>
  <si>
    <t>1 plan institucional de gestión ambiental implementado</t>
  </si>
  <si>
    <t>4.2.  Adelantantar las actividades del plan institucional de gestión ambiental - PIGA para la vigencia 2019</t>
  </si>
  <si>
    <t>Número de Actividades de sensibilización y promoción del sistema ejecutadas.</t>
  </si>
  <si>
    <t xml:space="preserve">2 actividades de sensibilización del sistema de Gestión Ambiental </t>
  </si>
  <si>
    <r>
      <t>4.1. Realizar actividades de promoción y sensibilización medioambiental en la Entidad.</t>
    </r>
    <r>
      <rPr>
        <sz val="10"/>
        <color rgb="FFFF0000"/>
        <rFont val="Arial Narrow"/>
        <family val="2"/>
      </rPr>
      <t xml:space="preserve"> </t>
    </r>
  </si>
  <si>
    <r>
      <t xml:space="preserve">4. Adelantar las actividades del Plan Institucional de Gestión ambiental y del </t>
    </r>
    <r>
      <rPr>
        <b/>
        <sz val="10"/>
        <rFont val="Arial Narrow"/>
        <family val="2"/>
      </rPr>
      <t>Plan de Austeridad  de Gestión ambiental.</t>
    </r>
  </si>
  <si>
    <t>Número  de procesos de baja de bienes realizados</t>
  </si>
  <si>
    <t>1 proceso de baja de bienes</t>
  </si>
  <si>
    <t xml:space="preserve">3.3. Adelantar un proceso de baja de bienes de conformidad con los parámetros establecidos en el manual de bienes </t>
  </si>
  <si>
    <t>Número  de  informes presentados</t>
  </si>
  <si>
    <t>12 informes</t>
  </si>
  <si>
    <t xml:space="preserve">3.2. Proyectar y presentar a contabilidad los informes periodicos de conformidad con los parámetros definidos en el manual de bienes y en el manual de políticas y prácticas contables - política de propiedad, planta y equipo.   </t>
  </si>
  <si>
    <t>Número  de inventarios generales realizados</t>
  </si>
  <si>
    <t xml:space="preserve">2 inventarios generales </t>
  </si>
  <si>
    <t xml:space="preserve">3.1  Realizar toma física de inventario de todos los bienes de la Entidad, y presentar informe personalizado y por dependencias. </t>
  </si>
  <si>
    <t>3. Administrar los bienes propiedad de la Unidad Administrativa Especial de Organizaciones Solidarias.</t>
  </si>
  <si>
    <t>N° de actualizaciones al Plan anual de adquisiciones</t>
  </si>
  <si>
    <t>1 actualizaciones al plan anual de adqusiciones</t>
  </si>
  <si>
    <t xml:space="preserve">1.2.  Actualizar plan de adquisiciones  de la Entidad </t>
  </si>
  <si>
    <t xml:space="preserve">N° de planes anuales de adquisiciones publicados </t>
  </si>
  <si>
    <t xml:space="preserve">1 plan anual de adquisiciones consolidado y  publicado </t>
  </si>
  <si>
    <t>1.1.  Formular en articulación con el Grupo de Planeación y Estadística el plan anual de adquisiciones  de la Entidad para la vigencia 2020,  bajo los parámetros establecidos por Colombia Compra Eficiente y el Decreto 1082 de 2015.</t>
  </si>
  <si>
    <r>
      <t xml:space="preserve">1. Formular y actualizar el </t>
    </r>
    <r>
      <rPr>
        <b/>
        <sz val="10"/>
        <color theme="1"/>
        <rFont val="Arial Narrow"/>
        <family val="2"/>
      </rPr>
      <t>Plan de adquisicione</t>
    </r>
    <r>
      <rPr>
        <sz val="10"/>
        <color theme="1"/>
        <rFont val="Arial Narrow"/>
        <family val="2"/>
      </rPr>
      <t>s de la Unidad Administrativa Especial de Organizaciones Solidarias</t>
    </r>
  </si>
  <si>
    <t>Gestión Administrativa</t>
  </si>
  <si>
    <t xml:space="preserve">3.1 Integralidad  de los sistemas de gestión para el desarrollo institucional </t>
  </si>
  <si>
    <t>1. Fomentar la cultura asociativa solidaria para generar conocimiento de los principios, valores y bondades del sector solidario 
2. Promover la generación de ingresos y la inclusión social y 
productiva de la población  a través del emprendimiento solidario
3. Fortalecimiento a la institucionalidad pública  y la participación ciudadana para el desarrollo del modelo asociativo solidario en esquemas de buen gobierno, gobernanza y gobernabilidad</t>
  </si>
  <si>
    <r>
      <t xml:space="preserve">DÓNDE 
</t>
    </r>
    <r>
      <rPr>
        <sz val="8"/>
        <color indexed="8"/>
        <rFont val="Arial Narrow"/>
        <family val="2"/>
      </rPr>
      <t>(Defina los departamentos en donde implementará las actividades específicas, Departamentos y Municipios)</t>
    </r>
  </si>
  <si>
    <r>
      <t xml:space="preserve">Fecha Final
</t>
    </r>
    <r>
      <rPr>
        <sz val="8"/>
        <color indexed="8"/>
        <rFont val="Arial Narrow"/>
        <family val="2"/>
      </rPr>
      <t xml:space="preserve">(Especifique la fecha que dará por finalizada cada una de las actividades programadas) </t>
    </r>
  </si>
  <si>
    <r>
      <t xml:space="preserve">Fecha de Inicio
</t>
    </r>
    <r>
      <rPr>
        <sz val="8"/>
        <color indexed="8"/>
        <rFont val="Arial Narrow"/>
        <family val="2"/>
      </rPr>
      <t>(Especifique la fecha que dará inicio en cada una de las actividades programadas)</t>
    </r>
  </si>
  <si>
    <r>
      <t xml:space="preserve">RESPONSABLE
</t>
    </r>
    <r>
      <rPr>
        <sz val="8"/>
        <color indexed="8"/>
        <rFont val="Arial Narrow"/>
        <family val="2"/>
      </rPr>
      <t xml:space="preserve">(Asigne el o los responsable(s) que realizaran la actividad) </t>
    </r>
  </si>
  <si>
    <r>
      <t xml:space="preserve">PONDERACIÓN ACCCION
</t>
    </r>
    <r>
      <rPr>
        <sz val="8"/>
        <color indexed="8"/>
        <rFont val="Arial Narrow"/>
        <family val="2"/>
      </rPr>
      <t>(Asigne un peso porcentual al indicador de acuerdo a su importancia en la realización de la actividad general. La ponderación más alta debe ser la del indicador que mide directamente la contribución con la meta del plan estratégico)</t>
    </r>
  </si>
  <si>
    <r>
      <t xml:space="preserve">INDICADOR DEL PRODUCTO
</t>
    </r>
    <r>
      <rPr>
        <sz val="8"/>
        <color indexed="8"/>
        <rFont val="Arial Narrow"/>
        <family val="2"/>
      </rPr>
      <t>(Defina el indicador para cada meta. Estos indicadores serán de cumplimiento, es decir, la relación de variables se hará sobre la meta programada)</t>
    </r>
  </si>
  <si>
    <r>
      <t xml:space="preserve">META 
</t>
    </r>
    <r>
      <rPr>
        <sz val="8"/>
        <color indexed="8"/>
        <rFont val="Arial Narrow"/>
        <family val="2"/>
      </rPr>
      <t>(Defina una meta para cada actividad específica -medible y cuantificable-. Mínimo una de las metas establecidas, debe contribuir directamente con el cumplimiento de la meta del plan estratégico)</t>
    </r>
  </si>
  <si>
    <r>
      <t xml:space="preserve">ACCIÓN
</t>
    </r>
    <r>
      <rPr>
        <sz val="8"/>
        <color indexed="8"/>
        <rFont val="Arial Narrow"/>
        <family val="2"/>
      </rPr>
      <t>(Cómo se van a desarrollar las actividades planteadas.  Mínimo una de las actividades establecidas, debe contribuir directamente con el cumplimiento de la meta del plan estratégico -Máximo cuatro actividades específicas-)</t>
    </r>
  </si>
  <si>
    <r>
      <t xml:space="preserve">FUENTE DE RECURSOS    </t>
    </r>
    <r>
      <rPr>
        <sz val="9"/>
        <color indexed="8"/>
        <rFont val="Arial Narrow"/>
        <family val="2"/>
      </rPr>
      <t>(Especifique el proyecto de inversión o la fuente de recursos (funcionamiento) con la cual se va a financiar la actividad)</t>
    </r>
  </si>
  <si>
    <r>
      <t xml:space="preserve">VALOR PORCENTUAL DE LA ACTIVIDAD GENERAL 
</t>
    </r>
    <r>
      <rPr>
        <sz val="8"/>
        <color indexed="8"/>
        <rFont val="Arial Narrow"/>
        <family val="2"/>
      </rPr>
      <t>(Especifique la ponderación para cada una de las actividades generales, que en total deben sumar 100%)</t>
    </r>
  </si>
  <si>
    <r>
      <t xml:space="preserve">ACTIVIDADES GENERALES
 </t>
    </r>
    <r>
      <rPr>
        <sz val="8"/>
        <color indexed="8"/>
        <rFont val="Arial Narrow"/>
        <family val="2"/>
      </rPr>
      <t>(Qué se va a hacer para implementar la estrategia en la zona y para cumplir con la meta del plan estratégico. Máximo dos actividades generales)</t>
    </r>
  </si>
  <si>
    <r>
      <t xml:space="preserve">PROCESO DEL SISTEMA DE GESTIÓN -SIGOS-
</t>
    </r>
    <r>
      <rPr>
        <sz val="8"/>
        <color indexed="8"/>
        <rFont val="Arial Narrow"/>
        <family val="2"/>
      </rPr>
      <t>(Especifique el proceso del SIGOS al que pertenece la actividad general)</t>
    </r>
  </si>
  <si>
    <t>CÓDIGO UAEOS-FO-PDE-02                                                             VERSIÓN 08                                                                          FECHA EDICIÓN: 30/01/2019</t>
  </si>
  <si>
    <r>
      <t xml:space="preserve">CRONOGRAMA </t>
    </r>
    <r>
      <rPr>
        <sz val="18"/>
        <color theme="0" tint="-0.499984740745262"/>
        <rFont val="Calibri"/>
        <family val="2"/>
      </rPr>
      <t>2020</t>
    </r>
  </si>
  <si>
    <t xml:space="preserve">                                                                                                                    PLAN DE ACCIÓN 2020 GRUPO DE GESTIÓN ADMINISTRATIVA</t>
  </si>
  <si>
    <t>6,1 adquirir el mobiliario apropiado para la sede central de UAEOS</t>
  </si>
  <si>
    <t>1 mobiliario adquirido</t>
  </si>
  <si>
    <r>
      <t>PLAN DE ACCIÓN</t>
    </r>
    <r>
      <rPr>
        <b/>
        <sz val="18"/>
        <color theme="0" tint="-0.499984740745262"/>
        <rFont val="Calibri"/>
        <family val="2"/>
      </rPr>
      <t xml:space="preserve"> </t>
    </r>
    <r>
      <rPr>
        <b/>
        <sz val="18"/>
        <rFont val="Calibri"/>
        <family val="2"/>
      </rPr>
      <t>VIGENCIA</t>
    </r>
    <r>
      <rPr>
        <b/>
        <sz val="18"/>
        <color theme="0" tint="-0.499984740745262"/>
        <rFont val="Calibri"/>
        <family val="2"/>
      </rPr>
      <t xml:space="preserve"> </t>
    </r>
    <r>
      <rPr>
        <b/>
        <sz val="18"/>
        <rFont val="Calibri"/>
        <family val="2"/>
      </rPr>
      <t>2020  GRUPO DE GESTION FINANCIERA</t>
    </r>
  </si>
  <si>
    <r>
      <t>CRONOGRAMA</t>
    </r>
    <r>
      <rPr>
        <sz val="18"/>
        <color theme="0" tint="-0.499984740745262"/>
        <rFont val="Calibri"/>
        <family val="2"/>
      </rPr>
      <t xml:space="preserve"> </t>
    </r>
    <r>
      <rPr>
        <sz val="18"/>
        <rFont val="Calibri"/>
        <family val="2"/>
      </rPr>
      <t>2020</t>
    </r>
  </si>
  <si>
    <t xml:space="preserve">CÓDIGO UAEOS-FO-PDE-02                                                             VERSIÓN 08                                         FECHA EDICIÓN: 10/12/2019                             </t>
  </si>
  <si>
    <t xml:space="preserve">                                                                           CÓDIGO UAEOS-FO-PDE-02                                                                                       VERSIÓN 08                                                                                     FECHA EDICIÓN: 10/12/2019</t>
  </si>
  <si>
    <r>
      <t xml:space="preserve">ACTIVIDADES GENERALES
 </t>
    </r>
    <r>
      <rPr>
        <sz val="8"/>
        <color indexed="8"/>
        <rFont val="Arial Narrow"/>
        <family val="2"/>
      </rPr>
      <t>(Qué se va a hacer para implementar la estratégia en la zona y para cumplir con la meta del plan estratégico. Máximo dos actividades generales)</t>
    </r>
  </si>
  <si>
    <r>
      <t xml:space="preserve">FUENTE DE RECURSOS    </t>
    </r>
    <r>
      <rPr>
        <sz val="9"/>
        <color indexed="8"/>
        <rFont val="Arial Narrow"/>
        <family val="2"/>
      </rPr>
      <t>(Especifique el proyecto de inversión o la fuente de recuersos (funcionamiento) con la cual se va a financiar la actividad)</t>
    </r>
  </si>
  <si>
    <t>MES</t>
  </si>
  <si>
    <t>1. Fomentar la cultura asociativa solidaria para generar conocimiento de los principios, valorores y bondades del sector solidario 
2. Promover la generación de ingresos y la inclusión social y 
productiva de la población  a través del emprendimiento solidario
3. Fortalecimiento a la institucionalidad pública  y la participación ciudadana para el desarrollo del modelo asociativo solidario en esquemas de buen gobierno, gobernanza y gobernabilidad</t>
  </si>
  <si>
    <t>3.1  Integralidad  de los sistemas de gestión para el desarrollo institucional</t>
  </si>
  <si>
    <t>GESTION FINANCIERA</t>
  </si>
  <si>
    <t>1. Elaborar en coordinación con el Grupo de Planeación y Estadística el Anteproyecto de Presupuesto de la Entidad</t>
  </si>
  <si>
    <t>1.1 Proyectar el anteproyecto de funcionamiento en articulación con el comité de programacion presupuestal.</t>
  </si>
  <si>
    <t>1. Definir anteproyecto de funcionamanieto e inversión .</t>
  </si>
  <si>
    <t>Número  de anteproyecto de funcionamiento definitivo</t>
  </si>
  <si>
    <t>Francy Yolima Moreno</t>
  </si>
  <si>
    <t>1.2 Registrar ante las autoridades competentes el anteproyecto de presupuesto definido con el comité de programacion presupuestal.</t>
  </si>
  <si>
    <t>1 Anteproyecto de presupuesto registrado</t>
  </si>
  <si>
    <t>Número anteproyecto de presupuesto registrado</t>
  </si>
  <si>
    <t>2. Reportar información contable en condiciones de oportunidad y razonabilidad como insumo para informes a los diferentes entes de control y de interes para la ciudadania en general.</t>
  </si>
  <si>
    <t>2.1  Cargar en los sistemas de informacion los saldos iniciales de los activos , pasivos, patrimonio y cuentas de orden de acuerdo con los criterios del nuevo marco normativo.</t>
  </si>
  <si>
    <t>1 Estado de Situacion Financiera</t>
  </si>
  <si>
    <t>Número de estados de Situacion Financiera</t>
  </si>
  <si>
    <t>Francy Yolima Moreno
Contratista apoyo contable</t>
  </si>
  <si>
    <t>2.2  Elaborar y presentar el informe Consolidador de Hacienda e Información Pública (CHIP) a la Contaduría General de la Nación en condiciones de razonabilidad y oportunidad.</t>
  </si>
  <si>
    <t>4 informes elaborados y presentados</t>
  </si>
  <si>
    <t>Número de Informes elaborados y presentados</t>
  </si>
  <si>
    <t>2.3  Elaborar y presentar los informes y estados financieros en codiciones de razonabilidad, emitiendo las recomendaciones y conceptos que surjan de su análisis.</t>
  </si>
  <si>
    <t>36 Estados financieros elaborados y presentados</t>
  </si>
  <si>
    <t>Número de estados financieros elaborados y presentados</t>
  </si>
  <si>
    <t xml:space="preserve">1 Estado de Cambios en el Patrimonio </t>
  </si>
  <si>
    <t xml:space="preserve">Número de Estado de Cambios en el Patrimonio </t>
  </si>
  <si>
    <t xml:space="preserve"> 3 estado de flujo de efectivo trimestral</t>
  </si>
  <si>
    <t xml:space="preserve">Número de estados de flujo de efectivo trimetral </t>
  </si>
  <si>
    <t>2.4  Elaborar y presentar las declaraciones tributaras e informes requeridos por los organismos competentes en el orden nacional y distrital.</t>
  </si>
  <si>
    <t>18 declaraciones elaboradas y presentadas</t>
  </si>
  <si>
    <t>Número  de declaraciones presentadas</t>
  </si>
  <si>
    <t>Nubia Amparo Zarate Salazar</t>
  </si>
  <si>
    <t>2 informes elaborados y presentados</t>
  </si>
  <si>
    <t>Númerode informes elaborados</t>
  </si>
  <si>
    <t>3. Consolidar información presupuestal en condiciones de oportunidad y razonabilidad para el control y la toma de decisiones.</t>
  </si>
  <si>
    <t xml:space="preserve">Funcionamiento </t>
  </si>
  <si>
    <t>3.1 Asesorar a la Dirección y tramitar ante el ente competente las modificaciones presupuestales (Adiciones y traslados) y las vigencias futuras que permitan  continuar con los servicios que deben tener continuidad de una vigencia a la otra y que sean necesarios y mejoren el nivel de ejecución para el funcionamiento de la Entidad.</t>
  </si>
  <si>
    <t>100% de solicitudes de modificación aprobadas</t>
  </si>
  <si>
    <t xml:space="preserve">Solicitudes de modificaciones presupuestales  y vigencias futuras aprobadas </t>
  </si>
  <si>
    <t>Ilba Arango Gongora
Jhon Jairo Chaves
Francy Yolima Moreno</t>
  </si>
  <si>
    <t>3.2 Elaborar y presentar los informes de ejecución presupuestal en codiciones de razonabilidad, como soporte para la toma de decisiones de la Dirección Nacional.</t>
  </si>
  <si>
    <t>4 informes trimestrales elaborados y publicados en la pagina web de la entidad</t>
  </si>
  <si>
    <t>Número de informes elaborados y publicados</t>
  </si>
  <si>
    <t>3.3 Realizar el respectivo seguimiento y asesoría en la ejecución presupuestal con sus respectivos usos presupuestales y entregar las respectivas alarmas sobre los niveles de ejecución y cumplimiento de la normatividad correspondiente.</t>
  </si>
  <si>
    <t>12 reportes de seguimiento con sus respectivas alarmas</t>
  </si>
  <si>
    <t>Númerode reportes de seguimiento realizados</t>
  </si>
  <si>
    <t xml:space="preserve">Francy Yolima Moreno
</t>
  </si>
  <si>
    <t xml:space="preserve">4. Garantizar la ejecución presupuestal medida en pagos y gestión del PAC en condiciones de oportunidad </t>
  </si>
  <si>
    <t>4.1     Gestionar y registrar las solicitudes y modificaciones al PAC para vigencia y rezago vigencia 2019  mensualmente en el SllF Nación de acuerdo a los lineamentos de la Dirección General de Crédito Público y del Tesoro Nacional, a las necesidades de pago previstas para la ejecución de contratos y convenios y a la Circular Interna prevista para el manejo del PAC.</t>
  </si>
  <si>
    <t>85% de solicitudes de PAC Aprobadas</t>
  </si>
  <si>
    <t>Solicitudes de PAC aprobadas</t>
  </si>
  <si>
    <t>Nubia Amparo Zarate Salazar
Francy Yolima Moreno</t>
  </si>
  <si>
    <t>4.2 Autorizar los pagos de las obligaciones generadas en condiciones de oportunidad, garantizando la disponibilidad de recursos y la verificación de condiciones financieras necesarias para proceder con los pagos.</t>
  </si>
  <si>
    <t xml:space="preserve">90% de pagos autorizados </t>
  </si>
  <si>
    <t xml:space="preserve">Pagos autorizados </t>
  </si>
  <si>
    <t xml:space="preserve">5. Implementar  las dimensiones y  políticas que conforman el MIPG para lograr una  mayor apropiación y cumplimiento adecuado de las funciones, garantizando  la satisfacción y participación ciudadana </t>
  </si>
  <si>
    <t>5.1 Adelantar las actividades para la implementación de las políticas que conforman el MIPG de acuerdo al plan de trabajo dispuesto por la Entidad  </t>
  </si>
  <si>
    <t>LUIS CARLOS JARABA CORREA</t>
  </si>
  <si>
    <t>FRANCY YOLIMA MORENO VASQUEZ</t>
  </si>
  <si>
    <t>Asesora (e) encargada de las Funciones de la Direccion de Investigacion y Planeacion</t>
  </si>
  <si>
    <t>Coordinadora Grupo Gestión Financiera</t>
  </si>
  <si>
    <r>
      <t>PLAN DE ACCIÓN</t>
    </r>
    <r>
      <rPr>
        <b/>
        <sz val="18"/>
        <color theme="0" tint="-0.499984740745262"/>
        <rFont val="Calibri"/>
        <family val="2"/>
      </rPr>
      <t xml:space="preserve"> </t>
    </r>
    <r>
      <rPr>
        <b/>
        <sz val="18"/>
        <rFont val="Calibri"/>
        <family val="2"/>
      </rPr>
      <t>(2020 - GRUPO DE GESTIÓN HUMANA)</t>
    </r>
  </si>
  <si>
    <r>
      <t>CRONOGRAMA</t>
    </r>
    <r>
      <rPr>
        <sz val="18"/>
        <color theme="0" tint="-0.499984740745262"/>
        <rFont val="Calibri"/>
        <family val="2"/>
      </rPr>
      <t xml:space="preserve"> (2019)</t>
    </r>
  </si>
  <si>
    <t>3.1 Integralidad  de los sistemas de gestión para el desarrollo institucional</t>
  </si>
  <si>
    <t>Gestión Humana</t>
  </si>
  <si>
    <t>1.1 Gestionar y verificar  la información cargada en el SIGEP (Servidores Públicos)</t>
  </si>
  <si>
    <t xml:space="preserve"> 100% de Hojas de viday vinculadas al SIGEP</t>
  </si>
  <si>
    <t>% Hojas de vinculadas al SIGEP</t>
  </si>
  <si>
    <t>Coordinadora</t>
  </si>
  <si>
    <t>Bogotá, D.C.</t>
  </si>
  <si>
    <t>1.3 Verificar que los servidores públicos de las entidades del orden nacional presenten la Declaración de Bienes y Rentas entre el 1° de abril y el 31 de mayo de cada vigencia</t>
  </si>
  <si>
    <t>100% Declaración Juramentada de Bienes y Rentas en el plazo estipulado</t>
  </si>
  <si>
    <t>% Declaraciones Juramentadas</t>
  </si>
  <si>
    <t>2.1  Actualizar,  ajustar y publicar el Plan Anual de Vacantes</t>
  </si>
  <si>
    <t>1 Plan anual de Vacantes</t>
  </si>
  <si>
    <t>No. Plan Actualizado y Publicado</t>
  </si>
  <si>
    <t>2.2 Actualizar,  ajustar y publicar el Plan  de Presivión de Recursos Humanos</t>
  </si>
  <si>
    <t>1 Plan de Previsión</t>
  </si>
  <si>
    <t>2.3 Actualizar,  ajustar y publicar el Plan  de Estratégico de Talento Humano</t>
  </si>
  <si>
    <t>1 Plan Iestratégico de Talento humano</t>
  </si>
  <si>
    <t>2.4 Actualizar,  ajustar y publicar el Plan Institucional de Capacitación</t>
  </si>
  <si>
    <t>1 Plan Institucional de Capacitación</t>
  </si>
  <si>
    <t xml:space="preserve"> </t>
  </si>
  <si>
    <t>2.5 Actualizar,  ajustar y publicar el Plan de Bienestar e Incentivos</t>
  </si>
  <si>
    <t>1 Plan Institucional Biennestar e Incentivos</t>
  </si>
  <si>
    <t>2.5</t>
  </si>
  <si>
    <t>2.6 Actualizar,  ajustar y publicar el Plan de Seguridad y Salud en el Trabajo (Programas de Higiene y Seguridad y Medicina del Trabajo).</t>
  </si>
  <si>
    <t>1 Plan de Seguridad y Salud</t>
  </si>
  <si>
    <t>2.6</t>
  </si>
  <si>
    <t xml:space="preserve">Segunda Evaluación Parcial Semestral y Definitiva en Período Anual u Ordinario del período del 1 de febrero de 2019 al 31 de enero de 2020.
</t>
  </si>
  <si>
    <t>1 Evaluación del Desempeño Laboral</t>
  </si>
  <si>
    <t>Nos. Evaluaciones parcial Semestral y Definitiva</t>
  </si>
  <si>
    <t>Concertación de Compromisos Laborales para el período correspindiente del 1o. de febrero de 2020 al 31 de enero de 2021.</t>
  </si>
  <si>
    <t>100% de compromisos laborales concertados</t>
  </si>
  <si>
    <t>% Concertaciones de Compromisos Evaluación del Desempeño</t>
  </si>
  <si>
    <t>Primera Evaluación Parcial Semestral del período del 1o. De febrero de 2020 al 31 de julio de 2021.</t>
  </si>
  <si>
    <t>Nos.  Evaluación parcial Eventual</t>
  </si>
  <si>
    <t>Realizar inducción a todo servidor público que se vincule a la entidad</t>
  </si>
  <si>
    <t>100% de inducción a servidores públicos (Planta y Contratitas) de la UAEOS</t>
  </si>
  <si>
    <t>%  Inducción a servidores públicos</t>
  </si>
  <si>
    <t>Realizar reinducción a todos los servidores máximo cada dos años</t>
  </si>
  <si>
    <t>1 Reinducción Anual</t>
  </si>
  <si>
    <t>No.  Reinducción</t>
  </si>
  <si>
    <t>5.1 Implementación, ejecución  y seguimiento del Plan Institucional de Capacitación</t>
  </si>
  <si>
    <t>100% Ejecución del PIC</t>
  </si>
  <si>
    <t>% Ejecución del PIC</t>
  </si>
  <si>
    <t xml:space="preserve">6.1  Implementación. Ejecución y seguimiento ael Plan de Bienestar e Incentivos </t>
  </si>
  <si>
    <t>100% Plan de Incentivos Institucionales</t>
  </si>
  <si>
    <t>% Ejecución del Plan de Incentivos</t>
  </si>
  <si>
    <t>7.1  Implementación de estándares mínimos del Sistema de Gestión de Seguridad y Salud en el Trabajo SG – SST</t>
  </si>
  <si>
    <t>100% Implementación de los estándares</t>
  </si>
  <si>
    <t>% Implementación Estándares Mínimos SG -SST</t>
  </si>
  <si>
    <t>7.2 Ejecutar y Evaluar el Sistema de Gestión de Seguridad y Salud en el Trabajo.</t>
  </si>
  <si>
    <t>100% Programa de Medicina del Trabajo  ejecutado y evaluado</t>
  </si>
  <si>
    <t>% Ejecución del Programa de Medicina del Trabajo mensual</t>
  </si>
  <si>
    <t>8.1 Fortalecer el Código de Integridad, en articulación con la identificación de los valores y principios institucionales.</t>
  </si>
  <si>
    <t>100%  Estrategía de fortalecimiento</t>
  </si>
  <si>
    <t>%  Implementación de la estrategía de fortalecimiento al código de Integridad</t>
  </si>
  <si>
    <t>9.1 Vinculación,  Administración de Nómina y Situaciones Administrativas
Tramitar la nómina y llevar los  registros estadísticos correspondientes</t>
  </si>
  <si>
    <t>14 nóminas anuales</t>
  </si>
  <si>
    <t xml:space="preserve">No. de nóminas tramitadas </t>
  </si>
  <si>
    <t>100% situaciones administrativas tramitadas</t>
  </si>
  <si>
    <t xml:space="preserve">% Situaciones   Administrativas </t>
  </si>
  <si>
    <t>9.2 Expedir la certificación de tiempos laborados o cotizados y salarios con destino al reconocimiento de prestaciones pensionales a través del CETIL (Ministerio de Hacienda)</t>
  </si>
  <si>
    <t>100% de certificaciones tramitadas a través del CETIL</t>
  </si>
  <si>
    <t>% Certificaciones Expedidas a través del CETIL</t>
  </si>
  <si>
    <t xml:space="preserve">10. Implementar  las dimensiones y  políticas que conforman el MIPG para lograr una  mayor apropiación y cumplimiento adecuado de las funciones, garantizando  la satisfacción y participación ciudadana </t>
  </si>
  <si>
    <t>7,1 Adelantar las actividades para la implementación de las políticas que conforman el MIPG de acuerdo al plan de trabajo dispuesto por la Entidad  </t>
  </si>
  <si>
    <t>% Implementación del MIPG</t>
  </si>
  <si>
    <t>CARMEN JULIA LIZARAZO MOJICA</t>
  </si>
  <si>
    <t>Dirección de Investigación y Planeación</t>
  </si>
  <si>
    <t>Coordinadora Grupo Gestión Humana</t>
  </si>
  <si>
    <t>PLAN DE ACCIÓN 2020 - OFICINA DE CONTROL INTERNO</t>
  </si>
  <si>
    <r>
      <t>CRONOGRAMA</t>
    </r>
    <r>
      <rPr>
        <sz val="18"/>
        <color theme="0" tint="-0.499984740745262"/>
        <rFont val="Calibri"/>
        <family val="2"/>
      </rPr>
      <t xml:space="preserve"> 2019</t>
    </r>
  </si>
  <si>
    <t>Integralidad  de los sistemas de gestión para el desarrollo institucional</t>
  </si>
  <si>
    <t>Gestión del Control y la Evaluación</t>
  </si>
  <si>
    <t>1. Implementar Rol de Evaluación y Seguimiento</t>
  </si>
  <si>
    <t>1.1 Implementar auditorías de evaluación independiente a procesos para la vigencia 2019</t>
  </si>
  <si>
    <t>Auditar el 100% de los procesos establecidos en el programa de auditorías 2019</t>
  </si>
  <si>
    <t xml:space="preserve">Porcentaje de Procesos auditados </t>
  </si>
  <si>
    <t>Holger Mendoza
Nelson Piñeros</t>
  </si>
  <si>
    <t>1 enero de 2020</t>
  </si>
  <si>
    <t>31 de diciembre de 2020</t>
  </si>
  <si>
    <t>1.2 Implementar auditorías de evaluación independiente a los contratos / convenios que apruebe auditar el Comité institucional de control interno</t>
  </si>
  <si>
    <t>Auditar el 100% de los contratos y/o convenios aprobados por parte del Comité institucional de control interno</t>
  </si>
  <si>
    <t xml:space="preserve">Porcentaje de contratos y/o convenios auditados </t>
  </si>
  <si>
    <t xml:space="preserve">Holger Mendoza
Nelson Piñeros
</t>
  </si>
  <si>
    <t>1.3 Implementar el cronograma de informes y seguimientos en cumplimiento del ARTíCULO 2.2.21.4.9 del decreto 648</t>
  </si>
  <si>
    <t>Emitir los 25  Informes y seguimientos programados en el cronograma de informes y seguimientos (diferentes a informes a entes de control)</t>
  </si>
  <si>
    <t>Número de informes y seguimientos  emitidos</t>
  </si>
  <si>
    <t>2. Implementar Rol de enfoque hacia la prevención</t>
  </si>
  <si>
    <t>2.1 Liderar acciones de fomento de la cultura del control</t>
  </si>
  <si>
    <t>11 actividades de fomento de la cultura de control implementadas</t>
  </si>
  <si>
    <t xml:space="preserve">Número de actividades de fomento de la cultura de control implementadas </t>
  </si>
  <si>
    <t>3. Implementar Rol de Relación con Entes Externos de Control</t>
  </si>
  <si>
    <t>3.1 Realizar seguimiento a reporte de información en SIRECI por parte de las áreas encargadas</t>
  </si>
  <si>
    <t>13 Reportes a CGR así:
1 informe anual Consolidado
12 reportes de información contractual</t>
  </si>
  <si>
    <t>Número de reportes enviados a Entes de Control</t>
  </si>
  <si>
    <t>4. Implementar Rol de Evaluación de la Gestión del Riesgo</t>
  </si>
  <si>
    <t>4.1 Realizar seguimiento a los  mapas de riesgos de procesos y de corrupción en el marco de las auditorías de evaluación independiente</t>
  </si>
  <si>
    <t>100% de los mapas de riesgos con seguimiento de OCI</t>
  </si>
  <si>
    <t>Porcentaje de mapas de riesgos con seguimiento OCI</t>
  </si>
  <si>
    <t>5. Implementar Rol de liderazgo Estratégico</t>
  </si>
  <si>
    <t>5.1 Liderar el desarrollo del Comité Institucional de Coordinación de Control Interno, de conformidad con las funciones establecidas en el artículo 4 del decreto 648 de 2017</t>
  </si>
  <si>
    <t>2 comités institucionales de Coordnación de control interno liderados por la Oficina de Control Interno</t>
  </si>
  <si>
    <t xml:space="preserve">Número de comités institucionales de Control Interno programados </t>
  </si>
  <si>
    <t>5.2 Acompañamiento y asesoría a la Alta Dirección de Unidad Administrativa Especial de Organizaciones Solidarias en los comités de los cuales hace parte el Jefe de la Oficina de Control Interno.</t>
  </si>
  <si>
    <t>100% acompañamiento y asesoría en los comités que requieren la participación el Jefe de Control Interno</t>
  </si>
  <si>
    <t>Número de Comités en los cuales hizo parte del jefe de Control Interno</t>
  </si>
  <si>
    <t xml:space="preserve">6. Implementar  las dimensiones y  políticas que conforman el MIPG para lograr una  mayor apropiación y cumplimiento adecuado de las funciones, garantizando  la satisfacción y participación ciudadana </t>
  </si>
  <si>
    <t>6,1 Adelantar las actividades para la implementación de las políticas que conforman el MIPG de acuerdo al plan de trabajo dispuesto por la Entidad  </t>
  </si>
  <si>
    <t>Porcentaje de Implementación del MIPG</t>
  </si>
  <si>
    <t>MARISOL VIVEROS
Coordinadora Grupo Planeación y Estadística</t>
  </si>
  <si>
    <t>LUIS CARLOS JARABA
Dirección de Investigacion y Planeacion</t>
  </si>
  <si>
    <t>Comité Institucional de 
Control Interno
Acta del ________________</t>
  </si>
  <si>
    <t>NELSON  ENRIQUE PIÑEROS  MORENO
Jefe de Control Interno</t>
  </si>
  <si>
    <t>PLAN DE ACCIÓN (2020 - OFICINA ASESORA JURIDICA)</t>
  </si>
  <si>
    <r>
      <t>CRONOGRAMA</t>
    </r>
    <r>
      <rPr>
        <sz val="18"/>
        <color theme="0" tint="-0.499984740745262"/>
        <rFont val="Calibri"/>
        <family val="2"/>
      </rPr>
      <t xml:space="preserve"> 2020</t>
    </r>
  </si>
  <si>
    <t>CÓDIGO UAEOS-FO-PDE-02                                                             VERSIÓN 08                                                                           FECHA EDICIÓN: 07/02/2019</t>
  </si>
  <si>
    <t xml:space="preserve">                                                                           CÓDIGO UAEOS-FO-PDE-02                                                                                       VERSIÓN 04                                                                                       FECHA EDICIÓN 25/01/2016</t>
  </si>
  <si>
    <t>Gestion Jurídica</t>
  </si>
  <si>
    <t xml:space="preserve">1.  Actualizar de manera participativa con los procesos del SIGOS el normograma insitucional, permitiendo el conocimiento oportuno de las normas vigentes aplicables al sector solidario y a la Entidad. </t>
  </si>
  <si>
    <t>1.1 Actualizar, publicar  y socializar a los funcionarios de la Unidad el normograma institucional con la información reportada por los líderes de los procesos del SIGOS.</t>
  </si>
  <si>
    <t>12 actualizaciones publicadas y socializadas</t>
  </si>
  <si>
    <t>Actualizaciones publicadas y socializadas.</t>
  </si>
  <si>
    <t xml:space="preserve">Oficina Asesora Juridica (ZAIRIS MENDOZA) </t>
  </si>
  <si>
    <t>15 de enero de 2020</t>
  </si>
  <si>
    <t>2. Atender los PQRDS internas y externas, que sean puestas en conocimiento de la oficina, de acuerdo con la competencia.</t>
  </si>
  <si>
    <t xml:space="preserve">2.1 Emitir respuesta a las diferentes PQRDS que se reciban, de manera oportuna de conformidad con la normatividad aplicable, a traves de los diferentres canales de atencion ciudadana. </t>
  </si>
  <si>
    <t>100% de consultas resueltas oportunamente</t>
  </si>
  <si>
    <t>Consultas resueltas.</t>
  </si>
  <si>
    <t xml:space="preserve">Oficina Asesora Juridica (MARCELA RUIZ, ZAIRIS MENDOZA, GLORIA LACHE Y JAIME LUIS PEREZ) </t>
  </si>
  <si>
    <t>3.  Atender las solicitudes de revisión de actos administrativos internos en los aspectos que implican su estructura y normatividad contentiva.</t>
  </si>
  <si>
    <t>3.1 Revisar en su estructura, referencia normativa sobre facultades y capacidad jurídica, las resoluciones por medio de las cuales la entidad acredita para impartir educación solidaria,  remitidas por el Grupo de Educación e Investigación.</t>
  </si>
  <si>
    <t>100% resoluciones de acreditación revisadas</t>
  </si>
  <si>
    <t xml:space="preserve">Resoluciones de acreditación revisadas. </t>
  </si>
  <si>
    <t>3.2 Atender las solicitudes de revisión de actos administrativos internos de los diferentes procesos del SIGOS, de conformidad con la normatividad aplicable a cada uno de ellos.</t>
  </si>
  <si>
    <t>100%  actos administrativos internos revisados.</t>
  </si>
  <si>
    <t>Actos administrativos internos, revisados y proyectados.</t>
  </si>
  <si>
    <t>4. Atender los procesos judiciales en los que la Entidad sea parte, en ejercicio de la defensa de sus intereses.</t>
  </si>
  <si>
    <t>4.1 Atender oportunamente los trámites judiciales que requieran acciones de defensa jurídica en los procesos judicales en los que sea parte la Entidad y mantener actualizada la base de datos.</t>
  </si>
  <si>
    <t>100% Trámites judiciales atendidos oportunamente</t>
  </si>
  <si>
    <t>Numero de Trámites judiciales  atendidos oportunamente.</t>
  </si>
  <si>
    <t>4.2 Realizar actividades de seguimiento procesal a los expedientes judiciales en los que la entidad sea parte.</t>
  </si>
  <si>
    <t xml:space="preserve">100% Registros de seguimiento a los procesos judiciales </t>
  </si>
  <si>
    <t xml:space="preserve">Registros de seguimiento a los procesos judiciales </t>
  </si>
  <si>
    <t xml:space="preserve">Oficina Asesora Juridica ( GLORIA LACHE Y JAIME LUIS PEREZ) </t>
  </si>
  <si>
    <t xml:space="preserve">100% visitas a despachos judiciales </t>
  </si>
  <si>
    <t xml:space="preserve"> Visitas a despachos judiciales realizadas </t>
  </si>
  <si>
    <t>4.3. Liderar las sesiones del Comité de Conciliación, de conformidad con la normatividad aplicable, dejando registro de sus actuaciones.</t>
  </si>
  <si>
    <t xml:space="preserve">24 Sesiones del Comité de Conciliación con sus respectivas actas. </t>
  </si>
  <si>
    <t xml:space="preserve">Sesiones del Comité de Conciliación reallizadas. </t>
  </si>
  <si>
    <t xml:space="preserve">Oficina Asesora Juridica (MARCELA RUIZ Y JAIME LUIS PEREZ) </t>
  </si>
  <si>
    <t>100% de procesos atendidos que soliciten acompañamiento jurídico</t>
  </si>
  <si>
    <t>Procesos atendidos.</t>
  </si>
  <si>
    <t>3.2 Acciones de política pública y disposiciones para el fomento de emprendimientos asociativos solidarios.</t>
  </si>
  <si>
    <t xml:space="preserve">6, liderar  propuestas  normativas para el fomento,desarrollo y protección del sector solidario,  que incluyan la disminición de obstaculos, trámites  y  costos para el desarrollo de las organizaciones solidarias. </t>
  </si>
  <si>
    <t xml:space="preserve">6.1. Liderar la mesa institucional  de analisis normativo para el fomento,desarrollo y protección del sector solidario, </t>
  </si>
  <si>
    <t>1 Documento de análisis y propuestas gestionadas.</t>
  </si>
  <si>
    <t>Documento de análisis y propuestas gestionadas.</t>
  </si>
  <si>
    <t xml:space="preserve">Oficina Asesora Juridica (MARCELA RUIZ, ZAIRIS MENDOZA Y JAIME LUIS PEREZ) </t>
  </si>
  <si>
    <t xml:space="preserve">7. Implementar  las dimensiones y  políticas que conforman el MIPG para lograr una  mayor apropiación y cumplimiento adecuado de las funciones, garantizando  la satisfacción y participación ciudadana </t>
  </si>
  <si>
    <t>7,1. Adelantar las actividades para la implementación de las políticas que conforman el MIPG de acuerdo al plan de trabajo dispuesto por la Entidad  </t>
  </si>
  <si>
    <t>RAFAEL ANTÓNIO GONZÁLEZ GORDILLO
Director Nacional</t>
  </si>
  <si>
    <t>JAIME PEREZ STUMMO 
Asesora (e) encargada de las Funciones de la Oficina Asesora Juridica</t>
  </si>
  <si>
    <r>
      <t xml:space="preserve">                                                                                                                    PLAN DE ACCIÓN</t>
    </r>
    <r>
      <rPr>
        <b/>
        <sz val="18"/>
        <rFont val="Calibri"/>
        <family val="2"/>
      </rPr>
      <t xml:space="preserve"> 2020 GRUPO DE COMUNICACIONES Y PRENSA</t>
    </r>
  </si>
  <si>
    <t>1.2 Visibilización de la asocitividad solidaria como mecanismo para la inclusión social y productiva</t>
  </si>
  <si>
    <t>Comunicación y Prensa</t>
  </si>
  <si>
    <t>1. Adelantar una estrategia de comunicaciones y prensa, a través del lenguaje claro,  que permita visibilizar la gestión institucional y del sector solidario, así como las bondades de la asociatividad solidaria.</t>
  </si>
  <si>
    <t>1.1  Realizar eventos de promoción y fortalecimiento del mensaje asociativo solidario.</t>
  </si>
  <si>
    <t>2 ferias de posicionamiento  de la Unidad y del sector solidario realizadas, de acuerdo con el presupuesto disponible.</t>
  </si>
  <si>
    <t>Número de ferias de posicionamiento realizadas</t>
  </si>
  <si>
    <t>Jaime Baquero y                          Cristina Núñez</t>
  </si>
  <si>
    <t>Bogotá</t>
  </si>
  <si>
    <t>1.2.  Asegurar la promoción y difusión de la gestión de la Unidad  en los medios masivos de comunicación y del sector solidario.</t>
  </si>
  <si>
    <t>150 notas  de la Unidad  publicadas en los medios masivos de comunicación y del sector solidario.</t>
  </si>
  <si>
    <t>Número de notas de la Unidad publicadas</t>
  </si>
  <si>
    <t xml:space="preserve">                 
Jaime Baquero y                  Cristina Núñez</t>
  </si>
  <si>
    <t xml:space="preserve">1.3  Implementar acciones para el fortalecimiento de la  imagen corporativa de las organizaciones solidarias que le permita su visibilización en el entorno socio-empresarial asi como la divulgación de la gestión misional </t>
  </si>
  <si>
    <t>6 ediciones de piezas digitales</t>
  </si>
  <si>
    <t>Número de ediciones de piezas impresas</t>
  </si>
  <si>
    <t xml:space="preserve">Jaime Baquero                       </t>
  </si>
  <si>
    <t xml:space="preserve">10 Organizaciones solidarias apoyadas con imagen corporativa </t>
  </si>
  <si>
    <t xml:space="preserve">Número Organizaciones solidarias apoyadas </t>
  </si>
  <si>
    <t xml:space="preserve"> Cristina Núñez</t>
  </si>
  <si>
    <t>1.4. Elaborar  piezas audiovisuales para visibilizar las gestión institucional  y las bondades de la asociatividad solidaria.</t>
  </si>
  <si>
    <t>34 videos de experiencias de asociatividad solidaria (incluídos 2 códigos cívicos) elaborados y emitidos en redes sociales y portal institucional.</t>
  </si>
  <si>
    <t>Número de videos elaborados y emitidos.</t>
  </si>
  <si>
    <t xml:space="preserve">Cristina Núñez                              </t>
  </si>
  <si>
    <t xml:space="preserve"> 2.  Implementar una estrategia digital para visibilizar la labor de la Unidad Administrativa y del sector solidario, así como las bondades de la asociatividad solidaria.</t>
  </si>
  <si>
    <t>2.1  Incrementar  el número de seguidores orgánicos en redes sociales.</t>
  </si>
  <si>
    <r>
      <t xml:space="preserve">1.800 nuevos seguidores en redes sociales tomando como línea base los </t>
    </r>
    <r>
      <rPr>
        <b/>
        <sz val="10"/>
        <rFont val="Arial Narrow"/>
        <family val="2"/>
      </rPr>
      <t xml:space="preserve"> 35.837 </t>
    </r>
    <r>
      <rPr>
        <sz val="10"/>
        <rFont val="Arial Narrow"/>
        <family val="2"/>
      </rPr>
      <t>a octubre de 2019.</t>
    </r>
  </si>
  <si>
    <t xml:space="preserve">Número de nuevos seguidores.
</t>
  </si>
  <si>
    <t xml:space="preserve">Crisitna Núñez                                      </t>
  </si>
  <si>
    <t xml:space="preserve">23 campañas </t>
  </si>
  <si>
    <t>Número de campañas  en redes sociales realizadas</t>
  </si>
  <si>
    <t>2.2 Garantizar la publicación de contenidos audiovisuales (notas, videos y audios) de los eventos y resultados de gestión más relevantes a través del portal web institucional.</t>
  </si>
  <si>
    <t>400 contenidos audiovisuales publicados en el portal web institucional.</t>
  </si>
  <si>
    <t>Número contenidos audiovisuales publicados</t>
  </si>
  <si>
    <t xml:space="preserve">          
 Jaime Baquero y                  Cristina Núñez</t>
  </si>
  <si>
    <t>2.3 Producir videos para el canal de Youtube de la Entidad para fortalecer estrategia digital de comunicaciónes.</t>
  </si>
  <si>
    <t>30 contenidos para el canal de Youtube  de la entidad realizados.</t>
  </si>
  <si>
    <t xml:space="preserve">Número de contenidos  realizados </t>
  </si>
  <si>
    <t>3.  Diseñar e implementar una estrategia  de comunicación interna para fortalecer  la divulgación y conocimiento de los procesos internos de la Unidad</t>
  </si>
  <si>
    <t xml:space="preserve">3.1 Adelantar actividades de comunicación interna para visibilizar la gestión de los diferentes procesos de la entidad. </t>
  </si>
  <si>
    <t xml:space="preserve">8 actividades  de comunicación interna </t>
  </si>
  <si>
    <t>Número de actividades de comunicación interna realizadas</t>
  </si>
  <si>
    <t xml:space="preserve">Yesenia Florez                                         </t>
  </si>
  <si>
    <t>3.2 Redactar y publicar en la Intranet contenidos de interés para los servidores públicos de la Entidad</t>
  </si>
  <si>
    <t>460 contenidos  con información relevante publicadas en la intranet.</t>
  </si>
  <si>
    <t>Número de notas publicadas en la Intranet</t>
  </si>
  <si>
    <t xml:space="preserve">Jaime Baquero                                        </t>
  </si>
  <si>
    <t>3.3 Diseñar y publicar contenidos para la cartelera digital con información de relevancia para los funcionarios de la entidad.</t>
  </si>
  <si>
    <t>230 contenidos digitales elaborados y  publicados</t>
  </si>
  <si>
    <t>Número de contenidos elaborados y enviados</t>
  </si>
  <si>
    <t xml:space="preserve">Jaime Baquero </t>
  </si>
  <si>
    <t xml:space="preserve">3.4  Producir y publicar videos de la cultura organizacional para fortalecer el número de visitas de  la intranet </t>
  </si>
  <si>
    <t>50 videos producidos y publicados en la intranet</t>
  </si>
  <si>
    <t xml:space="preserve">Número de videos producidos y publicados </t>
  </si>
  <si>
    <t xml:space="preserve"> 3.1 Integralidad  de los sistemas de gestión para el desarrollo institucional </t>
  </si>
  <si>
    <t xml:space="preserve">4.  Implementar  las dimensiones y  políticas que conforman el MIPG para lograr una  mayor apropiación y cumplimiento adecuado de las funciones, garantizando  la satisfaccion y participación ciudadana </t>
  </si>
  <si>
    <t xml:space="preserve">Inversión/ Funcionamiento </t>
  </si>
  <si>
    <t xml:space="preserve">4.1 Adelantar las actividades para la implementación de las políticas que conforman el MIPG de acuerdo al plan de trabajo dispuesto por la Entidad </t>
  </si>
  <si>
    <t>Yesenia Florez</t>
  </si>
  <si>
    <t>LUIS CARLOS JARABA</t>
  </si>
  <si>
    <t>CESAR VANEGAS</t>
  </si>
  <si>
    <t>Asesor encargado de las Funciones de la Dirección de Investigacion y Planeacion</t>
  </si>
  <si>
    <t>Coordinador Grupo Comunicaciones y Prensa</t>
  </si>
  <si>
    <r>
      <t xml:space="preserve">                                                                                                                    PLAN DE ACCIÓN</t>
    </r>
    <r>
      <rPr>
        <b/>
        <sz val="18"/>
        <rFont val="Calibri"/>
        <family val="2"/>
      </rPr>
      <t xml:space="preserve"> 2020 GRUPO TICS</t>
    </r>
  </si>
  <si>
    <r>
      <t xml:space="preserve">CRONOGRAMA </t>
    </r>
    <r>
      <rPr>
        <sz val="18"/>
        <color theme="0" tint="-0.499984740745262"/>
        <rFont val="Calibri"/>
        <family val="2"/>
      </rPr>
      <t>2019</t>
    </r>
  </si>
  <si>
    <t xml:space="preserve"> Integralidad  de los sistemas de gestión para el desarrollo institucional</t>
  </si>
  <si>
    <t>Gestión informática</t>
  </si>
  <si>
    <t>1. Implementar la política de Gobierno Digital en la Entidad</t>
  </si>
  <si>
    <t>1.1 Elaborar y documentar 3 ejercicios de Arquitectura Empresarial (AE).</t>
  </si>
  <si>
    <t>3 Ejercicios de Arquitectura Empresarial (AE) desarrollados y documentados.</t>
  </si>
  <si>
    <t>Número de ejercicios de Arquitectura Empresarial (AE)</t>
  </si>
  <si>
    <t xml:space="preserve">Contratista
Líder de Tecnología
</t>
  </si>
  <si>
    <t>20 Enero de 2020</t>
  </si>
  <si>
    <t>18 de Diciembre de 2020</t>
  </si>
  <si>
    <t>1.2 Revisión, actualización y seguimiento a los planes integrados del Grupo de Tecnologías de la Información. (PETI, Plan de seguridad y privacidad de la información, Plan de tratamiento de riesgos de segruidad digital y Plan de Mantenimiento de servicios tecnológicos)</t>
  </si>
  <si>
    <t>1. Plan Estratégico de Tecnologías de la Información (PETI).</t>
  </si>
  <si>
    <t>Informe trimestral de  ejecución PETI</t>
  </si>
  <si>
    <t>Laura Malaver</t>
  </si>
  <si>
    <t>1. Plan de seguridad y privacidad de la información.</t>
  </si>
  <si>
    <t>Actividades ejecutadas/ Actividades Planeadas</t>
  </si>
  <si>
    <t xml:space="preserve">1. Plan de Tratamiento de riesgos de seguridad </t>
  </si>
  <si>
    <t>1 Plan de mantenimientos de servicios tecnológicos</t>
  </si>
  <si>
    <t>Líder de Tecnología</t>
  </si>
  <si>
    <t>1.3 Actualizar e implementar el plan de comunicación y sensibilización de la política de gobierno digital y seguridad de la información.</t>
  </si>
  <si>
    <t>Porcentaje de avance de la ejecución del plan de comunicación y sensibilización</t>
  </si>
  <si>
    <t>1 Informe general del resultado de la implementación del plan de comunicación y sensibilización.</t>
  </si>
  <si>
    <t>1 Informe general sobre la implementación del Plan.</t>
  </si>
  <si>
    <t>1.4 Documentar la Estrategia de Gobierno de Datos</t>
  </si>
  <si>
    <t>Elaborar 1  documento de gobierno de datos de la UAEOS.</t>
  </si>
  <si>
    <t>1 Documento Actividades ejecutadas/ Actividades Planeadas;  Documento que exponga la estrategia de datos con mapa de flujos de UAEOS</t>
  </si>
  <si>
    <t>2 enero de 2020</t>
  </si>
  <si>
    <t>31 Diciembre de 2020</t>
  </si>
  <si>
    <t>2. Transparencia y Acceso a la Información Pública</t>
  </si>
  <si>
    <t>2.1 Mantenimiento y actualización del botón de Transparencia y Acceso a la información pública de la página web</t>
  </si>
  <si>
    <t>1 Informe semestral de la gestión adelantada del botón de transparencia.</t>
  </si>
  <si>
    <t>2 Informes de la gestión del botón de transparencia y acceso a la información pública</t>
  </si>
  <si>
    <t xml:space="preserve">Contratista
Líder de Tecnología 
</t>
  </si>
  <si>
    <t>1  Reporte de cumplimiento ITA de la UEOS</t>
  </si>
  <si>
    <t>1 Reporte de cumplimiento del ITA</t>
  </si>
  <si>
    <t>2.2  Realizar campañas de sensibilización , capacitaciones y tips sobre Transparencia y Acceso a la Información Pública a los funcionarios de la entidad.</t>
  </si>
  <si>
    <t>2 Capacitaciones
2 Sensibilizaciones (Cartelera Digital)
10 Tips en la Intranet Institucional</t>
  </si>
  <si>
    <t>Número de capacitaciones de Transparencia realizadas
Número de sensibilizaciones realizadas
Número de Tips publicados en la Intranet</t>
  </si>
  <si>
    <t xml:space="preserve">Contratista
</t>
  </si>
  <si>
    <t>3. Mantener en óptimas condiciones la plataforma tecnológica para garantizar la disponibilidad de la información y servicios tecnológicos.</t>
  </si>
  <si>
    <t xml:space="preserve">3.1. Renovar  y actualizar las licencias de software de seguridad  de la UAEOS </t>
  </si>
  <si>
    <t>94 licencias de software de seguridad instaladas</t>
  </si>
  <si>
    <t>Número de licencias de software actualizadas / Número de licencias de software adquiridas</t>
  </si>
  <si>
    <t>Jose Ignacio Herrera</t>
  </si>
  <si>
    <t xml:space="preserve">3.2 Renovar y actualizar las licencias de office 365 para los funcionarios de la entidad </t>
  </si>
  <si>
    <t>105 licencias de office 365 instaladas</t>
  </si>
  <si>
    <t xml:space="preserve">3.3 Garantizar la disponibilidad y funcionamiento de las copias de seguridad de la información de la UAEOS
</t>
  </si>
  <si>
    <t>Informe mensual de copias de seguridad.</t>
  </si>
  <si>
    <t>12 informes de copias de seguridad realizadas.</t>
  </si>
  <si>
    <t>Katia Jimenez Gamarra</t>
  </si>
  <si>
    <t>Pruebas de restauración  de las copias de seguridad según politicas de backups.</t>
  </si>
  <si>
    <t>4 informes de  pruebas de recuperación de acuerdo a las politicas de backups.</t>
  </si>
  <si>
    <t>Katia Jimenez Gamarra
Líder de Tecnología</t>
  </si>
  <si>
    <t>3.4. Realizar las actualizaciones de software ( Parches de seguridad y firmware) de la  infraestructura tecnológica.</t>
  </si>
  <si>
    <t xml:space="preserve">6 reportes de actualizaciones de software </t>
  </si>
  <si>
    <t>Número de actualizaciones realizadas a la Infraestrucutura Tecnologica</t>
  </si>
  <si>
    <t>Jose Ignacio Herrera T.
Líder de Tecnología</t>
  </si>
  <si>
    <t>3.4</t>
  </si>
  <si>
    <t xml:space="preserve">3.5 Realizar informes sobre la gestión del inventario de hardware </t>
  </si>
  <si>
    <t>Informes de gestión de inventario de hardware</t>
  </si>
  <si>
    <t>Número de Informes de Inventario de hardware</t>
  </si>
  <si>
    <t>3.5</t>
  </si>
  <si>
    <t>4. Gestionar los servicios y sistemas de información de la UAEOS</t>
  </si>
  <si>
    <t>4.1. Atender las solicitudes de soporte técnico realizadas por los usuarios de la Unidad.</t>
  </si>
  <si>
    <t>100% de las solicitudes de soporte técnico atendidas.</t>
  </si>
  <si>
    <t xml:space="preserve">Número de solicitudes atendidas </t>
  </si>
  <si>
    <t>Laura Malaver
Jose Ignacio Herrera
Katia Jimenez Gamarra
Juan David Diaz</t>
  </si>
  <si>
    <t>4.2 Uso, apropiación y seguimiento a los sistemas de información de la entidad.</t>
  </si>
  <si>
    <t>100% Aplicaciones en operación</t>
  </si>
  <si>
    <t xml:space="preserve">Aplicaciones en operación y puesta en marcha para el mejoramiento de los procesos internos de la UAEOS </t>
  </si>
  <si>
    <t xml:space="preserve">1. Informe trimestral </t>
  </si>
  <si>
    <t>Informe trimestral de seguimiento y operación de las aplicaciones en operación.</t>
  </si>
  <si>
    <t xml:space="preserve">4.3 Consultar los servicios tecnológicos productivos </t>
  </si>
  <si>
    <t>Consultas realizadas a los servicios web de la entidad.</t>
  </si>
  <si>
    <t>Número consultas realizadas a los servicios web.</t>
  </si>
  <si>
    <t xml:space="preserve">
Juan David Diaz Salgado.</t>
  </si>
  <si>
    <t xml:space="preserve">5.  Implementar  las dimensiones y  políticas que conforman el MIPG para lograr una  mayor apropiación y cumplimiento adecuado de las funciones, garantizando  la satisfaccion y participación ciudadana </t>
  </si>
  <si>
    <t xml:space="preserve">5.1 Adelantar las actividades para la implementación de las políticas que conforman el MIPG de acuerdo al plan de trabajo dispuesto por la Entidad </t>
  </si>
  <si>
    <t xml:space="preserve">Edna Lizeth Villareal D.
Laura Lizeth Malaver B.
Luis Alejandro Barrera R. 
</t>
  </si>
  <si>
    <t>1 enero de 2019</t>
  </si>
  <si>
    <t>31 de diciembre de 2019</t>
  </si>
  <si>
    <t xml:space="preserve">EHYDER MARIO BARBOSA PEREZ </t>
  </si>
  <si>
    <t xml:space="preserve"> Dicección de Investigacion y Planeacion</t>
  </si>
  <si>
    <t xml:space="preserve">VALOR PORCENTUAL DE LA ACTIVIDAD GENERAL 
</t>
  </si>
  <si>
    <t>Dimensión MIPG</t>
  </si>
  <si>
    <t>Objetivo estratégico PND 2018-2022</t>
  </si>
  <si>
    <t>Indicador de Resultado PND 2018-2022</t>
  </si>
  <si>
    <t>Meta PND 2018-2022</t>
  </si>
  <si>
    <t xml:space="preserve">Objetivo Plan sectorial </t>
  </si>
  <si>
    <t xml:space="preserve">Indicador </t>
  </si>
  <si>
    <t xml:space="preserve">Meta </t>
  </si>
  <si>
    <t>Articulación con otros Planes (Decreto 612 de 2018)</t>
  </si>
  <si>
    <t>Políticas de Gestión y Desempeño Institucional</t>
  </si>
  <si>
    <t xml:space="preserve">1. Plan Institucional de Archivos de la Entidad PINAR </t>
  </si>
  <si>
    <t>1. Direccionamiento Estratégico y Planeación</t>
  </si>
  <si>
    <t xml:space="preserve">2. Plan Anual de Adquisiciones </t>
  </si>
  <si>
    <t>2. Talento Humano</t>
  </si>
  <si>
    <t xml:space="preserve">3. Plan Anual de Vacantes </t>
  </si>
  <si>
    <t>3. Gestión con valores para resultados</t>
  </si>
  <si>
    <t xml:space="preserve">4. Plan de Previsión de Recursos Humanos </t>
  </si>
  <si>
    <t>4. Evaluación de Resultados</t>
  </si>
  <si>
    <t xml:space="preserve">5. Plan Estratégico de Talento Humano </t>
  </si>
  <si>
    <t>5. Información y Comunicación</t>
  </si>
  <si>
    <t>6. Plan Institucional de Capacitación</t>
  </si>
  <si>
    <t>6. Gestión del Conocimiento y la Innovación</t>
  </si>
  <si>
    <t xml:space="preserve">7. Plan de Incentivos Institucionales </t>
  </si>
  <si>
    <t>7. Control Interno</t>
  </si>
  <si>
    <t xml:space="preserve">8. Plan de Trabajo Anual en Seguridad y Salud en el Trabajo </t>
  </si>
  <si>
    <t xml:space="preserve">9. Plan Anticorrupción y de Atención al Ciudadano </t>
  </si>
  <si>
    <t xml:space="preserve">10. Plan Estratégico de Tecnologías de la Información y las Comunicaciones PETI </t>
  </si>
  <si>
    <t xml:space="preserve">11. Plan de Tratamiento de Riesgos de Seguridad y Privacidad de la Información </t>
  </si>
  <si>
    <t xml:space="preserve">12. Plan de Seguridad y Privacidad de la Información </t>
  </si>
  <si>
    <t xml:space="preserve">13. Plan de Conservación Documental </t>
  </si>
  <si>
    <t xml:space="preserve">14. Plan de Preservación Digital </t>
  </si>
  <si>
    <t xml:space="preserve">15. Plan de Gasto Público </t>
  </si>
  <si>
    <t xml:space="preserve">16. Plan de Mantenimiento de Servicios Tecnológicos </t>
  </si>
  <si>
    <t>Control Interno</t>
  </si>
  <si>
    <t xml:space="preserve">17. Plan de Acción Estrategia de Participación </t>
  </si>
  <si>
    <t xml:space="preserve">18. Plan de Austeridad y Gestión Ambiental </t>
  </si>
  <si>
    <t xml:space="preserve">Estrategias </t>
  </si>
  <si>
    <t>Obj 6 Fortalecimiento a la institucionalidad y la política
pública para el fomento, inspección, vigilancia
y control de las organizaciones de economía
solidaria</t>
  </si>
  <si>
    <t>1.1 Planeación Institucional</t>
  </si>
  <si>
    <t xml:space="preserve">1.2 Gestión Presupuestal y eficiencia del gasto público </t>
  </si>
  <si>
    <t>2.1 Talento Humano</t>
  </si>
  <si>
    <t>2.2 Integridad</t>
  </si>
  <si>
    <t xml:space="preserve">3.1 Fortalecimiento organizacional y simplificación de procesos </t>
  </si>
  <si>
    <t>3.2 Gobierno Digital</t>
  </si>
  <si>
    <t>3.3 Seguridad Digital</t>
  </si>
  <si>
    <t>3.4 Defensa Jurídica</t>
  </si>
  <si>
    <t xml:space="preserve">3.5 Mejora Normativa </t>
  </si>
  <si>
    <t>3.6 Servicio al Ciudadano</t>
  </si>
  <si>
    <t>3.7 Racionalización de Trámites</t>
  </si>
  <si>
    <t>3.8 Participación ciudadana en la gestión pública</t>
  </si>
  <si>
    <t xml:space="preserve">4.1 Seguimiento y evaluación del desempeño institucional </t>
  </si>
  <si>
    <t>5.2 Transparencia, Acceso a la Información y Lucha contra la Corrupción</t>
  </si>
  <si>
    <t>5.3 Gestión Documental</t>
  </si>
  <si>
    <t xml:space="preserve">6.1 Gestión del conocimiento y la innovación </t>
  </si>
  <si>
    <t xml:space="preserve">Número de emprendimientos solidarios dinamizados </t>
  </si>
  <si>
    <t xml:space="preserve"> Determinar condiciones que contribuyan a: la generación de trabajo decente, la consolidación del mercado de trabajo, la empleabilidad, el mejoramiento de las capacidades productivas de la población y el emprendimiento y desarrollo empresarial como mecanismos para la generación de trabajo, generación de ingresos y la movilidad social de acuerdo a las particularidades de cada región</t>
  </si>
  <si>
    <t xml:space="preserve"> Fortalecer las instituciones del Sector Trabajo y la rendición de cuentas en ejercicio del Buen Gobierno, en búsqueda de la modernización, eficiencia, eficacia y la transparencia</t>
  </si>
  <si>
    <t>Promover la generación de ingresos y la inclusión social y productiva de la población  a través del emprendimiento asociativo solidario</t>
  </si>
  <si>
    <t xml:space="preserve">Fomentar la cultura asociativa solidaria para generar conocimiento de los principios, valores y bondades del sector solidario   </t>
  </si>
  <si>
    <t xml:space="preserve">Revisar la normatividad, del sector solidario  y generar propuestas para su actualización </t>
  </si>
  <si>
    <t>Actualizar el Plan Estadístico Institucional y articulación con superintendencias y Confecámaras para mejorar la calidad  de información que se registra en el RUES sobre los  esquemas asociativos.</t>
  </si>
  <si>
    <t>Implementar planes de mejoramiento para cerrar de manera escalonada y de acuerdo con la capacidad presupuestal de la entidad,  las brechas identificadas en el resultado del FURAG de cada vigencia</t>
  </si>
  <si>
    <t xml:space="preserve">Emprendimientos solidarios dinamizados </t>
  </si>
  <si>
    <t xml:space="preserve">Número de personas  beneficiadas a través de procesos de fomento  de asociatividad solidaria </t>
  </si>
  <si>
    <t>Redes o cadenas productivas promovidas o dinamizadas</t>
  </si>
  <si>
    <t>Programas de formación diseñados o actualizados.</t>
  </si>
  <si>
    <t xml:space="preserve">Municipios en donde se implementa el Programa Formar Para Emprender </t>
  </si>
  <si>
    <t xml:space="preserve">Personas capacitadas en curso básico de economía solidaria </t>
  </si>
  <si>
    <t xml:space="preserve"> Plan Estadistico Actualizado </t>
  </si>
  <si>
    <t>Indice de desempeño institucional Solidarias</t>
  </si>
  <si>
    <t xml:space="preserve">Objetivos dectoriales </t>
  </si>
  <si>
    <t xml:space="preserve">estrategias </t>
  </si>
  <si>
    <t xml:space="preserve">Indicadores </t>
  </si>
  <si>
    <t xml:space="preserve">metas </t>
  </si>
  <si>
    <t>Estrategias</t>
  </si>
  <si>
    <t xml:space="preserve">Fomentar la cultura asociativa solidaria para generar conocimiento de los principios, valorores y bondades del sector solidario </t>
  </si>
  <si>
    <t xml:space="preserve">Promover la generación de ingresos y la inclusión social y </t>
  </si>
  <si>
    <t>3. Fortalecimiento a la institucionalidad pública  y la participación ciudadana para el desarrollo del modelo asociativo solidario en esquemas de buen gobierno, gobernanza y gobernabilidad</t>
  </si>
  <si>
    <t xml:space="preserve">Objetivos misionales </t>
  </si>
  <si>
    <t xml:space="preserve">1.1 Impulso a la educación solidaria y cooperativa </t>
  </si>
  <si>
    <t>1.2 Visibilización de la asociatividad solidaria como mecanismo para la inclusión social y productiva</t>
  </si>
  <si>
    <t xml:space="preserve">2.1 Desarrollo de modelos de negocios solidarios con innovación social </t>
  </si>
  <si>
    <t xml:space="preserve">2.2   Fomento de la asociatividad solidaria  para la formalización empresarial, competitividad, y comercialización </t>
  </si>
  <si>
    <t xml:space="preserve">2.3 Sinergias interinstitucionales para  el desarrollo integral del sector solidario </t>
  </si>
  <si>
    <t xml:space="preserve">Estartegias </t>
  </si>
  <si>
    <t>Desarrollar  programas  que posicionen la cultura asociativa solidaria para el reconocimiento de las potencialidades del sector solidario como una alternativa para el desarrollo humano, utilizando, entre otras estrategias, las herramientas TIC.</t>
  </si>
  <si>
    <t xml:space="preserve">Diseñar una  agenda para el fortalecimiento de comités de educación y otros entes de educación de las organizaciones solidarias para que sean dinamizadores del mejoramiento de vida y el desarrollo territorial 
</t>
  </si>
  <si>
    <t xml:space="preserve">Implementar el programa formar para emprender en asociatividad solidaria en instituciones educativas 
</t>
  </si>
  <si>
    <t>Documentar experiencias  significativas  de asociatividad solidaria en las regiones para difundirlas a través de  medios de comunicación públicos, privados y solidarios.</t>
  </si>
  <si>
    <t xml:space="preserve">Implementar acciones para el fortalecimiento de la  imagen corporativa de las organizaciones solidarias que le permita su visibilización en el entorno socio-empresarial </t>
  </si>
  <si>
    <t xml:space="preserve">Difundir los principios, fines, valores y características del sector solidario </t>
  </si>
  <si>
    <t>Desarrollar  estrategias de auto-sostenibilidad en las dimensiones social, económica, ambiental, cultural y política de los emprendimientos solidarios.</t>
  </si>
  <si>
    <t xml:space="preserve">Adelantar estudios e investigaciones aplicadas para la sostenibilidad social, económica, ambiental, cultural y política de las organizaciones solidarias </t>
  </si>
  <si>
    <t xml:space="preserve">Implementar el Programa Integral de Intervención para dinamizar emprendimientos asociativos solidarios </t>
  </si>
  <si>
    <r>
      <t xml:space="preserve">Formular e implementar una estrategia para  incorporar de la economía solidaria en los planes de desarrollo local con el fin de constituir territorios solidarios
</t>
    </r>
    <r>
      <rPr>
        <b/>
        <sz val="12"/>
        <color theme="0"/>
        <rFont val="Arial Narrow"/>
        <family val="2"/>
      </rPr>
      <t/>
    </r>
  </si>
  <si>
    <t>Fortalecer la integración gremial del sector solidario para la consolidación de su identidad sectorial, la representación, la participación en políticas públicas, el intercambio de buenas prácticas y la gestión de proyectos para el beneficio de sus agremiados.</t>
  </si>
  <si>
    <t>Diseñar e implementar un programa  para  el fortalecimiento del Voluntariado  que permita la asistencia en la sostenibilidad de los emprendimientos solidarios  y la inclusión del Sistema Nacional de Voluntariado en el acompañamiento en las estrategias diseñadas.</t>
  </si>
  <si>
    <t xml:space="preserve">Diseñar e implementar  el  programa de sinergias interinstitucionales, articulando las agendas sectoriales nacionales o regionales, generando estrategias de formalización y protección social  para aportar al  desarrollo integral de las organizaciones solidarias.  </t>
  </si>
  <si>
    <r>
      <t xml:space="preserve">Realizar programas de formación y asistencia técnica en ambientes virtuales y presenciales para la cualificación de servidores públicos y operadores  en asociatividad solidaria y cooperativismo 
</t>
    </r>
    <r>
      <rPr>
        <b/>
        <sz val="10"/>
        <rFont val="Arial Narrow"/>
        <family val="2"/>
      </rPr>
      <t xml:space="preserve">
</t>
    </r>
  </si>
  <si>
    <t>Generar  mínimo 4 alianzas con las entidades encargadas de los servicios de apoyo a la formalización  y fomento de organizaciones solidarias para  el aumento de la cobertura en zonas rurales y para el mejoramiento de esquemas de inspección, vigilancia y control   (Superintendencias, Confecamaras, DIAN, INVIMA)</t>
  </si>
  <si>
    <t xml:space="preserve">Implementar  las dimensiones y  políticas que conforman el MIPG para lograr una  mayor apropiación y cumplimiento adecuado de las funciones, garantizando  la satisfacción y participación ciudadana </t>
  </si>
  <si>
    <t xml:space="preserve">Adelantar una  estrategia  de comunicaciones y prensa  que permita visibilizar  la gestión institucional y su contribución al desarrollo del País. </t>
  </si>
  <si>
    <t>Elaborar un estudio técnico que permita evaluar la capacidad institucional, operativa y financiera de la Unidad Administrativa Especial de Organizaciones Solidarias como insumo para que las entidades competentes  revisen las acciones para fortalecer la institucionalidad.</t>
  </si>
  <si>
    <t xml:space="preserve">Evaluar y diseñar instrumentos de política pública necesarios para potencializar las acciones de las organizaciones del sector solidario como dinamizadoras de desarrollo territorial
</t>
  </si>
  <si>
    <t xml:space="preserve">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</si>
  <si>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t>Actualizar el Plan Estadístico Institucional y articulación con superintendencias y Confecamaras para mejorar la calidad  de la información que se registra en el RUES sobre los  esquemas asociativos.</t>
  </si>
  <si>
    <t xml:space="preserve">Programas desarrollados </t>
  </si>
  <si>
    <t xml:space="preserve">Producto </t>
  </si>
  <si>
    <t xml:space="preserve">Anual </t>
  </si>
  <si>
    <t>Agenda diseñada e implementada</t>
  </si>
  <si>
    <t>N/A</t>
  </si>
  <si>
    <t>Promocionar en secretarias de educación los diferentes programas educativos diseñados por la Unidad.</t>
  </si>
  <si>
    <t>Producto</t>
  </si>
  <si>
    <t>Semestral</t>
  </si>
  <si>
    <t xml:space="preserve">Experiencias significativas documentadas </t>
  </si>
  <si>
    <t>Organizaciones solidarias apoyadas con imagen corporativa realizadas</t>
  </si>
  <si>
    <t xml:space="preserve">Campañas desarrolladas </t>
  </si>
  <si>
    <t xml:space="preserve">Semestral </t>
  </si>
  <si>
    <t xml:space="preserve">% Emprendimientos solidarios implementando estrategias de autosostenibilidad  </t>
  </si>
  <si>
    <t xml:space="preserve">Estudios o investigaciones desarrolladas </t>
  </si>
  <si>
    <t xml:space="preserve">Personas beneficiadas </t>
  </si>
  <si>
    <t xml:space="preserve">Estrategia implementada </t>
  </si>
  <si>
    <t xml:space="preserve">Gremios del sector solidario  fortalecidos </t>
  </si>
  <si>
    <t xml:space="preserve">Programa de voluntariado implementada </t>
  </si>
  <si>
    <t xml:space="preserve">Programa de sinergias implementado </t>
  </si>
  <si>
    <t xml:space="preserve">Procesos de capacitación realizados  </t>
  </si>
  <si>
    <t xml:space="preserve">Número de alianzas generadas </t>
  </si>
  <si>
    <t xml:space="preserve">MIGP  implementado </t>
  </si>
  <si>
    <t xml:space="preserve">Gestión </t>
  </si>
  <si>
    <t>Estrategia de comunicación implementada</t>
  </si>
  <si>
    <t xml:space="preserve">Estudio Técnico elaborado y presentado </t>
  </si>
  <si>
    <t xml:space="preserve">Instrumentos de política pública diseñados </t>
  </si>
  <si>
    <t>Gestión</t>
  </si>
  <si>
    <t xml:space="preserve">semestral </t>
  </si>
  <si>
    <t xml:space="preserve"> Plan Estadístico Actualizado </t>
  </si>
  <si>
    <t>Acciones</t>
  </si>
  <si>
    <t>Indicadores</t>
  </si>
  <si>
    <t>Tipo de Indicador</t>
  </si>
  <si>
    <t>Periodicidad</t>
  </si>
  <si>
    <t>Metas Cuatrienio</t>
  </si>
  <si>
    <t xml:space="preserve">Acciones </t>
  </si>
  <si>
    <t xml:space="preserve">Meta Cuatrinenio </t>
  </si>
  <si>
    <t xml:space="preserve">Grupo responsable </t>
  </si>
  <si>
    <t>Oficina Asesora Jurídica</t>
  </si>
  <si>
    <t>Gestión Financiera</t>
  </si>
  <si>
    <t>Comunicaciones y Prensa</t>
  </si>
  <si>
    <t>Educación e Investigación</t>
  </si>
  <si>
    <t>Planeación y Estadística</t>
  </si>
  <si>
    <t>TIC´s</t>
  </si>
  <si>
    <t>Grupo Misional</t>
  </si>
  <si>
    <t>PENSAMIENTO Y DIRECCIONAMIENTO ESTRATEGICO</t>
  </si>
  <si>
    <t>SERVICIO AL CIUDADANO</t>
  </si>
  <si>
    <t>FOMENTO A LAS ORGANIZACIONES SOLIDARIAS</t>
  </si>
  <si>
    <t>GESTIÓN DEL SEGUIMIENTO Y LA MEDICIÓN</t>
  </si>
  <si>
    <t>GESTIÓN DEL CONOCIMIENTO</t>
  </si>
  <si>
    <t>GESTIÓN CONTRACTUAL</t>
  </si>
  <si>
    <t xml:space="preserve">GESTIÓN HUMANA </t>
  </si>
  <si>
    <t>GESTIÓN ADMINISTRATIVA</t>
  </si>
  <si>
    <t>PROCESO DE GESTIÓN DOCUMENTAL</t>
  </si>
  <si>
    <t>GESTIÓN  FINANCIERA</t>
  </si>
  <si>
    <t>GESTIÓN INFORMATICA</t>
  </si>
  <si>
    <t>COMUNICACIONES Y PRENSA</t>
  </si>
  <si>
    <t xml:space="preserve">GESTIÓN JURIDICA </t>
  </si>
  <si>
    <t>GESTIÓN DEL CONTROL Y LA EVALUACIÓN</t>
  </si>
  <si>
    <t>GESTION DEL MEJORAMIENTO</t>
  </si>
  <si>
    <t>MIPG</t>
  </si>
  <si>
    <t>Plan Etrategico Institucional " Consruyendo Territorio Soldiario 2019-2022)</t>
  </si>
  <si>
    <t>PND-Pacto por Colombia, Pacto por la  Equidad 
Pacto Equidad/ Linea f Trabajo
decente, acceso a mercados e ingresos dignos:
acelerando la inclusión productiva</t>
  </si>
  <si>
    <t xml:space="preserve">Subsistemas </t>
  </si>
  <si>
    <t xml:space="preserve">GESTIÓN DE PROGRAMAS y PROYECTOS </t>
  </si>
  <si>
    <t xml:space="preserve">obj 2 MinTrabajo promoverá mecanismos para la garantía de los derechos fundamentales de los trabajadores y los grupos prioritarios y vulnerables </t>
  </si>
  <si>
    <t>Obj 6 Fortalecimiento a la institucionalidad y la política pública para el fomento, inspección, vigilancia y control de las organizaciones de economía solidaria</t>
  </si>
  <si>
    <t xml:space="preserve">Obj 6 Dinamización de emprendimientos solidarios para la inclusión social y productiva autosostenible en el marco de una política social moderna </t>
  </si>
  <si>
    <t>Obj 6 Promoción de la educación solidaria como estrategia para la generación de la autonomía de las comunidades y la cohesión social, a través de la práctica de los principios y valores de la economía solidaria_x001E_ , para la generación de ingresos y el mejoramiento de la calidad de vida.</t>
  </si>
  <si>
    <t>Obj 5 Diseño de rutas integrales para la inclusión productiva de la población en situación de pobreza y vulnerabilidad diferenciando estrategias urbanas y rurales</t>
  </si>
  <si>
    <t>Objetivo 2. Promover la garantía de los derechos de los trabajadores a nivel individual y colectivo</t>
  </si>
  <si>
    <t>Objetivo 5: Promover la generación de ingresos y la inclusión productiva de la población vulnerable y en situación de pobreza, en contextos urbanos y rurales a través del emprendimiento y su integración al sector moderno</t>
  </si>
  <si>
    <t>Objetivo 6. Fomentar emprendimientos del sector solidario, como mecanismo de política social moderna que promueve el empoderamiento, la autonomía económica y social de las comunidades, buscando la reducción de la dependencia del gasto público social.</t>
  </si>
  <si>
    <t>1. Sistema de gestión de Calidad.</t>
  </si>
  <si>
    <t>2. Sistema de Gestión (o manejo) Ambiental.</t>
  </si>
  <si>
    <t>3. Sistema de seguridad y Salud en el trabajo.</t>
  </si>
  <si>
    <t>4. Sistema de Gestión y seguridad de la información.</t>
  </si>
  <si>
    <t>5. Sistema de Gestión del Riesgo.</t>
  </si>
  <si>
    <t>6. sistema de Control interno.</t>
  </si>
  <si>
    <t>7. Operaciones Estadisticas ESALES</t>
  </si>
  <si>
    <t>1.800 nuevos seguidores en redes sociales tomando como línea base los  35.837 a octubre de 2019.</t>
  </si>
  <si>
    <t xml:space="preserve">                                                                                                                    PLAN DE ACCIÓN 2020 GRUPO DE PLANEACION Y ESTADISTICA</t>
  </si>
  <si>
    <t xml:space="preserve">CÓDIGO UAEOS-FO-PDE-02                                                             VERSIÓN 08                                         FECHA EDICIÓN: 10/12/2019            </t>
  </si>
  <si>
    <t xml:space="preserve">
VALOR PORCENTUAL DE LA ACTIVIDAD GENERAL 
</t>
  </si>
  <si>
    <t>Enero</t>
  </si>
  <si>
    <t>3.1 Integralidad de los sistemas de gestión y planeación para el desarrollo institucional.</t>
  </si>
  <si>
    <t xml:space="preserve">1. Coordinar y asesorar el proceso de  Planeación Estratégica  Institucional  2019-2022 </t>
  </si>
  <si>
    <t>1.1  Realizar Seguimiento al Plan Estratégico institucional (2019-2022)</t>
  </si>
  <si>
    <t xml:space="preserve"> 4 Seguimientos PEI (último vigencia 2019 y 3  de 2020)</t>
  </si>
  <si>
    <t>Seguimientos realizados</t>
  </si>
  <si>
    <t>Marisol Viveros 
Jorge Chavez</t>
  </si>
  <si>
    <t>1.2 Realizar seguimiento a los compromisos del PND (Indicador de SINERGIA), la Planeación Sectorial e Institucional (último vigencia 2019 y 3 de 2020)</t>
  </si>
  <si>
    <t>4 informes de seguimiento  (último vigencia 2019 y 3  de 2020)</t>
  </si>
  <si>
    <t>informes de seguimientos realizados</t>
  </si>
  <si>
    <t>Marisol Viveros Jorge Chavez</t>
  </si>
  <si>
    <t>1.3   Realizar  la jornada de planeación para la vigencia 2020</t>
  </si>
  <si>
    <t xml:space="preserve">1 Jornada de planeación </t>
  </si>
  <si>
    <t xml:space="preserve"> Jornada de planeación realizada </t>
  </si>
  <si>
    <t>Marisol Viveros
 Jorge Chavez 
Martha Daza</t>
  </si>
  <si>
    <t xml:space="preserve">Programas y Proyectos </t>
  </si>
  <si>
    <t xml:space="preserve">1.4 Elaborar  y consolidar en coordinación con el Grupo de Gestión Financiera el Anteproyecto de presupuesto de la Entidad para validación de la Dirección de Planeación e Investigación </t>
  </si>
  <si>
    <t>1 anteproyecto de presupuesto elaborado y consolidado oportunamente</t>
  </si>
  <si>
    <t>Anteproyectos de presupuesto  elaborado, consolidado y presentado</t>
  </si>
  <si>
    <t>Marisol Viveros 
Martha Daza</t>
  </si>
  <si>
    <t xml:space="preserve">2. Coordinar y asesorar el proceso de Planeación institucional táctica y operativa </t>
  </si>
  <si>
    <t xml:space="preserve">Funcionamiento                          </t>
  </si>
  <si>
    <t>2.1 Apoyar a la Dirección de Investigación y Planeación en  el desarrollo del  Comité Institucional de Gestión y Desempeño de la Unidad Administrativa Especial de Organizaciones Solidarias,  para presentar los avances y cumplimiento de metas del Modelo Integrado de Planeación y Gestión para la vigencia.</t>
  </si>
  <si>
    <t>4 Comités  Institucionales de Gestión y Desempeño</t>
  </si>
  <si>
    <t>Comités  Institucionales de Gestión y Desempeño realizados</t>
  </si>
  <si>
    <t xml:space="preserve">2.2 Brindar asesoría , acompañamiento  y seguimiento a la implementación de los planes integrados  adoptados </t>
  </si>
  <si>
    <t xml:space="preserve">18  planes consolidados y publicados </t>
  </si>
  <si>
    <t>Planes publicados</t>
  </si>
  <si>
    <t>Jorge Chavez</t>
  </si>
  <si>
    <t>3 infomres de seguimiento a Plan Anticorrupción y Atención al ciudadano y el Plan de participación ciudadana</t>
  </si>
  <si>
    <t xml:space="preserve">informes de seguimiento realizados </t>
  </si>
  <si>
    <t>1</t>
  </si>
  <si>
    <t xml:space="preserve">4 informes de seguimiento a los planes integrados </t>
  </si>
  <si>
    <t xml:space="preserve"> informes de seguimiento realizados</t>
  </si>
  <si>
    <t>2.3 Asesorar y validar técnicamente la elaboración y publicación de los planes de acción de las diferentes áreas de la Unidad Administrativa Especial de Organizaciones Solidarias y realizar los informes de seguimiento</t>
  </si>
  <si>
    <t>10 Planes de acción asesorados</t>
  </si>
  <si>
    <t xml:space="preserve"> Planes de acción publicados</t>
  </si>
  <si>
    <t>Marisol Vieros 
Jorge Chavez</t>
  </si>
  <si>
    <t>12 Informes de seguimiento y ejecución (último vigencia 2019 y 11 de 2020)</t>
  </si>
  <si>
    <t>Informes de seguimiento elaborados y enviados a los responsables</t>
  </si>
  <si>
    <t>2.4 Apoyar metodológicamente  la construcción de los mapas de riesgos de  procesos y de corrupción y adelantar el monitoreo de acuerdo a la normatividad vigente.</t>
  </si>
  <si>
    <t>2  matrices de  mapas de riesgos construidas y publicadas ( corrupción y de procesos)</t>
  </si>
  <si>
    <t>Número de matriz de riesgos de procesos elaborada, publicada</t>
  </si>
  <si>
    <t>Jorge Muñoz</t>
  </si>
  <si>
    <t>31/04/2020</t>
  </si>
  <si>
    <t xml:space="preserve">5 monitoreos  realizados en las fechas que establecen la normatividad  vigente ( 3 de riesgos de corrupción y 2 de procesos) </t>
  </si>
  <si>
    <t xml:space="preserve"> monitoreos realizados.</t>
  </si>
  <si>
    <t xml:space="preserve">3. Realizar  informes  sobre los compromisos de la UAEOS en la consolidación de  la PAZ , sentencias, CONPES y demas reportes solictados por entiades externas </t>
  </si>
  <si>
    <t>3.1 Realizar el Informe de Rendicion de Cuentas PAZ</t>
  </si>
  <si>
    <t>1 Informe de Rendicion de Cuentas PAZ</t>
  </si>
  <si>
    <t>Informe de Rendicion de Cuentas PAZ realizado</t>
  </si>
  <si>
    <t xml:space="preserve">3.2 Seguimientos, informes  y reportes  realizados y enviados </t>
  </si>
  <si>
    <t xml:space="preserve"> 100% de solcitudes de informes o reportes  atendidas </t>
  </si>
  <si>
    <t xml:space="preserve">% de solcitudes atendidas </t>
  </si>
  <si>
    <t>Marisol Viveros 
Jorge Chavez
Martha Daza</t>
  </si>
  <si>
    <t xml:space="preserve">3.3 Validar los reportes de SISCONPES </t>
  </si>
  <si>
    <t>2 Reportes validados en la plataforma SISCONPES</t>
  </si>
  <si>
    <t>reportes validados y enviados</t>
  </si>
  <si>
    <t xml:space="preserve">Gestión del Mejoramiento </t>
  </si>
  <si>
    <t>4. Coordinar, asesorar y acompañar el proceso de mejoramiento continuo del Sistema Integrado de Gestión de la Unidad Administrativa Especial de Organizaciones Solidarias.</t>
  </si>
  <si>
    <t>4.1  Asesorar  a los lideres en el desarrollo de las  las acciones establecidas en el Plan del Sistema Integrado de Gestión de Organizaciones Solidarias -SIGOS-</t>
  </si>
  <si>
    <t>100% de Cumplimiento de las actividades establecidas en el Plan  SIGOS</t>
  </si>
  <si>
    <t xml:space="preserve">% de cumplimiento del plan SIGOS </t>
  </si>
  <si>
    <t xml:space="preserve">4.2 Diseñar e implementar 1  campaña de sensibilización del SIGOS a los funcionarios de la Unidad </t>
  </si>
  <si>
    <t xml:space="preserve">100% de la implementación de la campaña  realizadas </t>
  </si>
  <si>
    <t>Porcentaje de implementación de la  campaña de sensibilización realizada</t>
  </si>
  <si>
    <t>4.3 Realizar acompañamiento y seguimiento  a las actividades de implementación del Sistema de Gestion Ambiental</t>
  </si>
  <si>
    <t>4 informes de seguimiento y acompañamiento</t>
  </si>
  <si>
    <t>informes realizados</t>
  </si>
  <si>
    <t xml:space="preserve">Seguimiento y Medición </t>
  </si>
  <si>
    <t>5. Implementar el Plan Estadístico Institucional de acuerdo a lo proyectodo en el corto plazo.</t>
  </si>
  <si>
    <t>5.1 Revisar, actualizar y publicar infomación de gestión y resultados  con los reportes estadísticos periodicamente.</t>
  </si>
  <si>
    <t xml:space="preserve">2  actualizaciones  de  información por departamento y municipio realizados en el mapa de gestión </t>
  </si>
  <si>
    <t xml:space="preserve"> informes realizados</t>
  </si>
  <si>
    <t xml:space="preserve">Martha Daza </t>
  </si>
  <si>
    <t>5.2 Elaborar y presentar  los reportes e informes estadisticos de la entidad y el seguimiento al  Plan Estadístico Institucional</t>
  </si>
  <si>
    <t>12 reportes de seguimiento a las operaciones estadísticas  propias y 4 informes trimestrales (último vigencia 2019 y 3 de 2020)</t>
  </si>
  <si>
    <t>Número de reportes de seguimiento realizados</t>
  </si>
  <si>
    <t>Marisol Viveros</t>
  </si>
  <si>
    <t>5.3 Elaborar y presentar  los reportes  estadisticos de la entidad y el seguimiento a la implementación del Plan Estadístico Institucional</t>
  </si>
  <si>
    <t>10 reportes de seguimiento a las operaciones estadística otra fuente y 4 informes trimestrales (último vigencia 2019 y 3 de 2020)</t>
  </si>
  <si>
    <t>12 reportes de medición de indicadores y 4 informes trimestrales (último vigencia 2019 y 3 de 2020)</t>
  </si>
  <si>
    <t xml:space="preserve">2 reportes estadisticos publicados </t>
  </si>
  <si>
    <t>Número de reportes estadisticos elaborados y publicados</t>
  </si>
  <si>
    <t>5.4  Adelantar las actividades necesarias para mantener la  certificación de la operación estadística " Resgistro de ESALES ante el DANE"</t>
  </si>
  <si>
    <t xml:space="preserve">3 reportes  sobre la operación estadistica de ESALES y el cumplimiento de los requerimientos del DANE </t>
  </si>
  <si>
    <t xml:space="preserve">reportes realizados  </t>
  </si>
  <si>
    <r>
      <t xml:space="preserve">6. Actualizar los proyectos de inversión  y realizar seguimiento a la ejecución de los mismos según lo estupulado en el </t>
    </r>
    <r>
      <rPr>
        <b/>
        <sz val="10"/>
        <rFont val="Arial Narrow"/>
        <family val="2"/>
      </rPr>
      <t>Plan de Gasto Publico</t>
    </r>
  </si>
  <si>
    <t>6.1 Gestionar la actualización  y aprobación de  los proyectos de inversión para la vigencia 2020  y vigencias posteriores, por parte de Mintrabajo y DNP</t>
  </si>
  <si>
    <t>7 proyectos actualizados, aprobados y registrados vigencia 2020</t>
  </si>
  <si>
    <t>Numero de proyectos actualizados, aprobados y registrados en el DNP</t>
  </si>
  <si>
    <t>Marisol Viveros
Martha Daza</t>
  </si>
  <si>
    <t>2/15/2020</t>
  </si>
  <si>
    <t>100% proyectos actualizados enviados a Mintrabajo y registrados ane el DNP  programación  2021 y actualización 2020</t>
  </si>
  <si>
    <t>% de actualizacion de proyectos actualizados, aprobados y registrados en el DNP</t>
  </si>
  <si>
    <t>6.2  Asesorar y verificar la elaboración de estudios técnicos para la ejecución de proyectos de inversión durante 2020</t>
  </si>
  <si>
    <t>100% Estudios técnicos asesorados</t>
  </si>
  <si>
    <t>Estudios técnicos asesorados</t>
  </si>
  <si>
    <t>Martha Daza</t>
  </si>
  <si>
    <t>6.2</t>
  </si>
  <si>
    <r>
      <t xml:space="preserve">6.3 Realizar seguimiento periódico sobre los avances de la ejecución de los proyectos de inversión de acuerdo a la planificación realizada en el marco de la política de Gestión Finaciera y el </t>
    </r>
    <r>
      <rPr>
        <b/>
        <sz val="10"/>
        <rFont val="Arial Narrow"/>
        <family val="2"/>
      </rPr>
      <t>Plan de Gasto Publico</t>
    </r>
  </si>
  <si>
    <t>12 Reportes  de seguimiento 4 informes trimestrales (último vigencia 2019 y 3 de 2020)</t>
  </si>
  <si>
    <t>Numero de reportes de seguimiento elaborados</t>
  </si>
  <si>
    <t>6.3</t>
  </si>
  <si>
    <t>6.4 Realizar seguimiento sobre los avances de la ejecución de los proyectos de inversión (Física, financiera y de gestión) registrada en la herramienta del SPI y enviar retroalimentación a los formuladores</t>
  </si>
  <si>
    <t xml:space="preserve">10 Reportes  de seguimiento </t>
  </si>
  <si>
    <t>Numero de reportes de seguimiento realizados</t>
  </si>
  <si>
    <t xml:space="preserve">7.  Implementar  las dimensiones y  políticas que conforman el MIPG para lograr una  mayor apropiación y cumplimiento adecuado de las funciones, garantizando  la satisfaccion y participación ciudadana </t>
  </si>
  <si>
    <t xml:space="preserve">7.1 Adelantar las actividades para la implementación de las políticas que conforman el MIPG de acuerdo al plan de trabajo dispuesto por la Entidad </t>
  </si>
  <si>
    <t>Director de Investigación y Planeación</t>
  </si>
  <si>
    <t>1. Gestionar y verificar la información en el SIGEP</t>
  </si>
  <si>
    <t>2. Planear Estratégica de Gestión del Talento Humano durante la vigencia 2020</t>
  </si>
  <si>
    <t>3. Gestionar el Desempeño Laboral de los Gerentes Públicos y Servidores de la entidad.</t>
  </si>
  <si>
    <t>4.  Realizar los procedimientos de inducción y reinducción para fortalecer el Conocimiento Institucional</t>
  </si>
  <si>
    <t>5. Formular, implementar y  evalyar el Plan Institucional de Capacitación - PIC 2020</t>
  </si>
  <si>
    <t>6. formular, implementar y evaluar el  Plan de Bienestar e incentivos  2020</t>
  </si>
  <si>
    <t>7. Actualizar e implementar el Plan de Seguridad y Salud en el Trabajo 2020</t>
  </si>
  <si>
    <t>8. Articular la identificación de los valores y principios institucionales a través  del Código de Integriad</t>
  </si>
  <si>
    <t>9. Desarrollar los procedimientos inherentes a la administración del Talento Humano</t>
  </si>
  <si>
    <t>1. Coordinar y asesorar el proceso de  Planeación Estratégica  Institucional  2019-2023</t>
  </si>
  <si>
    <t>1. Coordinar y asesorar el proceso de  Planeación Estratégica  Institucional  2019-2024</t>
  </si>
  <si>
    <t>1. Coordinar y asesorar el proceso de  Planeación Estratégica  Institucional  2019-2025</t>
  </si>
  <si>
    <r>
      <t>CRONOGRAMA</t>
    </r>
    <r>
      <rPr>
        <sz val="18"/>
        <color theme="0" tint="-0.499984740745262"/>
        <rFont val="Calibri"/>
        <family val="2"/>
      </rPr>
      <t xml:space="preserve"> </t>
    </r>
    <r>
      <rPr>
        <sz val="18"/>
        <color theme="1"/>
        <rFont val="Calibri"/>
        <family val="2"/>
      </rPr>
      <t>2020</t>
    </r>
  </si>
  <si>
    <t xml:space="preserve">PLAN ESTRATEGICO </t>
  </si>
  <si>
    <t xml:space="preserve">OBJETIVO MISIONAL </t>
  </si>
  <si>
    <t xml:space="preserve">Impulso a la educación solidaria y cooperativa </t>
  </si>
  <si>
    <t xml:space="preserve">1. Apoyar el diseño de la agenda para el fortalecimiento de comités de educación y otros entes de educación de las organizaciones solidarias para que sean dinamizadores del mejoramiento de vida y sun implementación en el territorio por cada grupo misional. </t>
  </si>
  <si>
    <t xml:space="preserve">Inversión             funcionamiento </t>
  </si>
  <si>
    <t xml:space="preserve">1.1 Apoyar el diseño de la agenda para el fortalecimiento de comités de educación y otros entes de educación de las organizaciones solidarias. </t>
  </si>
  <si>
    <t>Todos los grupos de la dirección de desarrollo</t>
  </si>
  <si>
    <t xml:space="preserve">marzo </t>
  </si>
  <si>
    <t xml:space="preserve">noviembre </t>
  </si>
  <si>
    <t>Nacional</t>
  </si>
  <si>
    <t xml:space="preserve">2.  Desarrollar  programas  que posicionen la cultura asociativa solidaria para el reconocimiento de las potencialidades del sector solidario como una alternativa para el desarrollo humano.     </t>
  </si>
  <si>
    <t>Inversión 
Funcionamiento</t>
  </si>
  <si>
    <t xml:space="preserve">2.1 Implementar el programa formar para emprender en asociatividad solidaria en instituciones educativas </t>
  </si>
  <si>
    <t>8</t>
  </si>
  <si>
    <t>marzo</t>
  </si>
  <si>
    <t>5</t>
  </si>
  <si>
    <t xml:space="preserve">2.2 Adelantar jornadas de sensibilización que posicionen la cultura asociativa solidaria
</t>
  </si>
  <si>
    <t>Número de personas sensibilizadas</t>
  </si>
  <si>
    <t>Febrerro</t>
  </si>
  <si>
    <t xml:space="preserve">Número de jornadas de sensibilización </t>
  </si>
  <si>
    <t>diciembre</t>
  </si>
  <si>
    <t xml:space="preserve">2.3 Desarrollar cursos básicos de economía solidaria que contribuyan con el eje de fomento de la economía solidaria </t>
  </si>
  <si>
    <t>número de cursos básicos de economía solidaria  realizados por gestión</t>
  </si>
  <si>
    <t>Marzo</t>
  </si>
  <si>
    <t>Octubre</t>
  </si>
  <si>
    <t xml:space="preserve">Desarrollo de modelos de negocios solidarios con innovación social </t>
  </si>
  <si>
    <t xml:space="preserve">FOMENTO </t>
  </si>
  <si>
    <t>3. Desarrollar  estrategias de auto-sostenibilidad en las dimensiones social, económica, ambiental, cultural y política de los emprendimientos solidarios.</t>
  </si>
  <si>
    <t xml:space="preserve">3. Emprendimientos solidarios implementando estrategias de autosostenibilidad  </t>
  </si>
  <si>
    <t xml:space="preserve">% Empredimientos solidarios implementando estrategias de autosostenibilidad  </t>
  </si>
  <si>
    <t>Diciembre</t>
  </si>
  <si>
    <t xml:space="preserve"> Fomento de la asociatividad solidaria  para la formalización empresarial, competitividad, y comercialización </t>
  </si>
  <si>
    <t xml:space="preserve">4. Implementar el Programa Integral de Intervención para dinamizar emprendimientos asociativos solidarios </t>
  </si>
  <si>
    <t>4.1 Ejecutar las fases que correspondan del programa integral de intervención</t>
  </si>
  <si>
    <t>Noviembre</t>
  </si>
  <si>
    <t xml:space="preserve">Emprendimientos solidarios dinamizados a través de la estrategia de compras públicas locales </t>
  </si>
  <si>
    <t xml:space="preserve">sinergias </t>
  </si>
  <si>
    <t>4.2 Reportar los beneficiarios de los procesos de fomento para dinamizar los emprendimientos solidarios</t>
  </si>
  <si>
    <t xml:space="preserve">Número de Personas beneficiadas </t>
  </si>
  <si>
    <t xml:space="preserve">Febrero </t>
  </si>
  <si>
    <t>4.3 Reportar los beneficiarios de población reincorporada  de los procesos de fomento para dinamizar los emprendimientos solidarios</t>
  </si>
  <si>
    <t xml:space="preserve">Número de Personas reincorporadas beneficiadas </t>
  </si>
  <si>
    <t>4.4 Reportar los beneficiarios de población víctima de los procesos de fomento para dinamizar los emprendimientos solidarios</t>
  </si>
  <si>
    <t xml:space="preserve">Número de Personas víctimas beneficiadas </t>
  </si>
  <si>
    <t xml:space="preserve">5.Socializar la estrategia para incorporar la Economía Solidaria en los planes de Desarrollo Local con el fin de constituir territorios solidarios </t>
  </si>
  <si>
    <t xml:space="preserve">5.1.Socializar la estrategia para incorporar la Economía Solidaria en los planes de Desarrollo Local con el fin de constituir territorios solidarios </t>
  </si>
  <si>
    <t xml:space="preserve">% Estrategia socializada </t>
  </si>
  <si>
    <t>6. Fortalecer la integración gremial del sector solidario para la consolidación de su identidad sectorial, la representación, la participación en políticas públicas, el intercambio de buenas prácticas y la gestión de proyectos para el beneficio de sus agremiados.</t>
  </si>
  <si>
    <t>Inversión         Funcionamiento</t>
  </si>
  <si>
    <t>6.1 Jornadas de promoción para la consolidación de la identidad sectorial .</t>
  </si>
  <si>
    <t>Grupo de Desarrollo Asociativo</t>
  </si>
  <si>
    <t>Abril</t>
  </si>
  <si>
    <t>7. Diseñar e implementar un programa  para  el fortalecimiento del Voluntariado  que permita la asistencia en la sostenibilidad de los emprendimientos solidarios  y la inclusión del Sistema Nacional de Voluntariado en el acompañamiento en las estrategias diseñadas.</t>
  </si>
  <si>
    <t>funcionamiento</t>
  </si>
  <si>
    <t xml:space="preserve">7.1 Implementar el programa para el fortalecimiento del Voluntariado  </t>
  </si>
  <si>
    <t xml:space="preserve">% del programa de voluntariado implementado </t>
  </si>
  <si>
    <t xml:space="preserve">Dirección Técnica de Desarrollo </t>
  </si>
  <si>
    <t>8. Dar cumplimiento a los compromisos (sentencias, Conpes, iniciativas) en las cuales la Unidad administrativa especial de organizaciones solidarias tiene responsabilidades,</t>
  </si>
  <si>
    <t>8,1 Seguimiento al cumplimiento de compromisos (sentencias, Conpes, iniciativas) en las cuales la Unidad administrativa especial de organizaciones solidarias tiene responsabilidades,</t>
  </si>
  <si>
    <t>100%</t>
  </si>
  <si>
    <t>% de cumplimientos de los compromisos</t>
  </si>
  <si>
    <t xml:space="preserve"> Sinergias interintitucionales para  el desarrollo integral del sector solidario </t>
  </si>
  <si>
    <t xml:space="preserve">9. Ejecutar desde las alianzas identificadas la estrategia o programa de sinergias interinstitucionales. </t>
  </si>
  <si>
    <t xml:space="preserve"> 9.1 implementar la estrategia del  programa de sinergias interinstitucionales, articulando las agendas sectoriales nacionales o regionales</t>
  </si>
  <si>
    <t xml:space="preserve">Estrategia de sinergias implementado </t>
  </si>
  <si>
    <t xml:space="preserve">10. Realizar programas de formación y asistencia técnica en ambientes virtuales y presenciales para la cualificación de servidores públicos y operadores  en asociatividad solidaria y cooperativismo </t>
  </si>
  <si>
    <t>10.1  Divulgar y desarrollar  programas para la cualificación de servidores publicos y operadores de la UAEOS</t>
  </si>
  <si>
    <t>11.Generar alianzas con el sector privado como estrategia de sostenibilidad de las organizaciones solidarias con población victima</t>
  </si>
  <si>
    <t>Inversion
funconamiento</t>
  </si>
  <si>
    <t>11,1 Identificar, gestionar y consolidar alianzas comerciales estratégicas</t>
  </si>
  <si>
    <t xml:space="preserve">Numero de Alianzas estrategicas generadas </t>
  </si>
  <si>
    <t xml:space="preserve">12,.Generar  mínimo 4 alianzas con las entidades encargadas de los servicios de apoyo a la formalización  y fomento de organizaciones solidarias para  el aumento de la cobertura en zonas rurales y para el mejoramiento de esquemas de inspección, vigilancia y control   (Superintendencias, Confecamaras, DIAN, INVIMA. </t>
  </si>
  <si>
    <t>12,1 seguimiento a  las 4 alianzas suscritas o identificadas en  apoyo a la formalización  y fomento de organizaciones solidarias</t>
  </si>
  <si>
    <t xml:space="preserve"> % de seguimiento a las Alianzas suscritas (Superintendencias, Confecamaras, DIAN, INVIMA. </t>
  </si>
  <si>
    <t xml:space="preserve">Grupo de Sinergias Interinstitucionales </t>
  </si>
  <si>
    <t xml:space="preserve">Integralidad  de los sistemas de gestión para el desarrollo institucional </t>
  </si>
  <si>
    <t xml:space="preserve">13,.Presentar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</si>
  <si>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t xml:space="preserve">13.1 Revisar la  normatividad para el fomento, desarrollo y protección del sector solidario y generar propuestas </t>
  </si>
  <si>
    <t xml:space="preserve">Diciembre </t>
  </si>
  <si>
    <t xml:space="preserve">14 Implementar  las dimensiones y  políticas que conforman el MIPG para lograr una  mayor apropiación y cumplimiento adecuado de las funciones, garantizando  la satisfacción y participación ciudadana </t>
  </si>
  <si>
    <t xml:space="preserve">14 1 Implementar  las dimensiones y  políticas que conforman el MIPG para lograr una  mayor apropiación y cumplimiento adecuado de las funciones, garantizando  la satisfacción y participación ciudadana </t>
  </si>
  <si>
    <t>15, Evaluar y diseñar instrumentos de política pública necesarios para potencializar las acciones de las organizaciones del sector solidario como dinamizadoras de desarrollo territorial</t>
  </si>
  <si>
    <t>15.1.Evaluar y diseñar instrumentos de política pública necesarios para potencializar las acciones de las organizaciones del sector solidario como dinamizadoras de desarrollo territorial</t>
  </si>
  <si>
    <t xml:space="preserve">MARISOL VIVEROS ZAMBRANO                                      
Coordinadora del Grupo de Planaeción y Estadistica </t>
  </si>
  <si>
    <t>Director Técnico de Desarrollo de las Organizaciones Solidarias</t>
  </si>
  <si>
    <t>PLAN DE ACCIÓN 2020 - GRUPO DE EDUCACIÓN E INVESTIGACIÓN</t>
  </si>
  <si>
    <r>
      <t>CRONOGRAMA</t>
    </r>
    <r>
      <rPr>
        <sz val="18"/>
        <color theme="0" tint="-0.499984740745262"/>
        <rFont val="Calibri"/>
        <family val="2"/>
      </rPr>
      <t xml:space="preserve"> (AÑO)</t>
    </r>
  </si>
  <si>
    <t xml:space="preserve">ACTIVIDADES GENERALES
 </t>
  </si>
  <si>
    <t xml:space="preserve">1. Fomentar la cultura asociativa solidaria para generar conocimiento de los principios, valores y bondades del sector solidario   </t>
  </si>
  <si>
    <t>Gestión del Conocimiento</t>
  </si>
  <si>
    <t xml:space="preserve">1. Realizar procesos de gestión de la educación solidaria para generar programas para la promoción de la cultura e itendidad asociativa solidaria
</t>
  </si>
  <si>
    <t xml:space="preserve">1.1. Socializar, retroalimentar y ajustar el documento de Programa de Educación Solidaria, a partir de visiones internas y externas de diferentes grupos de valor </t>
  </si>
  <si>
    <t>100% de un programa actualizado</t>
  </si>
  <si>
    <t xml:space="preserve">Programas actualizados </t>
  </si>
  <si>
    <t xml:space="preserve">Ricardo Ramirez
Carolina Bonilla
</t>
  </si>
  <si>
    <t>1.2. Continuar el desarrollo de proyecto - programa de educación solidaria en el marco de los Lineamientos generales y orientaciones para la educación formal de personas jóvenes y adultas en Colombia</t>
  </si>
  <si>
    <t>100% de proyecto implementado y evaluado</t>
  </si>
  <si>
    <t xml:space="preserve">Proyecto implementado  </t>
  </si>
  <si>
    <t xml:space="preserve">Todos los porfesionales del Equipo
 </t>
  </si>
  <si>
    <t>Boyacá
Sotaquira</t>
  </si>
  <si>
    <t>100% de un programa educativo diseñado</t>
  </si>
  <si>
    <t xml:space="preserve">Programas diseñados </t>
  </si>
  <si>
    <t xml:space="preserve">Magda Estrada
Carolina Bonilla  
 </t>
  </si>
  <si>
    <t>1.2.</t>
  </si>
  <si>
    <t>1.3. Implementar programa Formar para Emprender en asociatividad solidaria, como complemento al impulso del emprendimiento solidario en el sistema educativo, en 1 colegio</t>
  </si>
  <si>
    <t>100% de un programa implementado en un colegio</t>
  </si>
  <si>
    <t>Programa implementado</t>
  </si>
  <si>
    <t xml:space="preserve">Ricardo Ramírez
Carolina Bonilla  
 </t>
  </si>
  <si>
    <t>2. Promover la generación de ingresos y la inclusión social y 
productiva de la población  a través del emprendimiento solidario</t>
  </si>
  <si>
    <t xml:space="preserve">2. Visibilizar la contribución de los comités de educación como gestores de la multidimensionalidad en las organizaciones de economía solidaria
</t>
  </si>
  <si>
    <t xml:space="preserve">2.1. Producir, hacer corrección de estilo, diagramar, digitalizar y socializar verisón digital los resultados de la investigación realizada en 2019 "Comités de educación: gestores de la multidimensionalidad de las organizaciones solidarias" </t>
  </si>
  <si>
    <t>100% del documento ajustado para publicación</t>
  </si>
  <si>
    <t>Documento ajustado</t>
  </si>
  <si>
    <t xml:space="preserve">Ingrid Reyes 
Carolina Bonilla </t>
  </si>
  <si>
    <t>100% de una investigación publicada y socializada</t>
  </si>
  <si>
    <t>Investigaciones publicadas</t>
  </si>
  <si>
    <t>Ingrid Reyes
Carolina Bonilla</t>
  </si>
  <si>
    <t>2.1.</t>
  </si>
  <si>
    <t>2.2. Iniciar el diseño de la agenda de trabajo con comités de educación a través de jornadas o encuentros  con grupos de investigación, academia,  y organizaciones</t>
  </si>
  <si>
    <t xml:space="preserve">25% de Agenda diseñada </t>
  </si>
  <si>
    <t>Agenda en diseño</t>
  </si>
  <si>
    <t xml:space="preserve">
Carolina Bonilla </t>
  </si>
  <si>
    <t>Gestión del Conocimiento
Servicio al Ciudadano</t>
  </si>
  <si>
    <t xml:space="preserve">3. Implementar  las dimensiones y  políticas que conforman el MIPG para lograr una  mayor apropiación de la cultura de compartir y difundir y  la satisfacción y participación ciudadana </t>
  </si>
  <si>
    <t xml:space="preserve">3.1. Realizar acciones para el cumplimiento del plan MIPG </t>
  </si>
  <si>
    <t>100% de acciones plan MIPG de dos procesos, implementados</t>
  </si>
  <si>
    <t>MIPG Implementado</t>
  </si>
  <si>
    <t xml:space="preserve">Magda Estrada
Carolina Bonilla  
y todo el Equipo
 </t>
  </si>
  <si>
    <t>Servicio al Ciudadano</t>
  </si>
  <si>
    <t>3.2. Gestionar las solicitudes relacionadas con el procedimiento de gestión de peticiones</t>
  </si>
  <si>
    <t xml:space="preserve">100 % de solicitudes relacionadas con el procedimiento de gestión de peticiones adelantadas </t>
  </si>
  <si>
    <t>PQRDS gestionadas</t>
  </si>
  <si>
    <t xml:space="preserve">Rolfi Serrano
Carolina Bonilla </t>
  </si>
  <si>
    <t>3.3. Gestionar las solicitudes relacionadas con el procedimiento de acreditación</t>
  </si>
  <si>
    <t>100% de solicitudes relacionadas con el procedimiento de trámite de acreditación adelantadas</t>
  </si>
  <si>
    <t>Solicitudes de Acreditación gestionadas</t>
  </si>
  <si>
    <t>José Cuy
Ingrid Reyes
Carolina Bonilla</t>
  </si>
  <si>
    <t>3.4. Gestionar las solicitudes relacionadas con el procedimiento de expedición de certificaciones de procesos de formación</t>
  </si>
  <si>
    <t>100% de solicitudes relacionadas con el procedimiento de expedición de certificaciones de procesos de formación</t>
  </si>
  <si>
    <t>Solicitudes de certificaciones gestionadas</t>
  </si>
  <si>
    <t xml:space="preserve">Magda Estrada
Carolina Bonilla </t>
  </si>
  <si>
    <t xml:space="preserve">4. Desarrollar acciones de índole institucional para contribuir al fomento de la asociatividad solidaria y sus políticas públicas </t>
  </si>
  <si>
    <t>4.1. Gestionar de solicitudes internas y externas que contribuyan a la promoción de la cultura  e identidad solidaria y al fomento de la asociatividad solidaria</t>
  </si>
  <si>
    <t xml:space="preserve">100% de  acciones desarrolladas </t>
  </si>
  <si>
    <t>Acciones desarrolladas</t>
  </si>
  <si>
    <t xml:space="preserve">Ricardo Ramirez
Carolina Bonilla 
y todo el Equipo
</t>
  </si>
  <si>
    <t xml:space="preserve">Cundinamarca
Bogotá </t>
  </si>
  <si>
    <t>MARISOL VIVEROS</t>
  </si>
  <si>
    <t>CAROLINA BONILLA</t>
  </si>
  <si>
    <t xml:space="preserve"> Dirección de Investigacion y Planeacion</t>
  </si>
  <si>
    <t xml:space="preserve">Formular e implementar una estrategia para  incorporar de la economía solidaria en los planes de desarrollo local con el fin de constituir territorios solidarios
</t>
  </si>
  <si>
    <t xml:space="preserve">Realizar programas de formación y asistencia técnica en ambientes virtuales y presenciales para la cualificación de servidores públicos y operadores  en asociatividad solidaria y cooperativismo 
</t>
  </si>
  <si>
    <t xml:space="preserve">Coordinador Grupo Tic 
</t>
  </si>
  <si>
    <t xml:space="preserve">Coordinador Grupo Tic </t>
  </si>
  <si>
    <t xml:space="preserve">Coordinador Grupo Tic 
Laura Lizeth Malaver B.
Luis Alejandro Barrera R. 
</t>
  </si>
  <si>
    <t xml:space="preserve">Coordiandor Grupo TIC </t>
  </si>
  <si>
    <t xml:space="preserve">César Vanegas Gonzalez </t>
  </si>
  <si>
    <t xml:space="preserve">MARISOL VIVEROS ZAMBRANO </t>
  </si>
  <si>
    <r>
      <t xml:space="preserve">                                                                                                                   PROPUESTA  PLAN DE ACCIÓN INSTITUCIONAL</t>
    </r>
    <r>
      <rPr>
        <b/>
        <sz val="20"/>
        <rFont val="Calibri"/>
        <family val="2"/>
      </rPr>
      <t xml:space="preserve"> 2020</t>
    </r>
  </si>
  <si>
    <t>Plan Sectorial " Sector Trabajo"</t>
  </si>
  <si>
    <t>1. Formular y actualizar el Plan de adquisiciones de la Unidad Administrativa Especial de Organizaciones Solidarias</t>
  </si>
  <si>
    <t>4. Adelantar las actividades del Plan Institucional de Gestión ambiental y del Plan de Austeridad  de Gestión ambiental.</t>
  </si>
  <si>
    <t>6. Garantizar una adecuada administración del sistema de  gestión documental de la entidad, de tal forma que la información institucional sea recuperable para su uso en el servicio al ciudadano y como fuente de la Historia. Dando cumplimiento al PINAR, Plan de Preservación Documental y el Plan de Conservacion Digital</t>
  </si>
  <si>
    <t>7.Optimizar el funcionamiento de la plataforma técnologica  para la administración del sistema de gestión documental de la entidad y al ejecucion del Plan de Conservacion Digital</t>
  </si>
  <si>
    <t>6. Actualizar los proyectos de inversión  y realizar seguimiento a la ejecución de los mismos según lo estupulado en el Plan de Gasto Publico</t>
  </si>
  <si>
    <t>6.3 Realizar seguimiento periódico sobre los avances de la ejecución de los proyectos de inversión de acuerdo a la planificación realizada en el marco de la política de Gestión Finaciera y el Plan de Gasto Publico</t>
  </si>
  <si>
    <t xml:space="preserve">
Bogotá </t>
  </si>
  <si>
    <t>Gestión Contractual</t>
  </si>
  <si>
    <t xml:space="preserve">100% del Cumplimiento en la implementacion del SECOP II. </t>
  </si>
  <si>
    <t>implementacion del SECOP II</t>
  </si>
  <si>
    <t>2 Actualizaciones al  proceso de gestión contractual.</t>
  </si>
  <si>
    <t>Actualizacioners al proceso de gestion contractual</t>
  </si>
  <si>
    <t xml:space="preserve"> LUIS CARLOS JARABA CORREA</t>
  </si>
  <si>
    <t xml:space="preserve">
RAFAEL ANTONIO GONZÁLEZ GORDILLO
Director Nacional
</t>
  </si>
  <si>
    <t xml:space="preserve">LUIS CARLOS JARABA                                          
Dieccion de Investigación y Planeación </t>
  </si>
  <si>
    <t xml:space="preserve">Cordinadora Grupo de Educacion e Investigacion </t>
  </si>
  <si>
    <t>5.1 Acompañar jurídicamente a los grupos de trabajo de la entidad, en el desarrollo de las actividades de los procesos que adelanten en cumplimiento del plan de compras.</t>
  </si>
  <si>
    <t>5. Prestar asistencia y asesoría jurídica en el desarrollo de los procesos que las áreas y grupos de trabajo soliciten, en ejecución del Plan de Compras (inversión y funcionamiento) de la Unidad Administrativa Especial de Organizaciones Solidarias.</t>
  </si>
  <si>
    <t xml:space="preserve">5,2 Implementacion de la nueva version del  SECOP II, el cual permite pasar de una simple publicidad a una plataforma transaccional que permite a compradores y proveedores realizar el proceso de contratacion en linea. </t>
  </si>
  <si>
    <t xml:space="preserve">5.3 Revisar, y mantener actualizado el procesos de gestión contractual.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</si>
</sst>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0.0%"/>
    <numFmt numFmtId="165" formatCode="[$-10C0A]#,##0"/>
    <numFmt numFmtId="166" formatCode="#,##0.00;[Red]#,##0.00"/>
    <numFmt numFmtId="167" formatCode="#,##0;[Red]#,##0"/>
    <numFmt numFmtId="168" formatCode="0.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b/>
      <sz val="10"/>
      <name val="Calibri"/>
      <family val="2"/>
      <scheme val="minor"/>
    </font>
    <font>
      <b/>
      <sz val="18"/>
      <name val="Calibri"/>
      <family val="2"/>
    </font>
    <font>
      <b/>
      <sz val="10"/>
      <name val="Arial Narrow"/>
      <family val="2"/>
    </font>
    <font>
      <sz val="10"/>
      <name val="Arial Narrow"/>
      <family val="2"/>
    </font>
    <font>
      <sz val="10"/>
      <name val="Arial"/>
      <family val="2"/>
    </font>
    <font>
      <sz val="18"/>
      <name val="Calibri"/>
      <family val="2"/>
    </font>
    <font>
      <sz val="7"/>
      <name val="Arial Narrow"/>
      <family val="2"/>
    </font>
    <font>
      <sz val="10"/>
      <color rgb="FF1F497D"/>
      <name val="Arial Narrow"/>
      <family val="2"/>
    </font>
    <font>
      <sz val="10"/>
      <color rgb="FF1F497D"/>
      <name val="Arial"/>
      <family val="2"/>
    </font>
    <font>
      <sz val="10"/>
      <color indexed="8"/>
      <name val="Arial Narrow"/>
      <family val="2"/>
    </font>
    <font>
      <sz val="10"/>
      <color theme="1"/>
      <name val="Arial Narrow"/>
      <family val="2"/>
    </font>
    <font>
      <sz val="10"/>
      <color rgb="FFFF0000"/>
      <name val="Arial Narrow"/>
      <family val="2"/>
    </font>
    <font>
      <b/>
      <sz val="10"/>
      <color theme="1"/>
      <name val="Arial Narrow"/>
      <family val="2"/>
    </font>
    <font>
      <sz val="7"/>
      <color indexed="8"/>
      <name val="Arial Narrow"/>
      <family val="2"/>
    </font>
    <font>
      <b/>
      <sz val="10"/>
      <color indexed="8"/>
      <name val="Arial Narrow"/>
      <family val="2"/>
    </font>
    <font>
      <sz val="8"/>
      <color indexed="8"/>
      <name val="Arial Narrow"/>
      <family val="2"/>
    </font>
    <font>
      <sz val="9"/>
      <color indexed="8"/>
      <name val="Arial Narrow"/>
      <family val="2"/>
    </font>
    <font>
      <b/>
      <sz val="8"/>
      <color indexed="8"/>
      <name val="Arial"/>
      <family val="2"/>
    </font>
    <font>
      <sz val="18"/>
      <color indexed="8"/>
      <name val="Calibri"/>
      <family val="2"/>
    </font>
    <font>
      <b/>
      <sz val="18"/>
      <color indexed="8"/>
      <name val="Calibri"/>
      <family val="2"/>
    </font>
    <font>
      <sz val="18"/>
      <color theme="0" tint="-0.499984740745262"/>
      <name val="Calibri"/>
      <family val="2"/>
    </font>
    <font>
      <b/>
      <sz val="11"/>
      <color indexed="8"/>
      <name val="Calibri"/>
      <family val="2"/>
    </font>
    <font>
      <sz val="11"/>
      <color rgb="FF006100"/>
      <name val="Calibri"/>
      <family val="2"/>
      <scheme val="minor"/>
    </font>
    <font>
      <sz val="10"/>
      <color theme="1"/>
      <name val="Arial"/>
      <family val="2"/>
    </font>
    <font>
      <b/>
      <sz val="18"/>
      <color theme="0" tint="-0.499984740745262"/>
      <name val="Calibri"/>
      <family val="2"/>
    </font>
    <font>
      <b/>
      <sz val="10"/>
      <color indexed="8"/>
      <name val="Calibri"/>
      <family val="2"/>
      <scheme val="minor"/>
    </font>
    <font>
      <b/>
      <sz val="9"/>
      <color indexed="81"/>
      <name val="Tahoma"/>
      <family val="2"/>
    </font>
    <font>
      <sz val="9"/>
      <color indexed="81"/>
      <name val="Tahoma"/>
      <family val="2"/>
    </font>
    <font>
      <sz val="10"/>
      <color theme="2" tint="-0.249977111117893"/>
      <name val="Arial Narrow"/>
      <family val="2"/>
    </font>
    <font>
      <sz val="18"/>
      <name val="Arial"/>
      <family val="2"/>
    </font>
    <font>
      <sz val="12"/>
      <name val="Arial Narrow"/>
      <family val="2"/>
    </font>
    <font>
      <b/>
      <sz val="12"/>
      <name val="Arial Narrow"/>
      <family val="2"/>
    </font>
    <font>
      <sz val="12"/>
      <color indexed="8"/>
      <name val="Arial Narrow"/>
      <family val="2"/>
    </font>
    <font>
      <sz val="10"/>
      <color indexed="8"/>
      <name val="Arial"/>
      <family val="2"/>
    </font>
    <font>
      <sz val="11"/>
      <name val="Arial Narrow"/>
      <family val="2"/>
    </font>
    <font>
      <sz val="10"/>
      <color rgb="FF000000"/>
      <name val="Arial"/>
      <family val="2"/>
    </font>
    <font>
      <sz val="11"/>
      <color indexed="8"/>
      <name val="Calibri"/>
      <family val="2"/>
      <scheme val="minor"/>
    </font>
    <font>
      <sz val="9"/>
      <color rgb="FF000000"/>
      <name val="Arial Narrow"/>
      <family val="2"/>
    </font>
    <font>
      <sz val="10"/>
      <color theme="1"/>
      <name val="Times New Roman"/>
      <family val="1"/>
    </font>
    <font>
      <u/>
      <sz val="11"/>
      <color theme="10"/>
      <name val="Calibri"/>
      <family val="2"/>
      <scheme val="minor"/>
    </font>
    <font>
      <u/>
      <sz val="14"/>
      <color theme="10"/>
      <name val="Arial"/>
      <family val="2"/>
    </font>
    <font>
      <sz val="14"/>
      <color theme="1"/>
      <name val="Arial"/>
      <family val="2"/>
    </font>
    <font>
      <b/>
      <sz val="12"/>
      <color theme="0"/>
      <name val="Arial Narrow"/>
      <family val="2"/>
    </font>
    <font>
      <b/>
      <sz val="10"/>
      <color indexed="9"/>
      <name val="Arial Narrow"/>
      <family val="2"/>
    </font>
    <font>
      <b/>
      <sz val="11"/>
      <color theme="1"/>
      <name val="Calibri"/>
      <family val="2"/>
      <scheme val="minor"/>
    </font>
    <font>
      <sz val="11"/>
      <name val="Arial"/>
      <family val="2"/>
    </font>
    <font>
      <sz val="10"/>
      <color rgb="FF000000"/>
      <name val="Arial Narrow"/>
      <family val="2"/>
    </font>
    <font>
      <b/>
      <sz val="11"/>
      <name val="Arial Narrow"/>
      <family val="2"/>
    </font>
    <font>
      <b/>
      <sz val="11"/>
      <color indexed="8"/>
      <name val="Arial Narrow"/>
      <family val="2"/>
    </font>
    <font>
      <sz val="11"/>
      <color indexed="8"/>
      <name val="Arial Narrow"/>
      <family val="2"/>
    </font>
    <font>
      <sz val="11"/>
      <color theme="0"/>
      <name val="Calibri"/>
      <family val="2"/>
      <scheme val="minor"/>
    </font>
    <font>
      <b/>
      <sz val="11"/>
      <name val="Calibri"/>
      <family val="2"/>
    </font>
    <font>
      <b/>
      <sz val="8"/>
      <name val="Arial"/>
      <family val="2"/>
    </font>
    <font>
      <sz val="11"/>
      <name val="Calibri"/>
      <family val="2"/>
      <scheme val="minor"/>
    </font>
    <font>
      <sz val="18"/>
      <color theme="1"/>
      <name val="Calibri"/>
      <family val="2"/>
    </font>
    <font>
      <b/>
      <sz val="11"/>
      <name val="Arial"/>
      <family val="2"/>
    </font>
    <font>
      <b/>
      <sz val="20"/>
      <color indexed="8"/>
      <name val="Calibri"/>
      <family val="2"/>
    </font>
    <font>
      <b/>
      <sz val="20"/>
      <name val="Calibri"/>
      <family val="2"/>
    </font>
    <font>
      <b/>
      <sz val="12"/>
      <color indexed="8"/>
      <name val="Arial Narrow"/>
      <family val="2"/>
    </font>
  </fonts>
  <fills count="2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C6EFCE"/>
      </patternFill>
    </fill>
    <fill>
      <patternFill patternType="solid">
        <fgColor theme="3"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00B0F0"/>
        <bgColor indexed="64"/>
      </patternFill>
    </fill>
    <fill>
      <patternFill patternType="solid">
        <fgColor theme="9"/>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rgb="FF990000"/>
        <bgColor indexed="64"/>
      </patternFill>
    </fill>
    <fill>
      <patternFill patternType="solid">
        <fgColor theme="6"/>
      </patternFill>
    </fill>
    <fill>
      <patternFill patternType="solid">
        <fgColor theme="4"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9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medium">
        <color indexed="64"/>
      </left>
      <right style="thin">
        <color theme="0" tint="-0.499984740745262"/>
      </right>
      <top style="medium">
        <color indexed="64"/>
      </top>
      <bottom style="thin">
        <color indexed="64"/>
      </bottom>
      <diagonal/>
    </border>
    <border>
      <left style="thin">
        <color theme="0" tint="-0.499984740745262"/>
      </left>
      <right style="medium">
        <color indexed="64"/>
      </right>
      <top style="medium">
        <color indexed="64"/>
      </top>
      <bottom/>
      <diagonal/>
    </border>
    <border>
      <left style="medium">
        <color indexed="64"/>
      </left>
      <right style="thin">
        <color theme="0" tint="-0.499984740745262"/>
      </right>
      <top style="medium">
        <color indexed="64"/>
      </top>
      <bottom/>
      <diagonal/>
    </border>
    <border>
      <left style="medium">
        <color indexed="64"/>
      </left>
      <right style="thin">
        <color theme="0" tint="-0.499984740745262"/>
      </right>
      <top style="thin">
        <color indexed="64"/>
      </top>
      <bottom style="thin">
        <color indexed="64"/>
      </bottom>
      <diagonal/>
    </border>
    <border>
      <left style="thin">
        <color theme="0" tint="-0.499984740745262"/>
      </left>
      <right style="medium">
        <color indexed="64"/>
      </right>
      <top style="thin">
        <color indexed="64"/>
      </top>
      <bottom style="thin">
        <color indexed="64"/>
      </bottom>
      <diagonal/>
    </border>
    <border>
      <left style="medium">
        <color indexed="64"/>
      </left>
      <right style="thin">
        <color theme="0" tint="-0.499984740745262"/>
      </right>
      <top style="thin">
        <color indexed="64"/>
      </top>
      <bottom style="medium">
        <color indexed="64"/>
      </bottom>
      <diagonal/>
    </border>
    <border>
      <left style="thin">
        <color theme="0" tint="-0.499984740745262"/>
      </left>
      <right style="medium">
        <color indexed="64"/>
      </right>
      <top/>
      <bottom style="thin">
        <color indexed="64"/>
      </bottom>
      <diagonal/>
    </border>
    <border>
      <left style="medium">
        <color indexed="64"/>
      </left>
      <right style="thin">
        <color theme="0" tint="-0.499984740745262"/>
      </right>
      <top/>
      <bottom style="thin">
        <color indexed="64"/>
      </bottom>
      <diagonal/>
    </border>
    <border>
      <left/>
      <right/>
      <top style="thin">
        <color indexed="64"/>
      </top>
      <bottom style="medium">
        <color indexed="64"/>
      </bottom>
      <diagonal/>
    </border>
    <border>
      <left style="thin">
        <color theme="0" tint="-0.499984740745262"/>
      </left>
      <right style="medium">
        <color indexed="64"/>
      </right>
      <top style="thin">
        <color indexed="64"/>
      </top>
      <bottom style="medium">
        <color indexed="64"/>
      </bottom>
      <diagonal/>
    </border>
    <border>
      <left style="thin">
        <color theme="0" tint="-0.499984740745262"/>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theme="0" tint="-0.499984740745262"/>
      </right>
      <top/>
      <bottom style="medium">
        <color indexed="64"/>
      </bottom>
      <diagonal/>
    </border>
    <border>
      <left style="thin">
        <color theme="0" tint="-0.499984740745262"/>
      </left>
      <right style="medium">
        <color indexed="64"/>
      </right>
      <top/>
      <bottom style="medium">
        <color indexed="64"/>
      </bottom>
      <diagonal/>
    </border>
  </borders>
  <cellStyleXfs count="17">
    <xf numFmtId="0" fontId="0"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41" fontId="6" fillId="0" borderId="0" applyFont="0" applyFill="0" applyBorder="0" applyAlignment="0" applyProtection="0"/>
    <xf numFmtId="0" fontId="13" fillId="0" borderId="0"/>
    <xf numFmtId="0" fontId="6" fillId="0" borderId="0"/>
    <xf numFmtId="9" fontId="5" fillId="0" borderId="0" applyFont="0" applyFill="0" applyBorder="0" applyAlignment="0" applyProtection="0"/>
    <xf numFmtId="41" fontId="5" fillId="0" borderId="0" applyFont="0" applyFill="0" applyBorder="0" applyAlignment="0" applyProtection="0"/>
    <xf numFmtId="0" fontId="31" fillId="7" borderId="0" applyNumberFormat="0" applyBorder="0" applyAlignment="0" applyProtection="0"/>
    <xf numFmtId="9" fontId="4" fillId="0" borderId="0" applyFont="0" applyFill="0" applyBorder="0" applyAlignment="0" applyProtection="0"/>
    <xf numFmtId="0" fontId="3" fillId="0" borderId="0"/>
    <xf numFmtId="9" fontId="3" fillId="0" borderId="0" applyFont="0" applyFill="0" applyBorder="0" applyAlignment="0" applyProtection="0"/>
    <xf numFmtId="41" fontId="45" fillId="0" borderId="0" applyFont="0" applyFill="0" applyBorder="0" applyAlignment="0" applyProtection="0"/>
    <xf numFmtId="0" fontId="2" fillId="0" borderId="0"/>
    <xf numFmtId="0" fontId="48" fillId="0" borderId="0" applyNumberFormat="0" applyFill="0" applyBorder="0" applyAlignment="0" applyProtection="0"/>
    <xf numFmtId="0" fontId="59" fillId="20" borderId="0" applyNumberFormat="0" applyBorder="0" applyAlignment="0" applyProtection="0"/>
  </cellStyleXfs>
  <cellXfs count="1728">
    <xf numFmtId="0" fontId="0" fillId="0" borderId="0" xfId="0"/>
    <xf numFmtId="0" fontId="7" fillId="3" borderId="3" xfId="0" applyFont="1" applyFill="1" applyBorder="1" applyAlignment="1">
      <alignment horizontal="center" vertical="center"/>
    </xf>
    <xf numFmtId="9" fontId="0" fillId="3" borderId="0" xfId="1" applyNumberFormat="1" applyFont="1" applyFill="1" applyAlignment="1">
      <alignment horizontal="center" vertical="center"/>
    </xf>
    <xf numFmtId="14" fontId="12" fillId="3" borderId="7" xfId="1" applyNumberFormat="1" applyFont="1" applyFill="1" applyBorder="1" applyAlignment="1">
      <alignment horizontal="center" vertical="center"/>
    </xf>
    <xf numFmtId="9" fontId="12" fillId="0" borderId="7" xfId="1"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7" xfId="0" applyFont="1" applyFill="1" applyBorder="1" applyAlignment="1">
      <alignment vertical="center" wrapText="1"/>
    </xf>
    <xf numFmtId="0" fontId="6" fillId="3" borderId="0" xfId="2" applyFill="1"/>
    <xf numFmtId="9" fontId="0" fillId="3" borderId="0" xfId="3" applyNumberFormat="1" applyFont="1" applyFill="1" applyAlignment="1">
      <alignment horizontal="center" vertical="center"/>
    </xf>
    <xf numFmtId="0" fontId="6" fillId="3" borderId="4" xfId="2" applyFill="1" applyBorder="1"/>
    <xf numFmtId="0" fontId="6" fillId="3" borderId="5" xfId="2" applyFill="1" applyBorder="1" applyAlignment="1">
      <alignment vertical="center" wrapText="1"/>
    </xf>
    <xf numFmtId="0" fontId="8" fillId="3" borderId="4" xfId="2" applyFont="1" applyFill="1" applyBorder="1" applyAlignment="1">
      <alignment horizontal="center"/>
    </xf>
    <xf numFmtId="0" fontId="8" fillId="3" borderId="4" xfId="2" applyFont="1" applyFill="1" applyBorder="1" applyAlignment="1">
      <alignment horizontal="left" vertical="top" wrapText="1"/>
    </xf>
    <xf numFmtId="0" fontId="8" fillId="3" borderId="4" xfId="2" applyFont="1" applyFill="1" applyBorder="1" applyAlignment="1"/>
    <xf numFmtId="0" fontId="8" fillId="3" borderId="4" xfId="2" applyFont="1" applyFill="1" applyBorder="1" applyAlignment="1">
      <alignment horizontal="justify" vertical="top"/>
    </xf>
    <xf numFmtId="0" fontId="8" fillId="3" borderId="5" xfId="2" applyFont="1" applyFill="1" applyBorder="1" applyAlignment="1">
      <alignment horizontal="left" vertical="top"/>
    </xf>
    <xf numFmtId="0" fontId="6" fillId="3" borderId="0" xfId="2" applyFill="1" applyBorder="1"/>
    <xf numFmtId="0" fontId="6" fillId="3" borderId="3" xfId="2" applyFill="1" applyBorder="1" applyAlignment="1">
      <alignment vertical="center" wrapText="1"/>
    </xf>
    <xf numFmtId="0" fontId="6" fillId="3" borderId="9" xfId="2" applyFill="1" applyBorder="1"/>
    <xf numFmtId="0" fontId="8" fillId="3" borderId="0" xfId="2" applyFont="1" applyFill="1" applyBorder="1" applyAlignment="1"/>
    <xf numFmtId="0" fontId="8" fillId="3" borderId="3" xfId="2" applyFont="1" applyFill="1" applyBorder="1" applyAlignment="1"/>
    <xf numFmtId="9" fontId="12" fillId="0" borderId="7" xfId="3" applyFont="1" applyFill="1" applyBorder="1" applyAlignment="1">
      <alignment horizontal="center" vertical="center" wrapText="1"/>
    </xf>
    <xf numFmtId="9" fontId="12" fillId="0" borderId="37" xfId="3" applyFont="1" applyFill="1" applyBorder="1" applyAlignment="1">
      <alignment horizontal="center" vertical="center"/>
    </xf>
    <xf numFmtId="0" fontId="12" fillId="0" borderId="37" xfId="2" applyFont="1" applyBorder="1" applyAlignment="1">
      <alignment horizontal="justify" vertical="center" wrapText="1"/>
    </xf>
    <xf numFmtId="0" fontId="12" fillId="4" borderId="37" xfId="2" applyFont="1" applyFill="1" applyBorder="1" applyAlignment="1">
      <alignment horizontal="justify" vertical="center" wrapText="1"/>
    </xf>
    <xf numFmtId="0" fontId="12" fillId="4" borderId="37" xfId="2" applyFont="1" applyFill="1" applyBorder="1" applyAlignment="1">
      <alignment horizontal="center" vertical="center" wrapText="1"/>
    </xf>
    <xf numFmtId="9" fontId="12" fillId="4" borderId="37" xfId="2" applyNumberFormat="1" applyFont="1" applyFill="1" applyBorder="1" applyAlignment="1">
      <alignment horizontal="center" vertical="center" wrapText="1"/>
    </xf>
    <xf numFmtId="0" fontId="12" fillId="3" borderId="37" xfId="2" applyFont="1" applyFill="1" applyBorder="1" applyAlignment="1">
      <alignment horizontal="justify" vertical="center" wrapText="1"/>
    </xf>
    <xf numFmtId="0" fontId="11" fillId="0" borderId="37" xfId="2" applyFont="1" applyFill="1" applyBorder="1" applyAlignment="1">
      <alignment horizontal="center" vertical="center" wrapText="1"/>
    </xf>
    <xf numFmtId="164" fontId="12" fillId="0" borderId="7" xfId="3" applyNumberFormat="1" applyFont="1" applyFill="1" applyBorder="1" applyAlignment="1">
      <alignment horizontal="center" vertical="center"/>
    </xf>
    <xf numFmtId="0" fontId="12" fillId="0" borderId="7" xfId="6" applyFont="1" applyFill="1" applyBorder="1" applyAlignment="1">
      <alignment horizontal="left" vertical="center" wrapText="1"/>
    </xf>
    <xf numFmtId="0" fontId="12" fillId="0" borderId="7" xfId="6" applyFont="1" applyFill="1" applyBorder="1" applyAlignment="1">
      <alignment horizontal="justify" vertical="center" wrapText="1"/>
    </xf>
    <xf numFmtId="9" fontId="12" fillId="0" borderId="7" xfId="6" applyNumberFormat="1" applyFont="1" applyFill="1" applyBorder="1" applyAlignment="1">
      <alignment horizontal="center" vertical="center" wrapText="1"/>
    </xf>
    <xf numFmtId="0" fontId="11" fillId="0" borderId="7" xfId="2" applyFont="1" applyFill="1" applyBorder="1" applyAlignment="1">
      <alignment horizontal="center" vertical="center" wrapText="1"/>
    </xf>
    <xf numFmtId="0" fontId="12" fillId="3" borderId="30" xfId="6" applyFont="1" applyFill="1" applyBorder="1" applyAlignment="1">
      <alignment horizontal="center" vertical="center"/>
    </xf>
    <xf numFmtId="0" fontId="12" fillId="3" borderId="29" xfId="6" applyFont="1" applyFill="1" applyBorder="1" applyAlignment="1">
      <alignment horizontal="center" vertical="center"/>
    </xf>
    <xf numFmtId="164" fontId="19" fillId="0" borderId="7" xfId="3" applyNumberFormat="1" applyFont="1" applyFill="1" applyBorder="1" applyAlignment="1">
      <alignment horizontal="center" vertical="center"/>
    </xf>
    <xf numFmtId="0" fontId="19" fillId="0" borderId="7" xfId="6" applyFont="1" applyFill="1" applyBorder="1" applyAlignment="1">
      <alignment horizontal="left" vertical="center" wrapText="1"/>
    </xf>
    <xf numFmtId="0" fontId="19" fillId="3" borderId="7" xfId="6" applyFont="1" applyFill="1" applyBorder="1" applyAlignment="1">
      <alignment horizontal="justify" vertical="center" wrapText="1"/>
    </xf>
    <xf numFmtId="0" fontId="12" fillId="3" borderId="7" xfId="6" applyFont="1" applyFill="1" applyBorder="1" applyAlignment="1">
      <alignment horizontal="left" vertical="center" wrapText="1"/>
    </xf>
    <xf numFmtId="0" fontId="12" fillId="3" borderId="7" xfId="6" applyFont="1" applyFill="1" applyBorder="1" applyAlignment="1">
      <alignment horizontal="justify" vertical="center" wrapText="1"/>
    </xf>
    <xf numFmtId="0" fontId="18" fillId="3" borderId="7" xfId="6" applyFont="1" applyFill="1" applyBorder="1" applyAlignment="1">
      <alignment horizontal="left" vertical="center" wrapText="1"/>
    </xf>
    <xf numFmtId="0" fontId="18" fillId="3" borderId="7" xfId="6" applyFont="1" applyFill="1" applyBorder="1" applyAlignment="1">
      <alignment horizontal="justify" vertical="center" wrapText="1"/>
    </xf>
    <xf numFmtId="9" fontId="12" fillId="0" borderId="7" xfId="3" applyFont="1" applyFill="1" applyBorder="1" applyAlignment="1">
      <alignment horizontal="center" vertical="center"/>
    </xf>
    <xf numFmtId="9" fontId="12" fillId="3" borderId="7" xfId="6" applyNumberFormat="1" applyFont="1" applyFill="1" applyBorder="1" applyAlignment="1">
      <alignment horizontal="left" vertical="center" wrapText="1"/>
    </xf>
    <xf numFmtId="9" fontId="12" fillId="0" borderId="40" xfId="3" applyFont="1" applyFill="1" applyBorder="1" applyAlignment="1">
      <alignment horizontal="center" vertical="center"/>
    </xf>
    <xf numFmtId="9" fontId="12" fillId="3" borderId="40" xfId="6" applyNumberFormat="1" applyFont="1" applyFill="1" applyBorder="1" applyAlignment="1">
      <alignment horizontal="left" vertical="center" wrapText="1"/>
    </xf>
    <xf numFmtId="0" fontId="12" fillId="3" borderId="40" xfId="6" applyFont="1" applyFill="1" applyBorder="1" applyAlignment="1">
      <alignment horizontal="left" vertical="center" wrapText="1"/>
    </xf>
    <xf numFmtId="0" fontId="19" fillId="3" borderId="40" xfId="6" applyFont="1" applyFill="1" applyBorder="1" applyAlignment="1">
      <alignment horizontal="justify" vertical="center" wrapText="1"/>
    </xf>
    <xf numFmtId="0" fontId="23" fillId="0" borderId="6" xfId="2" applyFont="1" applyBorder="1" applyAlignment="1">
      <alignment horizontal="center" vertical="center" wrapText="1"/>
    </xf>
    <xf numFmtId="0" fontId="23" fillId="0" borderId="6" xfId="2" applyFont="1" applyBorder="1" applyAlignment="1">
      <alignment horizontal="center" vertical="center" wrapText="1"/>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 xfId="2" applyFont="1" applyFill="1" applyBorder="1" applyAlignment="1">
      <alignment horizontal="center" vertical="center"/>
    </xf>
    <xf numFmtId="0" fontId="30" fillId="3" borderId="0" xfId="2" applyFont="1" applyFill="1" applyBorder="1" applyAlignment="1">
      <alignment vertical="center" wrapText="1"/>
    </xf>
    <xf numFmtId="14" fontId="12" fillId="3" borderId="40" xfId="3" applyNumberFormat="1" applyFont="1" applyFill="1" applyBorder="1" applyAlignment="1">
      <alignment horizontal="center" vertical="center"/>
    </xf>
    <xf numFmtId="14" fontId="12" fillId="3" borderId="7" xfId="3" applyNumberFormat="1" applyFont="1" applyFill="1" applyBorder="1" applyAlignment="1">
      <alignment horizontal="center" vertical="center"/>
    </xf>
    <xf numFmtId="14" fontId="12" fillId="3" borderId="37" xfId="3" applyNumberFormat="1" applyFont="1" applyFill="1" applyBorder="1" applyAlignment="1">
      <alignment horizontal="center" vertical="center"/>
    </xf>
    <xf numFmtId="164" fontId="12" fillId="3" borderId="7" xfId="3" applyNumberFormat="1" applyFont="1" applyFill="1" applyBorder="1" applyAlignment="1">
      <alignment horizontal="center" vertical="center"/>
    </xf>
    <xf numFmtId="9" fontId="12" fillId="3" borderId="7" xfId="3" applyFont="1" applyFill="1" applyBorder="1" applyAlignment="1">
      <alignment horizontal="center" vertical="center" wrapText="1"/>
    </xf>
    <xf numFmtId="9" fontId="12" fillId="3" borderId="7" xfId="6" applyNumberFormat="1" applyFont="1" applyFill="1" applyBorder="1" applyAlignment="1">
      <alignment horizontal="center" vertical="center" wrapText="1"/>
    </xf>
    <xf numFmtId="0" fontId="11" fillId="0" borderId="7" xfId="2" applyFont="1" applyFill="1" applyBorder="1" applyAlignment="1">
      <alignment horizontal="center" vertical="center" wrapText="1"/>
    </xf>
    <xf numFmtId="0" fontId="12" fillId="0" borderId="45" xfId="2" applyFont="1" applyFill="1" applyBorder="1" applyAlignment="1">
      <alignment vertical="center" wrapText="1"/>
    </xf>
    <xf numFmtId="0" fontId="12" fillId="0" borderId="46" xfId="2" applyFont="1" applyFill="1" applyBorder="1" applyAlignment="1">
      <alignment vertical="center" wrapText="1"/>
    </xf>
    <xf numFmtId="0" fontId="19" fillId="0" borderId="46" xfId="2" applyFont="1" applyFill="1" applyBorder="1" applyAlignment="1">
      <alignment vertical="center" wrapText="1"/>
    </xf>
    <xf numFmtId="0" fontId="12" fillId="3" borderId="46" xfId="2" applyFont="1" applyFill="1" applyBorder="1" applyAlignment="1">
      <alignment vertical="center" wrapText="1"/>
    </xf>
    <xf numFmtId="9" fontId="12" fillId="0" borderId="37" xfId="3" applyFont="1" applyFill="1" applyBorder="1" applyAlignment="1">
      <alignment horizontal="center" vertical="center" wrapText="1"/>
    </xf>
    <xf numFmtId="0" fontId="12" fillId="0" borderId="47" xfId="2" applyFont="1" applyFill="1" applyBorder="1" applyAlignment="1">
      <alignment vertical="center" wrapText="1"/>
    </xf>
    <xf numFmtId="0" fontId="11" fillId="3" borderId="43" xfId="6" applyFont="1" applyFill="1" applyBorder="1" applyAlignment="1">
      <alignment horizontal="center" vertical="center" wrapText="1"/>
    </xf>
    <xf numFmtId="0" fontId="11" fillId="3" borderId="30" xfId="6" applyFont="1" applyFill="1" applyBorder="1" applyAlignment="1">
      <alignment horizontal="center" vertical="center" wrapText="1"/>
    </xf>
    <xf numFmtId="0" fontId="11" fillId="0" borderId="30" xfId="6" applyFont="1" applyFill="1" applyBorder="1" applyAlignment="1">
      <alignment horizontal="center" vertical="center" wrapText="1"/>
    </xf>
    <xf numFmtId="0" fontId="21" fillId="0" borderId="30" xfId="6" applyFont="1" applyFill="1" applyBorder="1" applyAlignment="1">
      <alignment horizontal="center" vertical="center" wrapText="1"/>
    </xf>
    <xf numFmtId="0" fontId="11" fillId="3" borderId="27" xfId="6" applyFont="1" applyFill="1" applyBorder="1" applyAlignment="1">
      <alignment horizontal="center" vertical="center" wrapText="1"/>
    </xf>
    <xf numFmtId="0" fontId="11" fillId="0" borderId="33" xfId="2" applyFont="1" applyFill="1" applyBorder="1" applyAlignment="1">
      <alignment horizontal="center" vertical="center" wrapText="1"/>
    </xf>
    <xf numFmtId="0" fontId="12" fillId="3" borderId="7" xfId="2" applyFont="1" applyFill="1" applyBorder="1" applyAlignment="1">
      <alignment horizontal="justify" vertical="center" wrapText="1"/>
    </xf>
    <xf numFmtId="0" fontId="12" fillId="3" borderId="40" xfId="2" applyFont="1" applyFill="1" applyBorder="1" applyAlignment="1">
      <alignment horizontal="justify" vertical="center" wrapText="1"/>
    </xf>
    <xf numFmtId="0" fontId="12" fillId="3" borderId="37" xfId="2" applyFont="1" applyFill="1" applyBorder="1" applyAlignment="1">
      <alignment horizontal="justify" vertical="center" wrapText="1"/>
    </xf>
    <xf numFmtId="0" fontId="7" fillId="3" borderId="1" xfId="2" applyFont="1" applyFill="1" applyBorder="1" applyAlignment="1">
      <alignment horizontal="center" vertical="center"/>
    </xf>
    <xf numFmtId="0" fontId="6" fillId="3" borderId="2" xfId="2" applyFill="1" applyBorder="1" applyAlignment="1">
      <alignment vertical="center"/>
    </xf>
    <xf numFmtId="0" fontId="6" fillId="3" borderId="8" xfId="2" applyFill="1" applyBorder="1" applyAlignment="1">
      <alignment vertical="center"/>
    </xf>
    <xf numFmtId="0" fontId="6" fillId="3" borderId="10" xfId="2" applyFill="1" applyBorder="1"/>
    <xf numFmtId="0" fontId="0" fillId="3" borderId="0" xfId="0" applyFill="1"/>
    <xf numFmtId="0" fontId="30" fillId="3" borderId="0" xfId="0" applyFont="1" applyFill="1" applyBorder="1" applyAlignment="1">
      <alignment vertical="center" wrapText="1"/>
    </xf>
    <xf numFmtId="0" fontId="28" fillId="2" borderId="2"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4" xfId="0" applyFont="1" applyFill="1" applyBorder="1" applyAlignment="1">
      <alignment horizontal="center" vertical="center"/>
    </xf>
    <xf numFmtId="0" fontId="34" fillId="0" borderId="14"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12" fillId="0" borderId="40" xfId="2" applyFont="1" applyFill="1" applyBorder="1" applyAlignment="1">
      <alignment horizontal="justify" vertical="center" wrapText="1"/>
    </xf>
    <xf numFmtId="9" fontId="12" fillId="0" borderId="40" xfId="2" applyNumberFormat="1" applyFont="1" applyFill="1" applyBorder="1" applyAlignment="1">
      <alignment horizontal="center" vertical="center" wrapText="1"/>
    </xf>
    <xf numFmtId="9" fontId="12" fillId="0" borderId="40" xfId="3" applyFont="1" applyFill="1" applyBorder="1" applyAlignment="1">
      <alignment horizontal="center" vertical="center" wrapText="1"/>
    </xf>
    <xf numFmtId="14" fontId="12" fillId="0" borderId="40" xfId="3" applyNumberFormat="1" applyFont="1" applyFill="1" applyBorder="1" applyAlignment="1">
      <alignment horizontal="center" vertical="center"/>
    </xf>
    <xf numFmtId="0" fontId="12" fillId="0" borderId="45" xfId="2" applyFont="1" applyFill="1" applyBorder="1" applyAlignment="1">
      <alignment horizontal="center" vertical="center" wrapText="1"/>
    </xf>
    <xf numFmtId="0" fontId="11" fillId="0" borderId="44" xfId="2" applyFont="1" applyFill="1" applyBorder="1" applyAlignment="1">
      <alignment horizontal="center" vertical="center" wrapText="1"/>
    </xf>
    <xf numFmtId="0" fontId="0" fillId="0" borderId="51" xfId="0" applyBorder="1"/>
    <xf numFmtId="0" fontId="12" fillId="0" borderId="7" xfId="2" applyFont="1" applyFill="1" applyBorder="1" applyAlignment="1">
      <alignment horizontal="justify" vertical="center" wrapText="1"/>
    </xf>
    <xf numFmtId="9" fontId="12" fillId="0" borderId="7" xfId="2" applyNumberFormat="1" applyFont="1" applyFill="1" applyBorder="1" applyAlignment="1">
      <alignment horizontal="center" vertical="center" wrapText="1"/>
    </xf>
    <xf numFmtId="14" fontId="12" fillId="0" borderId="7" xfId="3" applyNumberFormat="1" applyFont="1" applyFill="1" applyBorder="1" applyAlignment="1">
      <alignment horizontal="center" vertical="center"/>
    </xf>
    <xf numFmtId="0" fontId="12" fillId="0" borderId="46" xfId="2" applyFont="1" applyFill="1" applyBorder="1" applyAlignment="1">
      <alignment horizontal="center" vertical="center" wrapText="1"/>
    </xf>
    <xf numFmtId="0" fontId="11" fillId="0" borderId="39" xfId="2" applyFont="1" applyFill="1" applyBorder="1" applyAlignment="1">
      <alignment horizontal="center" vertical="center" wrapText="1"/>
    </xf>
    <xf numFmtId="0" fontId="0" fillId="0" borderId="53" xfId="0" applyBorder="1"/>
    <xf numFmtId="0" fontId="12" fillId="0" borderId="7" xfId="2" applyFont="1" applyFill="1" applyBorder="1" applyAlignment="1">
      <alignment horizontal="center" vertical="center" wrapText="1"/>
    </xf>
    <xf numFmtId="0" fontId="12" fillId="0" borderId="37" xfId="2" applyFont="1" applyFill="1" applyBorder="1" applyAlignment="1">
      <alignment horizontal="justify" vertical="center" wrapText="1"/>
    </xf>
    <xf numFmtId="0" fontId="12" fillId="0" borderId="37" xfId="2" applyFont="1" applyFill="1" applyBorder="1" applyAlignment="1">
      <alignment horizontal="center" vertical="center" wrapText="1"/>
    </xf>
    <xf numFmtId="14" fontId="12" fillId="0" borderId="37" xfId="3" applyNumberFormat="1" applyFont="1" applyFill="1" applyBorder="1" applyAlignment="1">
      <alignment horizontal="center" vertical="center"/>
    </xf>
    <xf numFmtId="0" fontId="12" fillId="0" borderId="47" xfId="2" applyFont="1" applyFill="1" applyBorder="1" applyAlignment="1">
      <alignment horizontal="center" vertical="center" wrapText="1"/>
    </xf>
    <xf numFmtId="0" fontId="11" fillId="0" borderId="36" xfId="2" applyFont="1" applyFill="1" applyBorder="1" applyAlignment="1">
      <alignment horizontal="center" vertical="center" wrapText="1"/>
    </xf>
    <xf numFmtId="0" fontId="12" fillId="3" borderId="17" xfId="2" applyFont="1" applyFill="1" applyBorder="1" applyAlignment="1">
      <alignment horizontal="justify" vertical="center" wrapText="1"/>
    </xf>
    <xf numFmtId="0" fontId="12" fillId="0" borderId="17" xfId="2" applyFont="1" applyFill="1" applyBorder="1" applyAlignment="1">
      <alignment horizontal="center" vertical="center" wrapText="1"/>
    </xf>
    <xf numFmtId="9" fontId="12" fillId="0" borderId="17" xfId="3" applyFont="1" applyFill="1" applyBorder="1" applyAlignment="1">
      <alignment horizontal="center" vertical="center" wrapText="1"/>
    </xf>
    <xf numFmtId="0" fontId="11" fillId="0" borderId="37" xfId="2" applyFont="1" applyFill="1" applyBorder="1" applyAlignment="1">
      <alignment horizontal="justify" vertical="center" wrapText="1"/>
    </xf>
    <xf numFmtId="9" fontId="12" fillId="3" borderId="37" xfId="3" applyFont="1" applyFill="1" applyBorder="1" applyAlignment="1">
      <alignment horizontal="center" vertical="center" wrapText="1"/>
    </xf>
    <xf numFmtId="0" fontId="12" fillId="3" borderId="37" xfId="2" applyFont="1" applyFill="1" applyBorder="1" applyAlignment="1">
      <alignment horizontal="center" vertical="center" wrapText="1"/>
    </xf>
    <xf numFmtId="0" fontId="8" fillId="3" borderId="3" xfId="0" applyFont="1" applyFill="1" applyBorder="1" applyAlignment="1"/>
    <xf numFmtId="0" fontId="8" fillId="3" borderId="0" xfId="0" applyFont="1" applyFill="1" applyBorder="1" applyAlignment="1"/>
    <xf numFmtId="0" fontId="0" fillId="3" borderId="0" xfId="0" applyFill="1" applyBorder="1"/>
    <xf numFmtId="0" fontId="0" fillId="3" borderId="9" xfId="0" applyFill="1" applyBorder="1"/>
    <xf numFmtId="0" fontId="0" fillId="3" borderId="0" xfId="0" applyFill="1" applyBorder="1" applyAlignment="1">
      <alignment vertical="center"/>
    </xf>
    <xf numFmtId="0" fontId="0" fillId="3" borderId="3" xfId="0" applyFill="1" applyBorder="1" applyAlignment="1">
      <alignment vertical="center" wrapText="1"/>
    </xf>
    <xf numFmtId="0" fontId="0" fillId="3" borderId="5" xfId="0" applyFill="1" applyBorder="1" applyAlignment="1">
      <alignment vertical="center" wrapText="1"/>
    </xf>
    <xf numFmtId="0" fontId="0" fillId="3" borderId="4" xfId="0" applyFill="1" applyBorder="1"/>
    <xf numFmtId="0" fontId="0" fillId="3" borderId="10" xfId="0" applyFill="1" applyBorder="1"/>
    <xf numFmtId="0" fontId="0" fillId="0" borderId="58" xfId="0" applyBorder="1"/>
    <xf numFmtId="0" fontId="0" fillId="0" borderId="59" xfId="0" applyBorder="1"/>
    <xf numFmtId="0" fontId="11" fillId="0" borderId="43" xfId="2" applyFont="1" applyFill="1" applyBorder="1" applyAlignment="1">
      <alignment horizontal="center" vertical="center" wrapText="1"/>
    </xf>
    <xf numFmtId="0" fontId="11" fillId="0" borderId="30" xfId="2" applyFont="1" applyFill="1" applyBorder="1" applyAlignment="1">
      <alignment horizontal="center" vertical="center" wrapText="1"/>
    </xf>
    <xf numFmtId="0" fontId="23" fillId="0" borderId="6" xfId="0" applyFont="1" applyBorder="1" applyAlignment="1">
      <alignment horizontal="center" vertical="center" wrapText="1"/>
    </xf>
    <xf numFmtId="0" fontId="12" fillId="3" borderId="7" xfId="2" applyFont="1" applyFill="1" applyBorder="1" applyAlignment="1">
      <alignment horizontal="center" vertical="center" wrapText="1"/>
    </xf>
    <xf numFmtId="9" fontId="12" fillId="0" borderId="23" xfId="2" applyNumberFormat="1" applyFont="1" applyFill="1" applyBorder="1" applyAlignment="1">
      <alignment horizontal="center" vertical="center" wrapText="1"/>
    </xf>
    <xf numFmtId="0" fontId="18" fillId="3" borderId="40" xfId="2" applyFont="1" applyFill="1" applyBorder="1" applyAlignment="1">
      <alignment horizontal="justify" vertical="center" wrapText="1"/>
    </xf>
    <xf numFmtId="0" fontId="12" fillId="0" borderId="40" xfId="2" applyFont="1" applyFill="1" applyBorder="1" applyAlignment="1">
      <alignment horizontal="center" vertical="center" wrapText="1"/>
    </xf>
    <xf numFmtId="9" fontId="12" fillId="3" borderId="7" xfId="2" applyNumberFormat="1" applyFont="1" applyFill="1" applyBorder="1" applyAlignment="1">
      <alignment horizontal="center" vertical="center" wrapText="1"/>
    </xf>
    <xf numFmtId="0" fontId="18" fillId="3" borderId="17" xfId="2" applyFont="1" applyFill="1" applyBorder="1" applyAlignment="1">
      <alignment horizontal="justify" vertical="center" wrapText="1"/>
    </xf>
    <xf numFmtId="0" fontId="18" fillId="3" borderId="7" xfId="2" applyFont="1" applyFill="1" applyBorder="1" applyAlignment="1">
      <alignment horizontal="justify" vertical="center" wrapText="1"/>
    </xf>
    <xf numFmtId="0" fontId="18" fillId="3" borderId="7" xfId="2" applyFont="1" applyFill="1" applyBorder="1" applyAlignment="1">
      <alignment vertical="center" wrapText="1"/>
    </xf>
    <xf numFmtId="9" fontId="12" fillId="0" borderId="19" xfId="2" applyNumberFormat="1" applyFont="1" applyFill="1" applyBorder="1" applyAlignment="1">
      <alignment horizontal="center" vertical="center" wrapText="1"/>
    </xf>
    <xf numFmtId="0" fontId="12" fillId="0" borderId="7" xfId="9" applyFont="1" applyFill="1" applyBorder="1" applyAlignment="1">
      <alignment horizontal="justify" vertical="center" wrapText="1"/>
    </xf>
    <xf numFmtId="0" fontId="12" fillId="0" borderId="7" xfId="9" applyFont="1" applyFill="1" applyBorder="1" applyAlignment="1">
      <alignment horizontal="center" vertical="center" wrapText="1"/>
    </xf>
    <xf numFmtId="0" fontId="12" fillId="3" borderId="7" xfId="9" applyFont="1" applyFill="1" applyBorder="1" applyAlignment="1">
      <alignment horizontal="center" vertical="center" wrapText="1"/>
    </xf>
    <xf numFmtId="0" fontId="12" fillId="0" borderId="19" xfId="9" applyFont="1" applyFill="1" applyBorder="1" applyAlignment="1">
      <alignment horizontal="justify" vertical="center" wrapText="1"/>
    </xf>
    <xf numFmtId="0" fontId="12" fillId="0" borderId="19" xfId="9" applyFont="1" applyFill="1" applyBorder="1" applyAlignment="1">
      <alignment horizontal="center" vertical="center" wrapText="1"/>
    </xf>
    <xf numFmtId="0" fontId="11" fillId="3" borderId="37" xfId="2" applyFont="1" applyFill="1" applyBorder="1" applyAlignment="1">
      <alignment horizontal="justify" vertical="center" wrapText="1"/>
    </xf>
    <xf numFmtId="9" fontId="16" fillId="4" borderId="37" xfId="2" applyNumberFormat="1" applyFont="1" applyFill="1" applyBorder="1" applyAlignment="1">
      <alignment horizontal="center" vertical="center" wrapText="1"/>
    </xf>
    <xf numFmtId="0" fontId="12" fillId="0" borderId="37" xfId="2" applyFont="1" applyBorder="1" applyAlignment="1">
      <alignment horizontal="center" vertical="center" wrapText="1"/>
    </xf>
    <xf numFmtId="0" fontId="7" fillId="3" borderId="0" xfId="2" applyFont="1" applyFill="1" applyBorder="1" applyAlignment="1">
      <alignment horizontal="center" vertical="center"/>
    </xf>
    <xf numFmtId="0" fontId="6" fillId="3" borderId="0" xfId="2" applyFill="1" applyBorder="1" applyAlignment="1">
      <alignment vertical="center"/>
    </xf>
    <xf numFmtId="0" fontId="6" fillId="3" borderId="0" xfId="2" applyFill="1" applyBorder="1" applyAlignment="1">
      <alignment vertical="center" wrapText="1"/>
    </xf>
    <xf numFmtId="0" fontId="8" fillId="3" borderId="4" xfId="2" applyFont="1" applyFill="1" applyBorder="1" applyAlignment="1">
      <alignment vertical="center"/>
    </xf>
    <xf numFmtId="0" fontId="8" fillId="3" borderId="4" xfId="2" applyFont="1" applyFill="1" applyBorder="1" applyAlignment="1">
      <alignment wrapText="1"/>
    </xf>
    <xf numFmtId="0" fontId="8" fillId="3" borderId="10" xfId="2" applyFont="1" applyFill="1" applyBorder="1" applyAlignment="1"/>
    <xf numFmtId="0" fontId="6" fillId="3" borderId="4" xfId="2" applyFill="1" applyBorder="1" applyAlignment="1">
      <alignment vertical="center" wrapText="1"/>
    </xf>
    <xf numFmtId="9" fontId="12" fillId="3" borderId="40" xfId="2" applyNumberFormat="1" applyFont="1" applyFill="1" applyBorder="1" applyAlignment="1">
      <alignment horizontal="center" vertical="center" wrapText="1"/>
    </xf>
    <xf numFmtId="164" fontId="12" fillId="0" borderId="40" xfId="3" applyNumberFormat="1" applyFont="1" applyFill="1" applyBorder="1" applyAlignment="1">
      <alignment horizontal="center" vertical="center"/>
    </xf>
    <xf numFmtId="0" fontId="12" fillId="0" borderId="42" xfId="2" applyFont="1" applyFill="1" applyBorder="1" applyAlignment="1">
      <alignment vertical="center" wrapText="1"/>
    </xf>
    <xf numFmtId="0" fontId="12" fillId="0" borderId="29" xfId="2" applyFont="1" applyFill="1" applyBorder="1" applyAlignment="1">
      <alignment vertical="center" wrapText="1"/>
    </xf>
    <xf numFmtId="0" fontId="12" fillId="0" borderId="32" xfId="2" applyFont="1" applyFill="1" applyBorder="1" applyAlignment="1">
      <alignment vertical="center" wrapText="1"/>
    </xf>
    <xf numFmtId="0" fontId="6" fillId="3" borderId="0" xfId="2" applyFill="1" applyAlignment="1">
      <alignment vertical="center"/>
    </xf>
    <xf numFmtId="16" fontId="6" fillId="3" borderId="0" xfId="2" applyNumberFormat="1" applyFill="1" applyAlignment="1">
      <alignment vertical="center"/>
    </xf>
    <xf numFmtId="0" fontId="6" fillId="3" borderId="0" xfId="2" applyFill="1" applyAlignment="1">
      <alignment vertical="center" wrapText="1"/>
    </xf>
    <xf numFmtId="0" fontId="6" fillId="3" borderId="0" xfId="2" applyFont="1" applyFill="1" applyAlignment="1">
      <alignment vertical="center"/>
    </xf>
    <xf numFmtId="0" fontId="28" fillId="2" borderId="2" xfId="2" applyFont="1" applyFill="1" applyBorder="1" applyAlignment="1">
      <alignment horizontal="center" vertical="center" wrapText="1"/>
    </xf>
    <xf numFmtId="0" fontId="28" fillId="2" borderId="0" xfId="2" applyFont="1" applyFill="1" applyBorder="1" applyAlignment="1">
      <alignment horizontal="center" vertical="center" wrapText="1"/>
    </xf>
    <xf numFmtId="0" fontId="28" fillId="2" borderId="4" xfId="2" applyFont="1" applyFill="1" applyBorder="1" applyAlignment="1">
      <alignment horizontal="center" vertical="center" wrapText="1"/>
    </xf>
    <xf numFmtId="0" fontId="23" fillId="0" borderId="54" xfId="2" applyFont="1" applyBorder="1" applyAlignment="1">
      <alignment horizontal="center" vertical="center" wrapText="1"/>
    </xf>
    <xf numFmtId="0" fontId="23" fillId="0" borderId="19" xfId="2" applyFont="1" applyBorder="1" applyAlignment="1">
      <alignment horizontal="center" vertical="center" wrapText="1"/>
    </xf>
    <xf numFmtId="0" fontId="38" fillId="3" borderId="0" xfId="2" applyFont="1" applyFill="1" applyAlignment="1">
      <alignment vertical="center"/>
    </xf>
    <xf numFmtId="0" fontId="38" fillId="0" borderId="0" xfId="2" applyFont="1" applyFill="1" applyAlignment="1">
      <alignment vertical="center"/>
    </xf>
    <xf numFmtId="0" fontId="8" fillId="3" borderId="3" xfId="2" applyFont="1" applyFill="1" applyBorder="1" applyAlignment="1">
      <alignment vertical="center"/>
    </xf>
    <xf numFmtId="0" fontId="8" fillId="3" borderId="0" xfId="2" applyFont="1" applyFill="1" applyBorder="1" applyAlignment="1">
      <alignment vertical="center"/>
    </xf>
    <xf numFmtId="0" fontId="8" fillId="3" borderId="0" xfId="2" applyFont="1" applyFill="1" applyBorder="1" applyAlignment="1">
      <alignment vertical="center" wrapText="1"/>
    </xf>
    <xf numFmtId="0" fontId="6" fillId="3" borderId="9" xfId="2" applyFill="1" applyBorder="1" applyAlignment="1">
      <alignment vertical="center"/>
    </xf>
    <xf numFmtId="0" fontId="7" fillId="3" borderId="3" xfId="2" applyFont="1" applyFill="1" applyBorder="1" applyAlignment="1">
      <alignment horizontal="center" vertical="center"/>
    </xf>
    <xf numFmtId="0" fontId="6" fillId="3" borderId="0" xfId="2" applyFont="1" applyFill="1" applyBorder="1" applyAlignment="1">
      <alignment vertical="center"/>
    </xf>
    <xf numFmtId="0" fontId="8" fillId="3" borderId="4" xfId="2" applyFont="1" applyFill="1" applyBorder="1" applyAlignment="1">
      <alignment vertical="center" wrapText="1"/>
    </xf>
    <xf numFmtId="0" fontId="6" fillId="3" borderId="4" xfId="2" applyFill="1" applyBorder="1" applyAlignment="1">
      <alignment vertical="center"/>
    </xf>
    <xf numFmtId="0" fontId="6" fillId="3" borderId="4" xfId="2" applyFont="1" applyFill="1" applyBorder="1" applyAlignment="1">
      <alignment vertical="center"/>
    </xf>
    <xf numFmtId="0" fontId="39" fillId="0" borderId="40" xfId="2" applyFont="1" applyFill="1" applyBorder="1" applyAlignment="1">
      <alignment horizontal="center" vertical="center" wrapText="1"/>
    </xf>
    <xf numFmtId="0" fontId="39" fillId="0" borderId="40" xfId="2" applyFont="1" applyFill="1" applyBorder="1" applyAlignment="1">
      <alignment horizontal="justify" vertical="center" wrapText="1"/>
    </xf>
    <xf numFmtId="9" fontId="39" fillId="0" borderId="40" xfId="3" applyFont="1" applyFill="1" applyBorder="1" applyAlignment="1">
      <alignment horizontal="center" vertical="center"/>
    </xf>
    <xf numFmtId="9" fontId="39" fillId="0" borderId="40" xfId="3" applyFont="1" applyFill="1" applyBorder="1" applyAlignment="1">
      <alignment vertical="center" wrapText="1"/>
    </xf>
    <xf numFmtId="15" fontId="39" fillId="0" borderId="40" xfId="3" applyNumberFormat="1" applyFont="1" applyFill="1" applyBorder="1" applyAlignment="1">
      <alignment horizontal="center" vertical="center" wrapText="1"/>
    </xf>
    <xf numFmtId="0" fontId="40" fillId="3" borderId="40" xfId="2" applyFont="1" applyFill="1" applyBorder="1" applyAlignment="1">
      <alignment horizontal="center" vertical="center" wrapText="1"/>
    </xf>
    <xf numFmtId="0" fontId="39" fillId="0" borderId="7" xfId="2" applyFont="1" applyFill="1" applyBorder="1" applyAlignment="1">
      <alignment horizontal="center" vertical="center" wrapText="1"/>
    </xf>
    <xf numFmtId="0" fontId="39" fillId="0" borderId="7" xfId="2" applyFont="1" applyFill="1" applyBorder="1" applyAlignment="1">
      <alignment horizontal="justify" vertical="center" wrapText="1"/>
    </xf>
    <xf numFmtId="9" fontId="39" fillId="0" borderId="7" xfId="3" applyFont="1" applyFill="1" applyBorder="1" applyAlignment="1">
      <alignment horizontal="center" vertical="center"/>
    </xf>
    <xf numFmtId="9" fontId="39" fillId="0" borderId="7" xfId="3" applyFont="1" applyFill="1" applyBorder="1" applyAlignment="1">
      <alignment vertical="center" wrapText="1"/>
    </xf>
    <xf numFmtId="15" fontId="39" fillId="0" borderId="7" xfId="3" applyNumberFormat="1" applyFont="1" applyFill="1" applyBorder="1" applyAlignment="1">
      <alignment horizontal="center" vertical="center" wrapText="1"/>
    </xf>
    <xf numFmtId="0" fontId="40" fillId="3" borderId="7" xfId="2" applyFont="1" applyFill="1" applyBorder="1" applyAlignment="1">
      <alignment horizontal="center" vertical="center" wrapText="1"/>
    </xf>
    <xf numFmtId="0" fontId="39" fillId="3" borderId="7" xfId="2" applyFont="1" applyFill="1" applyBorder="1" applyAlignment="1">
      <alignment horizontal="justify" vertical="center" wrapText="1"/>
    </xf>
    <xf numFmtId="9" fontId="39" fillId="0" borderId="7" xfId="2" applyNumberFormat="1" applyFont="1" applyFill="1" applyBorder="1" applyAlignment="1">
      <alignment horizontal="center" vertical="center" wrapText="1"/>
    </xf>
    <xf numFmtId="0" fontId="41" fillId="0" borderId="7" xfId="2" applyFont="1" applyFill="1" applyBorder="1" applyAlignment="1">
      <alignment horizontal="justify" vertical="center" wrapText="1"/>
    </xf>
    <xf numFmtId="9" fontId="39" fillId="0" borderId="7" xfId="2" applyNumberFormat="1" applyFont="1" applyFill="1" applyBorder="1" applyAlignment="1">
      <alignment horizontal="justify" vertical="center" wrapText="1"/>
    </xf>
    <xf numFmtId="0" fontId="39" fillId="3" borderId="7" xfId="2" applyFont="1" applyFill="1" applyBorder="1" applyAlignment="1">
      <alignment vertical="center" wrapText="1"/>
    </xf>
    <xf numFmtId="9" fontId="39" fillId="0" borderId="7" xfId="2" applyNumberFormat="1" applyFont="1" applyFill="1" applyBorder="1" applyAlignment="1">
      <alignment vertical="center" wrapText="1"/>
    </xf>
    <xf numFmtId="9" fontId="39" fillId="3" borderId="7" xfId="3" applyFont="1" applyFill="1" applyBorder="1" applyAlignment="1">
      <alignment horizontal="center" vertical="center"/>
    </xf>
    <xf numFmtId="0" fontId="40" fillId="0" borderId="37" xfId="2" applyFont="1" applyBorder="1" applyAlignment="1">
      <alignment horizontal="justify" vertical="center" wrapText="1"/>
    </xf>
    <xf numFmtId="0" fontId="39" fillId="4" borderId="37" xfId="2" applyFont="1" applyFill="1" applyBorder="1" applyAlignment="1">
      <alignment horizontal="justify" vertical="center" wrapText="1"/>
    </xf>
    <xf numFmtId="9" fontId="39" fillId="4" borderId="37" xfId="2" applyNumberFormat="1" applyFont="1" applyFill="1" applyBorder="1" applyAlignment="1">
      <alignment horizontal="center" vertical="center" wrapText="1"/>
    </xf>
    <xf numFmtId="0" fontId="39" fillId="4" borderId="37" xfId="2" applyFont="1" applyFill="1" applyBorder="1" applyAlignment="1">
      <alignment horizontal="center" vertical="center" wrapText="1"/>
    </xf>
    <xf numFmtId="0" fontId="39" fillId="0" borderId="37" xfId="2" applyFont="1" applyBorder="1" applyAlignment="1">
      <alignment horizontal="justify" vertical="center" wrapText="1"/>
    </xf>
    <xf numFmtId="9" fontId="39" fillId="3" borderId="37" xfId="3" applyFont="1" applyFill="1" applyBorder="1" applyAlignment="1">
      <alignment horizontal="center" vertical="center"/>
    </xf>
    <xf numFmtId="9" fontId="39" fillId="0" borderId="37" xfId="3" applyFont="1" applyFill="1" applyBorder="1" applyAlignment="1">
      <alignment vertical="center" wrapText="1"/>
    </xf>
    <xf numFmtId="15" fontId="39" fillId="0" borderId="37" xfId="3" applyNumberFormat="1" applyFont="1" applyFill="1" applyBorder="1" applyAlignment="1">
      <alignment horizontal="center" vertical="center" wrapText="1"/>
    </xf>
    <xf numFmtId="0" fontId="39" fillId="0" borderId="37" xfId="2" applyFont="1" applyFill="1" applyBorder="1" applyAlignment="1">
      <alignment horizontal="center" vertical="center" wrapText="1"/>
    </xf>
    <xf numFmtId="0" fontId="40" fillId="3" borderId="37" xfId="2" applyFont="1" applyFill="1" applyBorder="1" applyAlignment="1">
      <alignment horizontal="center" vertical="center" wrapText="1"/>
    </xf>
    <xf numFmtId="0" fontId="6" fillId="0" borderId="0" xfId="2" applyFill="1"/>
    <xf numFmtId="0" fontId="28" fillId="3" borderId="2" xfId="2" applyFont="1" applyFill="1" applyBorder="1" applyAlignment="1">
      <alignment horizontal="center" vertical="center"/>
    </xf>
    <xf numFmtId="0" fontId="28" fillId="3" borderId="0" xfId="2" applyFont="1" applyFill="1" applyBorder="1" applyAlignment="1">
      <alignment horizontal="center" vertical="center"/>
    </xf>
    <xf numFmtId="0" fontId="28" fillId="3" borderId="4" xfId="2" applyFont="1" applyFill="1" applyBorder="1" applyAlignment="1">
      <alignment horizontal="center" vertical="center"/>
    </xf>
    <xf numFmtId="0" fontId="23" fillId="0" borderId="15" xfId="2" applyFont="1" applyBorder="1" applyAlignment="1">
      <alignment horizontal="center" vertical="center" wrapText="1"/>
    </xf>
    <xf numFmtId="0" fontId="34" fillId="0" borderId="14" xfId="2" applyFont="1" applyFill="1" applyBorder="1" applyAlignment="1">
      <alignment horizontal="center" vertical="center" wrapText="1"/>
    </xf>
    <xf numFmtId="0" fontId="34" fillId="0" borderId="15" xfId="2" applyFont="1" applyFill="1" applyBorder="1" applyAlignment="1">
      <alignment horizontal="center" vertical="center" wrapText="1"/>
    </xf>
    <xf numFmtId="0" fontId="6" fillId="0" borderId="50" xfId="2" applyBorder="1"/>
    <xf numFmtId="0" fontId="6" fillId="0" borderId="51" xfId="2" applyBorder="1"/>
    <xf numFmtId="0" fontId="6" fillId="3" borderId="7" xfId="2" applyFont="1" applyFill="1" applyBorder="1" applyAlignment="1">
      <alignment horizontal="justify" vertical="center" wrapText="1"/>
    </xf>
    <xf numFmtId="0" fontId="6" fillId="0" borderId="52" xfId="2" applyBorder="1"/>
    <xf numFmtId="0" fontId="6" fillId="0" borderId="53" xfId="2" applyBorder="1"/>
    <xf numFmtId="0" fontId="8" fillId="3" borderId="1" xfId="2" applyFont="1" applyFill="1" applyBorder="1" applyAlignment="1"/>
    <xf numFmtId="0" fontId="8" fillId="3" borderId="2" xfId="2" applyFont="1" applyFill="1" applyBorder="1" applyAlignment="1"/>
    <xf numFmtId="0" fontId="6" fillId="3" borderId="8" xfId="2" applyFill="1" applyBorder="1"/>
    <xf numFmtId="0" fontId="6" fillId="3" borderId="3" xfId="2" applyFill="1" applyBorder="1"/>
    <xf numFmtId="0" fontId="6" fillId="3" borderId="0" xfId="2" applyFill="1" applyBorder="1" applyAlignment="1"/>
    <xf numFmtId="0" fontId="8" fillId="3" borderId="5" xfId="2" applyFont="1" applyFill="1" applyBorder="1" applyAlignment="1">
      <alignment wrapText="1"/>
    </xf>
    <xf numFmtId="0" fontId="12" fillId="0" borderId="17" xfId="2" applyFont="1" applyFill="1" applyBorder="1" applyAlignment="1">
      <alignment horizontal="justify" vertical="center"/>
    </xf>
    <xf numFmtId="9" fontId="12" fillId="0" borderId="17" xfId="2" applyNumberFormat="1" applyFont="1" applyFill="1" applyBorder="1" applyAlignment="1">
      <alignment horizontal="center" vertical="center" wrapText="1"/>
    </xf>
    <xf numFmtId="9" fontId="12" fillId="0" borderId="17" xfId="2" applyNumberFormat="1" applyFont="1" applyFill="1" applyBorder="1" applyAlignment="1">
      <alignment vertical="center" wrapText="1"/>
    </xf>
    <xf numFmtId="9" fontId="12" fillId="0" borderId="17" xfId="2" applyNumberFormat="1" applyFont="1" applyFill="1" applyBorder="1" applyAlignment="1">
      <alignment horizontal="justify" vertical="center" wrapText="1"/>
    </xf>
    <xf numFmtId="9" fontId="12" fillId="0" borderId="17" xfId="1" applyFont="1" applyFill="1" applyBorder="1" applyAlignment="1">
      <alignment vertical="center"/>
    </xf>
    <xf numFmtId="9" fontId="12" fillId="0" borderId="7" xfId="2" applyNumberFormat="1" applyFont="1" applyFill="1" applyBorder="1" applyAlignment="1">
      <alignment vertical="center" wrapText="1"/>
    </xf>
    <xf numFmtId="0" fontId="18" fillId="0" borderId="7" xfId="2" applyFont="1" applyFill="1" applyBorder="1" applyAlignment="1">
      <alignment horizontal="justify" vertical="center" wrapText="1"/>
    </xf>
    <xf numFmtId="9" fontId="12" fillId="0" borderId="7" xfId="1" applyFont="1" applyFill="1" applyBorder="1" applyAlignment="1">
      <alignment horizontal="center" vertical="center"/>
    </xf>
    <xf numFmtId="9" fontId="12" fillId="0" borderId="7" xfId="1" applyFont="1" applyFill="1" applyBorder="1" applyAlignment="1">
      <alignment vertical="center"/>
    </xf>
    <xf numFmtId="0" fontId="18" fillId="0" borderId="7" xfId="2" applyFont="1" applyFill="1" applyBorder="1" applyAlignment="1">
      <alignment vertical="center" wrapText="1"/>
    </xf>
    <xf numFmtId="0" fontId="12" fillId="3" borderId="7" xfId="2" applyFont="1" applyFill="1" applyBorder="1" applyAlignment="1">
      <alignment horizontal="left" vertical="center" wrapText="1"/>
    </xf>
    <xf numFmtId="0" fontId="12" fillId="3" borderId="29" xfId="2" applyFont="1" applyFill="1" applyBorder="1" applyAlignment="1">
      <alignment horizontal="center"/>
    </xf>
    <xf numFmtId="0" fontId="12" fillId="3" borderId="30" xfId="2" applyFont="1" applyFill="1" applyBorder="1" applyAlignment="1">
      <alignment horizontal="center"/>
    </xf>
    <xf numFmtId="0" fontId="12" fillId="3" borderId="29" xfId="2" applyFont="1" applyFill="1" applyBorder="1" applyAlignment="1">
      <alignment horizontal="center" vertical="center"/>
    </xf>
    <xf numFmtId="0" fontId="12" fillId="3" borderId="38" xfId="2" applyFont="1" applyFill="1" applyBorder="1" applyAlignment="1">
      <alignment horizontal="center"/>
    </xf>
    <xf numFmtId="0" fontId="12" fillId="3" borderId="19" xfId="2" applyFont="1" applyFill="1" applyBorder="1" applyAlignment="1">
      <alignment horizontal="justify" vertical="center" wrapText="1"/>
    </xf>
    <xf numFmtId="0" fontId="11" fillId="3" borderId="19" xfId="2" applyFont="1" applyFill="1" applyBorder="1" applyAlignment="1">
      <alignment horizontal="justify" vertical="center" wrapText="1"/>
    </xf>
    <xf numFmtId="9" fontId="12" fillId="0" borderId="19" xfId="1" applyFont="1" applyFill="1" applyBorder="1" applyAlignment="1">
      <alignment horizontal="center" vertical="center" wrapText="1"/>
    </xf>
    <xf numFmtId="9" fontId="12" fillId="0" borderId="19" xfId="2" applyNumberFormat="1" applyFont="1" applyFill="1" applyBorder="1" applyAlignment="1">
      <alignment vertical="center" wrapText="1"/>
    </xf>
    <xf numFmtId="0" fontId="12" fillId="3" borderId="19" xfId="2" applyFont="1" applyFill="1" applyBorder="1" applyAlignment="1">
      <alignment horizontal="left" vertical="center" wrapText="1"/>
    </xf>
    <xf numFmtId="9" fontId="12" fillId="0" borderId="19" xfId="1" applyFont="1" applyFill="1" applyBorder="1" applyAlignment="1">
      <alignment horizontal="center" vertical="center"/>
    </xf>
    <xf numFmtId="9" fontId="12" fillId="0" borderId="16" xfId="3" applyFont="1" applyFill="1" applyBorder="1" applyAlignment="1">
      <alignment horizontal="center" vertical="center" wrapText="1"/>
    </xf>
    <xf numFmtId="9" fontId="12" fillId="0" borderId="19" xfId="1" applyFont="1" applyFill="1" applyBorder="1" applyAlignment="1">
      <alignment vertical="center"/>
    </xf>
    <xf numFmtId="0" fontId="12" fillId="0" borderId="19" xfId="2" applyFont="1" applyFill="1" applyBorder="1" applyAlignment="1">
      <alignment horizontal="center" vertical="center" wrapText="1"/>
    </xf>
    <xf numFmtId="0" fontId="11" fillId="0" borderId="48" xfId="2" applyFont="1" applyFill="1" applyBorder="1" applyAlignment="1">
      <alignment horizontal="center" vertical="center" wrapText="1"/>
    </xf>
    <xf numFmtId="0" fontId="34" fillId="0" borderId="7" xfId="0" applyFont="1" applyFill="1" applyBorder="1" applyAlignment="1">
      <alignment horizontal="center" vertical="center" wrapText="1"/>
    </xf>
    <xf numFmtId="9" fontId="12" fillId="3" borderId="17" xfId="2" applyNumberFormat="1" applyFont="1" applyFill="1" applyBorder="1" applyAlignment="1">
      <alignment vertical="center" wrapText="1"/>
    </xf>
    <xf numFmtId="164" fontId="43" fillId="3" borderId="17" xfId="1" applyNumberFormat="1" applyFont="1" applyFill="1" applyBorder="1" applyAlignment="1">
      <alignment horizontal="center" vertical="center"/>
    </xf>
    <xf numFmtId="9" fontId="12" fillId="0" borderId="17" xfId="1" applyFont="1" applyFill="1" applyBorder="1" applyAlignment="1">
      <alignment horizontal="center" vertical="center" wrapText="1"/>
    </xf>
    <xf numFmtId="14" fontId="12" fillId="3" borderId="17" xfId="1" applyNumberFormat="1" applyFont="1" applyFill="1" applyBorder="1" applyAlignment="1">
      <alignment horizontal="center" vertical="center"/>
    </xf>
    <xf numFmtId="0" fontId="12" fillId="0" borderId="50" xfId="2" applyFont="1" applyBorder="1"/>
    <xf numFmtId="49" fontId="41" fillId="3" borderId="52" xfId="0" applyNumberFormat="1" applyFont="1" applyFill="1" applyBorder="1" applyAlignment="1">
      <alignment horizontal="center" vertical="center"/>
    </xf>
    <xf numFmtId="0" fontId="12" fillId="3" borderId="7" xfId="2" applyFont="1" applyFill="1" applyBorder="1"/>
    <xf numFmtId="0" fontId="12" fillId="3" borderId="0" xfId="2" applyFont="1" applyFill="1"/>
    <xf numFmtId="9" fontId="12" fillId="3" borderId="7" xfId="2" applyNumberFormat="1" applyFont="1" applyFill="1" applyBorder="1" applyAlignment="1">
      <alignment vertical="center" wrapText="1"/>
    </xf>
    <xf numFmtId="164" fontId="43" fillId="3" borderId="7" xfId="1" applyNumberFormat="1" applyFont="1" applyFill="1" applyBorder="1" applyAlignment="1">
      <alignment horizontal="center" vertical="center"/>
    </xf>
    <xf numFmtId="0" fontId="12" fillId="0" borderId="7" xfId="2" applyFont="1" applyFill="1" applyBorder="1" applyAlignment="1">
      <alignment horizontal="left" vertical="center" wrapText="1"/>
    </xf>
    <xf numFmtId="0" fontId="12" fillId="3" borderId="7" xfId="2" applyFont="1" applyFill="1" applyBorder="1" applyAlignment="1">
      <alignment vertical="center" wrapText="1"/>
    </xf>
    <xf numFmtId="0" fontId="12" fillId="3" borderId="7" xfId="2" applyFont="1" applyFill="1" applyBorder="1" applyAlignment="1">
      <alignment vertical="top" wrapText="1"/>
    </xf>
    <xf numFmtId="0" fontId="12" fillId="3" borderId="7" xfId="2" applyFont="1" applyFill="1" applyBorder="1" applyAlignment="1">
      <alignment wrapText="1"/>
    </xf>
    <xf numFmtId="0" fontId="12" fillId="0" borderId="19" xfId="2" applyFont="1" applyFill="1" applyBorder="1" applyAlignment="1">
      <alignment horizontal="left" vertical="center" wrapText="1"/>
    </xf>
    <xf numFmtId="0" fontId="11" fillId="3" borderId="19" xfId="2" applyFont="1" applyFill="1" applyBorder="1" applyAlignment="1">
      <alignment horizontal="center" vertical="center" wrapText="1"/>
    </xf>
    <xf numFmtId="0" fontId="12" fillId="0" borderId="19" xfId="2" applyFont="1" applyFill="1" applyBorder="1" applyAlignment="1">
      <alignment horizontal="justify" vertical="center" wrapText="1"/>
    </xf>
    <xf numFmtId="0" fontId="12" fillId="0" borderId="5" xfId="2" applyFont="1" applyBorder="1"/>
    <xf numFmtId="0" fontId="6" fillId="3" borderId="2" xfId="2" applyFill="1" applyBorder="1"/>
    <xf numFmtId="9" fontId="0" fillId="3" borderId="0" xfId="3" applyFont="1" applyFill="1" applyAlignment="1">
      <alignment horizontal="center" vertical="center"/>
    </xf>
    <xf numFmtId="0" fontId="30" fillId="3" borderId="0" xfId="2" applyFont="1" applyFill="1" applyAlignment="1">
      <alignment vertical="center" wrapText="1"/>
    </xf>
    <xf numFmtId="0" fontId="28" fillId="3" borderId="0" xfId="2" applyFont="1" applyFill="1" applyAlignment="1">
      <alignment horizontal="center" vertical="center"/>
    </xf>
    <xf numFmtId="0" fontId="23" fillId="3" borderId="15" xfId="2" applyFont="1" applyFill="1" applyBorder="1" applyAlignment="1">
      <alignment horizontal="center" vertical="center" wrapText="1"/>
    </xf>
    <xf numFmtId="0" fontId="42" fillId="3" borderId="7" xfId="2" applyFont="1" applyFill="1" applyBorder="1" applyAlignment="1">
      <alignment horizontal="justify" vertical="center" wrapText="1"/>
    </xf>
    <xf numFmtId="0" fontId="32" fillId="3" borderId="7" xfId="2" applyFont="1" applyFill="1" applyBorder="1" applyAlignment="1">
      <alignment horizontal="justify" vertical="center" wrapText="1"/>
    </xf>
    <xf numFmtId="9" fontId="6" fillId="3" borderId="7" xfId="2" applyNumberFormat="1" applyFill="1" applyBorder="1" applyAlignment="1">
      <alignment horizontal="justify" vertical="center" wrapText="1"/>
    </xf>
    <xf numFmtId="9" fontId="6" fillId="3" borderId="17" xfId="3" applyFont="1" applyFill="1" applyBorder="1" applyAlignment="1">
      <alignment horizontal="center" vertical="center"/>
    </xf>
    <xf numFmtId="9" fontId="6" fillId="3" borderId="7" xfId="3" applyFont="1" applyFill="1" applyBorder="1" applyAlignment="1">
      <alignment horizontal="center" vertical="center" wrapText="1"/>
    </xf>
    <xf numFmtId="0" fontId="6" fillId="3" borderId="7" xfId="2" applyFill="1" applyBorder="1" applyAlignment="1">
      <alignment vertical="center" wrapText="1"/>
    </xf>
    <xf numFmtId="0" fontId="6" fillId="3" borderId="7" xfId="2" applyFill="1" applyBorder="1" applyAlignment="1">
      <alignment horizontal="justify" vertical="center" wrapText="1"/>
    </xf>
    <xf numFmtId="9" fontId="6" fillId="3" borderId="7" xfId="3" applyFont="1" applyFill="1" applyBorder="1" applyAlignment="1">
      <alignment horizontal="center" vertical="center"/>
    </xf>
    <xf numFmtId="9" fontId="6" fillId="3" borderId="17" xfId="3" applyFont="1" applyFill="1" applyBorder="1" applyAlignment="1">
      <alignment horizontal="center" vertical="center" wrapText="1"/>
    </xf>
    <xf numFmtId="9" fontId="6" fillId="3" borderId="7" xfId="2" applyNumberFormat="1" applyFill="1" applyBorder="1" applyAlignment="1">
      <alignment horizontal="left" vertical="center" wrapText="1"/>
    </xf>
    <xf numFmtId="9" fontId="6" fillId="3" borderId="7" xfId="2" applyNumberFormat="1" applyFill="1" applyBorder="1" applyAlignment="1">
      <alignment horizontal="center" vertical="center" wrapText="1"/>
    </xf>
    <xf numFmtId="0" fontId="42" fillId="3" borderId="7" xfId="2" applyFont="1" applyFill="1" applyBorder="1" applyAlignment="1">
      <alignment horizontal="center" vertical="center" wrapText="1"/>
    </xf>
    <xf numFmtId="9" fontId="6" fillId="3" borderId="7" xfId="2" applyNumberFormat="1" applyFill="1" applyBorder="1" applyAlignment="1">
      <alignment horizontal="center" vertical="center"/>
    </xf>
    <xf numFmtId="9" fontId="44" fillId="3" borderId="7" xfId="3" applyFont="1" applyFill="1" applyBorder="1" applyAlignment="1">
      <alignment horizontal="center" vertical="center" wrapText="1"/>
    </xf>
    <xf numFmtId="9" fontId="0" fillId="3" borderId="7" xfId="3" applyFont="1" applyFill="1" applyBorder="1" applyAlignment="1">
      <alignment horizontal="center" vertical="center"/>
    </xf>
    <xf numFmtId="9" fontId="6" fillId="3" borderId="7" xfId="3" applyFont="1" applyFill="1" applyBorder="1" applyAlignment="1">
      <alignment horizontal="left" vertical="center" wrapText="1"/>
    </xf>
    <xf numFmtId="0" fontId="8" fillId="3" borderId="3" xfId="2" applyFont="1" applyFill="1" applyBorder="1"/>
    <xf numFmtId="0" fontId="8" fillId="3" borderId="0" xfId="2" applyFont="1" applyFill="1"/>
    <xf numFmtId="0" fontId="8" fillId="3" borderId="4" xfId="2" applyFont="1" applyFill="1" applyBorder="1" applyAlignment="1">
      <alignment horizontal="left" vertical="center"/>
    </xf>
    <xf numFmtId="0" fontId="42" fillId="3" borderId="40" xfId="2" applyFont="1" applyFill="1" applyBorder="1" applyAlignment="1">
      <alignment horizontal="justify" vertical="center" wrapText="1"/>
    </xf>
    <xf numFmtId="0" fontId="32" fillId="3" borderId="40" xfId="2" applyFont="1" applyFill="1" applyBorder="1" applyAlignment="1">
      <alignment horizontal="justify" vertical="center" wrapText="1"/>
    </xf>
    <xf numFmtId="9" fontId="6" fillId="3" borderId="40" xfId="2" applyNumberFormat="1" applyFill="1" applyBorder="1" applyAlignment="1">
      <alignment horizontal="justify" vertical="center" wrapText="1"/>
    </xf>
    <xf numFmtId="9" fontId="6" fillId="3" borderId="40" xfId="3" applyFont="1" applyFill="1" applyBorder="1" applyAlignment="1">
      <alignment horizontal="center" vertical="center"/>
    </xf>
    <xf numFmtId="9" fontId="6" fillId="3" borderId="40" xfId="3" applyFont="1" applyFill="1" applyBorder="1" applyAlignment="1">
      <alignment horizontal="center" vertical="center" wrapText="1"/>
    </xf>
    <xf numFmtId="0" fontId="6" fillId="3" borderId="45" xfId="2" applyFill="1" applyBorder="1" applyAlignment="1">
      <alignment vertical="center" wrapText="1"/>
    </xf>
    <xf numFmtId="0" fontId="6" fillId="3" borderId="46" xfId="2" applyFill="1" applyBorder="1" applyAlignment="1">
      <alignment vertical="center" wrapText="1"/>
    </xf>
    <xf numFmtId="0" fontId="6" fillId="3" borderId="37" xfId="2" applyFill="1" applyBorder="1" applyAlignment="1">
      <alignment horizontal="left" vertical="center" wrapText="1"/>
    </xf>
    <xf numFmtId="0" fontId="6" fillId="3" borderId="37" xfId="2" applyFill="1" applyBorder="1" applyAlignment="1">
      <alignment vertical="center" wrapText="1"/>
    </xf>
    <xf numFmtId="0" fontId="6" fillId="3" borderId="37" xfId="2" applyFill="1" applyBorder="1" applyAlignment="1">
      <alignment horizontal="justify" vertical="center" wrapText="1"/>
    </xf>
    <xf numFmtId="9" fontId="6" fillId="3" borderId="37" xfId="3" applyFont="1" applyFill="1" applyBorder="1" applyAlignment="1">
      <alignment horizontal="center" vertical="center" wrapText="1"/>
    </xf>
    <xf numFmtId="9" fontId="6" fillId="3" borderId="37" xfId="2" applyNumberFormat="1" applyFill="1" applyBorder="1" applyAlignment="1">
      <alignment vertical="center" wrapText="1"/>
    </xf>
    <xf numFmtId="9" fontId="32" fillId="3" borderId="37" xfId="3" applyFont="1" applyFill="1" applyBorder="1" applyAlignment="1">
      <alignment horizontal="center" vertical="center"/>
    </xf>
    <xf numFmtId="9" fontId="6" fillId="3" borderId="37" xfId="3" applyFont="1" applyFill="1" applyBorder="1" applyAlignment="1">
      <alignment horizontal="left" vertical="center" wrapText="1"/>
    </xf>
    <xf numFmtId="9" fontId="6" fillId="3" borderId="37" xfId="3" applyFont="1" applyFill="1" applyBorder="1" applyAlignment="1">
      <alignment horizontal="center" vertical="center"/>
    </xf>
    <xf numFmtId="0" fontId="6" fillId="3" borderId="47" xfId="2" applyFill="1" applyBorder="1" applyAlignment="1">
      <alignment vertical="center" wrapText="1"/>
    </xf>
    <xf numFmtId="0" fontId="8" fillId="3" borderId="44" xfId="2" applyFont="1" applyFill="1" applyBorder="1" applyAlignment="1">
      <alignment horizontal="center" vertical="center" wrapText="1"/>
    </xf>
    <xf numFmtId="0" fontId="8" fillId="3" borderId="54" xfId="2" applyFont="1" applyFill="1" applyBorder="1" applyAlignment="1">
      <alignment horizontal="center" vertical="center" wrapText="1"/>
    </xf>
    <xf numFmtId="0" fontId="8" fillId="3" borderId="39" xfId="2" applyFont="1" applyFill="1" applyBorder="1" applyAlignment="1">
      <alignment horizontal="center" vertical="center" wrapText="1"/>
    </xf>
    <xf numFmtId="0" fontId="8" fillId="3" borderId="36" xfId="2" applyFont="1" applyFill="1" applyBorder="1" applyAlignment="1">
      <alignment horizontal="center" vertical="center" wrapText="1"/>
    </xf>
    <xf numFmtId="9" fontId="12" fillId="3" borderId="7" xfId="0" applyNumberFormat="1" applyFont="1" applyFill="1" applyBorder="1" applyAlignment="1">
      <alignment horizontal="center" vertical="center" wrapText="1"/>
    </xf>
    <xf numFmtId="0" fontId="12" fillId="3" borderId="7" xfId="0" applyFont="1" applyFill="1" applyBorder="1" applyAlignment="1">
      <alignment horizontal="justify" vertical="center" wrapText="1"/>
    </xf>
    <xf numFmtId="0" fontId="12" fillId="0" borderId="7" xfId="0" applyFont="1" applyBorder="1" applyAlignment="1">
      <alignment horizontal="justify" vertical="center" wrapText="1"/>
    </xf>
    <xf numFmtId="0" fontId="2" fillId="0" borderId="0" xfId="14"/>
    <xf numFmtId="0" fontId="19" fillId="0" borderId="0" xfId="14" applyFont="1" applyAlignment="1">
      <alignment horizontal="justify" vertical="center"/>
    </xf>
    <xf numFmtId="0" fontId="46" fillId="13" borderId="7" xfId="14" applyFont="1" applyFill="1" applyBorder="1" applyAlignment="1">
      <alignment vertical="center" wrapText="1"/>
    </xf>
    <xf numFmtId="0" fontId="47" fillId="0" borderId="0" xfId="14" applyFont="1" applyAlignment="1">
      <alignment vertical="center" wrapText="1"/>
    </xf>
    <xf numFmtId="0" fontId="46" fillId="10" borderId="7" xfId="14" applyFont="1" applyFill="1" applyBorder="1" applyAlignment="1">
      <alignment vertical="center" wrapText="1"/>
    </xf>
    <xf numFmtId="0" fontId="46" fillId="14" borderId="7" xfId="14" applyFont="1" applyFill="1" applyBorder="1" applyAlignment="1">
      <alignment vertical="center" wrapText="1"/>
    </xf>
    <xf numFmtId="0" fontId="46" fillId="12" borderId="7" xfId="14" applyFont="1" applyFill="1" applyBorder="1" applyAlignment="1">
      <alignment vertical="center" wrapText="1"/>
    </xf>
    <xf numFmtId="0" fontId="46" fillId="15" borderId="7" xfId="14" applyFont="1" applyFill="1" applyBorder="1" applyAlignment="1">
      <alignment vertical="center" wrapText="1"/>
    </xf>
    <xf numFmtId="0" fontId="46" fillId="16" borderId="7" xfId="14" applyFont="1" applyFill="1" applyBorder="1" applyAlignment="1">
      <alignment vertical="center" wrapText="1"/>
    </xf>
    <xf numFmtId="0" fontId="46" fillId="8" borderId="7" xfId="14" applyFont="1" applyFill="1" applyBorder="1" applyAlignment="1">
      <alignment vertical="center" wrapText="1"/>
    </xf>
    <xf numFmtId="0" fontId="49" fillId="0" borderId="68" xfId="15" applyFont="1" applyFill="1" applyBorder="1" applyAlignment="1">
      <alignment vertical="center" wrapText="1"/>
    </xf>
    <xf numFmtId="0" fontId="49" fillId="0" borderId="0" xfId="15" applyFont="1" applyFill="1" applyBorder="1" applyAlignment="1">
      <alignment vertical="center" wrapText="1"/>
    </xf>
    <xf numFmtId="0" fontId="50" fillId="0" borderId="68" xfId="14" applyFont="1" applyFill="1" applyBorder="1" applyAlignment="1">
      <alignment vertical="center" wrapText="1"/>
    </xf>
    <xf numFmtId="0" fontId="50" fillId="0" borderId="0" xfId="14" applyFont="1" applyFill="1" applyBorder="1" applyAlignment="1">
      <alignment vertical="center" wrapText="1"/>
    </xf>
    <xf numFmtId="0" fontId="50" fillId="0" borderId="0" xfId="14" applyFont="1" applyFill="1" applyBorder="1" applyAlignment="1">
      <alignment horizontal="left" vertical="center" wrapText="1"/>
    </xf>
    <xf numFmtId="0" fontId="49" fillId="0" borderId="0" xfId="15" applyFont="1" applyFill="1" applyBorder="1" applyAlignment="1">
      <alignment horizontal="left" vertical="center" wrapText="1"/>
    </xf>
    <xf numFmtId="0" fontId="47" fillId="0" borderId="0" xfId="0" applyFont="1" applyAlignment="1">
      <alignment vertical="center" wrapText="1"/>
    </xf>
    <xf numFmtId="0" fontId="47" fillId="0" borderId="0" xfId="0" applyFont="1" applyAlignment="1">
      <alignment horizontal="justify" vertical="justify" wrapText="1"/>
    </xf>
    <xf numFmtId="0" fontId="2" fillId="0" borderId="0" xfId="14" applyAlignment="1">
      <alignment wrapText="1"/>
    </xf>
    <xf numFmtId="3" fontId="43" fillId="3" borderId="19" xfId="0" applyNumberFormat="1" applyFont="1" applyFill="1" applyBorder="1" applyAlignment="1">
      <alignment vertical="center" wrapText="1"/>
    </xf>
    <xf numFmtId="0" fontId="43" fillId="3" borderId="7" xfId="0" applyFont="1" applyFill="1" applyBorder="1" applyAlignment="1" applyProtection="1">
      <alignment horizontal="left" vertical="center" wrapText="1"/>
    </xf>
    <xf numFmtId="165" fontId="43" fillId="3" borderId="7" xfId="0" applyNumberFormat="1" applyFont="1" applyFill="1" applyBorder="1" applyAlignment="1" applyProtection="1">
      <alignment horizontal="center" vertical="center" wrapText="1"/>
      <protection locked="0"/>
    </xf>
    <xf numFmtId="166" fontId="43" fillId="17" borderId="7" xfId="0" applyNumberFormat="1" applyFont="1" applyFill="1" applyBorder="1" applyAlignment="1">
      <alignment horizontal="justify" vertical="center" wrapText="1"/>
    </xf>
    <xf numFmtId="167" fontId="43" fillId="3" borderId="7" xfId="0" applyNumberFormat="1" applyFont="1" applyFill="1" applyBorder="1" applyAlignment="1">
      <alignment horizontal="center" vertical="center" wrapText="1"/>
    </xf>
    <xf numFmtId="1" fontId="43" fillId="3" borderId="7" xfId="0" applyNumberFormat="1" applyFont="1" applyFill="1" applyBorder="1" applyAlignment="1" applyProtection="1">
      <alignment horizontal="center" vertical="center" wrapText="1"/>
    </xf>
    <xf numFmtId="166" fontId="43" fillId="3" borderId="7" xfId="0" applyNumberFormat="1" applyFont="1" applyFill="1" applyBorder="1" applyAlignment="1">
      <alignment horizontal="center" vertical="center" wrapText="1"/>
    </xf>
    <xf numFmtId="0" fontId="43" fillId="3" borderId="7" xfId="0" applyFont="1" applyFill="1" applyBorder="1" applyAlignment="1" applyProtection="1">
      <alignment vertical="center" wrapText="1"/>
    </xf>
    <xf numFmtId="9" fontId="43" fillId="3" borderId="7" xfId="0" applyNumberFormat="1" applyFont="1" applyFill="1" applyBorder="1" applyAlignment="1" applyProtection="1">
      <alignment horizontal="left" vertical="center" wrapText="1"/>
    </xf>
    <xf numFmtId="9" fontId="43" fillId="3" borderId="7" xfId="1" applyFont="1" applyFill="1" applyBorder="1" applyAlignment="1" applyProtection="1">
      <alignment horizontal="center" vertical="center" wrapText="1"/>
      <protection locked="0"/>
    </xf>
    <xf numFmtId="0" fontId="12" fillId="3" borderId="7" xfId="0" applyFont="1" applyFill="1" applyBorder="1" applyAlignment="1">
      <alignment horizontal="justify" vertical="top" wrapText="1"/>
    </xf>
    <xf numFmtId="0" fontId="12" fillId="3" borderId="7" xfId="0" applyFont="1" applyFill="1" applyBorder="1" applyAlignment="1">
      <alignment horizontal="justify" vertical="top" wrapText="1"/>
    </xf>
    <xf numFmtId="0" fontId="12" fillId="0" borderId="7" xfId="0" applyFont="1" applyFill="1" applyBorder="1" applyAlignment="1" applyProtection="1">
      <alignment horizontal="center" vertical="center" wrapText="1"/>
    </xf>
    <xf numFmtId="0" fontId="12" fillId="0" borderId="7" xfId="0" applyFont="1" applyBorder="1" applyAlignment="1">
      <alignment horizontal="center" vertical="center" wrapText="1"/>
    </xf>
    <xf numFmtId="0" fontId="19" fillId="3" borderId="7" xfId="0" applyFont="1" applyFill="1" applyBorder="1" applyAlignment="1">
      <alignment horizontal="justify" vertical="center" wrapText="1"/>
    </xf>
    <xf numFmtId="0" fontId="19" fillId="3" borderId="7" xfId="0" applyFont="1" applyFill="1" applyBorder="1" applyAlignment="1">
      <alignment horizontal="center" vertical="center" wrapText="1"/>
    </xf>
    <xf numFmtId="9" fontId="19" fillId="3" borderId="7" xfId="0" applyNumberFormat="1" applyFont="1" applyFill="1" applyBorder="1" applyAlignment="1">
      <alignment horizontal="center" vertical="center" wrapText="1"/>
    </xf>
    <xf numFmtId="9" fontId="19" fillId="0" borderId="7" xfId="0" applyNumberFormat="1" applyFont="1" applyBorder="1" applyAlignment="1">
      <alignment horizontal="center" vertical="center" wrapText="1"/>
    </xf>
    <xf numFmtId="0" fontId="19" fillId="0" borderId="7" xfId="0" applyFont="1" applyBorder="1" applyAlignment="1">
      <alignment horizontal="center" vertical="center" wrapText="1"/>
    </xf>
    <xf numFmtId="3" fontId="19" fillId="3" borderId="7" xfId="0" applyNumberFormat="1" applyFont="1" applyFill="1" applyBorder="1" applyAlignment="1">
      <alignment horizontal="center" vertical="center"/>
    </xf>
    <xf numFmtId="9" fontId="19" fillId="3" borderId="7" xfId="0" applyNumberFormat="1" applyFont="1" applyFill="1" applyBorder="1" applyAlignment="1">
      <alignment horizontal="center" vertical="center"/>
    </xf>
    <xf numFmtId="168" fontId="19" fillId="3" borderId="7" xfId="0" applyNumberFormat="1" applyFont="1" applyFill="1" applyBorder="1" applyAlignment="1">
      <alignment horizontal="center" vertical="center" wrapText="1"/>
    </xf>
    <xf numFmtId="0" fontId="52" fillId="19" borderId="7" xfId="0" applyFont="1" applyFill="1" applyBorder="1" applyAlignment="1">
      <alignment horizontal="center" vertical="center"/>
    </xf>
    <xf numFmtId="0" fontId="52" fillId="19" borderId="7" xfId="0" applyFont="1" applyFill="1" applyBorder="1" applyAlignment="1">
      <alignment horizontal="center" vertical="center" wrapText="1"/>
    </xf>
    <xf numFmtId="0" fontId="19" fillId="3" borderId="7" xfId="0" applyFont="1" applyFill="1" applyBorder="1" applyAlignment="1">
      <alignment horizontal="left" vertical="center" wrapText="1"/>
    </xf>
    <xf numFmtId="0" fontId="12" fillId="3" borderId="7" xfId="2" applyFont="1" applyFill="1" applyBorder="1" applyAlignment="1">
      <alignment horizontal="justify" vertical="center" wrapText="1"/>
    </xf>
    <xf numFmtId="0" fontId="12" fillId="3" borderId="7" xfId="2" applyFont="1" applyFill="1" applyBorder="1" applyAlignment="1">
      <alignment horizontal="center" vertical="center" wrapText="1"/>
    </xf>
    <xf numFmtId="0" fontId="8" fillId="3" borderId="4" xfId="2" applyFont="1" applyFill="1" applyBorder="1" applyAlignment="1">
      <alignment horizontal="center" vertical="center"/>
    </xf>
    <xf numFmtId="0" fontId="8" fillId="3" borderId="10" xfId="2" applyFont="1" applyFill="1" applyBorder="1" applyAlignment="1">
      <alignment horizontal="center" vertical="center"/>
    </xf>
    <xf numFmtId="9" fontId="12" fillId="0" borderId="7" xfId="1" applyFont="1" applyFill="1" applyBorder="1" applyAlignment="1">
      <alignment horizontal="center" vertical="center" wrapText="1"/>
    </xf>
    <xf numFmtId="0" fontId="2" fillId="0" borderId="0" xfId="14" applyAlignment="1">
      <alignment horizontal="center"/>
    </xf>
    <xf numFmtId="0" fontId="1" fillId="0" borderId="0" xfId="14" applyFont="1" applyAlignment="1">
      <alignment horizontal="center"/>
    </xf>
    <xf numFmtId="0" fontId="47" fillId="0" borderId="0" xfId="0" applyFont="1" applyAlignment="1">
      <alignment horizontal="justify" vertical="top" wrapText="1"/>
    </xf>
    <xf numFmtId="0" fontId="54" fillId="3" borderId="0" xfId="0" applyFont="1" applyFill="1"/>
    <xf numFmtId="0" fontId="6" fillId="3" borderId="0" xfId="0" applyFont="1" applyFill="1"/>
    <xf numFmtId="0" fontId="19" fillId="3" borderId="7" xfId="0" applyFont="1" applyFill="1" applyBorder="1" applyAlignment="1" applyProtection="1">
      <alignment vertical="top" wrapText="1"/>
    </xf>
    <xf numFmtId="0" fontId="27" fillId="3" borderId="7" xfId="2" applyFont="1" applyFill="1" applyBorder="1" applyAlignment="1">
      <alignment vertical="center"/>
    </xf>
    <xf numFmtId="0" fontId="0" fillId="3" borderId="0" xfId="0" applyFill="1" applyAlignment="1">
      <alignment horizontal="center"/>
    </xf>
    <xf numFmtId="0" fontId="57" fillId="3" borderId="0" xfId="2" applyFont="1" applyFill="1" applyBorder="1" applyAlignment="1">
      <alignment horizontal="center" vertical="center" wrapText="1"/>
    </xf>
    <xf numFmtId="0" fontId="58" fillId="3" borderId="69" xfId="2" applyFont="1" applyFill="1" applyBorder="1" applyAlignment="1">
      <alignment horizontal="center" vertical="center" textRotation="90"/>
    </xf>
    <xf numFmtId="0" fontId="58" fillId="3" borderId="23" xfId="2" applyFont="1" applyFill="1" applyBorder="1" applyAlignment="1">
      <alignment horizontal="center" vertical="center" textRotation="90"/>
    </xf>
    <xf numFmtId="0" fontId="58" fillId="3" borderId="71" xfId="2" applyFont="1" applyFill="1" applyBorder="1" applyAlignment="1">
      <alignment horizontal="center" vertical="center" textRotation="90"/>
    </xf>
    <xf numFmtId="0" fontId="58" fillId="3" borderId="2" xfId="2" applyFont="1" applyFill="1" applyBorder="1" applyAlignment="1">
      <alignment horizontal="center" vertical="center" textRotation="90"/>
    </xf>
    <xf numFmtId="0" fontId="58" fillId="3" borderId="8" xfId="2" applyFont="1" applyFill="1" applyBorder="1" applyAlignment="1">
      <alignment horizontal="center" vertical="center" textRotation="90"/>
    </xf>
    <xf numFmtId="0" fontId="0" fillId="3" borderId="0" xfId="0" applyFill="1" applyAlignment="1">
      <alignment vertical="top"/>
    </xf>
    <xf numFmtId="0" fontId="6" fillId="3" borderId="0" xfId="2" applyFill="1" applyBorder="1" applyAlignment="1">
      <alignment vertical="top"/>
    </xf>
    <xf numFmtId="0" fontId="8" fillId="3" borderId="27" xfId="2" applyFont="1" applyFill="1" applyBorder="1" applyAlignment="1">
      <alignment vertical="top" wrapText="1"/>
    </xf>
    <xf numFmtId="0" fontId="8" fillId="3" borderId="30" xfId="2" applyFont="1" applyFill="1" applyBorder="1" applyAlignment="1">
      <alignment vertical="top" wrapText="1"/>
    </xf>
    <xf numFmtId="0" fontId="8" fillId="3" borderId="33" xfId="2" applyFont="1" applyFill="1" applyBorder="1" applyAlignment="1">
      <alignment vertical="top" wrapText="1"/>
    </xf>
    <xf numFmtId="0" fontId="18" fillId="3" borderId="7" xfId="2" applyFont="1" applyFill="1" applyBorder="1" applyAlignment="1">
      <alignment vertical="top" wrapText="1"/>
    </xf>
    <xf numFmtId="0" fontId="11" fillId="0" borderId="48" xfId="2" applyFont="1" applyFill="1" applyBorder="1" applyAlignment="1">
      <alignment vertical="top" wrapText="1"/>
    </xf>
    <xf numFmtId="0" fontId="12" fillId="3" borderId="0" xfId="0" applyFont="1" applyFill="1" applyAlignment="1">
      <alignment vertical="top"/>
    </xf>
    <xf numFmtId="0" fontId="11" fillId="0" borderId="30" xfId="2" applyFont="1" applyFill="1" applyBorder="1" applyAlignment="1">
      <alignment vertical="top" wrapText="1"/>
    </xf>
    <xf numFmtId="0" fontId="11" fillId="0" borderId="33" xfId="2" applyFont="1" applyFill="1" applyBorder="1" applyAlignment="1">
      <alignment vertical="top" wrapText="1"/>
    </xf>
    <xf numFmtId="0" fontId="11" fillId="3" borderId="43" xfId="2" applyFont="1" applyFill="1" applyBorder="1" applyAlignment="1">
      <alignment vertical="top" wrapText="1"/>
    </xf>
    <xf numFmtId="0" fontId="11" fillId="3" borderId="30" xfId="2" applyFont="1" applyFill="1" applyBorder="1" applyAlignment="1">
      <alignment vertical="top" wrapText="1"/>
    </xf>
    <xf numFmtId="0" fontId="11" fillId="3" borderId="33" xfId="2" applyFont="1" applyFill="1" applyBorder="1" applyAlignment="1">
      <alignment vertical="top" wrapText="1"/>
    </xf>
    <xf numFmtId="0" fontId="11" fillId="0" borderId="43" xfId="2" applyFont="1" applyFill="1" applyBorder="1" applyAlignment="1">
      <alignment vertical="top" wrapText="1"/>
    </xf>
    <xf numFmtId="0" fontId="11" fillId="3" borderId="43" xfId="6" applyFont="1" applyFill="1" applyBorder="1" applyAlignment="1">
      <alignment vertical="top" wrapText="1"/>
    </xf>
    <xf numFmtId="0" fontId="11" fillId="3" borderId="30" xfId="6" applyFont="1" applyFill="1" applyBorder="1" applyAlignment="1">
      <alignment vertical="top" wrapText="1"/>
    </xf>
    <xf numFmtId="0" fontId="11" fillId="0" borderId="30" xfId="6" applyFont="1" applyFill="1" applyBorder="1" applyAlignment="1">
      <alignment vertical="top" wrapText="1"/>
    </xf>
    <xf numFmtId="0" fontId="21" fillId="0" borderId="30" xfId="6" applyFont="1" applyFill="1" applyBorder="1" applyAlignment="1">
      <alignment vertical="top" wrapText="1"/>
    </xf>
    <xf numFmtId="0" fontId="6" fillId="3" borderId="0" xfId="2" applyFill="1" applyAlignment="1">
      <alignment vertical="top"/>
    </xf>
    <xf numFmtId="0" fontId="11" fillId="3" borderId="27" xfId="6" applyFont="1" applyFill="1" applyBorder="1" applyAlignment="1">
      <alignment vertical="top" wrapText="1"/>
    </xf>
    <xf numFmtId="0" fontId="12" fillId="3" borderId="29" xfId="6" applyFont="1" applyFill="1" applyBorder="1" applyAlignment="1">
      <alignment vertical="top"/>
    </xf>
    <xf numFmtId="0" fontId="12" fillId="3" borderId="30" xfId="6" applyFont="1" applyFill="1" applyBorder="1" applyAlignment="1">
      <alignment vertical="top"/>
    </xf>
    <xf numFmtId="0" fontId="53" fillId="3" borderId="16" xfId="0" applyFont="1" applyFill="1" applyBorder="1" applyAlignment="1" applyProtection="1">
      <alignment horizontal="center" vertical="center" wrapText="1"/>
    </xf>
    <xf numFmtId="0" fontId="53" fillId="11" borderId="66" xfId="0" applyFont="1" applyFill="1" applyBorder="1" applyAlignment="1" applyProtection="1">
      <alignment horizontal="center" vertical="center" wrapText="1"/>
    </xf>
    <xf numFmtId="0" fontId="53" fillId="18" borderId="66" xfId="0" applyFont="1" applyFill="1" applyBorder="1" applyAlignment="1" applyProtection="1">
      <alignment horizontal="center" vertical="center" wrapText="1"/>
    </xf>
    <xf numFmtId="0" fontId="53" fillId="18" borderId="67" xfId="0" applyFont="1" applyFill="1" applyBorder="1" applyAlignment="1" applyProtection="1">
      <alignment horizontal="center" vertical="center" wrapText="1"/>
    </xf>
    <xf numFmtId="0" fontId="19" fillId="3" borderId="40" xfId="0" applyFont="1" applyFill="1" applyBorder="1" applyAlignment="1" applyProtection="1">
      <alignment vertical="top" wrapText="1"/>
    </xf>
    <xf numFmtId="0" fontId="56" fillId="3" borderId="16" xfId="0" applyFont="1" applyFill="1" applyBorder="1" applyAlignment="1">
      <alignment horizontal="center" vertical="center"/>
    </xf>
    <xf numFmtId="0" fontId="6" fillId="3" borderId="0" xfId="2" applyFont="1" applyFill="1"/>
    <xf numFmtId="0" fontId="6" fillId="3" borderId="0" xfId="2" applyFont="1" applyFill="1" applyAlignment="1">
      <alignment horizontal="center"/>
    </xf>
    <xf numFmtId="0" fontId="6" fillId="3" borderId="0" xfId="2" applyFont="1" applyFill="1" applyAlignment="1">
      <alignment horizontal="left" vertical="center"/>
    </xf>
    <xf numFmtId="0" fontId="60" fillId="3" borderId="0" xfId="2" applyFont="1" applyFill="1" applyBorder="1" applyAlignment="1">
      <alignment vertical="center" wrapText="1"/>
    </xf>
    <xf numFmtId="0" fontId="6" fillId="3" borderId="0" xfId="2" applyFont="1" applyFill="1" applyAlignment="1">
      <alignment horizontal="center" vertical="center"/>
    </xf>
    <xf numFmtId="0" fontId="11" fillId="0" borderId="7" xfId="2" applyFont="1" applyBorder="1" applyAlignment="1">
      <alignment horizontal="center" vertical="center" wrapText="1"/>
    </xf>
    <xf numFmtId="0" fontId="9" fillId="0" borderId="1" xfId="2" applyFont="1" applyFill="1" applyBorder="1" applyAlignment="1">
      <alignment horizontal="center" vertical="center" wrapText="1"/>
    </xf>
    <xf numFmtId="0" fontId="9" fillId="0" borderId="6" xfId="2" applyFont="1" applyFill="1" applyBorder="1" applyAlignment="1">
      <alignment horizontal="center" vertical="center" wrapText="1"/>
    </xf>
    <xf numFmtId="0" fontId="11" fillId="3" borderId="59" xfId="2" applyFont="1" applyFill="1" applyBorder="1" applyAlignment="1">
      <alignment horizontal="center" vertical="center" wrapText="1"/>
    </xf>
    <xf numFmtId="1" fontId="62" fillId="3" borderId="7" xfId="16" applyNumberFormat="1" applyFont="1" applyFill="1" applyBorder="1" applyAlignment="1">
      <alignment horizontal="center" vertical="center"/>
    </xf>
    <xf numFmtId="0" fontId="12" fillId="0" borderId="7" xfId="2" applyFont="1" applyBorder="1" applyAlignment="1">
      <alignment horizontal="justify" vertical="center"/>
    </xf>
    <xf numFmtId="0" fontId="11" fillId="3" borderId="30" xfId="2" applyFont="1" applyFill="1" applyBorder="1" applyAlignment="1">
      <alignment horizontal="center" vertical="center" wrapText="1"/>
    </xf>
    <xf numFmtId="0" fontId="12" fillId="0" borderId="7" xfId="2" applyFont="1" applyBorder="1" applyAlignment="1">
      <alignment vertical="center" wrapText="1"/>
    </xf>
    <xf numFmtId="0" fontId="12" fillId="0" borderId="7" xfId="2" applyFont="1" applyBorder="1" applyAlignment="1">
      <alignment vertical="center"/>
    </xf>
    <xf numFmtId="0" fontId="11" fillId="3" borderId="7" xfId="2" applyFont="1" applyFill="1" applyBorder="1" applyAlignment="1">
      <alignment horizontal="left" vertical="center" wrapText="1"/>
    </xf>
    <xf numFmtId="164" fontId="12" fillId="3" borderId="7" xfId="1" applyNumberFormat="1" applyFont="1" applyFill="1" applyBorder="1" applyAlignment="1">
      <alignment horizontal="center" vertical="center"/>
    </xf>
    <xf numFmtId="0" fontId="12" fillId="0" borderId="7" xfId="2" applyFont="1" applyBorder="1" applyAlignment="1">
      <alignment horizontal="justify" vertical="top"/>
    </xf>
    <xf numFmtId="0" fontId="12" fillId="3" borderId="7" xfId="2" applyFont="1" applyFill="1" applyBorder="1" applyAlignment="1">
      <alignment vertical="center"/>
    </xf>
    <xf numFmtId="0" fontId="12" fillId="3" borderId="0" xfId="2" applyFont="1" applyFill="1" applyAlignment="1">
      <alignment vertical="center"/>
    </xf>
    <xf numFmtId="9" fontId="12" fillId="3" borderId="7" xfId="1" applyFont="1" applyFill="1" applyBorder="1" applyAlignment="1">
      <alignment horizontal="center" vertical="center"/>
    </xf>
    <xf numFmtId="9" fontId="62" fillId="3" borderId="7" xfId="1" applyFont="1" applyFill="1" applyBorder="1" applyAlignment="1">
      <alignment horizontal="center" vertical="center"/>
    </xf>
    <xf numFmtId="0" fontId="12" fillId="3" borderId="7" xfId="2" applyFont="1" applyFill="1" applyBorder="1" applyAlignment="1">
      <alignment horizontal="justify" vertical="center"/>
    </xf>
    <xf numFmtId="9" fontId="12" fillId="3" borderId="7" xfId="1" applyFont="1" applyFill="1" applyBorder="1" applyAlignment="1">
      <alignment horizontal="center" vertical="center" wrapText="1"/>
    </xf>
    <xf numFmtId="0" fontId="12" fillId="4" borderId="7" xfId="2" applyFont="1" applyFill="1" applyBorder="1" applyAlignment="1">
      <alignment horizontal="justify" vertical="center" wrapText="1"/>
    </xf>
    <xf numFmtId="9" fontId="12" fillId="4" borderId="7" xfId="2" applyNumberFormat="1" applyFont="1" applyFill="1" applyBorder="1" applyAlignment="1">
      <alignment horizontal="center" vertical="center" wrapText="1"/>
    </xf>
    <xf numFmtId="0" fontId="12" fillId="0" borderId="7" xfId="2" applyFont="1" applyBorder="1" applyAlignment="1">
      <alignment horizontal="justify" vertical="center" wrapText="1"/>
    </xf>
    <xf numFmtId="0" fontId="8" fillId="3" borderId="3" xfId="2" applyFont="1" applyFill="1" applyBorder="1" applyAlignment="1">
      <alignment horizontal="justify" vertical="center"/>
    </xf>
    <xf numFmtId="0" fontId="8" fillId="3" borderId="0" xfId="2" applyFont="1" applyFill="1" applyBorder="1" applyAlignment="1">
      <alignment horizontal="justify" vertical="center"/>
    </xf>
    <xf numFmtId="9" fontId="8" fillId="3" borderId="0" xfId="2" applyNumberFormat="1" applyFont="1" applyFill="1" applyBorder="1" applyAlignment="1">
      <alignment horizontal="justify" vertical="center"/>
    </xf>
    <xf numFmtId="0" fontId="6" fillId="3" borderId="0" xfId="2" applyFont="1" applyFill="1" applyBorder="1" applyAlignment="1">
      <alignment horizontal="justify" vertical="center"/>
    </xf>
    <xf numFmtId="9" fontId="6" fillId="3" borderId="0" xfId="2" applyNumberFormat="1" applyFont="1" applyFill="1" applyBorder="1" applyAlignment="1">
      <alignment horizontal="justify" vertical="center"/>
    </xf>
    <xf numFmtId="0" fontId="8" fillId="3" borderId="0" xfId="2" applyFont="1" applyFill="1" applyBorder="1" applyAlignment="1">
      <alignment horizontal="left" vertical="center"/>
    </xf>
    <xf numFmtId="0" fontId="6" fillId="3" borderId="9"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9" xfId="2" applyFont="1" applyFill="1" applyBorder="1"/>
    <xf numFmtId="0" fontId="8" fillId="3" borderId="0" xfId="2" applyFont="1" applyFill="1" applyBorder="1" applyAlignment="1">
      <alignment horizontal="left"/>
    </xf>
    <xf numFmtId="0" fontId="6" fillId="3" borderId="3" xfId="2" applyFont="1" applyFill="1" applyBorder="1" applyAlignment="1">
      <alignment vertical="center" wrapText="1"/>
    </xf>
    <xf numFmtId="0" fontId="6" fillId="3" borderId="0" xfId="2" applyFont="1" applyFill="1" applyBorder="1"/>
    <xf numFmtId="0" fontId="8" fillId="3" borderId="4" xfId="2" applyFont="1" applyFill="1" applyBorder="1" applyAlignment="1">
      <alignment horizontal="justify" vertical="center"/>
    </xf>
    <xf numFmtId="0" fontId="8" fillId="3" borderId="4" xfId="2" applyFont="1" applyFill="1" applyBorder="1" applyAlignment="1">
      <alignment horizontal="center" vertical="top"/>
    </xf>
    <xf numFmtId="0" fontId="6" fillId="3" borderId="5" xfId="2" applyFont="1" applyFill="1" applyBorder="1" applyAlignment="1">
      <alignment vertical="center" wrapText="1"/>
    </xf>
    <xf numFmtId="0" fontId="6" fillId="3" borderId="4" xfId="2" applyFont="1" applyFill="1" applyBorder="1"/>
    <xf numFmtId="0" fontId="6" fillId="3" borderId="4" xfId="2" applyFont="1" applyFill="1" applyBorder="1" applyAlignment="1">
      <alignment horizontal="center" vertical="center"/>
    </xf>
    <xf numFmtId="0" fontId="6" fillId="3" borderId="10" xfId="2" applyFont="1" applyFill="1" applyBorder="1"/>
    <xf numFmtId="0" fontId="6" fillId="3" borderId="3" xfId="2" applyFont="1" applyFill="1" applyBorder="1"/>
    <xf numFmtId="0" fontId="6" fillId="3" borderId="0" xfId="2" applyFont="1" applyFill="1" applyBorder="1" applyAlignment="1">
      <alignment horizontal="center"/>
    </xf>
    <xf numFmtId="9" fontId="0" fillId="3" borderId="0" xfId="1" applyNumberFormat="1" applyFont="1" applyFill="1" applyBorder="1" applyAlignment="1">
      <alignment horizontal="center" vertical="center"/>
    </xf>
    <xf numFmtId="0" fontId="6" fillId="3" borderId="0" xfId="2" applyFont="1" applyFill="1" applyBorder="1" applyAlignment="1">
      <alignment horizontal="left" vertical="center"/>
    </xf>
    <xf numFmtId="0" fontId="6" fillId="3" borderId="9" xfId="2" applyFont="1" applyFill="1" applyBorder="1" applyAlignment="1">
      <alignment horizontal="center"/>
    </xf>
    <xf numFmtId="0" fontId="6" fillId="3" borderId="5" xfId="2" applyFont="1" applyFill="1" applyBorder="1"/>
    <xf numFmtId="0" fontId="6" fillId="3" borderId="4" xfId="2" applyFont="1" applyFill="1" applyBorder="1" applyAlignment="1">
      <alignment horizontal="center"/>
    </xf>
    <xf numFmtId="9" fontId="0" fillId="3" borderId="4" xfId="1" applyNumberFormat="1" applyFont="1" applyFill="1" applyBorder="1" applyAlignment="1">
      <alignment horizontal="center" vertical="center"/>
    </xf>
    <xf numFmtId="0" fontId="6" fillId="3" borderId="4" xfId="2" applyFont="1" applyFill="1" applyBorder="1" applyAlignment="1">
      <alignment horizontal="left" vertical="center"/>
    </xf>
    <xf numFmtId="0" fontId="6" fillId="3" borderId="10" xfId="2" applyFont="1" applyFill="1" applyBorder="1" applyAlignment="1">
      <alignment horizontal="center"/>
    </xf>
    <xf numFmtId="0" fontId="23" fillId="0" borderId="9" xfId="2" applyFont="1" applyBorder="1" applyAlignment="1">
      <alignment horizontal="center" vertical="center" wrapText="1"/>
    </xf>
    <xf numFmtId="0" fontId="23" fillId="0" borderId="24" xfId="2" applyFont="1" applyBorder="1" applyAlignment="1">
      <alignment horizontal="center" vertical="center" wrapText="1"/>
    </xf>
    <xf numFmtId="9" fontId="12" fillId="0" borderId="29" xfId="3" applyFont="1" applyFill="1" applyBorder="1" applyAlignment="1">
      <alignment horizontal="center" vertical="center"/>
    </xf>
    <xf numFmtId="0" fontId="12" fillId="3" borderId="7" xfId="2" applyFont="1" applyFill="1" applyBorder="1" applyAlignment="1">
      <alignment horizontal="center" vertical="center" wrapText="1"/>
    </xf>
    <xf numFmtId="0" fontId="12" fillId="3" borderId="19" xfId="2" applyFont="1" applyFill="1" applyBorder="1" applyAlignment="1">
      <alignment horizontal="center" vertical="center" wrapText="1"/>
    </xf>
    <xf numFmtId="0" fontId="12" fillId="3" borderId="17" xfId="2" applyFont="1" applyFill="1" applyBorder="1" applyAlignment="1">
      <alignment horizontal="center" vertical="center" wrapText="1"/>
    </xf>
    <xf numFmtId="9" fontId="12" fillId="0" borderId="19" xfId="2" applyNumberFormat="1" applyFont="1" applyFill="1" applyBorder="1" applyAlignment="1">
      <alignment horizontal="center" vertical="center" wrapText="1"/>
    </xf>
    <xf numFmtId="9" fontId="12" fillId="0" borderId="7" xfId="2" applyNumberFormat="1" applyFont="1" applyFill="1" applyBorder="1" applyAlignment="1">
      <alignment horizontal="center" vertical="center" wrapText="1"/>
    </xf>
    <xf numFmtId="0" fontId="28" fillId="2" borderId="2"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4" xfId="2" applyFont="1" applyFill="1" applyBorder="1" applyAlignment="1">
      <alignment horizontal="center" vertical="center"/>
    </xf>
    <xf numFmtId="0" fontId="8" fillId="3" borderId="4" xfId="2" applyFont="1" applyFill="1" applyBorder="1" applyAlignment="1">
      <alignment horizontal="center" vertical="center"/>
    </xf>
    <xf numFmtId="9" fontId="12" fillId="0" borderId="7" xfId="1" applyFont="1" applyFill="1" applyBorder="1" applyAlignment="1">
      <alignment horizontal="center" vertical="center" wrapText="1"/>
    </xf>
    <xf numFmtId="0" fontId="12" fillId="0" borderId="7" xfId="2" applyFont="1" applyFill="1" applyBorder="1" applyAlignment="1">
      <alignment horizontal="center" vertical="center" wrapText="1"/>
    </xf>
    <xf numFmtId="0" fontId="8" fillId="3" borderId="3" xfId="2" applyFont="1" applyFill="1" applyBorder="1" applyAlignment="1">
      <alignment horizontal="left"/>
    </xf>
    <xf numFmtId="0" fontId="8" fillId="3" borderId="0" xfId="2" applyFont="1" applyFill="1" applyBorder="1" applyAlignment="1">
      <alignment horizontal="left"/>
    </xf>
    <xf numFmtId="0" fontId="8" fillId="3" borderId="4" xfId="2" applyFont="1" applyFill="1" applyBorder="1" applyAlignment="1">
      <alignment horizontal="left" vertical="top"/>
    </xf>
    <xf numFmtId="0" fontId="11" fillId="3" borderId="30" xfId="2" applyFont="1" applyFill="1" applyBorder="1" applyAlignment="1">
      <alignment horizontal="center" vertical="center" wrapText="1"/>
    </xf>
    <xf numFmtId="0" fontId="12" fillId="3" borderId="7" xfId="2" applyFont="1" applyFill="1" applyBorder="1" applyAlignment="1">
      <alignment horizontal="left" vertical="center" wrapText="1"/>
    </xf>
    <xf numFmtId="0" fontId="19" fillId="3" borderId="7" xfId="0" applyFont="1" applyFill="1" applyBorder="1" applyAlignment="1" applyProtection="1">
      <alignment vertical="center" wrapText="1"/>
    </xf>
    <xf numFmtId="0" fontId="19" fillId="3" borderId="7" xfId="0" applyFont="1" applyFill="1" applyBorder="1" applyAlignment="1" applyProtection="1">
      <alignment horizontal="center" vertical="center" wrapText="1"/>
    </xf>
    <xf numFmtId="0" fontId="0" fillId="3" borderId="7" xfId="0" applyFill="1" applyBorder="1" applyAlignment="1">
      <alignment vertical="center"/>
    </xf>
    <xf numFmtId="0" fontId="18" fillId="3" borderId="7" xfId="2" applyFont="1" applyFill="1" applyBorder="1" applyAlignment="1">
      <alignment horizontal="center" vertical="center" wrapText="1"/>
    </xf>
    <xf numFmtId="0" fontId="8" fillId="3" borderId="48" xfId="2" applyFont="1" applyFill="1" applyBorder="1" applyAlignment="1">
      <alignment vertical="top" wrapText="1"/>
    </xf>
    <xf numFmtId="0" fontId="23" fillId="3" borderId="7" xfId="2" applyFont="1" applyFill="1" applyBorder="1" applyAlignment="1">
      <alignment horizontal="center" vertical="center" wrapText="1"/>
    </xf>
    <xf numFmtId="0" fontId="6" fillId="3" borderId="7" xfId="2" applyFill="1" applyBorder="1" applyAlignment="1">
      <alignment horizontal="center"/>
    </xf>
    <xf numFmtId="9" fontId="12" fillId="3" borderId="7" xfId="6" applyNumberFormat="1" applyFont="1" applyFill="1" applyBorder="1" applyAlignment="1">
      <alignment horizontal="center" vertical="center" wrapText="1"/>
    </xf>
    <xf numFmtId="0" fontId="12" fillId="3" borderId="7" xfId="2" applyFont="1" applyFill="1" applyBorder="1" applyAlignment="1">
      <alignment horizontal="justify" vertical="center" wrapText="1"/>
    </xf>
    <xf numFmtId="0" fontId="12" fillId="3" borderId="37" xfId="2" applyFont="1" applyFill="1" applyBorder="1" applyAlignment="1">
      <alignment horizontal="justify" vertical="center" wrapText="1"/>
    </xf>
    <xf numFmtId="0" fontId="12" fillId="3" borderId="7" xfId="2" applyFont="1" applyFill="1" applyBorder="1" applyAlignment="1">
      <alignment horizontal="center" vertical="center" wrapText="1"/>
    </xf>
    <xf numFmtId="0" fontId="12" fillId="3" borderId="37" xfId="2" applyFont="1" applyFill="1" applyBorder="1" applyAlignment="1">
      <alignment horizontal="center" vertical="center" wrapText="1"/>
    </xf>
    <xf numFmtId="9" fontId="12" fillId="3" borderId="40" xfId="3" applyFont="1" applyFill="1" applyBorder="1" applyAlignment="1">
      <alignment horizontal="center" vertical="center" wrapText="1"/>
    </xf>
    <xf numFmtId="9" fontId="12" fillId="3" borderId="7" xfId="3" applyFont="1" applyFill="1" applyBorder="1" applyAlignment="1">
      <alignment horizontal="center" vertical="center" wrapText="1"/>
    </xf>
    <xf numFmtId="0" fontId="18" fillId="3" borderId="7" xfId="2" applyFont="1" applyFill="1" applyBorder="1" applyAlignment="1">
      <alignment horizontal="justify" vertical="center" wrapText="1"/>
    </xf>
    <xf numFmtId="9" fontId="12" fillId="3" borderId="7" xfId="2" applyNumberFormat="1" applyFont="1" applyFill="1" applyBorder="1" applyAlignment="1">
      <alignment horizontal="center" vertical="center" wrapText="1"/>
    </xf>
    <xf numFmtId="9" fontId="12" fillId="3" borderId="7" xfId="1" applyFont="1" applyFill="1" applyBorder="1" applyAlignment="1">
      <alignment horizontal="center" vertical="center"/>
    </xf>
    <xf numFmtId="0" fontId="12" fillId="3" borderId="7" xfId="2" applyFont="1" applyFill="1" applyBorder="1" applyAlignment="1">
      <alignment horizontal="left" vertical="center" wrapText="1"/>
    </xf>
    <xf numFmtId="9" fontId="12" fillId="3" borderId="7" xfId="1" applyFont="1" applyFill="1" applyBorder="1" applyAlignment="1">
      <alignment horizontal="center" vertical="center" wrapText="1"/>
    </xf>
    <xf numFmtId="1" fontId="19" fillId="3" borderId="7" xfId="0" applyNumberFormat="1" applyFont="1" applyFill="1" applyBorder="1" applyAlignment="1">
      <alignment horizontal="center" vertical="center" wrapText="1"/>
    </xf>
    <xf numFmtId="0" fontId="6" fillId="3" borderId="21" xfId="2" applyFill="1" applyBorder="1"/>
    <xf numFmtId="0" fontId="28" fillId="2" borderId="71" xfId="2" applyFont="1" applyFill="1" applyBorder="1" applyAlignment="1">
      <alignment vertical="center"/>
    </xf>
    <xf numFmtId="0" fontId="28" fillId="2" borderId="2" xfId="2" applyFont="1" applyFill="1" applyBorder="1" applyAlignment="1">
      <alignment vertical="center"/>
    </xf>
    <xf numFmtId="0" fontId="6" fillId="3" borderId="22" xfId="2" applyFill="1" applyBorder="1"/>
    <xf numFmtId="0" fontId="28" fillId="2" borderId="64" xfId="2" applyFont="1" applyFill="1" applyBorder="1" applyAlignment="1">
      <alignment vertical="center"/>
    </xf>
    <xf numFmtId="0" fontId="28" fillId="2" borderId="0" xfId="2" applyFont="1" applyFill="1" applyBorder="1" applyAlignment="1">
      <alignment vertical="center"/>
    </xf>
    <xf numFmtId="0" fontId="28" fillId="2" borderId="73" xfId="2" applyFont="1" applyFill="1" applyBorder="1" applyAlignment="1">
      <alignment vertical="center"/>
    </xf>
    <xf numFmtId="0" fontId="28" fillId="2" borderId="4" xfId="2" applyFont="1" applyFill="1" applyBorder="1" applyAlignment="1">
      <alignment vertical="center"/>
    </xf>
    <xf numFmtId="0" fontId="18" fillId="0" borderId="7" xfId="2" applyFont="1" applyBorder="1" applyAlignment="1">
      <alignment horizontal="left" vertical="center" wrapText="1"/>
    </xf>
    <xf numFmtId="9" fontId="18" fillId="0" borderId="7" xfId="3" applyNumberFormat="1" applyFont="1" applyBorder="1" applyAlignment="1">
      <alignment horizontal="center" vertical="center" wrapText="1"/>
    </xf>
    <xf numFmtId="9" fontId="18" fillId="0" borderId="7" xfId="2" applyNumberFormat="1" applyFont="1" applyBorder="1" applyAlignment="1">
      <alignment horizontal="center" vertical="center" wrapText="1"/>
    </xf>
    <xf numFmtId="0" fontId="18" fillId="0" borderId="7" xfId="2" applyFont="1" applyBorder="1" applyAlignment="1">
      <alignment horizontal="center" vertical="center" wrapText="1"/>
    </xf>
    <xf numFmtId="9" fontId="18" fillId="0" borderId="7" xfId="2" applyNumberFormat="1" applyFont="1" applyFill="1" applyBorder="1" applyAlignment="1">
      <alignment horizontal="center" vertical="center" wrapText="1"/>
    </xf>
    <xf numFmtId="0" fontId="12" fillId="3" borderId="29" xfId="2" applyFont="1" applyFill="1" applyBorder="1" applyAlignment="1">
      <alignment horizontal="center" vertical="center" wrapText="1"/>
    </xf>
    <xf numFmtId="0" fontId="23" fillId="0" borderId="74" xfId="2" applyFont="1" applyBorder="1" applyAlignment="1">
      <alignment horizontal="center" vertical="center" wrapText="1"/>
    </xf>
    <xf numFmtId="0" fontId="6" fillId="0" borderId="62" xfId="2" applyFill="1" applyBorder="1" applyAlignment="1">
      <alignment horizontal="center"/>
    </xf>
    <xf numFmtId="0" fontId="6" fillId="0" borderId="43" xfId="2" applyFill="1" applyBorder="1" applyAlignment="1">
      <alignment horizontal="center"/>
    </xf>
    <xf numFmtId="0" fontId="6" fillId="3" borderId="42" xfId="2" applyFill="1" applyBorder="1" applyAlignment="1">
      <alignment horizontal="center"/>
    </xf>
    <xf numFmtId="0" fontId="6" fillId="3" borderId="43" xfId="2" applyFill="1" applyBorder="1" applyAlignment="1">
      <alignment horizontal="center"/>
    </xf>
    <xf numFmtId="0" fontId="6" fillId="0" borderId="42" xfId="2" applyFill="1" applyBorder="1" applyAlignment="1">
      <alignment horizontal="center"/>
    </xf>
    <xf numFmtId="10" fontId="6" fillId="0" borderId="42" xfId="2" applyNumberFormat="1" applyFill="1" applyBorder="1" applyAlignment="1">
      <alignment horizontal="center"/>
    </xf>
    <xf numFmtId="9" fontId="6" fillId="21" borderId="42" xfId="2" applyNumberFormat="1" applyFill="1" applyBorder="1" applyAlignment="1">
      <alignment horizontal="center"/>
    </xf>
    <xf numFmtId="0" fontId="6" fillId="21" borderId="43" xfId="2" applyFill="1" applyBorder="1" applyAlignment="1">
      <alignment horizontal="center"/>
    </xf>
    <xf numFmtId="0" fontId="6" fillId="3" borderId="59" xfId="2" applyFill="1" applyBorder="1"/>
    <xf numFmtId="49" fontId="18" fillId="0" borderId="17" xfId="2" applyNumberFormat="1" applyFont="1" applyBorder="1" applyAlignment="1">
      <alignment horizontal="center" vertical="center" wrapText="1"/>
    </xf>
    <xf numFmtId="0" fontId="18" fillId="0" borderId="17" xfId="2" applyFont="1" applyBorder="1" applyAlignment="1">
      <alignment horizontal="center" vertical="center" wrapText="1"/>
    </xf>
    <xf numFmtId="164" fontId="18" fillId="0" borderId="7" xfId="2" applyNumberFormat="1" applyFont="1" applyFill="1" applyBorder="1" applyAlignment="1">
      <alignment horizontal="center" vertical="center" wrapText="1"/>
    </xf>
    <xf numFmtId="0" fontId="12" fillId="3" borderId="57" xfId="2" applyFont="1" applyFill="1" applyBorder="1" applyAlignment="1">
      <alignment horizontal="center" vertical="center" wrapText="1"/>
    </xf>
    <xf numFmtId="0" fontId="6" fillId="0" borderId="58" xfId="2" applyFill="1" applyBorder="1" applyAlignment="1">
      <alignment horizontal="center"/>
    </xf>
    <xf numFmtId="0" fontId="6" fillId="0" borderId="48" xfId="2" applyFill="1" applyBorder="1" applyAlignment="1">
      <alignment horizontal="center"/>
    </xf>
    <xf numFmtId="0" fontId="6" fillId="3" borderId="57" xfId="2" applyFill="1" applyBorder="1" applyAlignment="1">
      <alignment horizontal="center"/>
    </xf>
    <xf numFmtId="0" fontId="6" fillId="3" borderId="48" xfId="2" applyFill="1" applyBorder="1" applyAlignment="1">
      <alignment horizontal="center"/>
    </xf>
    <xf numFmtId="0" fontId="6" fillId="0" borderId="57" xfId="2" applyFill="1" applyBorder="1" applyAlignment="1">
      <alignment horizontal="center"/>
    </xf>
    <xf numFmtId="0" fontId="6" fillId="5" borderId="57" xfId="2" applyFill="1" applyBorder="1" applyAlignment="1">
      <alignment horizontal="center"/>
    </xf>
    <xf numFmtId="0" fontId="6" fillId="5" borderId="48" xfId="2" applyFill="1" applyBorder="1" applyAlignment="1">
      <alignment horizontal="center"/>
    </xf>
    <xf numFmtId="49" fontId="18" fillId="0" borderId="7" xfId="2" applyNumberFormat="1" applyFont="1" applyBorder="1" applyAlignment="1">
      <alignment horizontal="center" vertical="center" wrapText="1"/>
    </xf>
    <xf numFmtId="9" fontId="12" fillId="0" borderId="17" xfId="3" applyFont="1" applyFill="1" applyBorder="1" applyAlignment="1">
      <alignment horizontal="center" vertical="center"/>
    </xf>
    <xf numFmtId="0" fontId="6" fillId="0" borderId="59" xfId="2" applyFill="1" applyBorder="1" applyAlignment="1">
      <alignment horizontal="center"/>
    </xf>
    <xf numFmtId="0" fontId="6" fillId="0" borderId="30" xfId="2" applyFill="1" applyBorder="1" applyAlignment="1">
      <alignment horizontal="center"/>
    </xf>
    <xf numFmtId="0" fontId="6" fillId="3" borderId="29" xfId="2" applyFill="1" applyBorder="1" applyAlignment="1">
      <alignment horizontal="center"/>
    </xf>
    <xf numFmtId="0" fontId="6" fillId="3" borderId="30" xfId="2" applyFill="1" applyBorder="1" applyAlignment="1">
      <alignment horizontal="center"/>
    </xf>
    <xf numFmtId="0" fontId="6" fillId="0" borderId="29" xfId="2" applyFill="1" applyBorder="1" applyAlignment="1">
      <alignment horizontal="center"/>
    </xf>
    <xf numFmtId="0" fontId="6" fillId="5" borderId="29" xfId="2" applyFill="1" applyBorder="1" applyAlignment="1">
      <alignment horizontal="center"/>
    </xf>
    <xf numFmtId="0" fontId="6" fillId="5" borderId="30" xfId="2" applyFill="1" applyBorder="1" applyAlignment="1">
      <alignment horizontal="center"/>
    </xf>
    <xf numFmtId="9" fontId="12" fillId="3" borderId="7" xfId="3" applyFont="1" applyFill="1" applyBorder="1" applyAlignment="1">
      <alignment horizontal="center" vertical="center"/>
    </xf>
    <xf numFmtId="0" fontId="6" fillId="6" borderId="29" xfId="2" applyFill="1" applyBorder="1" applyAlignment="1">
      <alignment horizontal="center"/>
    </xf>
    <xf numFmtId="0" fontId="6" fillId="6" borderId="30" xfId="2" applyFill="1" applyBorder="1" applyAlignment="1">
      <alignment horizontal="center"/>
    </xf>
    <xf numFmtId="0" fontId="6" fillId="21" borderId="29" xfId="2" applyFill="1" applyBorder="1" applyAlignment="1">
      <alignment horizontal="center"/>
    </xf>
    <xf numFmtId="0" fontId="6" fillId="21" borderId="30" xfId="2" applyFill="1" applyBorder="1" applyAlignment="1">
      <alignment horizontal="center"/>
    </xf>
    <xf numFmtId="0" fontId="18" fillId="3" borderId="7" xfId="2" applyFont="1" applyFill="1" applyBorder="1" applyAlignment="1">
      <alignment horizontal="left" vertical="center" wrapText="1"/>
    </xf>
    <xf numFmtId="0" fontId="11" fillId="3" borderId="53" xfId="2" applyFont="1" applyFill="1" applyBorder="1" applyAlignment="1">
      <alignment horizontal="center" vertical="center" wrapText="1"/>
    </xf>
    <xf numFmtId="0" fontId="12" fillId="3" borderId="30" xfId="2" applyFont="1" applyFill="1" applyBorder="1" applyAlignment="1">
      <alignment horizontal="center" vertical="center" wrapText="1"/>
    </xf>
    <xf numFmtId="0" fontId="19" fillId="3" borderId="27" xfId="2" applyFont="1" applyFill="1" applyBorder="1" applyAlignment="1">
      <alignment horizontal="left" vertical="center" wrapText="1"/>
    </xf>
    <xf numFmtId="0" fontId="18" fillId="3" borderId="17" xfId="2" applyFont="1" applyFill="1" applyBorder="1" applyAlignment="1">
      <alignment horizontal="left" vertical="center" wrapText="1"/>
    </xf>
    <xf numFmtId="0" fontId="19" fillId="0" borderId="7" xfId="2" applyFont="1" applyFill="1" applyBorder="1" applyAlignment="1">
      <alignment horizontal="center" vertical="center" wrapText="1"/>
    </xf>
    <xf numFmtId="9" fontId="6" fillId="3" borderId="29" xfId="2" applyNumberFormat="1" applyFill="1" applyBorder="1" applyAlignment="1">
      <alignment horizontal="center"/>
    </xf>
    <xf numFmtId="9" fontId="6" fillId="3" borderId="30" xfId="2" applyNumberFormat="1" applyFill="1" applyBorder="1" applyAlignment="1">
      <alignment horizontal="center"/>
    </xf>
    <xf numFmtId="9" fontId="6" fillId="21" borderId="29" xfId="2" applyNumberFormat="1" applyFill="1" applyBorder="1" applyAlignment="1">
      <alignment horizontal="center"/>
    </xf>
    <xf numFmtId="0" fontId="19" fillId="3" borderId="7" xfId="2" applyFont="1" applyFill="1" applyBorder="1" applyAlignment="1">
      <alignment horizontal="center" vertical="center" wrapText="1"/>
    </xf>
    <xf numFmtId="0" fontId="6" fillId="17" borderId="29" xfId="2" applyFill="1" applyBorder="1" applyAlignment="1">
      <alignment horizontal="center"/>
    </xf>
    <xf numFmtId="0" fontId="6" fillId="17" borderId="30" xfId="2" applyFill="1" applyBorder="1" applyAlignment="1">
      <alignment horizontal="center"/>
    </xf>
    <xf numFmtId="0" fontId="19" fillId="3" borderId="19" xfId="2" applyFont="1" applyFill="1" applyBorder="1" applyAlignment="1">
      <alignment horizontal="center" vertical="center" wrapText="1"/>
    </xf>
    <xf numFmtId="164" fontId="12" fillId="0" borderId="19" xfId="3" applyNumberFormat="1" applyFont="1" applyFill="1" applyBorder="1" applyAlignment="1">
      <alignment horizontal="center" vertical="center"/>
    </xf>
    <xf numFmtId="9" fontId="12" fillId="0" borderId="19" xfId="3" applyFont="1" applyFill="1" applyBorder="1" applyAlignment="1">
      <alignment horizontal="center" vertical="center" wrapText="1"/>
    </xf>
    <xf numFmtId="3" fontId="19" fillId="3" borderId="19" xfId="2" applyNumberFormat="1" applyFont="1" applyFill="1" applyBorder="1" applyAlignment="1">
      <alignment horizontal="center" vertical="center"/>
    </xf>
    <xf numFmtId="9" fontId="12" fillId="0" borderId="19" xfId="3" applyFont="1" applyFill="1" applyBorder="1" applyAlignment="1">
      <alignment vertical="center" wrapText="1"/>
    </xf>
    <xf numFmtId="0" fontId="12" fillId="3" borderId="28" xfId="2" applyFont="1" applyFill="1" applyBorder="1" applyAlignment="1">
      <alignment horizontal="center" vertical="center" wrapText="1"/>
    </xf>
    <xf numFmtId="0" fontId="18" fillId="3" borderId="19" xfId="2" applyFont="1" applyFill="1" applyBorder="1" applyAlignment="1">
      <alignment horizontal="left" vertical="center" wrapText="1"/>
    </xf>
    <xf numFmtId="3" fontId="19" fillId="3" borderId="7" xfId="2" applyNumberFormat="1" applyFont="1" applyFill="1" applyBorder="1" applyAlignment="1">
      <alignment horizontal="center" vertical="center"/>
    </xf>
    <xf numFmtId="0" fontId="11" fillId="3" borderId="75" xfId="2" applyFont="1" applyFill="1" applyBorder="1" applyAlignment="1">
      <alignment horizontal="center" vertical="center" wrapText="1"/>
    </xf>
    <xf numFmtId="9" fontId="19" fillId="3" borderId="7" xfId="1" applyFont="1" applyFill="1" applyBorder="1" applyAlignment="1">
      <alignment horizontal="center" vertical="center" wrapText="1"/>
    </xf>
    <xf numFmtId="0" fontId="6" fillId="0" borderId="7" xfId="2" applyFill="1" applyBorder="1" applyAlignment="1">
      <alignment horizontal="center"/>
    </xf>
    <xf numFmtId="9" fontId="6" fillId="5" borderId="29" xfId="2" applyNumberFormat="1" applyFill="1" applyBorder="1" applyAlignment="1">
      <alignment horizontal="center"/>
    </xf>
    <xf numFmtId="0" fontId="19" fillId="3" borderId="7" xfId="2" applyFont="1" applyFill="1" applyBorder="1" applyAlignment="1">
      <alignment horizontal="left" vertical="center" wrapText="1"/>
    </xf>
    <xf numFmtId="1" fontId="19" fillId="3" borderId="7" xfId="2" applyNumberFormat="1" applyFont="1" applyFill="1" applyBorder="1" applyAlignment="1">
      <alignment horizontal="center" vertical="center" wrapText="1"/>
    </xf>
    <xf numFmtId="0" fontId="19" fillId="3" borderId="7" xfId="2" applyFont="1" applyFill="1" applyBorder="1" applyAlignment="1">
      <alignment vertical="center" wrapText="1"/>
    </xf>
    <xf numFmtId="9" fontId="12" fillId="0" borderId="7" xfId="3" applyFont="1" applyFill="1" applyBorder="1" applyAlignment="1">
      <alignment vertical="center" wrapText="1"/>
    </xf>
    <xf numFmtId="0" fontId="6" fillId="5" borderId="7" xfId="2" applyFill="1" applyBorder="1" applyAlignment="1">
      <alignment horizontal="center"/>
    </xf>
    <xf numFmtId="0" fontId="19" fillId="0" borderId="7" xfId="2" applyFont="1" applyFill="1" applyBorder="1" applyAlignment="1">
      <alignment horizontal="left" vertical="center" wrapText="1"/>
    </xf>
    <xf numFmtId="0" fontId="18" fillId="0" borderId="7" xfId="2" applyFont="1" applyFill="1" applyBorder="1" applyAlignment="1">
      <alignment horizontal="left" vertical="center" wrapText="1"/>
    </xf>
    <xf numFmtId="9" fontId="19" fillId="0" borderId="7" xfId="2" applyNumberFormat="1" applyFont="1" applyFill="1" applyBorder="1" applyAlignment="1">
      <alignment horizontal="center" vertical="center" wrapText="1"/>
    </xf>
    <xf numFmtId="0" fontId="12" fillId="0" borderId="29" xfId="2" applyFont="1" applyFill="1" applyBorder="1" applyAlignment="1">
      <alignment horizontal="center" vertical="center" wrapText="1"/>
    </xf>
    <xf numFmtId="0" fontId="11" fillId="0" borderId="53" xfId="2" applyFont="1" applyFill="1" applyBorder="1" applyAlignment="1">
      <alignment horizontal="center" vertical="center" wrapText="1"/>
    </xf>
    <xf numFmtId="9" fontId="6" fillId="5" borderId="30" xfId="2" applyNumberFormat="1" applyFill="1" applyBorder="1" applyAlignment="1">
      <alignment horizontal="center"/>
    </xf>
    <xf numFmtId="49" fontId="19" fillId="0" borderId="7" xfId="2" applyNumberFormat="1" applyFont="1" applyFill="1" applyBorder="1" applyAlignment="1">
      <alignment horizontal="center" vertical="center" wrapText="1"/>
    </xf>
    <xf numFmtId="10" fontId="6" fillId="5" borderId="7" xfId="6" applyNumberFormat="1" applyFont="1" applyFill="1" applyBorder="1" applyAlignment="1">
      <alignment horizontal="center"/>
    </xf>
    <xf numFmtId="0" fontId="6" fillId="5" borderId="7" xfId="6" applyFont="1" applyFill="1" applyBorder="1" applyAlignment="1">
      <alignment horizontal="center"/>
    </xf>
    <xf numFmtId="9" fontId="19" fillId="3" borderId="7" xfId="2" applyNumberFormat="1" applyFont="1" applyFill="1" applyBorder="1" applyAlignment="1">
      <alignment horizontal="center" vertical="center" wrapText="1"/>
    </xf>
    <xf numFmtId="9" fontId="6" fillId="5" borderId="7" xfId="2" applyNumberFormat="1" applyFill="1" applyBorder="1" applyAlignment="1">
      <alignment horizontal="center"/>
    </xf>
    <xf numFmtId="9" fontId="6" fillId="21" borderId="7" xfId="2" applyNumberFormat="1" applyFill="1" applyBorder="1" applyAlignment="1">
      <alignment horizontal="center"/>
    </xf>
    <xf numFmtId="0" fontId="6" fillId="21" borderId="7" xfId="2" applyFill="1" applyBorder="1" applyAlignment="1">
      <alignment horizontal="center"/>
    </xf>
    <xf numFmtId="0" fontId="19" fillId="3" borderId="30" xfId="2" applyFont="1" applyFill="1" applyBorder="1" applyAlignment="1">
      <alignment horizontal="left" vertical="center" wrapText="1"/>
    </xf>
    <xf numFmtId="0" fontId="6" fillId="6" borderId="7" xfId="2" applyFill="1" applyBorder="1" applyAlignment="1">
      <alignment horizontal="center"/>
    </xf>
    <xf numFmtId="0" fontId="19" fillId="3" borderId="19" xfId="2" applyFont="1" applyFill="1" applyBorder="1" applyAlignment="1">
      <alignment horizontal="left" vertical="center" wrapText="1"/>
    </xf>
    <xf numFmtId="9" fontId="19" fillId="0" borderId="19" xfId="2" applyNumberFormat="1" applyFont="1" applyFill="1" applyBorder="1" applyAlignment="1">
      <alignment horizontal="center" vertical="center" wrapText="1"/>
    </xf>
    <xf numFmtId="9" fontId="19" fillId="3" borderId="19" xfId="2" applyNumberFormat="1" applyFont="1" applyFill="1" applyBorder="1" applyAlignment="1">
      <alignment horizontal="center" vertical="center" wrapText="1"/>
    </xf>
    <xf numFmtId="9" fontId="19" fillId="0" borderId="19" xfId="3" applyFont="1" applyFill="1" applyBorder="1" applyAlignment="1">
      <alignment horizontal="center" vertical="center" wrapText="1"/>
    </xf>
    <xf numFmtId="9" fontId="19" fillId="0" borderId="7" xfId="3" applyFont="1" applyFill="1" applyBorder="1" applyAlignment="1">
      <alignment horizontal="center" vertical="center"/>
    </xf>
    <xf numFmtId="9" fontId="12" fillId="0" borderId="19" xfId="3" applyFont="1" applyFill="1" applyBorder="1" applyAlignment="1">
      <alignment horizontal="center" vertical="center"/>
    </xf>
    <xf numFmtId="0" fontId="6" fillId="3" borderId="56" xfId="2" applyFill="1" applyBorder="1"/>
    <xf numFmtId="0" fontId="19" fillId="3" borderId="33" xfId="2" applyFont="1" applyFill="1" applyBorder="1" applyAlignment="1">
      <alignment horizontal="left" vertical="center" wrapText="1"/>
    </xf>
    <xf numFmtId="9" fontId="12" fillId="0" borderId="37" xfId="2" applyNumberFormat="1" applyFont="1" applyFill="1" applyBorder="1" applyAlignment="1">
      <alignment horizontal="center" vertical="center" wrapText="1"/>
    </xf>
    <xf numFmtId="0" fontId="12" fillId="3" borderId="37" xfId="2" applyFont="1" applyFill="1" applyBorder="1" applyAlignment="1">
      <alignment horizontal="left" vertical="center" wrapText="1"/>
    </xf>
    <xf numFmtId="9" fontId="19" fillId="3" borderId="37" xfId="2" applyNumberFormat="1" applyFont="1" applyFill="1" applyBorder="1" applyAlignment="1">
      <alignment horizontal="center" vertical="center" wrapText="1"/>
    </xf>
    <xf numFmtId="0" fontId="19" fillId="3" borderId="37" xfId="2" applyFont="1" applyFill="1" applyBorder="1" applyAlignment="1">
      <alignment horizontal="center" vertical="center" wrapText="1"/>
    </xf>
    <xf numFmtId="164" fontId="12" fillId="0" borderId="37" xfId="3" applyNumberFormat="1" applyFont="1" applyFill="1" applyBorder="1" applyAlignment="1">
      <alignment horizontal="center" vertical="center"/>
    </xf>
    <xf numFmtId="0" fontId="12" fillId="3" borderId="32" xfId="2" applyFont="1" applyFill="1" applyBorder="1" applyAlignment="1">
      <alignment horizontal="center" vertical="center" wrapText="1"/>
    </xf>
    <xf numFmtId="0" fontId="11" fillId="3" borderId="79" xfId="2" applyFont="1" applyFill="1" applyBorder="1" applyAlignment="1">
      <alignment horizontal="center" vertical="center" wrapText="1"/>
    </xf>
    <xf numFmtId="0" fontId="6" fillId="3" borderId="33" xfId="2" applyFill="1" applyBorder="1" applyAlignment="1">
      <alignment horizontal="center"/>
    </xf>
    <xf numFmtId="0" fontId="6" fillId="3" borderId="37" xfId="2" applyFill="1" applyBorder="1" applyAlignment="1">
      <alignment horizontal="center"/>
    </xf>
    <xf numFmtId="10" fontId="6" fillId="3" borderId="37" xfId="6" applyNumberFormat="1" applyFont="1" applyFill="1" applyBorder="1" applyAlignment="1">
      <alignment horizontal="center"/>
    </xf>
    <xf numFmtId="0" fontId="6" fillId="3" borderId="37" xfId="6" applyFont="1" applyFill="1" applyBorder="1" applyAlignment="1">
      <alignment horizontal="center"/>
    </xf>
    <xf numFmtId="9" fontId="6" fillId="6" borderId="37" xfId="6" applyNumberFormat="1" applyFont="1" applyFill="1" applyBorder="1" applyAlignment="1">
      <alignment horizontal="center"/>
    </xf>
    <xf numFmtId="9" fontId="6" fillId="3" borderId="37" xfId="2" applyNumberFormat="1" applyFill="1" applyBorder="1" applyAlignment="1">
      <alignment horizontal="center"/>
    </xf>
    <xf numFmtId="9" fontId="6" fillId="3" borderId="37" xfId="6" applyNumberFormat="1" applyFont="1" applyFill="1" applyBorder="1" applyAlignment="1">
      <alignment horizontal="center"/>
    </xf>
    <xf numFmtId="0" fontId="8" fillId="3" borderId="2" xfId="2" applyFont="1" applyFill="1" applyBorder="1" applyAlignment="1">
      <alignment horizontal="center" vertical="center"/>
    </xf>
    <xf numFmtId="0" fontId="8" fillId="3" borderId="2" xfId="2" applyFont="1" applyFill="1" applyBorder="1" applyAlignment="1">
      <alignment horizontal="left" vertical="center"/>
    </xf>
    <xf numFmtId="0" fontId="6" fillId="3" borderId="2" xfId="2" applyFill="1" applyBorder="1" applyAlignment="1">
      <alignment horizontal="center" vertical="center"/>
    </xf>
    <xf numFmtId="0" fontId="8" fillId="3" borderId="0" xfId="2" applyFont="1" applyFill="1" applyBorder="1" applyAlignment="1">
      <alignment horizontal="center" vertical="center"/>
    </xf>
    <xf numFmtId="0" fontId="6" fillId="3" borderId="0" xfId="2" applyFill="1" applyBorder="1" applyAlignment="1">
      <alignment horizontal="center" vertical="center"/>
    </xf>
    <xf numFmtId="0" fontId="6" fillId="3" borderId="4" xfId="2" applyFill="1" applyBorder="1" applyAlignment="1">
      <alignment horizontal="center" vertical="center"/>
    </xf>
    <xf numFmtId="0" fontId="6" fillId="3" borderId="0" xfId="2" applyFill="1" applyAlignment="1">
      <alignment horizontal="center"/>
    </xf>
    <xf numFmtId="0" fontId="6" fillId="3" borderId="0" xfId="2" applyFill="1" applyAlignment="1">
      <alignment horizontal="center" vertical="center"/>
    </xf>
    <xf numFmtId="0" fontId="22" fillId="0" borderId="80" xfId="2" applyFont="1" applyFill="1" applyBorder="1" applyAlignment="1">
      <alignment horizontal="center" vertical="center" textRotation="90"/>
    </xf>
    <xf numFmtId="0" fontId="22" fillId="0" borderId="81" xfId="2" applyFont="1" applyFill="1" applyBorder="1" applyAlignment="1">
      <alignment horizontal="center" vertical="center" textRotation="90"/>
    </xf>
    <xf numFmtId="9" fontId="6" fillId="0" borderId="19" xfId="2" applyNumberFormat="1" applyFont="1" applyFill="1" applyBorder="1" applyAlignment="1">
      <alignment horizontal="justify" vertical="center" wrapText="1"/>
    </xf>
    <xf numFmtId="0" fontId="42" fillId="3" borderId="16" xfId="2" applyFont="1" applyFill="1" applyBorder="1" applyAlignment="1">
      <alignment horizontal="justify" vertical="center" wrapText="1"/>
    </xf>
    <xf numFmtId="0" fontId="6" fillId="0" borderId="16" xfId="2" applyFont="1" applyFill="1" applyBorder="1" applyAlignment="1">
      <alignment horizontal="justify" vertical="center" wrapText="1"/>
    </xf>
    <xf numFmtId="9" fontId="6" fillId="3" borderId="16" xfId="2" applyNumberFormat="1" applyFont="1" applyFill="1" applyBorder="1" applyAlignment="1">
      <alignment horizontal="justify" vertical="center" wrapText="1"/>
    </xf>
    <xf numFmtId="164" fontId="6" fillId="0" borderId="16" xfId="1" applyNumberFormat="1" applyFont="1" applyFill="1" applyBorder="1" applyAlignment="1">
      <alignment horizontal="center" vertical="center"/>
    </xf>
    <xf numFmtId="9" fontId="6" fillId="0" borderId="16" xfId="1" applyFont="1" applyFill="1" applyBorder="1" applyAlignment="1">
      <alignment horizontal="justify" vertical="center" wrapText="1"/>
    </xf>
    <xf numFmtId="14" fontId="6" fillId="0" borderId="23" xfId="1" applyNumberFormat="1" applyFont="1" applyFill="1" applyBorder="1" applyAlignment="1">
      <alignment horizontal="justify" vertical="center"/>
    </xf>
    <xf numFmtId="0" fontId="6" fillId="0" borderId="61" xfId="2" applyFont="1" applyFill="1" applyBorder="1" applyAlignment="1">
      <alignment horizontal="justify" vertical="center" wrapText="1"/>
    </xf>
    <xf numFmtId="0" fontId="64" fillId="0" borderId="62" xfId="2" applyFont="1" applyFill="1" applyBorder="1" applyAlignment="1">
      <alignment horizontal="center" vertical="center" wrapText="1"/>
    </xf>
    <xf numFmtId="0" fontId="6" fillId="0" borderId="82" xfId="2" applyFill="1" applyBorder="1" applyAlignment="1">
      <alignment vertical="center"/>
    </xf>
    <xf numFmtId="9" fontId="6" fillId="22" borderId="83" xfId="2" applyNumberFormat="1" applyFill="1" applyBorder="1" applyAlignment="1">
      <alignment vertical="center"/>
    </xf>
    <xf numFmtId="0" fontId="6" fillId="0" borderId="84" xfId="2" applyFill="1" applyBorder="1" applyAlignment="1">
      <alignment vertical="center"/>
    </xf>
    <xf numFmtId="9" fontId="0" fillId="22" borderId="83" xfId="1" applyFont="1" applyFill="1" applyBorder="1" applyAlignment="1">
      <alignment vertical="center"/>
    </xf>
    <xf numFmtId="9" fontId="6" fillId="0" borderId="50" xfId="2" applyNumberFormat="1" applyBorder="1" applyAlignment="1">
      <alignment horizontal="justify" vertical="center"/>
    </xf>
    <xf numFmtId="0" fontId="6" fillId="0" borderId="51" xfId="2" applyBorder="1" applyAlignment="1">
      <alignment horizontal="justify" vertical="center"/>
    </xf>
    <xf numFmtId="0" fontId="6" fillId="3" borderId="0" xfId="2" applyFill="1" applyAlignment="1">
      <alignment horizontal="justify" vertical="center"/>
    </xf>
    <xf numFmtId="0" fontId="6" fillId="0" borderId="7" xfId="2" applyFont="1" applyFill="1" applyBorder="1" applyAlignment="1">
      <alignment horizontal="justify" vertical="center" wrapText="1"/>
    </xf>
    <xf numFmtId="9" fontId="6" fillId="0" borderId="30" xfId="2" applyNumberFormat="1" applyFont="1" applyFill="1" applyBorder="1" applyAlignment="1">
      <alignment horizontal="justify" vertical="center" wrapText="1"/>
    </xf>
    <xf numFmtId="164" fontId="6" fillId="0" borderId="7" xfId="1" applyNumberFormat="1" applyFont="1" applyFill="1" applyBorder="1" applyAlignment="1">
      <alignment horizontal="center" vertical="center"/>
    </xf>
    <xf numFmtId="9" fontId="6" fillId="0" borderId="7" xfId="1" applyFont="1" applyFill="1" applyBorder="1" applyAlignment="1">
      <alignment horizontal="justify" vertical="center" wrapText="1"/>
    </xf>
    <xf numFmtId="14" fontId="6" fillId="0" borderId="7" xfId="1" applyNumberFormat="1" applyFont="1" applyFill="1" applyBorder="1" applyAlignment="1">
      <alignment horizontal="justify" vertical="center"/>
    </xf>
    <xf numFmtId="0" fontId="6" fillId="0" borderId="46" xfId="2" applyFont="1" applyFill="1" applyBorder="1" applyAlignment="1">
      <alignment horizontal="justify" vertical="center" wrapText="1"/>
    </xf>
    <xf numFmtId="0" fontId="64" fillId="0" borderId="59" xfId="2" applyFont="1" applyFill="1" applyBorder="1" applyAlignment="1">
      <alignment horizontal="center" vertical="center" wrapText="1"/>
    </xf>
    <xf numFmtId="0" fontId="6" fillId="0" borderId="85" xfId="2" applyFill="1" applyBorder="1" applyAlignment="1">
      <alignment vertical="center"/>
    </xf>
    <xf numFmtId="9" fontId="6" fillId="22" borderId="86" xfId="2" applyNumberFormat="1" applyFill="1" applyBorder="1" applyAlignment="1">
      <alignment vertical="center"/>
    </xf>
    <xf numFmtId="9" fontId="0" fillId="22" borderId="86" xfId="1" applyFont="1" applyFill="1" applyBorder="1" applyAlignment="1">
      <alignment vertical="center"/>
    </xf>
    <xf numFmtId="0" fontId="6" fillId="0" borderId="53" xfId="2" applyBorder="1" applyAlignment="1">
      <alignment horizontal="justify" vertical="center"/>
    </xf>
    <xf numFmtId="164" fontId="6" fillId="0" borderId="19" xfId="1" applyNumberFormat="1" applyFont="1" applyFill="1" applyBorder="1" applyAlignment="1">
      <alignment horizontal="center" vertical="center"/>
    </xf>
    <xf numFmtId="0" fontId="64" fillId="0" borderId="18" xfId="2" applyFont="1" applyFill="1" applyBorder="1" applyAlignment="1">
      <alignment horizontal="center" vertical="center" wrapText="1"/>
    </xf>
    <xf numFmtId="9" fontId="6" fillId="0" borderId="3" xfId="2" applyNumberFormat="1" applyBorder="1" applyAlignment="1">
      <alignment horizontal="justify" vertical="center"/>
    </xf>
    <xf numFmtId="0" fontId="6" fillId="0" borderId="75" xfId="2" applyBorder="1" applyAlignment="1">
      <alignment horizontal="justify" vertical="center"/>
    </xf>
    <xf numFmtId="9" fontId="6" fillId="0" borderId="16" xfId="2" applyNumberFormat="1" applyFont="1" applyFill="1" applyBorder="1" applyAlignment="1">
      <alignment horizontal="justify" vertical="center" wrapText="1"/>
    </xf>
    <xf numFmtId="0" fontId="6" fillId="3" borderId="37" xfId="2" applyFont="1" applyFill="1" applyBorder="1" applyAlignment="1">
      <alignment horizontal="justify" vertical="center" wrapText="1"/>
    </xf>
    <xf numFmtId="9" fontId="6" fillId="0" borderId="19" xfId="1" applyFont="1" applyFill="1" applyBorder="1" applyAlignment="1">
      <alignment horizontal="justify" vertical="center" wrapText="1"/>
    </xf>
    <xf numFmtId="14" fontId="6" fillId="0" borderId="16" xfId="1" applyNumberFormat="1" applyFont="1" applyFill="1" applyBorder="1" applyAlignment="1">
      <alignment horizontal="justify" vertical="center"/>
    </xf>
    <xf numFmtId="0" fontId="6" fillId="0" borderId="72" xfId="2" applyFont="1" applyFill="1" applyBorder="1" applyAlignment="1">
      <alignment horizontal="justify" vertical="center" wrapText="1"/>
    </xf>
    <xf numFmtId="0" fontId="6" fillId="0" borderId="87" xfId="2" applyFill="1" applyBorder="1" applyAlignment="1">
      <alignment vertical="center"/>
    </xf>
    <xf numFmtId="9" fontId="6" fillId="22" borderId="88" xfId="2" applyNumberFormat="1" applyFill="1" applyBorder="1" applyAlignment="1">
      <alignment vertical="center"/>
    </xf>
    <xf numFmtId="0" fontId="6" fillId="0" borderId="89" xfId="2" applyFill="1" applyBorder="1" applyAlignment="1">
      <alignment vertical="center"/>
    </xf>
    <xf numFmtId="9" fontId="0" fillId="22" borderId="88" xfId="1" applyFont="1" applyFill="1" applyBorder="1" applyAlignment="1">
      <alignment vertical="center"/>
    </xf>
    <xf numFmtId="9" fontId="6" fillId="0" borderId="79" xfId="2" applyNumberFormat="1" applyBorder="1" applyAlignment="1">
      <alignment horizontal="justify" vertical="center"/>
    </xf>
    <xf numFmtId="0" fontId="6" fillId="0" borderId="23" xfId="2" applyFont="1" applyFill="1" applyBorder="1" applyAlignment="1">
      <alignment horizontal="justify" vertical="center" wrapText="1"/>
    </xf>
    <xf numFmtId="164" fontId="6" fillId="0" borderId="40" xfId="1" applyNumberFormat="1" applyFont="1" applyFill="1" applyBorder="1" applyAlignment="1">
      <alignment horizontal="center" vertical="center"/>
    </xf>
    <xf numFmtId="9" fontId="6" fillId="0" borderId="40" xfId="1" applyFont="1" applyFill="1" applyBorder="1" applyAlignment="1">
      <alignment horizontal="justify" vertical="center" wrapText="1"/>
    </xf>
    <xf numFmtId="9" fontId="6" fillId="13" borderId="83" xfId="2" applyNumberFormat="1" applyFill="1" applyBorder="1" applyAlignment="1">
      <alignment vertical="center"/>
    </xf>
    <xf numFmtId="9" fontId="0" fillId="13" borderId="83" xfId="1" applyFont="1" applyFill="1" applyBorder="1" applyAlignment="1">
      <alignment vertical="center"/>
    </xf>
    <xf numFmtId="0" fontId="6" fillId="0" borderId="45" xfId="2" applyBorder="1" applyAlignment="1">
      <alignment horizontal="justify" vertical="center"/>
    </xf>
    <xf numFmtId="0" fontId="64" fillId="0" borderId="0" xfId="2" applyFont="1" applyFill="1" applyBorder="1" applyAlignment="1">
      <alignment horizontal="center" vertical="center" wrapText="1"/>
    </xf>
    <xf numFmtId="9" fontId="6" fillId="13" borderId="86" xfId="2" applyNumberFormat="1" applyFill="1" applyBorder="1" applyAlignment="1">
      <alignment vertical="center"/>
    </xf>
    <xf numFmtId="9" fontId="0" fillId="13" borderId="86" xfId="1" applyFont="1" applyFill="1" applyBorder="1" applyAlignment="1">
      <alignment vertical="center"/>
    </xf>
    <xf numFmtId="0" fontId="6" fillId="0" borderId="63" xfId="2" applyBorder="1" applyAlignment="1">
      <alignment horizontal="justify" vertical="center"/>
    </xf>
    <xf numFmtId="0" fontId="42" fillId="3" borderId="37" xfId="2" applyFont="1" applyFill="1" applyBorder="1" applyAlignment="1">
      <alignment horizontal="justify" vertical="center" wrapText="1"/>
    </xf>
    <xf numFmtId="9" fontId="6" fillId="0" borderId="37" xfId="2" applyNumberFormat="1" applyFont="1" applyFill="1" applyBorder="1" applyAlignment="1">
      <alignment horizontal="justify" vertical="center" wrapText="1"/>
    </xf>
    <xf numFmtId="0" fontId="6" fillId="0" borderId="37" xfId="2" applyFont="1" applyFill="1" applyBorder="1" applyAlignment="1">
      <alignment horizontal="justify" vertical="center" wrapText="1"/>
    </xf>
    <xf numFmtId="164" fontId="6" fillId="0" borderId="37" xfId="1" applyNumberFormat="1" applyFont="1" applyFill="1" applyBorder="1" applyAlignment="1">
      <alignment horizontal="center" vertical="center"/>
    </xf>
    <xf numFmtId="9" fontId="6" fillId="0" borderId="37" xfId="1" applyFont="1" applyFill="1" applyBorder="1" applyAlignment="1">
      <alignment horizontal="justify" vertical="center" wrapText="1"/>
    </xf>
    <xf numFmtId="14" fontId="6" fillId="0" borderId="37" xfId="1" applyNumberFormat="1" applyFont="1" applyFill="1" applyBorder="1" applyAlignment="1">
      <alignment horizontal="justify" vertical="center"/>
    </xf>
    <xf numFmtId="0" fontId="6" fillId="0" borderId="47" xfId="2" applyFont="1" applyFill="1" applyBorder="1" applyAlignment="1">
      <alignment horizontal="justify" vertical="center" wrapText="1"/>
    </xf>
    <xf numFmtId="0" fontId="64" fillId="0" borderId="90" xfId="2" applyFont="1" applyFill="1" applyBorder="1" applyAlignment="1">
      <alignment horizontal="center" vertical="center" wrapText="1"/>
    </xf>
    <xf numFmtId="9" fontId="6" fillId="13" borderId="91" xfId="2" applyNumberFormat="1" applyFill="1" applyBorder="1" applyAlignment="1">
      <alignment vertical="center"/>
    </xf>
    <xf numFmtId="9" fontId="0" fillId="13" borderId="91" xfId="1" applyFont="1" applyFill="1" applyBorder="1" applyAlignment="1">
      <alignment vertical="center"/>
    </xf>
    <xf numFmtId="9" fontId="6" fillId="0" borderId="36" xfId="2" applyNumberFormat="1" applyBorder="1" applyAlignment="1">
      <alignment horizontal="justify" vertical="center"/>
    </xf>
    <xf numFmtId="0" fontId="6" fillId="0" borderId="47" xfId="2" applyBorder="1" applyAlignment="1">
      <alignment horizontal="justify" vertical="center"/>
    </xf>
    <xf numFmtId="0" fontId="6" fillId="3" borderId="40" xfId="2" applyFont="1" applyFill="1" applyBorder="1" applyAlignment="1">
      <alignment horizontal="justify" vertical="center" wrapText="1"/>
    </xf>
    <xf numFmtId="9" fontId="6" fillId="0" borderId="40" xfId="2" applyNumberFormat="1" applyFont="1" applyFill="1" applyBorder="1" applyAlignment="1">
      <alignment horizontal="justify" vertical="center" wrapText="1"/>
    </xf>
    <xf numFmtId="0" fontId="6" fillId="0" borderId="40" xfId="2" applyFont="1" applyBorder="1" applyAlignment="1">
      <alignment horizontal="justify" vertical="center" wrapText="1"/>
    </xf>
    <xf numFmtId="0" fontId="6" fillId="0" borderId="40" xfId="2" applyFont="1" applyFill="1" applyBorder="1" applyAlignment="1">
      <alignment horizontal="justify" vertical="center" wrapText="1"/>
    </xf>
    <xf numFmtId="14" fontId="6" fillId="0" borderId="40" xfId="1" applyNumberFormat="1" applyFont="1" applyFill="1" applyBorder="1" applyAlignment="1">
      <alignment horizontal="justify" vertical="center"/>
    </xf>
    <xf numFmtId="0" fontId="6" fillId="0" borderId="45" xfId="2" applyFont="1" applyFill="1" applyBorder="1" applyAlignment="1">
      <alignment horizontal="justify" vertical="center" wrapText="1"/>
    </xf>
    <xf numFmtId="9" fontId="6" fillId="23" borderId="92" xfId="2" applyNumberFormat="1" applyFill="1" applyBorder="1" applyAlignment="1">
      <alignment vertical="center"/>
    </xf>
    <xf numFmtId="9" fontId="0" fillId="23" borderId="92" xfId="1" applyFont="1" applyFill="1" applyBorder="1" applyAlignment="1">
      <alignment vertical="center"/>
    </xf>
    <xf numFmtId="9" fontId="6" fillId="0" borderId="6" xfId="2" applyNumberFormat="1" applyBorder="1" applyAlignment="1">
      <alignment horizontal="justify" vertical="center"/>
    </xf>
    <xf numFmtId="0" fontId="6" fillId="0" borderId="74" xfId="2" applyBorder="1" applyAlignment="1">
      <alignment horizontal="justify" vertical="center"/>
    </xf>
    <xf numFmtId="9" fontId="6" fillId="0" borderId="7" xfId="2" applyNumberFormat="1" applyFont="1" applyFill="1" applyBorder="1" applyAlignment="1">
      <alignment horizontal="justify" vertical="center" wrapText="1"/>
    </xf>
    <xf numFmtId="0" fontId="6" fillId="0" borderId="7" xfId="2" applyFont="1" applyBorder="1" applyAlignment="1">
      <alignment horizontal="justify" vertical="center" wrapText="1"/>
    </xf>
    <xf numFmtId="9" fontId="0" fillId="23" borderId="86" xfId="1" applyFont="1" applyFill="1" applyBorder="1" applyAlignment="1">
      <alignment vertical="center"/>
    </xf>
    <xf numFmtId="9" fontId="6" fillId="23" borderId="86" xfId="2" applyNumberFormat="1" applyFill="1" applyBorder="1" applyAlignment="1">
      <alignment vertical="center"/>
    </xf>
    <xf numFmtId="9" fontId="6" fillId="0" borderId="53" xfId="2" applyNumberFormat="1" applyBorder="1" applyAlignment="1">
      <alignment horizontal="justify" vertical="center"/>
    </xf>
    <xf numFmtId="0" fontId="6" fillId="0" borderId="37" xfId="2" applyFont="1" applyBorder="1" applyAlignment="1">
      <alignment horizontal="justify" vertical="center" wrapText="1"/>
    </xf>
    <xf numFmtId="0" fontId="6" fillId="0" borderId="87" xfId="2" applyFill="1" applyBorder="1" applyAlignment="1">
      <alignment horizontal="justify" vertical="center"/>
    </xf>
    <xf numFmtId="9" fontId="0" fillId="23" borderId="91" xfId="1" applyFont="1" applyFill="1" applyBorder="1" applyAlignment="1">
      <alignment vertical="center"/>
    </xf>
    <xf numFmtId="9" fontId="6" fillId="23" borderId="91" xfId="2" applyNumberFormat="1" applyFill="1" applyBorder="1" applyAlignment="1">
      <alignment vertical="center"/>
    </xf>
    <xf numFmtId="0" fontId="6" fillId="0" borderId="79" xfId="2" applyBorder="1" applyAlignment="1">
      <alignment horizontal="justify" vertical="center"/>
    </xf>
    <xf numFmtId="0" fontId="6" fillId="3" borderId="77" xfId="2" applyFont="1" applyFill="1" applyBorder="1" applyAlignment="1">
      <alignment horizontal="justify" vertical="center" wrapText="1"/>
    </xf>
    <xf numFmtId="0" fontId="6" fillId="3" borderId="78" xfId="2" applyFont="1" applyFill="1" applyBorder="1" applyAlignment="1">
      <alignment horizontal="justify" vertical="center" wrapText="1"/>
    </xf>
    <xf numFmtId="9" fontId="6" fillId="0" borderId="78" xfId="2" applyNumberFormat="1" applyFont="1" applyFill="1" applyBorder="1" applyAlignment="1">
      <alignment horizontal="center" vertical="center" wrapText="1"/>
    </xf>
    <xf numFmtId="9" fontId="6" fillId="0" borderId="78" xfId="2" applyNumberFormat="1" applyFont="1" applyFill="1" applyBorder="1" applyAlignment="1">
      <alignment horizontal="justify" vertical="center" wrapText="1"/>
    </xf>
    <xf numFmtId="0" fontId="6" fillId="0" borderId="78" xfId="2" applyFont="1" applyFill="1" applyBorder="1" applyAlignment="1">
      <alignment horizontal="justify" vertical="center" wrapText="1"/>
    </xf>
    <xf numFmtId="164" fontId="6" fillId="0" borderId="78" xfId="1" applyNumberFormat="1" applyFont="1" applyFill="1" applyBorder="1" applyAlignment="1">
      <alignment horizontal="center" vertical="center"/>
    </xf>
    <xf numFmtId="9" fontId="6" fillId="0" borderId="78" xfId="1" applyFont="1" applyFill="1" applyBorder="1" applyAlignment="1">
      <alignment horizontal="justify" vertical="center" wrapText="1"/>
    </xf>
    <xf numFmtId="14" fontId="6" fillId="0" borderId="78" xfId="1" applyNumberFormat="1" applyFont="1" applyFill="1" applyBorder="1" applyAlignment="1">
      <alignment horizontal="justify" vertical="center"/>
    </xf>
    <xf numFmtId="0" fontId="6" fillId="0" borderId="93" xfId="2" applyFont="1" applyFill="1" applyBorder="1" applyAlignment="1">
      <alignment horizontal="justify" vertical="center" wrapText="1"/>
    </xf>
    <xf numFmtId="0" fontId="64" fillId="0" borderId="4" xfId="2" applyFont="1" applyFill="1" applyBorder="1" applyAlignment="1">
      <alignment horizontal="center" vertical="center" wrapText="1"/>
    </xf>
    <xf numFmtId="9" fontId="0" fillId="0" borderId="94" xfId="1" applyFont="1" applyFill="1" applyBorder="1" applyAlignment="1">
      <alignment vertical="center"/>
    </xf>
    <xf numFmtId="9" fontId="0" fillId="24" borderId="95" xfId="1" applyFont="1" applyFill="1" applyBorder="1" applyAlignment="1">
      <alignment vertical="center"/>
    </xf>
    <xf numFmtId="0" fontId="6" fillId="0" borderId="14" xfId="2" applyBorder="1" applyAlignment="1">
      <alignment horizontal="justify" vertical="center"/>
    </xf>
    <xf numFmtId="0" fontId="6" fillId="0" borderId="15" xfId="2" applyBorder="1" applyAlignment="1">
      <alignment horizontal="justify" vertical="center"/>
    </xf>
    <xf numFmtId="0" fontId="8" fillId="3" borderId="5" xfId="2" applyFont="1" applyFill="1" applyBorder="1" applyAlignment="1">
      <alignment horizontal="left" vertical="top" wrapText="1"/>
    </xf>
    <xf numFmtId="0" fontId="8" fillId="3" borderId="4" xfId="2" applyFont="1" applyFill="1" applyBorder="1" applyAlignment="1">
      <alignment vertical="top"/>
    </xf>
    <xf numFmtId="0" fontId="6" fillId="3" borderId="4" xfId="2" applyFill="1" applyBorder="1" applyAlignment="1">
      <alignment vertical="top"/>
    </xf>
    <xf numFmtId="0" fontId="6" fillId="3" borderId="0" xfId="2" applyFill="1" applyAlignment="1">
      <alignment horizontal="left"/>
    </xf>
    <xf numFmtId="0" fontId="53" fillId="3" borderId="19" xfId="0" applyFont="1" applyFill="1" applyBorder="1" applyAlignment="1" applyProtection="1">
      <alignment horizontal="center" vertical="center" wrapText="1"/>
    </xf>
    <xf numFmtId="0" fontId="23" fillId="3" borderId="3" xfId="2" applyFont="1" applyFill="1" applyBorder="1" applyAlignment="1">
      <alignment vertical="center" wrapText="1"/>
    </xf>
    <xf numFmtId="0" fontId="53" fillId="3" borderId="70" xfId="0" applyFont="1" applyFill="1" applyBorder="1" applyAlignment="1" applyProtection="1">
      <alignment horizontal="center" vertical="center" wrapText="1"/>
    </xf>
    <xf numFmtId="0" fontId="53" fillId="17" borderId="21" xfId="0" applyFont="1" applyFill="1" applyBorder="1" applyAlignment="1" applyProtection="1">
      <alignment horizontal="center" vertical="center" wrapText="1"/>
    </xf>
    <xf numFmtId="0" fontId="53" fillId="17" borderId="23" xfId="0" applyFont="1" applyFill="1" applyBorder="1" applyAlignment="1" applyProtection="1">
      <alignment horizontal="center" vertical="center" wrapText="1"/>
    </xf>
    <xf numFmtId="0" fontId="57" fillId="3" borderId="24" xfId="2" applyFont="1" applyFill="1" applyBorder="1" applyAlignment="1">
      <alignment horizontal="center" vertical="center" wrapText="1"/>
    </xf>
    <xf numFmtId="0" fontId="57" fillId="3" borderId="3" xfId="2" applyFont="1" applyFill="1" applyBorder="1" applyAlignment="1">
      <alignment horizontal="center" vertical="center" wrapText="1"/>
    </xf>
    <xf numFmtId="0" fontId="57" fillId="3" borderId="16" xfId="2" applyFont="1" applyFill="1" applyBorder="1" applyAlignment="1">
      <alignment horizontal="center" vertical="center" wrapText="1"/>
    </xf>
    <xf numFmtId="0" fontId="23" fillId="0" borderId="41" xfId="2" applyFont="1" applyBorder="1" applyAlignment="1">
      <alignment horizontal="center" vertical="center" wrapText="1"/>
    </xf>
    <xf numFmtId="0" fontId="23" fillId="0" borderId="25" xfId="2" applyFont="1" applyBorder="1" applyAlignment="1">
      <alignment horizontal="center" vertical="center" wrapText="1"/>
    </xf>
    <xf numFmtId="0" fontId="23" fillId="0" borderId="76" xfId="2" applyFont="1" applyBorder="1" applyAlignment="1">
      <alignment horizontal="center" vertical="center" wrapText="1"/>
    </xf>
    <xf numFmtId="0" fontId="11" fillId="3" borderId="25" xfId="2" applyFont="1" applyFill="1" applyBorder="1" applyAlignment="1">
      <alignment horizontal="center" vertical="center" wrapText="1"/>
    </xf>
    <xf numFmtId="0" fontId="11" fillId="3" borderId="76" xfId="2" applyFont="1" applyFill="1" applyBorder="1" applyAlignment="1">
      <alignment horizontal="center" vertical="center" wrapText="1"/>
    </xf>
    <xf numFmtId="0" fontId="11" fillId="3" borderId="38" xfId="2" applyFont="1" applyFill="1" applyBorder="1" applyAlignment="1">
      <alignment horizontal="center" vertical="center" wrapText="1"/>
    </xf>
    <xf numFmtId="0" fontId="11" fillId="0" borderId="38" xfId="2" applyFont="1" applyFill="1" applyBorder="1" applyAlignment="1">
      <alignment horizontal="center" vertical="center" wrapText="1"/>
    </xf>
    <xf numFmtId="0" fontId="64" fillId="0" borderId="30" xfId="2" applyFont="1" applyFill="1" applyBorder="1" applyAlignment="1">
      <alignment horizontal="center" vertical="center" wrapText="1"/>
    </xf>
    <xf numFmtId="0" fontId="12" fillId="3" borderId="40" xfId="2" applyFont="1" applyFill="1" applyBorder="1" applyAlignment="1">
      <alignment vertical="top" wrapText="1"/>
    </xf>
    <xf numFmtId="0" fontId="12" fillId="3" borderId="46" xfId="2" applyFont="1" applyFill="1" applyBorder="1" applyAlignment="1">
      <alignment horizontal="center" vertical="center" wrapText="1"/>
    </xf>
    <xf numFmtId="9" fontId="12" fillId="3" borderId="7" xfId="2" applyNumberFormat="1" applyFont="1" applyFill="1" applyBorder="1" applyAlignment="1">
      <alignment horizontal="justify" vertical="center" wrapText="1"/>
    </xf>
    <xf numFmtId="9" fontId="18" fillId="3" borderId="7" xfId="1" applyFont="1" applyFill="1" applyBorder="1" applyAlignment="1">
      <alignment horizontal="center" vertical="center" wrapText="1"/>
    </xf>
    <xf numFmtId="0" fontId="12" fillId="3" borderId="7" xfId="0" applyFont="1" applyFill="1" applyBorder="1" applyAlignment="1">
      <alignment vertical="top" wrapText="1"/>
    </xf>
    <xf numFmtId="0" fontId="12" fillId="3" borderId="7" xfId="0" applyFont="1" applyFill="1" applyBorder="1" applyAlignment="1">
      <alignment vertical="justify" wrapText="1"/>
    </xf>
    <xf numFmtId="1" fontId="18" fillId="3" borderId="7" xfId="1" applyNumberFormat="1"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8" fillId="3" borderId="37" xfId="2" applyFont="1" applyFill="1" applyBorder="1" applyAlignment="1">
      <alignment horizontal="center" vertical="center" wrapText="1"/>
    </xf>
    <xf numFmtId="9" fontId="18" fillId="3" borderId="37" xfId="1" applyFont="1" applyFill="1" applyBorder="1" applyAlignment="1">
      <alignment horizontal="center" vertical="center" wrapText="1"/>
    </xf>
    <xf numFmtId="9" fontId="12" fillId="3" borderId="7" xfId="1" applyFont="1" applyFill="1" applyBorder="1" applyAlignment="1">
      <alignment vertical="center"/>
    </xf>
    <xf numFmtId="0" fontId="8" fillId="3" borderId="0" xfId="2" applyFont="1" applyFill="1" applyBorder="1"/>
    <xf numFmtId="0" fontId="8" fillId="3" borderId="0" xfId="2" applyFont="1" applyFill="1" applyBorder="1" applyAlignment="1">
      <alignment horizontal="center"/>
    </xf>
    <xf numFmtId="0" fontId="18" fillId="3" borderId="40" xfId="2" applyFont="1" applyFill="1" applyBorder="1" applyAlignment="1">
      <alignment vertical="top" wrapText="1"/>
    </xf>
    <xf numFmtId="15" fontId="12" fillId="3" borderId="7" xfId="3" applyNumberFormat="1" applyFont="1" applyFill="1" applyBorder="1" applyAlignment="1">
      <alignment vertical="center" wrapText="1"/>
    </xf>
    <xf numFmtId="0" fontId="12" fillId="3" borderId="7" xfId="9" applyFont="1" applyFill="1" applyBorder="1" applyAlignment="1">
      <alignment vertical="top" wrapText="1"/>
    </xf>
    <xf numFmtId="0" fontId="19" fillId="3" borderId="7" xfId="6" applyFont="1" applyFill="1" applyBorder="1" applyAlignment="1">
      <alignment vertical="top" wrapText="1"/>
    </xf>
    <xf numFmtId="0" fontId="12" fillId="3" borderId="7" xfId="6" applyFont="1" applyFill="1" applyBorder="1" applyAlignment="1">
      <alignment vertical="top" wrapText="1"/>
    </xf>
    <xf numFmtId="0" fontId="18" fillId="3" borderId="7" xfId="6" applyFont="1" applyFill="1" applyBorder="1" applyAlignment="1">
      <alignment vertical="top" wrapText="1"/>
    </xf>
    <xf numFmtId="9" fontId="18" fillId="3" borderId="7" xfId="3" applyNumberFormat="1" applyFont="1" applyFill="1" applyBorder="1" applyAlignment="1">
      <alignment horizontal="center" vertical="center" wrapText="1"/>
    </xf>
    <xf numFmtId="9" fontId="18" fillId="3" borderId="7" xfId="2" applyNumberFormat="1" applyFont="1" applyFill="1" applyBorder="1" applyAlignment="1">
      <alignment horizontal="center" vertical="center" wrapText="1"/>
    </xf>
    <xf numFmtId="49" fontId="18" fillId="3" borderId="7" xfId="2" applyNumberFormat="1" applyFont="1" applyFill="1" applyBorder="1" applyAlignment="1">
      <alignment horizontal="center" vertical="center" wrapText="1"/>
    </xf>
    <xf numFmtId="164" fontId="18" fillId="3" borderId="7" xfId="2" applyNumberFormat="1" applyFont="1" applyFill="1" applyBorder="1" applyAlignment="1">
      <alignment horizontal="center" vertical="center" wrapText="1"/>
    </xf>
    <xf numFmtId="49" fontId="19" fillId="3" borderId="7" xfId="2" applyNumberFormat="1" applyFont="1" applyFill="1" applyBorder="1" applyAlignment="1">
      <alignment horizontal="center" vertical="center" wrapText="1"/>
    </xf>
    <xf numFmtId="9" fontId="19" fillId="3" borderId="7" xfId="3" applyFont="1" applyFill="1" applyBorder="1" applyAlignment="1">
      <alignment horizontal="center" vertical="center" wrapText="1"/>
    </xf>
    <xf numFmtId="9" fontId="19" fillId="3" borderId="7" xfId="3" applyFont="1" applyFill="1" applyBorder="1" applyAlignment="1">
      <alignment horizontal="center" vertical="center"/>
    </xf>
    <xf numFmtId="14" fontId="12" fillId="3" borderId="7" xfId="1" applyNumberFormat="1" applyFont="1" applyFill="1" applyBorder="1" applyAlignment="1">
      <alignment horizontal="justify" vertical="center"/>
    </xf>
    <xf numFmtId="9" fontId="12" fillId="3" borderId="37" xfId="2" applyNumberFormat="1" applyFont="1" applyFill="1" applyBorder="1" applyAlignment="1">
      <alignment horizontal="center" vertical="center" wrapText="1"/>
    </xf>
    <xf numFmtId="164" fontId="12" fillId="3" borderId="37" xfId="1" applyNumberFormat="1" applyFont="1" applyFill="1" applyBorder="1" applyAlignment="1">
      <alignment horizontal="center" vertical="center"/>
    </xf>
    <xf numFmtId="9" fontId="12" fillId="3" borderId="37" xfId="1" applyFont="1" applyFill="1" applyBorder="1" applyAlignment="1">
      <alignment horizontal="center" vertical="center" wrapText="1"/>
    </xf>
    <xf numFmtId="14" fontId="12" fillId="3" borderId="37" xfId="1" applyNumberFormat="1" applyFont="1" applyFill="1" applyBorder="1" applyAlignment="1">
      <alignment horizontal="justify" vertical="center"/>
    </xf>
    <xf numFmtId="0" fontId="26" fillId="3" borderId="18" xfId="2" applyFont="1" applyFill="1" applyBorder="1" applyAlignment="1">
      <alignment vertical="center"/>
    </xf>
    <xf numFmtId="0" fontId="26" fillId="3" borderId="25" xfId="2" applyFont="1" applyFill="1" applyBorder="1" applyAlignment="1">
      <alignment vertical="center"/>
    </xf>
    <xf numFmtId="0" fontId="23" fillId="3" borderId="16" xfId="2" applyFont="1" applyFill="1" applyBorder="1" applyAlignment="1">
      <alignment horizontal="center" vertical="center" wrapText="1"/>
    </xf>
    <xf numFmtId="9" fontId="23" fillId="3" borderId="16" xfId="3" applyFont="1" applyFill="1" applyBorder="1" applyAlignment="1">
      <alignment horizontal="center" vertical="center" wrapText="1"/>
    </xf>
    <xf numFmtId="0" fontId="54" fillId="3" borderId="0" xfId="0" applyFont="1" applyFill="1" applyAlignment="1">
      <alignment horizontal="center"/>
    </xf>
    <xf numFmtId="0" fontId="57" fillId="17" borderId="0" xfId="2" applyFont="1" applyFill="1" applyBorder="1" applyAlignment="1">
      <alignment horizontal="center" vertical="center" wrapText="1"/>
    </xf>
    <xf numFmtId="0" fontId="18" fillId="17" borderId="7" xfId="2" applyFont="1" applyFill="1" applyBorder="1" applyAlignment="1">
      <alignment horizontal="center" vertical="center" wrapText="1"/>
    </xf>
    <xf numFmtId="0" fontId="18" fillId="17" borderId="37" xfId="2" applyFont="1" applyFill="1" applyBorder="1" applyAlignment="1">
      <alignment horizontal="center" vertical="center" wrapText="1"/>
    </xf>
    <xf numFmtId="9" fontId="19" fillId="3" borderId="7" xfId="1" applyFont="1" applyFill="1" applyBorder="1" applyAlignment="1" applyProtection="1">
      <alignment horizontal="center" vertical="center" wrapText="1"/>
    </xf>
    <xf numFmtId="0" fontId="19" fillId="3" borderId="37" xfId="0" applyFont="1" applyFill="1" applyBorder="1" applyAlignment="1" applyProtection="1">
      <alignment horizontal="center" vertical="center" wrapText="1"/>
    </xf>
    <xf numFmtId="0" fontId="18" fillId="3" borderId="37" xfId="2" applyFont="1" applyFill="1" applyBorder="1" applyAlignment="1">
      <alignment vertical="center" wrapText="1"/>
    </xf>
    <xf numFmtId="0" fontId="57" fillId="9" borderId="15" xfId="2" applyFont="1" applyFill="1" applyBorder="1" applyAlignment="1">
      <alignment horizontal="center" vertical="center" wrapText="1"/>
    </xf>
    <xf numFmtId="0" fontId="57" fillId="9" borderId="14" xfId="2" applyFont="1" applyFill="1" applyBorder="1" applyAlignment="1">
      <alignment horizontal="center" vertical="center" wrapText="1"/>
    </xf>
    <xf numFmtId="0" fontId="56" fillId="9" borderId="66" xfId="0" applyFont="1" applyFill="1" applyBorder="1" applyAlignment="1">
      <alignment horizontal="center" vertical="center"/>
    </xf>
    <xf numFmtId="0" fontId="57" fillId="9" borderId="66" xfId="2" applyFont="1" applyFill="1" applyBorder="1" applyAlignment="1">
      <alignment horizontal="center" vertical="center" wrapText="1"/>
    </xf>
    <xf numFmtId="0" fontId="23" fillId="9" borderId="66" xfId="2" applyFont="1" applyFill="1" applyBorder="1" applyAlignment="1">
      <alignment horizontal="center" vertical="center" wrapText="1"/>
    </xf>
    <xf numFmtId="0" fontId="23" fillId="9" borderId="12" xfId="2" applyFont="1" applyFill="1" applyBorder="1" applyAlignment="1">
      <alignment horizontal="center" vertical="center" wrapText="1"/>
    </xf>
    <xf numFmtId="9" fontId="23" fillId="9" borderId="12" xfId="3" applyFont="1" applyFill="1" applyBorder="1" applyAlignment="1">
      <alignment horizontal="center" vertical="center" wrapText="1"/>
    </xf>
    <xf numFmtId="9" fontId="23" fillId="9" borderId="15" xfId="3" applyFont="1" applyFill="1" applyBorder="1" applyAlignment="1">
      <alignment horizontal="center" vertical="center" wrapText="1"/>
    </xf>
    <xf numFmtId="0" fontId="23" fillId="9" borderId="15" xfId="2" applyFont="1" applyFill="1" applyBorder="1" applyAlignment="1">
      <alignment horizontal="center" vertical="center" wrapText="1"/>
    </xf>
    <xf numFmtId="0" fontId="0" fillId="3" borderId="0" xfId="0" applyFill="1" applyAlignment="1">
      <alignment horizontal="center" vertical="center"/>
    </xf>
    <xf numFmtId="0" fontId="18" fillId="17" borderId="40" xfId="2" applyFont="1" applyFill="1" applyBorder="1" applyAlignment="1">
      <alignment horizontal="center" vertical="center" wrapText="1"/>
    </xf>
    <xf numFmtId="1" fontId="18" fillId="3" borderId="40" xfId="2" applyNumberFormat="1" applyFont="1" applyFill="1" applyBorder="1" applyAlignment="1">
      <alignment horizontal="center" vertical="center" wrapText="1"/>
    </xf>
    <xf numFmtId="1" fontId="18" fillId="3" borderId="7" xfId="2" applyNumberFormat="1" applyFont="1" applyFill="1" applyBorder="1" applyAlignment="1">
      <alignment horizontal="center" vertical="center" wrapText="1"/>
    </xf>
    <xf numFmtId="0" fontId="0" fillId="3" borderId="0" xfId="0" applyFill="1" applyAlignment="1">
      <alignment vertical="center"/>
    </xf>
    <xf numFmtId="0" fontId="18" fillId="3" borderId="40" xfId="2" applyFont="1" applyFill="1" applyBorder="1" applyAlignment="1">
      <alignment vertical="center" wrapText="1"/>
    </xf>
    <xf numFmtId="0" fontId="18" fillId="3" borderId="40" xfId="2" applyFont="1" applyFill="1" applyBorder="1" applyAlignment="1">
      <alignment horizontal="center" vertical="center" wrapText="1"/>
    </xf>
    <xf numFmtId="9" fontId="16" fillId="3" borderId="7" xfId="2" applyNumberFormat="1" applyFont="1" applyFill="1" applyBorder="1" applyAlignment="1">
      <alignment horizontal="center" vertical="center" wrapText="1"/>
    </xf>
    <xf numFmtId="0" fontId="19" fillId="3" borderId="40" xfId="0" applyFont="1" applyFill="1" applyBorder="1" applyAlignment="1" applyProtection="1">
      <alignment horizontal="center" vertical="center" wrapText="1"/>
    </xf>
    <xf numFmtId="9" fontId="12" fillId="3" borderId="40" xfId="3" applyFont="1" applyFill="1" applyBorder="1" applyAlignment="1">
      <alignment horizontal="center" vertical="center"/>
    </xf>
    <xf numFmtId="9" fontId="12" fillId="3" borderId="7" xfId="2" applyNumberFormat="1" applyFont="1" applyFill="1" applyBorder="1" applyAlignment="1">
      <alignment horizontal="center" vertical="center"/>
    </xf>
    <xf numFmtId="164" fontId="19" fillId="3" borderId="7" xfId="3" applyNumberFormat="1" applyFont="1" applyFill="1" applyBorder="1" applyAlignment="1">
      <alignment horizontal="center" vertical="center"/>
    </xf>
    <xf numFmtId="0" fontId="12" fillId="3" borderId="47" xfId="2" applyFont="1" applyFill="1" applyBorder="1" applyAlignment="1">
      <alignment horizontal="center" vertical="center" wrapText="1"/>
    </xf>
    <xf numFmtId="0" fontId="12" fillId="3" borderId="45" xfId="2" applyFont="1" applyFill="1" applyBorder="1" applyAlignment="1">
      <alignment horizontal="center" vertical="center" wrapText="1"/>
    </xf>
    <xf numFmtId="0" fontId="19" fillId="3" borderId="46" xfId="2" applyFont="1" applyFill="1" applyBorder="1" applyAlignment="1">
      <alignment horizontal="center" vertical="center" wrapText="1"/>
    </xf>
    <xf numFmtId="0" fontId="19" fillId="3" borderId="39" xfId="0" applyFont="1" applyFill="1" applyBorder="1" applyAlignment="1" applyProtection="1">
      <alignment horizontal="center" vertical="center" wrapText="1"/>
    </xf>
    <xf numFmtId="0" fontId="19" fillId="3" borderId="36" xfId="0" applyFont="1" applyFill="1" applyBorder="1" applyAlignment="1" applyProtection="1">
      <alignment horizontal="center" vertical="center" wrapText="1"/>
    </xf>
    <xf numFmtId="0" fontId="19" fillId="3" borderId="44" xfId="0" applyFont="1" applyFill="1" applyBorder="1" applyAlignment="1" applyProtection="1">
      <alignment horizontal="center" vertical="center" wrapText="1"/>
    </xf>
    <xf numFmtId="0" fontId="53" fillId="11" borderId="66" xfId="0" applyFont="1" applyFill="1" applyBorder="1" applyAlignment="1" applyProtection="1">
      <alignment horizontal="center" wrapText="1"/>
    </xf>
    <xf numFmtId="0" fontId="53" fillId="3" borderId="16" xfId="0" applyFont="1" applyFill="1" applyBorder="1" applyAlignment="1" applyProtection="1">
      <alignment horizontal="center" wrapText="1"/>
    </xf>
    <xf numFmtId="0" fontId="19" fillId="3" borderId="40" xfId="0" applyFont="1" applyFill="1" applyBorder="1" applyAlignment="1" applyProtection="1">
      <alignment horizontal="center" wrapText="1"/>
    </xf>
    <xf numFmtId="0" fontId="19" fillId="3" borderId="7" xfId="0" applyFont="1" applyFill="1" applyBorder="1" applyAlignment="1" applyProtection="1">
      <alignment horizontal="center" wrapText="1"/>
    </xf>
    <xf numFmtId="0" fontId="19" fillId="3" borderId="37" xfId="0" applyFont="1" applyFill="1" applyBorder="1" applyAlignment="1" applyProtection="1">
      <alignment horizontal="center" wrapText="1"/>
    </xf>
    <xf numFmtId="0" fontId="19" fillId="3" borderId="40" xfId="2" applyFont="1" applyFill="1" applyBorder="1" applyAlignment="1">
      <alignment vertical="center" wrapText="1"/>
    </xf>
    <xf numFmtId="9" fontId="12" fillId="3" borderId="40" xfId="2" applyNumberFormat="1" applyFont="1" applyFill="1" applyBorder="1" applyAlignment="1">
      <alignment vertical="center" wrapText="1"/>
    </xf>
    <xf numFmtId="9" fontId="12" fillId="3" borderId="40" xfId="3" applyFont="1" applyFill="1" applyBorder="1" applyAlignment="1">
      <alignment vertical="center"/>
    </xf>
    <xf numFmtId="9" fontId="12" fillId="3" borderId="7" xfId="3" applyFont="1" applyFill="1" applyBorder="1" applyAlignment="1">
      <alignment vertical="center"/>
    </xf>
    <xf numFmtId="9" fontId="55" fillId="3" borderId="7" xfId="3" applyFont="1" applyFill="1" applyBorder="1" applyAlignment="1">
      <alignment horizontal="center" vertical="center" wrapText="1"/>
    </xf>
    <xf numFmtId="9" fontId="12" fillId="3" borderId="7" xfId="3" applyFont="1" applyFill="1" applyBorder="1" applyAlignment="1">
      <alignment vertical="center" wrapText="1"/>
    </xf>
    <xf numFmtId="14" fontId="12" fillId="3" borderId="7" xfId="1" applyNumberFormat="1" applyFont="1" applyFill="1" applyBorder="1" applyAlignment="1">
      <alignment vertical="center"/>
    </xf>
    <xf numFmtId="14" fontId="12" fillId="3" borderId="7" xfId="3" applyNumberFormat="1" applyFont="1" applyFill="1" applyBorder="1" applyAlignment="1">
      <alignment vertical="center"/>
    </xf>
    <xf numFmtId="0" fontId="12" fillId="3" borderId="7" xfId="9" applyFont="1" applyFill="1" applyBorder="1" applyAlignment="1">
      <alignment vertical="center" wrapText="1"/>
    </xf>
    <xf numFmtId="0" fontId="12" fillId="3" borderId="7" xfId="6" applyFont="1" applyFill="1" applyBorder="1" applyAlignment="1">
      <alignment vertical="center" wrapText="1"/>
    </xf>
    <xf numFmtId="9" fontId="12" fillId="3" borderId="7" xfId="6" applyNumberFormat="1" applyFont="1" applyFill="1" applyBorder="1" applyAlignment="1">
      <alignment vertical="center" wrapText="1"/>
    </xf>
    <xf numFmtId="0" fontId="18" fillId="3" borderId="7" xfId="6" applyFont="1" applyFill="1" applyBorder="1" applyAlignment="1">
      <alignment vertical="center" wrapText="1"/>
    </xf>
    <xf numFmtId="0" fontId="19" fillId="3" borderId="7" xfId="6" applyFont="1" applyFill="1" applyBorder="1" applyAlignment="1">
      <alignment vertical="center" wrapText="1"/>
    </xf>
    <xf numFmtId="0" fontId="12" fillId="3" borderId="7" xfId="2" applyFont="1" applyFill="1" applyBorder="1" applyAlignment="1">
      <alignment horizontal="center" vertical="center" wrapText="1"/>
    </xf>
    <xf numFmtId="0" fontId="12" fillId="3" borderId="7" xfId="2" applyFont="1" applyFill="1" applyBorder="1" applyAlignment="1">
      <alignment horizontal="justify" vertical="center" wrapText="1"/>
    </xf>
    <xf numFmtId="0" fontId="12" fillId="0" borderId="7" xfId="2" applyFont="1" applyFill="1" applyBorder="1" applyAlignment="1">
      <alignment horizontal="justify" vertical="center" wrapText="1"/>
    </xf>
    <xf numFmtId="0" fontId="12" fillId="3" borderId="17" xfId="2" applyFont="1" applyFill="1" applyBorder="1" applyAlignment="1">
      <alignment horizontal="justify" vertical="center" wrapText="1"/>
    </xf>
    <xf numFmtId="0" fontId="18" fillId="0" borderId="17" xfId="2" applyFont="1" applyFill="1" applyBorder="1" applyAlignment="1">
      <alignment horizontal="justify" vertical="center" wrapText="1"/>
    </xf>
    <xf numFmtId="0" fontId="12" fillId="0" borderId="7" xfId="2" applyFont="1" applyFill="1" applyBorder="1" applyAlignment="1">
      <alignment horizontal="center" vertical="center" wrapText="1"/>
    </xf>
    <xf numFmtId="0" fontId="11" fillId="3" borderId="7" xfId="2" applyFont="1" applyFill="1" applyBorder="1" applyAlignment="1">
      <alignment horizontal="justify" vertical="center" wrapText="1"/>
    </xf>
    <xf numFmtId="0" fontId="12" fillId="3" borderId="7" xfId="2" applyFont="1" applyFill="1" applyBorder="1" applyAlignment="1">
      <alignment horizontal="left" vertical="center" wrapText="1"/>
    </xf>
    <xf numFmtId="9" fontId="12" fillId="3" borderId="7" xfId="3" applyFont="1" applyFill="1" applyBorder="1" applyAlignment="1">
      <alignment horizontal="center" vertical="center" wrapText="1"/>
    </xf>
    <xf numFmtId="0" fontId="11" fillId="0" borderId="30" xfId="2" applyFont="1" applyFill="1" applyBorder="1" applyAlignment="1">
      <alignment vertical="top" wrapText="1"/>
    </xf>
    <xf numFmtId="0" fontId="12" fillId="3" borderId="7" xfId="2" applyFont="1" applyFill="1" applyBorder="1" applyAlignment="1">
      <alignment vertical="center" wrapText="1"/>
    </xf>
    <xf numFmtId="0" fontId="12" fillId="3" borderId="46" xfId="2" applyFont="1" applyFill="1" applyBorder="1" applyAlignment="1">
      <alignment horizontal="center" vertical="center" wrapText="1"/>
    </xf>
    <xf numFmtId="0" fontId="18" fillId="3" borderId="7" xfId="2" applyFont="1" applyFill="1" applyBorder="1" applyAlignment="1">
      <alignment vertical="top" wrapText="1"/>
    </xf>
    <xf numFmtId="0" fontId="12" fillId="3" borderId="7" xfId="2" applyFont="1" applyFill="1" applyBorder="1" applyAlignment="1">
      <alignment horizontal="justify" vertical="center" wrapText="1"/>
    </xf>
    <xf numFmtId="0" fontId="12" fillId="0" borderId="7" xfId="2" applyFont="1" applyFill="1" applyBorder="1" applyAlignment="1">
      <alignment horizontal="justify" vertical="center" wrapText="1"/>
    </xf>
    <xf numFmtId="0" fontId="11" fillId="0" borderId="30"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67" fillId="3" borderId="28" xfId="2" applyFont="1" applyFill="1" applyBorder="1" applyAlignment="1">
      <alignment horizontal="center" vertical="center" wrapText="1"/>
    </xf>
    <xf numFmtId="0" fontId="67" fillId="3" borderId="18" xfId="2" applyFont="1" applyFill="1" applyBorder="1" applyAlignment="1">
      <alignment horizontal="center" vertical="center" wrapText="1"/>
    </xf>
    <xf numFmtId="0" fontId="67" fillId="3" borderId="73" xfId="2" applyFont="1" applyFill="1" applyBorder="1" applyAlignment="1">
      <alignment horizontal="center" vertical="center" wrapText="1"/>
    </xf>
    <xf numFmtId="0" fontId="67" fillId="3" borderId="4" xfId="2" applyFont="1" applyFill="1" applyBorder="1" applyAlignment="1">
      <alignment horizontal="center" vertical="center" wrapText="1"/>
    </xf>
    <xf numFmtId="0" fontId="65" fillId="3" borderId="3" xfId="2" applyFont="1" applyFill="1" applyBorder="1" applyAlignment="1">
      <alignment vertical="center"/>
    </xf>
    <xf numFmtId="0" fontId="65" fillId="3" borderId="0" xfId="2" applyFont="1" applyFill="1" applyBorder="1" applyAlignment="1">
      <alignment vertical="center"/>
    </xf>
    <xf numFmtId="0" fontId="65" fillId="3" borderId="70" xfId="2" applyFont="1" applyFill="1" applyBorder="1" applyAlignment="1">
      <alignment vertical="center"/>
    </xf>
    <xf numFmtId="9" fontId="12" fillId="3" borderId="7" xfId="2" applyNumberFormat="1" applyFont="1" applyFill="1" applyBorder="1" applyAlignment="1">
      <alignment horizontal="center" vertical="center" wrapText="1"/>
    </xf>
    <xf numFmtId="0" fontId="18" fillId="3" borderId="7" xfId="2" applyFont="1" applyFill="1" applyBorder="1" applyAlignment="1">
      <alignment horizontal="justify" vertical="center" wrapText="1"/>
    </xf>
    <xf numFmtId="0" fontId="18" fillId="3" borderId="7" xfId="2" applyFont="1" applyFill="1" applyBorder="1" applyAlignment="1">
      <alignment horizontal="left" vertical="center" wrapText="1"/>
    </xf>
    <xf numFmtId="0" fontId="23" fillId="3" borderId="14" xfId="2" applyFont="1" applyFill="1" applyBorder="1" applyAlignment="1">
      <alignment horizontal="center" vertical="center"/>
    </xf>
    <xf numFmtId="0" fontId="23" fillId="3" borderId="13" xfId="2" applyFont="1" applyFill="1" applyBorder="1" applyAlignment="1">
      <alignment horizontal="center" vertical="center"/>
    </xf>
    <xf numFmtId="0" fontId="23" fillId="3" borderId="12" xfId="2" applyFont="1" applyFill="1" applyBorder="1" applyAlignment="1">
      <alignment horizontal="center" vertical="center"/>
    </xf>
    <xf numFmtId="0" fontId="58" fillId="3" borderId="14" xfId="2" applyFont="1" applyFill="1" applyBorder="1" applyAlignment="1">
      <alignment horizontal="center" vertical="center" textRotation="90"/>
    </xf>
    <xf numFmtId="0" fontId="58" fillId="3" borderId="34" xfId="2" applyFont="1" applyFill="1" applyBorder="1" applyAlignment="1">
      <alignment horizontal="center" vertical="center" textRotation="90"/>
    </xf>
    <xf numFmtId="0" fontId="58" fillId="3" borderId="35" xfId="2" applyFont="1" applyFill="1" applyBorder="1" applyAlignment="1">
      <alignment horizontal="center" vertical="center" textRotation="90"/>
    </xf>
    <xf numFmtId="0" fontId="58" fillId="3" borderId="12" xfId="2" applyFont="1" applyFill="1" applyBorder="1" applyAlignment="1">
      <alignment horizontal="center" vertical="center" textRotation="90"/>
    </xf>
    <xf numFmtId="0" fontId="23" fillId="3" borderId="6" xfId="2" applyFont="1" applyFill="1" applyBorder="1" applyAlignment="1">
      <alignment horizontal="center" vertical="center" wrapText="1"/>
    </xf>
    <xf numFmtId="0" fontId="23" fillId="3" borderId="51" xfId="2" applyFont="1" applyFill="1" applyBorder="1" applyAlignment="1">
      <alignment horizontal="center" vertical="center" wrapText="1"/>
    </xf>
    <xf numFmtId="9" fontId="12" fillId="3" borderId="40" xfId="2" applyNumberFormat="1" applyFont="1" applyFill="1" applyBorder="1" applyAlignment="1">
      <alignment horizontal="center" vertical="center" wrapText="1"/>
    </xf>
    <xf numFmtId="0" fontId="6" fillId="3" borderId="40" xfId="2" applyFill="1" applyBorder="1" applyAlignment="1">
      <alignment vertical="top"/>
    </xf>
    <xf numFmtId="9" fontId="6" fillId="3" borderId="40" xfId="2" applyNumberFormat="1" applyFill="1" applyBorder="1" applyAlignment="1">
      <alignment vertical="top"/>
    </xf>
    <xf numFmtId="10" fontId="6" fillId="3" borderId="40" xfId="2" applyNumberFormat="1" applyFill="1" applyBorder="1" applyAlignment="1">
      <alignment vertical="top"/>
    </xf>
    <xf numFmtId="9" fontId="6" fillId="3" borderId="42" xfId="2" applyNumberFormat="1" applyFill="1" applyBorder="1" applyAlignment="1">
      <alignment vertical="top"/>
    </xf>
    <xf numFmtId="9" fontId="6" fillId="3" borderId="43" xfId="2" applyNumberFormat="1" applyFill="1" applyBorder="1" applyAlignment="1">
      <alignment vertical="top"/>
    </xf>
    <xf numFmtId="0" fontId="6" fillId="3" borderId="7" xfId="2" applyFill="1" applyBorder="1" applyAlignment="1">
      <alignment vertical="top"/>
    </xf>
    <xf numFmtId="0" fontId="6" fillId="3" borderId="45" xfId="2" applyFill="1" applyBorder="1" applyAlignment="1">
      <alignment vertical="top"/>
    </xf>
    <xf numFmtId="0" fontId="6" fillId="3" borderId="46" xfId="2" applyFill="1" applyBorder="1" applyAlignment="1">
      <alignment vertical="top"/>
    </xf>
    <xf numFmtId="0" fontId="18" fillId="3" borderId="7" xfId="2" applyFont="1" applyFill="1" applyBorder="1" applyAlignment="1">
      <alignment vertical="top" wrapText="1"/>
    </xf>
    <xf numFmtId="0" fontId="8" fillId="3" borderId="27" xfId="2" applyFont="1" applyFill="1" applyBorder="1" applyAlignment="1">
      <alignment vertical="top" wrapText="1"/>
    </xf>
    <xf numFmtId="0" fontId="8" fillId="3" borderId="48" xfId="2" applyFont="1" applyFill="1" applyBorder="1" applyAlignment="1">
      <alignment vertical="top" wrapText="1"/>
    </xf>
    <xf numFmtId="0" fontId="12" fillId="3" borderId="46" xfId="2" applyFont="1" applyFill="1" applyBorder="1" applyAlignment="1">
      <alignment horizontal="center" vertical="center" wrapText="1"/>
    </xf>
    <xf numFmtId="0" fontId="8" fillId="3" borderId="70" xfId="2" applyFont="1" applyFill="1" applyBorder="1" applyAlignment="1">
      <alignment vertical="top" wrapText="1"/>
    </xf>
    <xf numFmtId="0" fontId="12" fillId="3" borderId="7" xfId="2" applyFont="1" applyFill="1" applyBorder="1" applyAlignment="1">
      <alignment vertical="top" wrapText="1"/>
    </xf>
    <xf numFmtId="9" fontId="12" fillId="3" borderId="7" xfId="3" applyFont="1" applyFill="1" applyBorder="1" applyAlignment="1">
      <alignment horizontal="center" vertical="center" wrapText="1"/>
    </xf>
    <xf numFmtId="9" fontId="6" fillId="3" borderId="7" xfId="3" applyFont="1" applyFill="1" applyBorder="1" applyAlignment="1">
      <alignment vertical="top"/>
    </xf>
    <xf numFmtId="9" fontId="6" fillId="3" borderId="46" xfId="3" applyFont="1" applyFill="1" applyBorder="1" applyAlignment="1">
      <alignment vertical="top"/>
    </xf>
    <xf numFmtId="9" fontId="6" fillId="3" borderId="37" xfId="3" applyFont="1" applyFill="1" applyBorder="1" applyAlignment="1">
      <alignment vertical="top"/>
    </xf>
    <xf numFmtId="1" fontId="6" fillId="3" borderId="7" xfId="2" applyNumberFormat="1" applyFill="1" applyBorder="1" applyAlignment="1">
      <alignment vertical="top"/>
    </xf>
    <xf numFmtId="1" fontId="6" fillId="3" borderId="46" xfId="2" applyNumberFormat="1" applyFill="1" applyBorder="1" applyAlignment="1">
      <alignment vertical="top"/>
    </xf>
    <xf numFmtId="9" fontId="6" fillId="3" borderId="47" xfId="3" applyFont="1" applyFill="1" applyBorder="1" applyAlignment="1">
      <alignment vertical="top"/>
    </xf>
    <xf numFmtId="0" fontId="12" fillId="6" borderId="17" xfId="2" applyFont="1" applyFill="1" applyBorder="1" applyAlignment="1">
      <alignment vertical="top"/>
    </xf>
    <xf numFmtId="0" fontId="12" fillId="0" borderId="17" xfId="2" applyFont="1" applyFill="1" applyBorder="1" applyAlignment="1">
      <alignment vertical="top"/>
    </xf>
    <xf numFmtId="0" fontId="12" fillId="3" borderId="17" xfId="2" applyFont="1" applyFill="1" applyBorder="1" applyAlignment="1">
      <alignment vertical="top"/>
    </xf>
    <xf numFmtId="0" fontId="12" fillId="0" borderId="55" xfId="2" applyFont="1" applyFill="1" applyBorder="1" applyAlignment="1">
      <alignment vertical="top"/>
    </xf>
    <xf numFmtId="0" fontId="12" fillId="0" borderId="7" xfId="2" applyFont="1" applyFill="1" applyBorder="1" applyAlignment="1">
      <alignment vertical="top"/>
    </xf>
    <xf numFmtId="0" fontId="12" fillId="3" borderId="7" xfId="2" applyFont="1" applyFill="1" applyBorder="1" applyAlignment="1">
      <alignment vertical="top"/>
    </xf>
    <xf numFmtId="0" fontId="12" fillId="6" borderId="7" xfId="2" applyFont="1" applyFill="1" applyBorder="1" applyAlignment="1">
      <alignment vertical="top"/>
    </xf>
    <xf numFmtId="0" fontId="12" fillId="6" borderId="46" xfId="2" applyFont="1" applyFill="1" applyBorder="1" applyAlignment="1">
      <alignment vertical="top"/>
    </xf>
    <xf numFmtId="0" fontId="11" fillId="0" borderId="30" xfId="2" applyFont="1" applyFill="1" applyBorder="1" applyAlignment="1">
      <alignment vertical="top" wrapText="1"/>
    </xf>
    <xf numFmtId="0" fontId="12" fillId="3" borderId="46" xfId="2" applyFont="1" applyFill="1" applyBorder="1" applyAlignment="1">
      <alignment vertical="top"/>
    </xf>
    <xf numFmtId="9" fontId="12" fillId="3" borderId="7" xfId="1" applyFont="1" applyFill="1" applyBorder="1" applyAlignment="1">
      <alignment horizontal="center" vertical="center" wrapText="1"/>
    </xf>
    <xf numFmtId="0" fontId="12" fillId="0" borderId="29" xfId="2" applyFont="1" applyFill="1" applyBorder="1" applyAlignment="1">
      <alignment vertical="top"/>
    </xf>
    <xf numFmtId="0" fontId="12" fillId="0" borderId="30" xfId="2" applyFont="1" applyFill="1" applyBorder="1" applyAlignment="1">
      <alignment vertical="top"/>
    </xf>
    <xf numFmtId="0" fontId="12" fillId="6" borderId="29" xfId="2" applyFont="1" applyFill="1" applyBorder="1" applyAlignment="1">
      <alignment vertical="top"/>
    </xf>
    <xf numFmtId="0" fontId="12" fillId="6" borderId="30" xfId="2" applyFont="1" applyFill="1" applyBorder="1" applyAlignment="1">
      <alignment vertical="top"/>
    </xf>
    <xf numFmtId="0" fontId="12" fillId="6" borderId="38" xfId="2" applyFont="1" applyFill="1" applyBorder="1" applyAlignment="1">
      <alignment vertical="top"/>
    </xf>
    <xf numFmtId="0" fontId="12" fillId="3" borderId="29" xfId="2" applyFont="1" applyFill="1" applyBorder="1" applyAlignment="1">
      <alignment vertical="top"/>
    </xf>
    <xf numFmtId="0" fontId="12" fillId="3" borderId="30" xfId="2" applyFont="1" applyFill="1" applyBorder="1" applyAlignment="1">
      <alignment vertical="top"/>
    </xf>
    <xf numFmtId="9" fontId="12" fillId="0" borderId="37" xfId="2" applyNumberFormat="1" applyFont="1" applyFill="1" applyBorder="1" applyAlignment="1">
      <alignment vertical="top"/>
    </xf>
    <xf numFmtId="0" fontId="12" fillId="0" borderId="37" xfId="2" applyFont="1" applyFill="1" applyBorder="1" applyAlignment="1">
      <alignment vertical="top"/>
    </xf>
    <xf numFmtId="9" fontId="12" fillId="6" borderId="37" xfId="2" applyNumberFormat="1" applyFont="1" applyFill="1" applyBorder="1" applyAlignment="1">
      <alignment vertical="top"/>
    </xf>
    <xf numFmtId="0" fontId="12" fillId="6" borderId="37" xfId="2" applyFont="1" applyFill="1" applyBorder="1" applyAlignment="1">
      <alignment vertical="top"/>
    </xf>
    <xf numFmtId="10" fontId="12" fillId="3" borderId="29" xfId="2" applyNumberFormat="1" applyFont="1" applyFill="1" applyBorder="1" applyAlignment="1">
      <alignment vertical="top"/>
    </xf>
    <xf numFmtId="0" fontId="12" fillId="3" borderId="42" xfId="2" applyFont="1" applyFill="1" applyBorder="1" applyAlignment="1">
      <alignment vertical="top"/>
    </xf>
    <xf numFmtId="0" fontId="12" fillId="3" borderId="41" xfId="2" applyFont="1" applyFill="1" applyBorder="1" applyAlignment="1">
      <alignment vertical="top"/>
    </xf>
    <xf numFmtId="0" fontId="12" fillId="3" borderId="43" xfId="2" applyFont="1" applyFill="1" applyBorder="1" applyAlignment="1">
      <alignment vertical="top"/>
    </xf>
    <xf numFmtId="0" fontId="12" fillId="3" borderId="38" xfId="2" applyFont="1" applyFill="1" applyBorder="1" applyAlignment="1">
      <alignment vertical="top"/>
    </xf>
    <xf numFmtId="10" fontId="12" fillId="3" borderId="29" xfId="1" applyNumberFormat="1" applyFont="1" applyFill="1" applyBorder="1" applyAlignment="1">
      <alignment vertical="top"/>
    </xf>
    <xf numFmtId="10" fontId="12" fillId="3" borderId="30" xfId="1" applyNumberFormat="1" applyFont="1" applyFill="1" applyBorder="1" applyAlignment="1">
      <alignment vertical="top"/>
    </xf>
    <xf numFmtId="0" fontId="12" fillId="0" borderId="40" xfId="2" applyFont="1" applyFill="1" applyBorder="1" applyAlignment="1">
      <alignment vertical="top"/>
    </xf>
    <xf numFmtId="9" fontId="12" fillId="8" borderId="40" xfId="2" applyNumberFormat="1" applyFont="1" applyFill="1" applyBorder="1" applyAlignment="1">
      <alignment vertical="top"/>
    </xf>
    <xf numFmtId="9" fontId="12" fillId="8" borderId="42" xfId="2" applyNumberFormat="1" applyFont="1" applyFill="1" applyBorder="1" applyAlignment="1">
      <alignment vertical="top"/>
    </xf>
    <xf numFmtId="9" fontId="12" fillId="0" borderId="40" xfId="2" applyNumberFormat="1" applyFont="1" applyFill="1" applyBorder="1" applyAlignment="1">
      <alignment vertical="top"/>
    </xf>
    <xf numFmtId="10" fontId="12" fillId="0" borderId="40" xfId="2" applyNumberFormat="1" applyFont="1" applyFill="1" applyBorder="1" applyAlignment="1">
      <alignment vertical="top"/>
    </xf>
    <xf numFmtId="9" fontId="12" fillId="8" borderId="7" xfId="2" applyNumberFormat="1" applyFont="1" applyFill="1" applyBorder="1" applyAlignment="1">
      <alignment vertical="top"/>
    </xf>
    <xf numFmtId="9" fontId="12" fillId="8" borderId="29" xfId="2" applyNumberFormat="1" applyFont="1" applyFill="1" applyBorder="1" applyAlignment="1">
      <alignment vertical="top"/>
    </xf>
    <xf numFmtId="0" fontId="12" fillId="3" borderId="40" xfId="2" applyFont="1" applyFill="1" applyBorder="1" applyAlignment="1">
      <alignment vertical="top"/>
    </xf>
    <xf numFmtId="41" fontId="12" fillId="8" borderId="7" xfId="4" applyFont="1" applyFill="1" applyBorder="1" applyAlignment="1">
      <alignment vertical="top"/>
    </xf>
    <xf numFmtId="41" fontId="12" fillId="0" borderId="7" xfId="4" applyFont="1" applyFill="1" applyBorder="1" applyAlignment="1">
      <alignment vertical="top"/>
    </xf>
    <xf numFmtId="9" fontId="12" fillId="0" borderId="7" xfId="2" applyNumberFormat="1" applyFont="1" applyFill="1" applyBorder="1" applyAlignment="1">
      <alignment vertical="top"/>
    </xf>
    <xf numFmtId="9" fontId="12" fillId="3" borderId="7" xfId="2" applyNumberFormat="1" applyFont="1" applyFill="1" applyBorder="1" applyAlignment="1">
      <alignment vertical="top"/>
    </xf>
    <xf numFmtId="0" fontId="12" fillId="8" borderId="7" xfId="2" applyFont="1" applyFill="1" applyBorder="1" applyAlignment="1">
      <alignment vertical="top"/>
    </xf>
    <xf numFmtId="41" fontId="12" fillId="8" borderId="29" xfId="4" applyFont="1" applyFill="1" applyBorder="1" applyAlignment="1">
      <alignment vertical="top"/>
    </xf>
    <xf numFmtId="0" fontId="12" fillId="8" borderId="29" xfId="2" applyFont="1" applyFill="1" applyBorder="1" applyAlignment="1">
      <alignment vertical="top"/>
    </xf>
    <xf numFmtId="0" fontId="12" fillId="8" borderId="30" xfId="2" applyFont="1" applyFill="1" applyBorder="1" applyAlignment="1">
      <alignment vertical="top"/>
    </xf>
    <xf numFmtId="10" fontId="12" fillId="0" borderId="7" xfId="2" applyNumberFormat="1" applyFont="1" applyFill="1" applyBorder="1" applyAlignment="1">
      <alignment vertical="top"/>
    </xf>
    <xf numFmtId="41" fontId="11" fillId="8" borderId="7" xfId="4" applyFont="1" applyFill="1" applyBorder="1" applyAlignment="1">
      <alignment vertical="top"/>
    </xf>
    <xf numFmtId="0" fontId="12" fillId="8" borderId="59" xfId="2" applyFont="1" applyFill="1" applyBorder="1" applyAlignment="1">
      <alignment vertical="top"/>
    </xf>
    <xf numFmtId="10" fontId="12" fillId="8" borderId="7" xfId="2" applyNumberFormat="1" applyFont="1" applyFill="1" applyBorder="1" applyAlignment="1">
      <alignment vertical="top"/>
    </xf>
    <xf numFmtId="10" fontId="12" fillId="8" borderId="29" xfId="2" applyNumberFormat="1" applyFont="1" applyFill="1" applyBorder="1" applyAlignment="1">
      <alignment vertical="top"/>
    </xf>
    <xf numFmtId="10" fontId="12" fillId="0" borderId="37" xfId="2" applyNumberFormat="1" applyFont="1" applyFill="1" applyBorder="1" applyAlignment="1">
      <alignment vertical="top"/>
    </xf>
    <xf numFmtId="10" fontId="12" fillId="8" borderId="37" xfId="2" applyNumberFormat="1" applyFont="1" applyFill="1" applyBorder="1" applyAlignment="1">
      <alignment vertical="top"/>
    </xf>
    <xf numFmtId="10" fontId="12" fillId="8" borderId="32" xfId="2" applyNumberFormat="1" applyFont="1" applyFill="1" applyBorder="1" applyAlignment="1">
      <alignment vertical="top"/>
    </xf>
    <xf numFmtId="0" fontId="11" fillId="0" borderId="43" xfId="2" applyFont="1" applyFill="1" applyBorder="1" applyAlignment="1">
      <alignment vertical="top" wrapText="1"/>
    </xf>
    <xf numFmtId="9" fontId="37" fillId="3" borderId="40" xfId="10" applyFont="1" applyFill="1" applyBorder="1" applyAlignment="1">
      <alignment vertical="top"/>
    </xf>
    <xf numFmtId="9" fontId="12" fillId="3" borderId="40" xfId="10" applyFont="1" applyFill="1" applyBorder="1" applyAlignment="1">
      <alignment vertical="top"/>
    </xf>
    <xf numFmtId="9" fontId="12" fillId="3" borderId="45" xfId="10" applyFont="1" applyFill="1" applyBorder="1" applyAlignment="1">
      <alignment vertical="top"/>
    </xf>
    <xf numFmtId="9" fontId="12" fillId="3" borderId="7" xfId="10" applyFont="1" applyFill="1" applyBorder="1" applyAlignment="1">
      <alignment vertical="top"/>
    </xf>
    <xf numFmtId="9" fontId="37" fillId="3" borderId="7" xfId="10" applyFont="1" applyFill="1" applyBorder="1" applyAlignment="1">
      <alignment vertical="top"/>
    </xf>
    <xf numFmtId="0" fontId="37" fillId="3" borderId="7" xfId="2" applyFont="1" applyFill="1" applyBorder="1" applyAlignment="1">
      <alignment vertical="top"/>
    </xf>
    <xf numFmtId="9" fontId="12" fillId="3" borderId="46" xfId="10" applyFont="1" applyFill="1" applyBorder="1" applyAlignment="1">
      <alignment vertical="top"/>
    </xf>
    <xf numFmtId="0" fontId="12" fillId="3" borderId="7" xfId="9" applyFont="1" applyFill="1" applyBorder="1" applyAlignment="1">
      <alignment vertical="top" wrapText="1"/>
    </xf>
    <xf numFmtId="10" fontId="12" fillId="3" borderId="7" xfId="3" applyNumberFormat="1" applyFont="1" applyFill="1" applyBorder="1" applyAlignment="1">
      <alignment vertical="top"/>
    </xf>
    <xf numFmtId="1" fontId="12" fillId="3" borderId="7" xfId="10" applyNumberFormat="1" applyFont="1" applyFill="1" applyBorder="1" applyAlignment="1">
      <alignment vertical="top"/>
    </xf>
    <xf numFmtId="0" fontId="12" fillId="3" borderId="7" xfId="2" applyFont="1" applyFill="1" applyBorder="1" applyAlignment="1">
      <alignment vertical="center" wrapText="1"/>
    </xf>
    <xf numFmtId="10" fontId="12" fillId="3" borderId="46" xfId="3" applyNumberFormat="1" applyFont="1" applyFill="1" applyBorder="1" applyAlignment="1">
      <alignment vertical="top"/>
    </xf>
    <xf numFmtId="1" fontId="12" fillId="3" borderId="46" xfId="10" applyNumberFormat="1" applyFont="1" applyFill="1" applyBorder="1" applyAlignment="1">
      <alignment vertical="top"/>
    </xf>
    <xf numFmtId="10" fontId="12" fillId="3" borderId="37" xfId="3" applyNumberFormat="1" applyFont="1" applyFill="1" applyBorder="1" applyAlignment="1">
      <alignment vertical="top"/>
    </xf>
    <xf numFmtId="10" fontId="12" fillId="3" borderId="47" xfId="3" applyNumberFormat="1" applyFont="1" applyFill="1" applyBorder="1" applyAlignment="1">
      <alignment vertical="top"/>
    </xf>
    <xf numFmtId="0" fontId="12" fillId="3" borderId="7" xfId="2" applyFont="1" applyFill="1" applyBorder="1" applyAlignment="1">
      <alignment horizontal="center" vertical="center" wrapText="1"/>
    </xf>
    <xf numFmtId="0" fontId="12" fillId="3" borderId="45" xfId="2" applyFont="1" applyFill="1" applyBorder="1" applyAlignment="1">
      <alignment vertical="top"/>
    </xf>
    <xf numFmtId="0" fontId="12" fillId="5" borderId="40" xfId="2" applyFont="1" applyFill="1" applyBorder="1" applyAlignment="1">
      <alignment vertical="top"/>
    </xf>
    <xf numFmtId="0" fontId="12" fillId="5" borderId="7" xfId="2" applyFont="1" applyFill="1" applyBorder="1" applyAlignment="1">
      <alignment vertical="top"/>
    </xf>
    <xf numFmtId="0" fontId="12" fillId="5" borderId="46" xfId="2" applyFont="1" applyFill="1" applyBorder="1" applyAlignment="1">
      <alignment vertical="top"/>
    </xf>
    <xf numFmtId="0" fontId="11" fillId="0" borderId="7" xfId="2" applyFont="1" applyFill="1" applyBorder="1" applyAlignment="1">
      <alignment vertical="top"/>
    </xf>
    <xf numFmtId="10" fontId="12" fillId="3" borderId="7" xfId="2" applyNumberFormat="1" applyFont="1" applyFill="1" applyBorder="1" applyAlignment="1">
      <alignment vertical="top"/>
    </xf>
    <xf numFmtId="10" fontId="12" fillId="5" borderId="7" xfId="2" applyNumberFormat="1" applyFont="1" applyFill="1" applyBorder="1" applyAlignment="1">
      <alignment vertical="top"/>
    </xf>
    <xf numFmtId="0" fontId="12" fillId="0" borderId="46" xfId="2" applyFont="1" applyFill="1" applyBorder="1" applyAlignment="1">
      <alignment vertical="top"/>
    </xf>
    <xf numFmtId="10" fontId="12" fillId="5" borderId="37" xfId="2" applyNumberFormat="1" applyFont="1" applyFill="1" applyBorder="1" applyAlignment="1">
      <alignment vertical="top"/>
    </xf>
    <xf numFmtId="0" fontId="12" fillId="5" borderId="37" xfId="2" applyFont="1" applyFill="1" applyBorder="1" applyAlignment="1">
      <alignment vertical="top"/>
    </xf>
    <xf numFmtId="0" fontId="12" fillId="5" borderId="47" xfId="2" applyFont="1" applyFill="1" applyBorder="1" applyAlignment="1">
      <alignment vertical="top"/>
    </xf>
    <xf numFmtId="9" fontId="12" fillId="3" borderId="7" xfId="6" applyNumberFormat="1" applyFont="1" applyFill="1" applyBorder="1" applyAlignment="1">
      <alignment horizontal="center" vertical="center" wrapText="1"/>
    </xf>
    <xf numFmtId="2" fontId="12" fillId="0" borderId="42" xfId="6" applyNumberFormat="1" applyFont="1" applyFill="1" applyBorder="1" applyAlignment="1">
      <alignment vertical="top"/>
    </xf>
    <xf numFmtId="2" fontId="12" fillId="0" borderId="41" xfId="6" applyNumberFormat="1" applyFont="1" applyFill="1" applyBorder="1" applyAlignment="1">
      <alignment vertical="top"/>
    </xf>
    <xf numFmtId="0" fontId="12" fillId="0" borderId="29" xfId="6" applyFont="1" applyFill="1" applyBorder="1" applyAlignment="1">
      <alignment vertical="top"/>
    </xf>
    <xf numFmtId="0" fontId="12" fillId="0" borderId="30" xfId="6" applyFont="1" applyFill="1" applyBorder="1" applyAlignment="1">
      <alignment vertical="top"/>
    </xf>
    <xf numFmtId="2" fontId="12" fillId="3" borderId="29" xfId="6" applyNumberFormat="1" applyFont="1" applyFill="1" applyBorder="1" applyAlignment="1">
      <alignment vertical="top"/>
    </xf>
    <xf numFmtId="2" fontId="12" fillId="3" borderId="30" xfId="6" applyNumberFormat="1" applyFont="1" applyFill="1" applyBorder="1" applyAlignment="1">
      <alignment vertical="top"/>
    </xf>
    <xf numFmtId="2" fontId="12" fillId="3" borderId="42" xfId="6" applyNumberFormat="1" applyFont="1" applyFill="1" applyBorder="1" applyAlignment="1">
      <alignment vertical="top"/>
    </xf>
    <xf numFmtId="2" fontId="12" fillId="3" borderId="43" xfId="6" applyNumberFormat="1" applyFont="1" applyFill="1" applyBorder="1" applyAlignment="1">
      <alignment vertical="top"/>
    </xf>
    <xf numFmtId="0" fontId="12" fillId="0" borderId="42" xfId="6" applyFont="1" applyFill="1" applyBorder="1" applyAlignment="1">
      <alignment vertical="top"/>
    </xf>
    <xf numFmtId="0" fontId="12" fillId="0" borderId="43" xfId="6" applyFont="1" applyFill="1" applyBorder="1" applyAlignment="1">
      <alignment vertical="top"/>
    </xf>
    <xf numFmtId="2" fontId="12" fillId="5" borderId="42" xfId="6" applyNumberFormat="1" applyFont="1" applyFill="1" applyBorder="1" applyAlignment="1">
      <alignment vertical="top"/>
    </xf>
    <xf numFmtId="2" fontId="12" fillId="5" borderId="43" xfId="6" applyNumberFormat="1" applyFont="1" applyFill="1" applyBorder="1" applyAlignment="1">
      <alignment vertical="top"/>
    </xf>
    <xf numFmtId="0" fontId="12" fillId="0" borderId="38" xfId="6" applyFont="1" applyFill="1" applyBorder="1" applyAlignment="1">
      <alignment vertical="top"/>
    </xf>
    <xf numFmtId="2" fontId="12" fillId="5" borderId="29" xfId="6" applyNumberFormat="1" applyFont="1" applyFill="1" applyBorder="1" applyAlignment="1">
      <alignment vertical="top"/>
    </xf>
    <xf numFmtId="2" fontId="12" fillId="5" borderId="30" xfId="6" applyNumberFormat="1" applyFont="1" applyFill="1" applyBorder="1" applyAlignment="1">
      <alignment vertical="top"/>
    </xf>
    <xf numFmtId="1" fontId="12" fillId="5" borderId="29" xfId="6" applyNumberFormat="1" applyFont="1" applyFill="1" applyBorder="1" applyAlignment="1">
      <alignment vertical="top"/>
    </xf>
    <xf numFmtId="1" fontId="12" fillId="5" borderId="30" xfId="6" applyNumberFormat="1" applyFont="1" applyFill="1" applyBorder="1" applyAlignment="1">
      <alignment vertical="top"/>
    </xf>
    <xf numFmtId="2" fontId="12" fillId="5" borderId="38" xfId="6" applyNumberFormat="1" applyFont="1" applyFill="1" applyBorder="1" applyAlignment="1">
      <alignment vertical="top"/>
    </xf>
    <xf numFmtId="1" fontId="12" fillId="5" borderId="29" xfId="3" applyNumberFormat="1" applyFont="1" applyFill="1" applyBorder="1" applyAlignment="1">
      <alignment vertical="top"/>
    </xf>
    <xf numFmtId="1" fontId="12" fillId="5" borderId="30" xfId="3" applyNumberFormat="1" applyFont="1" applyFill="1" applyBorder="1" applyAlignment="1">
      <alignment vertical="top"/>
    </xf>
    <xf numFmtId="10" fontId="12" fillId="0" borderId="29" xfId="6" applyNumberFormat="1" applyFont="1" applyFill="1" applyBorder="1" applyAlignment="1">
      <alignment vertical="top"/>
    </xf>
    <xf numFmtId="10" fontId="12" fillId="0" borderId="30" xfId="6" applyNumberFormat="1" applyFont="1" applyFill="1" applyBorder="1" applyAlignment="1">
      <alignment vertical="top"/>
    </xf>
    <xf numFmtId="10" fontId="12" fillId="5" borderId="29" xfId="3" applyNumberFormat="1" applyFont="1" applyFill="1" applyBorder="1" applyAlignment="1">
      <alignment vertical="top"/>
    </xf>
    <xf numFmtId="10" fontId="12" fillId="5" borderId="30" xfId="3" applyNumberFormat="1" applyFont="1" applyFill="1" applyBorder="1" applyAlignment="1">
      <alignment vertical="top"/>
    </xf>
    <xf numFmtId="10" fontId="12" fillId="0" borderId="29" xfId="7" applyNumberFormat="1" applyFont="1" applyFill="1" applyBorder="1" applyAlignment="1">
      <alignment vertical="top"/>
    </xf>
    <xf numFmtId="10" fontId="12" fillId="0" borderId="30" xfId="7" applyNumberFormat="1" applyFont="1" applyFill="1" applyBorder="1" applyAlignment="1">
      <alignment vertical="top"/>
    </xf>
    <xf numFmtId="41" fontId="12" fillId="0" borderId="29" xfId="8" applyFont="1" applyFill="1" applyBorder="1" applyAlignment="1">
      <alignment vertical="top"/>
    </xf>
    <xf numFmtId="41" fontId="12" fillId="0" borderId="30" xfId="8" applyFont="1" applyFill="1" applyBorder="1" applyAlignment="1">
      <alignment vertical="top"/>
    </xf>
    <xf numFmtId="9" fontId="12" fillId="3" borderId="29" xfId="3" applyFont="1" applyFill="1" applyBorder="1" applyAlignment="1">
      <alignment vertical="top"/>
    </xf>
    <xf numFmtId="9" fontId="12" fillId="3" borderId="30" xfId="3" applyFont="1" applyFill="1" applyBorder="1" applyAlignment="1">
      <alignment vertical="top"/>
    </xf>
    <xf numFmtId="10" fontId="12" fillId="5" borderId="38" xfId="3" applyNumberFormat="1" applyFont="1" applyFill="1" applyBorder="1" applyAlignment="1">
      <alignment vertical="top"/>
    </xf>
    <xf numFmtId="0" fontId="20" fillId="0" borderId="29" xfId="6" applyFont="1" applyFill="1" applyBorder="1" applyAlignment="1">
      <alignment vertical="top"/>
    </xf>
    <xf numFmtId="0" fontId="20" fillId="0" borderId="30" xfId="6" applyFont="1" applyFill="1" applyBorder="1" applyAlignment="1">
      <alignment vertical="top"/>
    </xf>
    <xf numFmtId="10" fontId="20" fillId="3" borderId="29" xfId="3" applyNumberFormat="1" applyFont="1" applyFill="1" applyBorder="1" applyAlignment="1">
      <alignment vertical="top"/>
    </xf>
    <xf numFmtId="10" fontId="20" fillId="3" borderId="30" xfId="3" applyNumberFormat="1" applyFont="1" applyFill="1" applyBorder="1" applyAlignment="1">
      <alignment vertical="top"/>
    </xf>
    <xf numFmtId="9" fontId="20" fillId="0" borderId="29" xfId="3" applyFont="1" applyFill="1" applyBorder="1" applyAlignment="1">
      <alignment vertical="top"/>
    </xf>
    <xf numFmtId="9" fontId="20" fillId="0" borderId="30" xfId="3" applyFont="1" applyFill="1" applyBorder="1" applyAlignment="1">
      <alignment vertical="top"/>
    </xf>
    <xf numFmtId="10" fontId="20" fillId="0" borderId="29" xfId="6" applyNumberFormat="1" applyFont="1" applyFill="1" applyBorder="1" applyAlignment="1">
      <alignment vertical="top"/>
    </xf>
    <xf numFmtId="10" fontId="20" fillId="0" borderId="30" xfId="6" applyNumberFormat="1" applyFont="1" applyFill="1" applyBorder="1" applyAlignment="1">
      <alignment vertical="top"/>
    </xf>
    <xf numFmtId="9" fontId="19" fillId="5" borderId="29" xfId="3" applyFont="1" applyFill="1" applyBorder="1" applyAlignment="1">
      <alignment vertical="top"/>
    </xf>
    <xf numFmtId="9" fontId="19" fillId="5" borderId="38" xfId="3" applyFont="1" applyFill="1" applyBorder="1" applyAlignment="1">
      <alignment vertical="top"/>
    </xf>
    <xf numFmtId="9" fontId="20" fillId="3" borderId="29" xfId="3" applyFont="1" applyFill="1" applyBorder="1" applyAlignment="1">
      <alignment vertical="top"/>
    </xf>
    <xf numFmtId="9" fontId="20" fillId="3" borderId="30" xfId="3" applyFont="1" applyFill="1" applyBorder="1" applyAlignment="1">
      <alignment vertical="top"/>
    </xf>
    <xf numFmtId="9" fontId="12" fillId="5" borderId="29" xfId="3" applyFont="1" applyFill="1" applyBorder="1" applyAlignment="1">
      <alignment vertical="top"/>
    </xf>
    <xf numFmtId="9" fontId="12" fillId="5" borderId="38" xfId="3" applyFont="1" applyFill="1" applyBorder="1" applyAlignment="1">
      <alignment vertical="top"/>
    </xf>
    <xf numFmtId="10" fontId="12" fillId="3" borderId="29" xfId="3" applyNumberFormat="1" applyFont="1" applyFill="1" applyBorder="1" applyAlignment="1">
      <alignment vertical="top"/>
    </xf>
    <xf numFmtId="10" fontId="12" fillId="3" borderId="30" xfId="3" applyNumberFormat="1" applyFont="1" applyFill="1" applyBorder="1" applyAlignment="1">
      <alignment vertical="top"/>
    </xf>
    <xf numFmtId="9" fontId="12" fillId="0" borderId="29" xfId="3" applyFont="1" applyFill="1" applyBorder="1" applyAlignment="1">
      <alignment vertical="top"/>
    </xf>
    <xf numFmtId="9" fontId="12" fillId="0" borderId="30" xfId="3" applyFont="1" applyFill="1" applyBorder="1" applyAlignment="1">
      <alignment vertical="top"/>
    </xf>
    <xf numFmtId="0" fontId="12" fillId="5" borderId="29" xfId="6" applyFont="1" applyFill="1" applyBorder="1" applyAlignment="1">
      <alignment vertical="top"/>
    </xf>
    <xf numFmtId="0" fontId="12" fillId="5" borderId="30" xfId="6" applyFont="1" applyFill="1" applyBorder="1" applyAlignment="1">
      <alignment vertical="top"/>
    </xf>
    <xf numFmtId="1" fontId="12" fillId="3" borderId="29" xfId="3" applyNumberFormat="1" applyFont="1" applyFill="1" applyBorder="1" applyAlignment="1">
      <alignment vertical="top"/>
    </xf>
    <xf numFmtId="1" fontId="12" fillId="3" borderId="30" xfId="3" applyNumberFormat="1" applyFont="1" applyFill="1" applyBorder="1" applyAlignment="1">
      <alignment vertical="top"/>
    </xf>
    <xf numFmtId="0" fontId="12" fillId="3" borderId="29" xfId="6" applyFont="1" applyFill="1" applyBorder="1" applyAlignment="1">
      <alignment vertical="top"/>
    </xf>
    <xf numFmtId="0" fontId="12" fillId="3" borderId="30" xfId="6" applyFont="1" applyFill="1" applyBorder="1" applyAlignment="1">
      <alignment vertical="top"/>
    </xf>
    <xf numFmtId="0" fontId="12" fillId="3" borderId="7" xfId="6" applyFont="1" applyFill="1" applyBorder="1" applyAlignment="1">
      <alignment vertical="top" wrapText="1"/>
    </xf>
    <xf numFmtId="0" fontId="11" fillId="0" borderId="27" xfId="6" applyFont="1" applyFill="1" applyBorder="1" applyAlignment="1">
      <alignment vertical="top" wrapText="1"/>
    </xf>
    <xf numFmtId="0" fontId="11" fillId="0" borderId="48" xfId="6" applyFont="1" applyFill="1" applyBorder="1" applyAlignment="1">
      <alignment vertical="top" wrapText="1"/>
    </xf>
    <xf numFmtId="41" fontId="12" fillId="5" borderId="29" xfId="8" applyFont="1" applyFill="1" applyBorder="1" applyAlignment="1">
      <alignment vertical="top"/>
    </xf>
    <xf numFmtId="41" fontId="12" fillId="5" borderId="30" xfId="8" applyFont="1" applyFill="1" applyBorder="1" applyAlignment="1">
      <alignment vertical="top"/>
    </xf>
    <xf numFmtId="41" fontId="12" fillId="3" borderId="29" xfId="8" applyFont="1" applyFill="1" applyBorder="1" applyAlignment="1">
      <alignment vertical="top"/>
    </xf>
    <xf numFmtId="41" fontId="12" fillId="3" borderId="38" xfId="8" applyFont="1" applyFill="1" applyBorder="1" applyAlignment="1">
      <alignment vertical="top"/>
    </xf>
    <xf numFmtId="2" fontId="12" fillId="0" borderId="29" xfId="6" applyNumberFormat="1" applyFont="1" applyFill="1" applyBorder="1" applyAlignment="1">
      <alignment vertical="top"/>
    </xf>
    <xf numFmtId="2" fontId="12" fillId="0" borderId="38" xfId="6" applyNumberFormat="1" applyFont="1" applyFill="1" applyBorder="1" applyAlignment="1">
      <alignment vertical="top"/>
    </xf>
    <xf numFmtId="41" fontId="12" fillId="3" borderId="30" xfId="8" applyFont="1" applyFill="1" applyBorder="1" applyAlignment="1">
      <alignment vertical="top"/>
    </xf>
    <xf numFmtId="10" fontId="12" fillId="0" borderId="32" xfId="7" applyNumberFormat="1" applyFont="1" applyFill="1" applyBorder="1" applyAlignment="1">
      <alignment vertical="top"/>
    </xf>
    <xf numFmtId="10" fontId="12" fillId="0" borderId="33" xfId="7" applyNumberFormat="1" applyFont="1" applyFill="1" applyBorder="1" applyAlignment="1">
      <alignment vertical="top"/>
    </xf>
    <xf numFmtId="10" fontId="12" fillId="5" borderId="32" xfId="3" applyNumberFormat="1" applyFont="1" applyFill="1" applyBorder="1" applyAlignment="1">
      <alignment vertical="top"/>
    </xf>
    <xf numFmtId="10" fontId="12" fillId="5" borderId="33" xfId="3" applyNumberFormat="1" applyFont="1" applyFill="1" applyBorder="1" applyAlignment="1">
      <alignment vertical="top"/>
    </xf>
    <xf numFmtId="0" fontId="12" fillId="0" borderId="32" xfId="6" applyFont="1" applyFill="1" applyBorder="1" applyAlignment="1">
      <alignment vertical="top"/>
    </xf>
    <xf numFmtId="0" fontId="12" fillId="0" borderId="33" xfId="6" applyFont="1" applyFill="1" applyBorder="1" applyAlignment="1">
      <alignment vertical="top"/>
    </xf>
    <xf numFmtId="10" fontId="12" fillId="5" borderId="31" xfId="3" applyNumberFormat="1" applyFont="1" applyFill="1" applyBorder="1" applyAlignment="1">
      <alignment vertical="top"/>
    </xf>
    <xf numFmtId="10" fontId="12" fillId="0" borderId="35" xfId="7" applyNumberFormat="1" applyFont="1" applyFill="1" applyBorder="1" applyAlignment="1">
      <alignment vertical="top"/>
    </xf>
    <xf numFmtId="10" fontId="12" fillId="0" borderId="34" xfId="7" applyNumberFormat="1" applyFont="1" applyFill="1" applyBorder="1" applyAlignment="1">
      <alignment vertical="top"/>
    </xf>
    <xf numFmtId="0" fontId="8" fillId="3" borderId="7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69" xfId="0" applyFont="1" applyFill="1" applyBorder="1" applyAlignment="1">
      <alignment horizontal="center" vertical="center"/>
    </xf>
    <xf numFmtId="0" fontId="8" fillId="3" borderId="7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7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69" xfId="0" applyFont="1" applyFill="1" applyBorder="1" applyAlignment="1">
      <alignment horizontal="center" vertical="center" wrapText="1"/>
    </xf>
    <xf numFmtId="0" fontId="8" fillId="3" borderId="7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7" xfId="0" applyFont="1" applyFill="1" applyBorder="1" applyAlignment="1">
      <alignment horizontal="center" vertical="center" wrapText="1"/>
    </xf>
    <xf numFmtId="0" fontId="12" fillId="3" borderId="7" xfId="2" applyFont="1" applyFill="1" applyBorder="1" applyAlignment="1">
      <alignment horizontal="center" vertical="center"/>
    </xf>
    <xf numFmtId="0" fontId="12" fillId="5" borderId="7" xfId="2" applyFont="1" applyFill="1" applyBorder="1" applyAlignment="1">
      <alignment horizontal="center" vertical="center"/>
    </xf>
    <xf numFmtId="49" fontId="12" fillId="3" borderId="29" xfId="2" applyNumberFormat="1" applyFont="1" applyFill="1" applyBorder="1" applyAlignment="1">
      <alignment horizontal="center" vertical="center"/>
    </xf>
    <xf numFmtId="49" fontId="12" fillId="3" borderId="30" xfId="2" applyNumberFormat="1" applyFont="1" applyFill="1" applyBorder="1" applyAlignment="1">
      <alignment horizontal="center" vertical="center"/>
    </xf>
    <xf numFmtId="0" fontId="12" fillId="3" borderId="29" xfId="2" applyFont="1" applyFill="1" applyBorder="1" applyAlignment="1">
      <alignment horizontal="center" vertical="center"/>
    </xf>
    <xf numFmtId="0" fontId="12" fillId="3" borderId="30" xfId="2" applyFont="1" applyFill="1" applyBorder="1" applyAlignment="1">
      <alignment horizontal="center" vertical="center"/>
    </xf>
    <xf numFmtId="0" fontId="12" fillId="6" borderId="29" xfId="2" applyFont="1" applyFill="1" applyBorder="1" applyAlignment="1">
      <alignment horizontal="center" vertical="center"/>
    </xf>
    <xf numFmtId="0" fontId="12" fillId="6" borderId="30" xfId="2" applyFont="1" applyFill="1" applyBorder="1" applyAlignment="1">
      <alignment horizontal="center" vertical="center"/>
    </xf>
    <xf numFmtId="49" fontId="12" fillId="6" borderId="29" xfId="2" applyNumberFormat="1" applyFont="1" applyFill="1" applyBorder="1" applyAlignment="1">
      <alignment horizontal="center" vertical="center"/>
    </xf>
    <xf numFmtId="49" fontId="12" fillId="6" borderId="30" xfId="2" applyNumberFormat="1" applyFont="1" applyFill="1" applyBorder="1" applyAlignment="1">
      <alignment horizontal="center" vertical="center"/>
    </xf>
    <xf numFmtId="49" fontId="12" fillId="3" borderId="7" xfId="2" applyNumberFormat="1" applyFont="1" applyFill="1" applyBorder="1" applyAlignment="1">
      <alignment horizontal="center" vertical="center"/>
    </xf>
    <xf numFmtId="10" fontId="12" fillId="3" borderId="7" xfId="2" applyNumberFormat="1" applyFont="1" applyFill="1" applyBorder="1" applyAlignment="1">
      <alignment horizontal="center" vertical="center"/>
    </xf>
    <xf numFmtId="1" fontId="12" fillId="6" borderId="7" xfId="2" applyNumberFormat="1" applyFont="1" applyFill="1" applyBorder="1" applyAlignment="1">
      <alignment horizontal="center" vertical="center"/>
    </xf>
    <xf numFmtId="9" fontId="12" fillId="3" borderId="7" xfId="1" applyFont="1" applyFill="1" applyBorder="1" applyAlignment="1">
      <alignment horizontal="center" vertical="center"/>
    </xf>
    <xf numFmtId="0" fontId="12" fillId="6" borderId="7" xfId="2" applyFont="1" applyFill="1" applyBorder="1" applyAlignment="1">
      <alignment horizontal="center" vertical="center"/>
    </xf>
    <xf numFmtId="0" fontId="12" fillId="3" borderId="29" xfId="2" applyFont="1" applyFill="1" applyBorder="1" applyAlignment="1">
      <alignment horizontal="center"/>
    </xf>
    <xf numFmtId="0" fontId="12" fillId="3" borderId="30" xfId="2" applyFont="1" applyFill="1" applyBorder="1" applyAlignment="1">
      <alignment horizontal="center"/>
    </xf>
    <xf numFmtId="0" fontId="11" fillId="3" borderId="30" xfId="2" applyFont="1" applyFill="1" applyBorder="1" applyAlignment="1">
      <alignment horizontal="center" vertical="center" wrapText="1"/>
    </xf>
    <xf numFmtId="0" fontId="12" fillId="3" borderId="7" xfId="2" applyFont="1" applyFill="1" applyBorder="1" applyAlignment="1">
      <alignment horizontal="center"/>
    </xf>
    <xf numFmtId="0" fontId="12" fillId="5" borderId="30" xfId="2" applyFont="1" applyFill="1" applyBorder="1" applyAlignment="1">
      <alignment horizontal="center" vertical="center"/>
    </xf>
    <xf numFmtId="10" fontId="12" fillId="5" borderId="7" xfId="2" applyNumberFormat="1" applyFont="1" applyFill="1" applyBorder="1" applyAlignment="1">
      <alignment horizontal="center" vertical="center"/>
    </xf>
    <xf numFmtId="1" fontId="12" fillId="3" borderId="7" xfId="1" applyNumberFormat="1" applyFont="1" applyFill="1" applyBorder="1" applyAlignment="1">
      <alignment horizontal="center" vertical="center"/>
    </xf>
    <xf numFmtId="1" fontId="12" fillId="6" borderId="7" xfId="1" applyNumberFormat="1" applyFont="1" applyFill="1" applyBorder="1" applyAlignment="1">
      <alignment horizontal="center" vertical="center"/>
    </xf>
    <xf numFmtId="1" fontId="12" fillId="3" borderId="7" xfId="2" applyNumberFormat="1" applyFont="1" applyFill="1" applyBorder="1" applyAlignment="1">
      <alignment horizontal="center" vertical="center"/>
    </xf>
    <xf numFmtId="10" fontId="12" fillId="3" borderId="7" xfId="1" applyNumberFormat="1" applyFont="1" applyFill="1" applyBorder="1" applyAlignment="1">
      <alignment horizontal="center" vertical="center"/>
    </xf>
    <xf numFmtId="0" fontId="12" fillId="3" borderId="7" xfId="1" applyNumberFormat="1" applyFont="1" applyFill="1" applyBorder="1" applyAlignment="1">
      <alignment horizontal="center" vertical="center"/>
    </xf>
    <xf numFmtId="9" fontId="12" fillId="5" borderId="7" xfId="2" applyNumberFormat="1" applyFont="1" applyFill="1" applyBorder="1" applyAlignment="1">
      <alignment horizontal="center" vertical="center"/>
    </xf>
    <xf numFmtId="10" fontId="12" fillId="5" borderId="29" xfId="3" applyNumberFormat="1" applyFont="1" applyFill="1" applyBorder="1" applyAlignment="1">
      <alignment horizontal="center" vertical="center"/>
    </xf>
    <xf numFmtId="10" fontId="12" fillId="5" borderId="38" xfId="3" applyNumberFormat="1" applyFont="1" applyFill="1" applyBorder="1" applyAlignment="1">
      <alignment horizontal="center" vertical="center"/>
    </xf>
    <xf numFmtId="0" fontId="12" fillId="0" borderId="29" xfId="6" applyFont="1" applyFill="1" applyBorder="1" applyAlignment="1">
      <alignment horizontal="center" vertical="center"/>
    </xf>
    <xf numFmtId="0" fontId="12" fillId="0" borderId="30" xfId="6" applyFont="1" applyFill="1" applyBorder="1" applyAlignment="1">
      <alignment horizontal="center" vertical="center"/>
    </xf>
    <xf numFmtId="10" fontId="12" fillId="3" borderId="29" xfId="3" applyNumberFormat="1" applyFont="1" applyFill="1" applyBorder="1" applyAlignment="1">
      <alignment horizontal="center" vertical="center"/>
    </xf>
    <xf numFmtId="10" fontId="12" fillId="3" borderId="30" xfId="3" applyNumberFormat="1" applyFont="1" applyFill="1" applyBorder="1" applyAlignment="1">
      <alignment horizontal="center" vertical="center"/>
    </xf>
    <xf numFmtId="9" fontId="12" fillId="3" borderId="29" xfId="3" applyFont="1" applyFill="1" applyBorder="1" applyAlignment="1">
      <alignment horizontal="center" vertical="center"/>
    </xf>
    <xf numFmtId="9" fontId="12" fillId="3" borderId="30" xfId="3" applyFont="1" applyFill="1" applyBorder="1" applyAlignment="1">
      <alignment horizontal="center" vertical="center"/>
    </xf>
    <xf numFmtId="0" fontId="12" fillId="3" borderId="29" xfId="6" applyFont="1" applyFill="1" applyBorder="1" applyAlignment="1">
      <alignment horizontal="center" vertical="center"/>
    </xf>
    <xf numFmtId="0" fontId="12" fillId="3" borderId="30" xfId="6" applyFont="1" applyFill="1" applyBorder="1" applyAlignment="1">
      <alignment horizontal="center" vertical="center"/>
    </xf>
    <xf numFmtId="0" fontId="12" fillId="0" borderId="38" xfId="6" applyFont="1" applyFill="1" applyBorder="1" applyAlignment="1">
      <alignment horizontal="center" vertical="center"/>
    </xf>
    <xf numFmtId="9" fontId="12" fillId="5" borderId="29" xfId="3" applyFont="1" applyFill="1" applyBorder="1" applyAlignment="1">
      <alignment horizontal="center" vertical="center"/>
    </xf>
    <xf numFmtId="9" fontId="12" fillId="5" borderId="38" xfId="3" applyFont="1" applyFill="1" applyBorder="1" applyAlignment="1">
      <alignment horizontal="center" vertical="center"/>
    </xf>
    <xf numFmtId="9" fontId="20" fillId="3" borderId="29" xfId="3" applyFont="1" applyFill="1" applyBorder="1" applyAlignment="1">
      <alignment horizontal="center" vertical="center"/>
    </xf>
    <xf numFmtId="9" fontId="20" fillId="3" borderId="30" xfId="3" applyFont="1" applyFill="1" applyBorder="1" applyAlignment="1">
      <alignment horizontal="center" vertical="center"/>
    </xf>
    <xf numFmtId="2" fontId="12" fillId="3" borderId="29" xfId="6" applyNumberFormat="1" applyFont="1" applyFill="1" applyBorder="1" applyAlignment="1">
      <alignment horizontal="center" vertical="center"/>
    </xf>
    <xf numFmtId="2" fontId="12" fillId="3" borderId="30" xfId="6" applyNumberFormat="1" applyFont="1" applyFill="1" applyBorder="1" applyAlignment="1">
      <alignment horizontal="center" vertical="center"/>
    </xf>
    <xf numFmtId="0" fontId="12" fillId="5" borderId="29" xfId="6" applyFont="1" applyFill="1" applyBorder="1" applyAlignment="1">
      <alignment horizontal="center" vertical="center"/>
    </xf>
    <xf numFmtId="0" fontId="12" fillId="5" borderId="30" xfId="6" applyFont="1" applyFill="1" applyBorder="1" applyAlignment="1">
      <alignment horizontal="center" vertical="center"/>
    </xf>
    <xf numFmtId="10" fontId="12" fillId="5" borderId="30" xfId="3" applyNumberFormat="1" applyFont="1" applyFill="1" applyBorder="1" applyAlignment="1">
      <alignment horizontal="center" vertical="center"/>
    </xf>
    <xf numFmtId="2" fontId="12" fillId="5" borderId="29" xfId="6" applyNumberFormat="1" applyFont="1" applyFill="1" applyBorder="1" applyAlignment="1">
      <alignment horizontal="center" vertical="center"/>
    </xf>
    <xf numFmtId="2" fontId="12" fillId="5" borderId="30" xfId="6" applyNumberFormat="1" applyFont="1" applyFill="1" applyBorder="1" applyAlignment="1">
      <alignment horizontal="center" vertical="center"/>
    </xf>
    <xf numFmtId="9" fontId="19" fillId="5" borderId="29" xfId="3" applyFont="1" applyFill="1" applyBorder="1" applyAlignment="1">
      <alignment horizontal="center" vertical="center"/>
    </xf>
    <xf numFmtId="9" fontId="19" fillId="5" borderId="38" xfId="3" applyFont="1" applyFill="1" applyBorder="1" applyAlignment="1">
      <alignment horizontal="center" vertical="center"/>
    </xf>
    <xf numFmtId="0" fontId="8" fillId="3" borderId="4" xfId="2" applyFont="1" applyFill="1" applyBorder="1" applyAlignment="1">
      <alignment horizontal="left" vertical="top" wrapText="1"/>
    </xf>
    <xf numFmtId="0" fontId="8" fillId="3" borderId="4" xfId="2" applyFont="1" applyFill="1" applyBorder="1" applyAlignment="1">
      <alignment horizontal="center"/>
    </xf>
    <xf numFmtId="0" fontId="8" fillId="3" borderId="10" xfId="2" applyFont="1" applyFill="1" applyBorder="1" applyAlignment="1">
      <alignment horizontal="center"/>
    </xf>
    <xf numFmtId="10" fontId="12" fillId="0" borderId="29" xfId="6" applyNumberFormat="1" applyFont="1" applyFill="1" applyBorder="1" applyAlignment="1">
      <alignment horizontal="center" vertical="center"/>
    </xf>
    <xf numFmtId="10" fontId="12" fillId="0" borderId="30" xfId="6" applyNumberFormat="1" applyFont="1" applyFill="1" applyBorder="1" applyAlignment="1">
      <alignment horizontal="center" vertical="center"/>
    </xf>
    <xf numFmtId="41" fontId="12" fillId="5" borderId="29" xfId="8" applyFont="1" applyFill="1" applyBorder="1" applyAlignment="1">
      <alignment vertical="center"/>
    </xf>
    <xf numFmtId="41" fontId="12" fillId="5" borderId="30" xfId="8" applyFont="1" applyFill="1" applyBorder="1" applyAlignment="1">
      <alignment vertical="center"/>
    </xf>
    <xf numFmtId="10" fontId="12" fillId="0" borderId="29" xfId="7" applyNumberFormat="1" applyFont="1" applyFill="1" applyBorder="1" applyAlignment="1">
      <alignment horizontal="center" vertical="center"/>
    </xf>
    <xf numFmtId="10" fontId="12" fillId="0" borderId="30" xfId="7" applyNumberFormat="1" applyFont="1" applyFill="1" applyBorder="1" applyAlignment="1">
      <alignment horizontal="center" vertical="center"/>
    </xf>
    <xf numFmtId="10" fontId="12" fillId="0" borderId="32" xfId="7" applyNumberFormat="1" applyFont="1" applyFill="1" applyBorder="1" applyAlignment="1">
      <alignment horizontal="center" vertical="center"/>
    </xf>
    <xf numFmtId="10" fontId="12" fillId="0" borderId="33" xfId="7" applyNumberFormat="1" applyFont="1" applyFill="1" applyBorder="1" applyAlignment="1">
      <alignment horizontal="center" vertical="center"/>
    </xf>
    <xf numFmtId="10" fontId="12" fillId="5" borderId="32" xfId="3" applyNumberFormat="1" applyFont="1" applyFill="1" applyBorder="1" applyAlignment="1">
      <alignment horizontal="center" vertical="center"/>
    </xf>
    <xf numFmtId="10" fontId="12" fillId="5" borderId="33" xfId="3" applyNumberFormat="1" applyFont="1" applyFill="1" applyBorder="1" applyAlignment="1">
      <alignment horizontal="center" vertical="center"/>
    </xf>
    <xf numFmtId="10" fontId="12" fillId="0" borderId="35" xfId="7" applyNumberFormat="1" applyFont="1" applyFill="1" applyBorder="1" applyAlignment="1">
      <alignment horizontal="center" vertical="center"/>
    </xf>
    <xf numFmtId="10" fontId="12" fillId="0" borderId="34" xfId="7" applyNumberFormat="1" applyFont="1" applyFill="1" applyBorder="1" applyAlignment="1">
      <alignment horizontal="center" vertical="center"/>
    </xf>
    <xf numFmtId="0" fontId="12" fillId="0" borderId="32" xfId="6" applyFont="1" applyFill="1" applyBorder="1" applyAlignment="1">
      <alignment horizontal="center" vertical="center"/>
    </xf>
    <xf numFmtId="0" fontId="12" fillId="0" borderId="33" xfId="6" applyFont="1" applyFill="1" applyBorder="1" applyAlignment="1">
      <alignment horizontal="center" vertical="center"/>
    </xf>
    <xf numFmtId="41" fontId="12" fillId="0" borderId="29" xfId="8" applyFont="1" applyFill="1" applyBorder="1" applyAlignment="1">
      <alignment vertical="center"/>
    </xf>
    <xf numFmtId="41" fontId="12" fillId="0" borderId="30" xfId="8" applyFont="1" applyFill="1" applyBorder="1" applyAlignment="1">
      <alignment vertical="center"/>
    </xf>
    <xf numFmtId="10" fontId="12" fillId="5" borderId="31" xfId="3" applyNumberFormat="1" applyFont="1" applyFill="1" applyBorder="1" applyAlignment="1">
      <alignment horizontal="center" vertical="center"/>
    </xf>
    <xf numFmtId="2" fontId="12" fillId="0" borderId="29" xfId="6" applyNumberFormat="1" applyFont="1" applyFill="1" applyBorder="1" applyAlignment="1">
      <alignment horizontal="center" vertical="center"/>
    </xf>
    <xf numFmtId="2" fontId="12" fillId="0" borderId="38" xfId="6" applyNumberFormat="1" applyFont="1" applyFill="1" applyBorder="1" applyAlignment="1">
      <alignment horizontal="center" vertical="center"/>
    </xf>
    <xf numFmtId="41" fontId="12" fillId="3" borderId="29" xfId="8" applyFont="1" applyFill="1" applyBorder="1" applyAlignment="1">
      <alignment horizontal="center" vertical="center"/>
    </xf>
    <xf numFmtId="41" fontId="12" fillId="3" borderId="38" xfId="8" applyFont="1" applyFill="1" applyBorder="1" applyAlignment="1">
      <alignment horizontal="center" vertical="center"/>
    </xf>
    <xf numFmtId="41" fontId="12" fillId="0" borderId="29" xfId="8" applyFont="1" applyFill="1" applyBorder="1" applyAlignment="1">
      <alignment horizontal="center" vertical="center"/>
    </xf>
    <xf numFmtId="41" fontId="12" fillId="0" borderId="30" xfId="8" applyFont="1" applyFill="1" applyBorder="1" applyAlignment="1">
      <alignment horizontal="center" vertical="center"/>
    </xf>
    <xf numFmtId="41" fontId="12" fillId="3" borderId="30" xfId="8" applyFont="1" applyFill="1" applyBorder="1" applyAlignment="1">
      <alignment horizontal="center" vertical="center"/>
    </xf>
    <xf numFmtId="0" fontId="12" fillId="0" borderId="7" xfId="6" applyFont="1" applyFill="1" applyBorder="1" applyAlignment="1">
      <alignment horizontal="justify" vertical="center" wrapText="1"/>
    </xf>
    <xf numFmtId="0" fontId="11" fillId="0" borderId="27" xfId="6" applyFont="1" applyFill="1" applyBorder="1" applyAlignment="1">
      <alignment horizontal="center" vertical="center" wrapText="1"/>
    </xf>
    <xf numFmtId="0" fontId="11" fillId="0" borderId="48" xfId="6" applyFont="1" applyFill="1" applyBorder="1" applyAlignment="1">
      <alignment horizontal="center" vertical="center" wrapText="1"/>
    </xf>
    <xf numFmtId="0" fontId="6" fillId="3" borderId="7" xfId="2" applyFill="1" applyBorder="1" applyAlignment="1">
      <alignment horizontal="center"/>
    </xf>
    <xf numFmtId="0" fontId="20" fillId="0" borderId="29" xfId="6" applyFont="1" applyFill="1" applyBorder="1" applyAlignment="1">
      <alignment horizontal="center" vertical="center"/>
    </xf>
    <xf numFmtId="0" fontId="20" fillId="0" borderId="30" xfId="6" applyFont="1" applyFill="1" applyBorder="1" applyAlignment="1">
      <alignment horizontal="center" vertical="center"/>
    </xf>
    <xf numFmtId="10" fontId="20" fillId="3" borderId="29" xfId="3" applyNumberFormat="1" applyFont="1" applyFill="1" applyBorder="1" applyAlignment="1">
      <alignment horizontal="center" vertical="center"/>
    </xf>
    <xf numFmtId="10" fontId="20" fillId="3" borderId="30" xfId="3" applyNumberFormat="1" applyFont="1" applyFill="1" applyBorder="1" applyAlignment="1">
      <alignment horizontal="center" vertical="center"/>
    </xf>
    <xf numFmtId="9" fontId="12" fillId="0" borderId="29" xfId="3" applyFont="1" applyFill="1" applyBorder="1" applyAlignment="1">
      <alignment horizontal="center" vertical="center"/>
    </xf>
    <xf numFmtId="9" fontId="12" fillId="0" borderId="30" xfId="3" applyFont="1" applyFill="1" applyBorder="1" applyAlignment="1">
      <alignment horizontal="center" vertical="center"/>
    </xf>
    <xf numFmtId="9" fontId="20" fillId="0" borderId="29" xfId="3" applyFont="1" applyFill="1" applyBorder="1" applyAlignment="1">
      <alignment horizontal="center" vertical="center"/>
    </xf>
    <xf numFmtId="9" fontId="20" fillId="0" borderId="30" xfId="3" applyFont="1" applyFill="1" applyBorder="1" applyAlignment="1">
      <alignment horizontal="center" vertical="center"/>
    </xf>
    <xf numFmtId="10" fontId="20" fillId="0" borderId="29" xfId="6" applyNumberFormat="1" applyFont="1" applyFill="1" applyBorder="1" applyAlignment="1">
      <alignment horizontal="center" vertical="center"/>
    </xf>
    <xf numFmtId="10" fontId="20" fillId="0" borderId="30" xfId="6" applyNumberFormat="1" applyFont="1" applyFill="1" applyBorder="1" applyAlignment="1">
      <alignment horizontal="center" vertical="center"/>
    </xf>
    <xf numFmtId="1" fontId="12" fillId="5" borderId="29" xfId="3" applyNumberFormat="1" applyFont="1" applyFill="1" applyBorder="1" applyAlignment="1">
      <alignment horizontal="center" vertical="center"/>
    </xf>
    <xf numFmtId="1" fontId="12" fillId="5" borderId="30" xfId="3" applyNumberFormat="1" applyFont="1" applyFill="1" applyBorder="1" applyAlignment="1">
      <alignment horizontal="center" vertical="center"/>
    </xf>
    <xf numFmtId="2" fontId="12" fillId="5" borderId="38" xfId="6" applyNumberFormat="1" applyFont="1" applyFill="1" applyBorder="1" applyAlignment="1">
      <alignment horizontal="center" vertical="center"/>
    </xf>
    <xf numFmtId="1" fontId="12" fillId="5" borderId="29" xfId="6" applyNumberFormat="1" applyFont="1" applyFill="1" applyBorder="1" applyAlignment="1">
      <alignment horizontal="center" vertical="center"/>
    </xf>
    <xf numFmtId="1" fontId="12" fillId="5" borderId="30" xfId="6" applyNumberFormat="1" applyFont="1" applyFill="1" applyBorder="1" applyAlignment="1">
      <alignment horizontal="center" vertical="center"/>
    </xf>
    <xf numFmtId="2" fontId="12" fillId="3" borderId="42" xfId="6" applyNumberFormat="1" applyFont="1" applyFill="1" applyBorder="1" applyAlignment="1">
      <alignment horizontal="center" vertical="center"/>
    </xf>
    <xf numFmtId="2" fontId="12" fillId="3" borderId="43" xfId="6" applyNumberFormat="1" applyFont="1" applyFill="1" applyBorder="1" applyAlignment="1">
      <alignment horizontal="center" vertical="center"/>
    </xf>
    <xf numFmtId="0" fontId="12" fillId="0" borderId="42" xfId="6" applyFont="1" applyFill="1" applyBorder="1" applyAlignment="1">
      <alignment horizontal="center" vertical="center"/>
    </xf>
    <xf numFmtId="0" fontId="12" fillId="0" borderId="43" xfId="6" applyFont="1" applyFill="1" applyBorder="1" applyAlignment="1">
      <alignment horizontal="center" vertical="center"/>
    </xf>
    <xf numFmtId="2" fontId="12" fillId="0" borderId="42" xfId="6" applyNumberFormat="1" applyFont="1" applyFill="1" applyBorder="1" applyAlignment="1">
      <alignment horizontal="center" vertical="center"/>
    </xf>
    <xf numFmtId="2" fontId="12" fillId="0" borderId="41" xfId="6" applyNumberFormat="1" applyFont="1" applyFill="1" applyBorder="1" applyAlignment="1">
      <alignment horizontal="center" vertical="center"/>
    </xf>
    <xf numFmtId="2" fontId="12" fillId="5" borderId="42" xfId="6" applyNumberFormat="1" applyFont="1" applyFill="1" applyBorder="1" applyAlignment="1">
      <alignment horizontal="center" vertical="center"/>
    </xf>
    <xf numFmtId="2" fontId="12" fillId="5" borderId="43" xfId="6" applyNumberFormat="1" applyFont="1" applyFill="1" applyBorder="1" applyAlignment="1">
      <alignment horizontal="center" vertical="center"/>
    </xf>
    <xf numFmtId="0" fontId="23" fillId="0" borderId="2" xfId="2" applyFont="1" applyFill="1" applyBorder="1" applyAlignment="1">
      <alignment horizontal="center" vertical="center"/>
    </xf>
    <xf numFmtId="0" fontId="23" fillId="0" borderId="8" xfId="2" applyFont="1" applyFill="1" applyBorder="1" applyAlignment="1">
      <alignment horizontal="center" vertical="center"/>
    </xf>
    <xf numFmtId="0" fontId="12" fillId="3" borderId="7" xfId="6" applyFont="1" applyFill="1" applyBorder="1" applyAlignment="1">
      <alignment horizontal="justify" vertical="center" wrapText="1"/>
    </xf>
    <xf numFmtId="9" fontId="12" fillId="0" borderId="7" xfId="6" applyNumberFormat="1" applyFont="1" applyFill="1" applyBorder="1" applyAlignment="1">
      <alignment horizontal="center" vertical="center" wrapText="1"/>
    </xf>
    <xf numFmtId="0" fontId="22" fillId="0" borderId="26" xfId="2" applyFont="1" applyFill="1" applyBorder="1" applyAlignment="1">
      <alignment horizontal="center" vertical="center" textRotation="90"/>
    </xf>
    <xf numFmtId="0" fontId="22" fillId="0" borderId="27" xfId="2" applyFont="1" applyFill="1" applyBorder="1" applyAlignment="1">
      <alignment horizontal="center" vertical="center" textRotation="90"/>
    </xf>
    <xf numFmtId="0" fontId="22" fillId="0" borderId="28" xfId="2" applyFont="1" applyFill="1" applyBorder="1" applyAlignment="1">
      <alignment horizontal="center" vertical="center" textRotation="90"/>
    </xf>
    <xf numFmtId="0" fontId="22" fillId="0" borderId="25" xfId="2" applyFont="1" applyFill="1" applyBorder="1" applyAlignment="1">
      <alignment horizontal="center" vertical="center" textRotation="90"/>
    </xf>
    <xf numFmtId="0" fontId="23" fillId="0" borderId="8" xfId="2" applyFont="1" applyBorder="1" applyAlignment="1">
      <alignment horizontal="center" vertical="center" wrapText="1"/>
    </xf>
    <xf numFmtId="0" fontId="23" fillId="0" borderId="9" xfId="2" applyFont="1" applyBorder="1" applyAlignment="1">
      <alignment horizontal="center" vertical="center" wrapText="1"/>
    </xf>
    <xf numFmtId="0" fontId="23" fillId="0" borderId="6" xfId="2" applyFont="1" applyBorder="1" applyAlignment="1">
      <alignment horizontal="center" vertical="center" wrapText="1"/>
    </xf>
    <xf numFmtId="0" fontId="23" fillId="0" borderId="24" xfId="2" applyFont="1" applyBorder="1" applyAlignment="1">
      <alignment horizontal="center" vertical="center" wrapText="1"/>
    </xf>
    <xf numFmtId="0" fontId="23" fillId="0" borderId="1" xfId="2" applyFont="1" applyFill="1" applyBorder="1" applyAlignment="1">
      <alignment horizontal="center" vertical="center"/>
    </xf>
    <xf numFmtId="0" fontId="10" fillId="2" borderId="1" xfId="2" applyFont="1" applyFill="1" applyBorder="1" applyAlignment="1">
      <alignment horizontal="center" vertical="center"/>
    </xf>
    <xf numFmtId="0" fontId="10" fillId="2" borderId="2" xfId="2" applyFont="1" applyFill="1" applyBorder="1" applyAlignment="1">
      <alignment horizontal="center" vertical="center"/>
    </xf>
    <xf numFmtId="0" fontId="10" fillId="2" borderId="3" xfId="2" applyFont="1" applyFill="1" applyBorder="1" applyAlignment="1">
      <alignment horizontal="center" vertical="center"/>
    </xf>
    <xf numFmtId="0" fontId="10" fillId="2" borderId="0" xfId="2" applyFont="1" applyFill="1" applyBorder="1" applyAlignment="1">
      <alignment horizontal="center" vertical="center"/>
    </xf>
    <xf numFmtId="0" fontId="10" fillId="2" borderId="5" xfId="2" applyFont="1" applyFill="1" applyBorder="1" applyAlignment="1">
      <alignment horizontal="center" vertical="center"/>
    </xf>
    <xf numFmtId="0" fontId="10" fillId="2" borderId="4" xfId="2" applyFont="1" applyFill="1" applyBorder="1" applyAlignment="1">
      <alignment horizontal="center" vertical="center"/>
    </xf>
    <xf numFmtId="0" fontId="27" fillId="3" borderId="2" xfId="2" applyFont="1" applyFill="1" applyBorder="1" applyAlignment="1">
      <alignment horizontal="center" vertical="center"/>
    </xf>
    <xf numFmtId="0" fontId="27" fillId="3" borderId="8" xfId="2" applyFont="1" applyFill="1" applyBorder="1" applyAlignment="1">
      <alignment horizontal="center" vertical="center"/>
    </xf>
    <xf numFmtId="0" fontId="27" fillId="3" borderId="0" xfId="2" applyFont="1" applyFill="1" applyBorder="1" applyAlignment="1">
      <alignment horizontal="center" vertical="center"/>
    </xf>
    <xf numFmtId="0" fontId="27" fillId="3" borderId="9" xfId="2" applyFont="1" applyFill="1" applyBorder="1" applyAlignment="1">
      <alignment horizontal="center" vertical="center"/>
    </xf>
    <xf numFmtId="0" fontId="27" fillId="3" borderId="4" xfId="2" applyFont="1" applyFill="1" applyBorder="1" applyAlignment="1">
      <alignment horizontal="center" vertical="center"/>
    </xf>
    <xf numFmtId="0" fontId="27" fillId="3" borderId="10" xfId="2" applyFont="1" applyFill="1" applyBorder="1" applyAlignment="1">
      <alignment horizontal="center" vertical="center"/>
    </xf>
    <xf numFmtId="0" fontId="26" fillId="2" borderId="14" xfId="2" applyFont="1" applyFill="1" applyBorder="1" applyAlignment="1">
      <alignment horizontal="center" vertical="center"/>
    </xf>
    <xf numFmtId="0" fontId="26" fillId="2" borderId="13" xfId="2" applyFont="1" applyFill="1" applyBorder="1" applyAlignment="1">
      <alignment horizontal="center" vertical="center"/>
    </xf>
    <xf numFmtId="0" fontId="26" fillId="2" borderId="12" xfId="2" applyFont="1" applyFill="1" applyBorder="1" applyAlignment="1">
      <alignment horizontal="center" vertical="center"/>
    </xf>
    <xf numFmtId="0" fontId="26" fillId="2" borderId="14" xfId="2" applyFont="1" applyFill="1" applyBorder="1" applyAlignment="1">
      <alignment horizontal="center"/>
    </xf>
    <xf numFmtId="0" fontId="26" fillId="2" borderId="13" xfId="2" applyFont="1" applyFill="1" applyBorder="1" applyAlignment="1">
      <alignment horizontal="center"/>
    </xf>
    <xf numFmtId="0" fontId="26" fillId="2" borderId="12" xfId="2" applyFont="1" applyFill="1" applyBorder="1" applyAlignment="1">
      <alignment horizontal="center"/>
    </xf>
    <xf numFmtId="0" fontId="23" fillId="0" borderId="14" xfId="2" applyFont="1" applyBorder="1" applyAlignment="1">
      <alignment horizontal="center" vertical="center" wrapText="1"/>
    </xf>
    <xf numFmtId="0" fontId="23" fillId="0" borderId="12" xfId="2" applyFont="1" applyBorder="1" applyAlignment="1">
      <alignment horizontal="center" vertical="center" wrapText="1"/>
    </xf>
    <xf numFmtId="9" fontId="23" fillId="0" borderId="8" xfId="3" applyNumberFormat="1" applyFont="1" applyBorder="1" applyAlignment="1">
      <alignment horizontal="center" vertical="center" wrapText="1"/>
    </xf>
    <xf numFmtId="9" fontId="23" fillId="0" borderId="9" xfId="3" applyNumberFormat="1" applyFont="1" applyBorder="1" applyAlignment="1">
      <alignment horizontal="center" vertical="center" wrapText="1"/>
    </xf>
    <xf numFmtId="9" fontId="23" fillId="0" borderId="6" xfId="3" applyNumberFormat="1" applyFont="1" applyBorder="1" applyAlignment="1">
      <alignment horizontal="center" vertical="center" wrapText="1"/>
    </xf>
    <xf numFmtId="9" fontId="23" fillId="0" borderId="24" xfId="3" applyNumberFormat="1" applyFont="1" applyBorder="1" applyAlignment="1">
      <alignment horizontal="center" vertical="center" wrapText="1"/>
    </xf>
    <xf numFmtId="0" fontId="12" fillId="0" borderId="44" xfId="2" applyFont="1" applyBorder="1" applyAlignment="1">
      <alignment horizontal="center" vertical="center" wrapText="1"/>
    </xf>
    <xf numFmtId="0" fontId="12" fillId="0" borderId="39" xfId="2" applyFont="1" applyBorder="1" applyAlignment="1">
      <alignment horizontal="center" vertical="center" wrapText="1"/>
    </xf>
    <xf numFmtId="0" fontId="12" fillId="0" borderId="36" xfId="2" applyFont="1" applyBorder="1" applyAlignment="1">
      <alignment horizontal="center" vertical="center" wrapText="1"/>
    </xf>
    <xf numFmtId="0" fontId="12" fillId="3" borderId="40" xfId="2" applyFont="1" applyFill="1" applyBorder="1" applyAlignment="1">
      <alignment horizontal="justify" vertical="center" wrapText="1"/>
    </xf>
    <xf numFmtId="0" fontId="12" fillId="3" borderId="7" xfId="2" applyFont="1" applyFill="1" applyBorder="1" applyAlignment="1">
      <alignment horizontal="justify" vertical="center" wrapText="1"/>
    </xf>
    <xf numFmtId="0" fontId="12" fillId="3" borderId="37" xfId="2" applyFont="1" applyFill="1" applyBorder="1" applyAlignment="1">
      <alignment horizontal="justify" vertical="center" wrapText="1"/>
    </xf>
    <xf numFmtId="0" fontId="19" fillId="3" borderId="40" xfId="6" applyFont="1" applyFill="1" applyBorder="1" applyAlignment="1">
      <alignment horizontal="justify" vertical="center" wrapText="1"/>
    </xf>
    <xf numFmtId="0" fontId="19" fillId="3" borderId="7" xfId="6" applyFont="1" applyFill="1" applyBorder="1" applyAlignment="1">
      <alignment horizontal="justify" vertical="center" wrapText="1"/>
    </xf>
    <xf numFmtId="9" fontId="12" fillId="3" borderId="40" xfId="6" applyNumberFormat="1" applyFont="1" applyFill="1" applyBorder="1" applyAlignment="1">
      <alignment horizontal="center" vertical="center" wrapText="1"/>
    </xf>
    <xf numFmtId="1" fontId="12" fillId="3" borderId="29" xfId="3" applyNumberFormat="1" applyFont="1" applyFill="1" applyBorder="1" applyAlignment="1">
      <alignment horizontal="center" vertical="center"/>
    </xf>
    <xf numFmtId="1" fontId="12" fillId="3" borderId="30" xfId="3" applyNumberFormat="1" applyFont="1" applyFill="1" applyBorder="1" applyAlignment="1">
      <alignment horizontal="center" vertical="center"/>
    </xf>
    <xf numFmtId="0" fontId="11" fillId="0" borderId="7" xfId="2" applyFont="1" applyFill="1" applyBorder="1" applyAlignment="1">
      <alignment horizontal="center" vertical="center" wrapText="1"/>
    </xf>
    <xf numFmtId="0" fontId="12" fillId="0" borderId="7" xfId="6" applyFont="1" applyFill="1" applyBorder="1" applyAlignment="1">
      <alignment horizontal="center" vertical="center" wrapText="1"/>
    </xf>
    <xf numFmtId="0" fontId="11" fillId="0" borderId="40" xfId="2" applyFont="1" applyFill="1" applyBorder="1" applyAlignment="1">
      <alignment horizontal="center" vertical="center" wrapText="1"/>
    </xf>
    <xf numFmtId="0" fontId="28" fillId="2" borderId="1"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5" xfId="0" applyFont="1" applyFill="1" applyBorder="1" applyAlignment="1">
      <alignment horizontal="center" vertical="center"/>
    </xf>
    <xf numFmtId="0" fontId="28" fillId="2" borderId="4" xfId="0" applyFont="1" applyFill="1" applyBorder="1" applyAlignment="1">
      <alignment horizontal="center" vertical="center"/>
    </xf>
    <xf numFmtId="0" fontId="27" fillId="0" borderId="2" xfId="0" applyFont="1" applyBorder="1" applyAlignment="1">
      <alignment horizontal="center" vertical="center"/>
    </xf>
    <xf numFmtId="0" fontId="27" fillId="0" borderId="8" xfId="0" applyFont="1" applyBorder="1" applyAlignment="1">
      <alignment horizontal="center" vertical="center"/>
    </xf>
    <xf numFmtId="0" fontId="27" fillId="0" borderId="0" xfId="0" applyFont="1" applyBorder="1" applyAlignment="1">
      <alignment horizontal="center" vertical="center"/>
    </xf>
    <xf numFmtId="0" fontId="27" fillId="0" borderId="9" xfId="0" applyFont="1" applyBorder="1" applyAlignment="1">
      <alignment horizontal="center" vertical="center"/>
    </xf>
    <xf numFmtId="0" fontId="27" fillId="0" borderId="4" xfId="0" applyFont="1" applyBorder="1" applyAlignment="1">
      <alignment horizontal="center" vertical="center"/>
    </xf>
    <xf numFmtId="0" fontId="27" fillId="0" borderId="10" xfId="0" applyFont="1" applyBorder="1" applyAlignment="1">
      <alignment horizontal="center" vertical="center"/>
    </xf>
    <xf numFmtId="0" fontId="9" fillId="0" borderId="1" xfId="0" applyFont="1" applyBorder="1" applyAlignment="1">
      <alignment horizontal="center" vertical="center"/>
    </xf>
    <xf numFmtId="0" fontId="9" fillId="0" borderId="8" xfId="0" applyFont="1" applyBorder="1" applyAlignment="1">
      <alignment horizontal="center" vertical="center"/>
    </xf>
    <xf numFmtId="0" fontId="9" fillId="0" borderId="3" xfId="0" applyFont="1" applyBorder="1" applyAlignment="1">
      <alignment horizontal="center" vertic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26" fillId="2" borderId="14"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4" xfId="0" applyFont="1" applyFill="1" applyBorder="1" applyAlignment="1">
      <alignment horizontal="center"/>
    </xf>
    <xf numFmtId="0" fontId="26" fillId="2" borderId="13" xfId="0" applyFont="1" applyFill="1" applyBorder="1" applyAlignment="1">
      <alignment horizontal="center"/>
    </xf>
    <xf numFmtId="0" fontId="26" fillId="2" borderId="12" xfId="0" applyFont="1" applyFill="1" applyBorder="1" applyAlignment="1">
      <alignment horizontal="center"/>
    </xf>
    <xf numFmtId="0" fontId="23" fillId="0" borderId="14"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24" xfId="0" applyFont="1" applyBorder="1" applyAlignment="1">
      <alignment horizontal="center" vertical="center" wrapText="1"/>
    </xf>
    <xf numFmtId="9" fontId="23" fillId="0" borderId="8" xfId="1" applyNumberFormat="1" applyFont="1" applyBorder="1" applyAlignment="1">
      <alignment horizontal="center" vertical="center" wrapText="1"/>
    </xf>
    <xf numFmtId="9" fontId="23" fillId="0" borderId="9" xfId="1" applyNumberFormat="1" applyFont="1" applyBorder="1" applyAlignment="1">
      <alignment horizontal="center" vertical="center" wrapText="1"/>
    </xf>
    <xf numFmtId="9" fontId="23" fillId="0" borderId="6" xfId="1" applyNumberFormat="1" applyFont="1" applyBorder="1" applyAlignment="1">
      <alignment horizontal="center" vertical="center" wrapText="1"/>
    </xf>
    <xf numFmtId="9" fontId="23" fillId="0" borderId="24" xfId="1" applyNumberFormat="1" applyFont="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8" xfId="0" applyFont="1" applyFill="1" applyBorder="1" applyAlignment="1">
      <alignment horizontal="center" vertical="center"/>
    </xf>
    <xf numFmtId="0" fontId="9" fillId="0" borderId="14" xfId="0" applyFont="1" applyBorder="1" applyAlignment="1">
      <alignment horizontal="center" vertical="center"/>
    </xf>
    <xf numFmtId="0" fontId="9" fillId="0" borderId="12" xfId="0" applyFont="1" applyBorder="1" applyAlignment="1">
      <alignment horizontal="center" vertical="center"/>
    </xf>
    <xf numFmtId="0" fontId="22" fillId="0" borderId="26" xfId="0" applyFont="1" applyFill="1" applyBorder="1" applyAlignment="1">
      <alignment horizontal="center" vertical="center" textRotation="90"/>
    </xf>
    <xf numFmtId="0" fontId="22" fillId="0" borderId="27" xfId="0" applyFont="1" applyFill="1" applyBorder="1" applyAlignment="1">
      <alignment horizontal="center" vertical="center" textRotation="90"/>
    </xf>
    <xf numFmtId="0" fontId="22" fillId="0" borderId="28" xfId="0" applyFont="1" applyFill="1" applyBorder="1" applyAlignment="1">
      <alignment horizontal="center" vertical="center" textRotation="90"/>
    </xf>
    <xf numFmtId="0" fontId="22" fillId="0" borderId="25" xfId="0" applyFont="1" applyFill="1" applyBorder="1" applyAlignment="1">
      <alignment horizontal="center" vertical="center" textRotation="90"/>
    </xf>
    <xf numFmtId="0" fontId="12" fillId="3" borderId="40" xfId="2" applyFont="1" applyFill="1" applyBorder="1" applyAlignment="1">
      <alignment horizontal="center" vertical="center" wrapText="1"/>
    </xf>
    <xf numFmtId="0" fontId="12" fillId="3" borderId="37" xfId="2" applyFont="1" applyFill="1" applyBorder="1" applyAlignment="1">
      <alignment horizontal="center" vertical="center" wrapText="1"/>
    </xf>
    <xf numFmtId="9" fontId="12" fillId="3" borderId="40" xfId="3" applyFont="1" applyFill="1" applyBorder="1" applyAlignment="1">
      <alignment horizontal="center" vertical="center" wrapText="1"/>
    </xf>
    <xf numFmtId="0" fontId="12" fillId="0" borderId="40" xfId="2" applyFont="1" applyFill="1" applyBorder="1" applyAlignment="1">
      <alignment horizontal="center" vertical="center"/>
    </xf>
    <xf numFmtId="0" fontId="12" fillId="3" borderId="40" xfId="2" applyFont="1" applyFill="1" applyBorder="1" applyAlignment="1">
      <alignment horizontal="center" vertical="center"/>
    </xf>
    <xf numFmtId="0" fontId="12" fillId="5" borderId="40" xfId="2" applyFont="1" applyFill="1" applyBorder="1" applyAlignment="1">
      <alignment horizontal="center" vertical="center"/>
    </xf>
    <xf numFmtId="0" fontId="12" fillId="3" borderId="45" xfId="2" applyFont="1" applyFill="1" applyBorder="1" applyAlignment="1">
      <alignment horizontal="center" vertical="center"/>
    </xf>
    <xf numFmtId="0" fontId="12" fillId="0" borderId="7" xfId="2" applyFont="1" applyFill="1" applyBorder="1" applyAlignment="1">
      <alignment horizontal="center" vertical="center"/>
    </xf>
    <xf numFmtId="0" fontId="12" fillId="3" borderId="46" xfId="2" applyFont="1" applyFill="1" applyBorder="1" applyAlignment="1">
      <alignment horizontal="center" vertical="center"/>
    </xf>
    <xf numFmtId="0" fontId="12" fillId="0" borderId="7" xfId="2" applyFont="1" applyFill="1" applyBorder="1" applyAlignment="1">
      <alignment horizontal="justify" vertical="center" wrapText="1"/>
    </xf>
    <xf numFmtId="0" fontId="11" fillId="0" borderId="30" xfId="2" applyFont="1" applyFill="1" applyBorder="1" applyAlignment="1">
      <alignment horizontal="center" vertical="center" wrapText="1"/>
    </xf>
    <xf numFmtId="0" fontId="12" fillId="5" borderId="46" xfId="2" applyFont="1" applyFill="1" applyBorder="1" applyAlignment="1">
      <alignment horizontal="center" vertical="center"/>
    </xf>
    <xf numFmtId="0" fontId="11" fillId="0" borderId="7" xfId="2" applyFont="1" applyFill="1" applyBorder="1" applyAlignment="1">
      <alignment horizontal="center" vertical="center"/>
    </xf>
    <xf numFmtId="10" fontId="12" fillId="0" borderId="7" xfId="2" applyNumberFormat="1" applyFont="1" applyFill="1" applyBorder="1" applyAlignment="1">
      <alignment horizontal="center" vertical="center"/>
    </xf>
    <xf numFmtId="0" fontId="12" fillId="0" borderId="46" xfId="2" applyFont="1" applyFill="1" applyBorder="1" applyAlignment="1">
      <alignment horizontal="center" vertical="center"/>
    </xf>
    <xf numFmtId="10" fontId="12" fillId="3" borderId="7" xfId="3" applyNumberFormat="1" applyFont="1" applyFill="1" applyBorder="1" applyAlignment="1">
      <alignment horizontal="center" vertical="center"/>
    </xf>
    <xf numFmtId="10" fontId="12" fillId="0" borderId="37" xfId="2" applyNumberFormat="1" applyFont="1" applyFill="1" applyBorder="1" applyAlignment="1">
      <alignment horizontal="center" vertical="center"/>
    </xf>
    <xf numFmtId="0" fontId="12" fillId="0" borderId="37" xfId="2" applyFont="1" applyFill="1" applyBorder="1" applyAlignment="1">
      <alignment horizontal="center" vertical="center"/>
    </xf>
    <xf numFmtId="10" fontId="12" fillId="5" borderId="37" xfId="2" applyNumberFormat="1" applyFont="1" applyFill="1" applyBorder="1" applyAlignment="1">
      <alignment horizontal="center" vertical="center"/>
    </xf>
    <xf numFmtId="0" fontId="12" fillId="5" borderId="37" xfId="2" applyFont="1" applyFill="1" applyBorder="1" applyAlignment="1">
      <alignment horizontal="center" vertical="center"/>
    </xf>
    <xf numFmtId="0" fontId="12" fillId="5" borderId="47" xfId="2" applyFont="1" applyFill="1" applyBorder="1" applyAlignment="1">
      <alignment horizontal="center" vertical="center"/>
    </xf>
    <xf numFmtId="0" fontId="8" fillId="3" borderId="4" xfId="0" applyFont="1" applyFill="1" applyBorder="1" applyAlignment="1">
      <alignment horizontal="center"/>
    </xf>
    <xf numFmtId="0" fontId="8" fillId="3" borderId="10" xfId="0" applyFont="1" applyFill="1" applyBorder="1" applyAlignment="1">
      <alignment horizontal="center"/>
    </xf>
    <xf numFmtId="0" fontId="28" fillId="2" borderId="1" xfId="2" applyFont="1" applyFill="1" applyBorder="1" applyAlignment="1">
      <alignment horizontal="center" vertical="center"/>
    </xf>
    <xf numFmtId="0" fontId="28" fillId="2" borderId="2" xfId="2" applyFont="1" applyFill="1" applyBorder="1" applyAlignment="1">
      <alignment horizontal="center" vertical="center"/>
    </xf>
    <xf numFmtId="0" fontId="28" fillId="2" borderId="3"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5" xfId="2" applyFont="1" applyFill="1" applyBorder="1" applyAlignment="1">
      <alignment horizontal="center" vertical="center"/>
    </xf>
    <xf numFmtId="0" fontId="28" fillId="2" borderId="4" xfId="2" applyFont="1" applyFill="1" applyBorder="1" applyAlignment="1">
      <alignment horizontal="center" vertical="center"/>
    </xf>
    <xf numFmtId="0" fontId="27" fillId="0" borderId="2" xfId="2" applyFont="1" applyBorder="1" applyAlignment="1">
      <alignment horizontal="center" vertical="center"/>
    </xf>
    <xf numFmtId="0" fontId="27" fillId="0" borderId="8" xfId="2" applyFont="1" applyBorder="1" applyAlignment="1">
      <alignment horizontal="center" vertical="center"/>
    </xf>
    <xf numFmtId="0" fontId="27" fillId="0" borderId="0" xfId="2" applyFont="1" applyBorder="1" applyAlignment="1">
      <alignment horizontal="center" vertical="center"/>
    </xf>
    <xf numFmtId="0" fontId="27" fillId="0" borderId="9" xfId="2" applyFont="1" applyBorder="1" applyAlignment="1">
      <alignment horizontal="center" vertical="center"/>
    </xf>
    <xf numFmtId="0" fontId="27" fillId="0" borderId="4" xfId="2" applyFont="1" applyBorder="1" applyAlignment="1">
      <alignment horizontal="center" vertical="center"/>
    </xf>
    <xf numFmtId="0" fontId="27" fillId="0" borderId="10" xfId="2" applyFont="1" applyBorder="1" applyAlignment="1">
      <alignment horizontal="center" vertical="center"/>
    </xf>
    <xf numFmtId="0" fontId="12" fillId="0" borderId="44" xfId="2" applyFont="1" applyBorder="1" applyAlignment="1">
      <alignment horizontal="justify" vertical="center" wrapText="1"/>
    </xf>
    <xf numFmtId="0" fontId="12" fillId="0" borderId="20" xfId="2" applyFont="1" applyBorder="1" applyAlignment="1">
      <alignment horizontal="justify" vertical="center" wrapText="1"/>
    </xf>
    <xf numFmtId="0" fontId="12" fillId="0" borderId="39" xfId="2" applyFont="1" applyBorder="1" applyAlignment="1">
      <alignment horizontal="justify" vertical="center" wrapText="1"/>
    </xf>
    <xf numFmtId="0" fontId="12" fillId="0" borderId="54" xfId="2" applyFont="1" applyBorder="1" applyAlignment="1">
      <alignment horizontal="justify" vertical="center" wrapText="1"/>
    </xf>
    <xf numFmtId="0" fontId="12" fillId="0" borderId="36" xfId="2" applyFont="1" applyBorder="1" applyAlignment="1">
      <alignment horizontal="justify" vertical="center" wrapText="1"/>
    </xf>
    <xf numFmtId="0" fontId="12" fillId="3" borderId="17" xfId="2" applyFont="1" applyFill="1" applyBorder="1" applyAlignment="1">
      <alignment horizontal="justify" vertical="center" wrapText="1"/>
    </xf>
    <xf numFmtId="0" fontId="12" fillId="3" borderId="19" xfId="2" applyFont="1" applyFill="1" applyBorder="1" applyAlignment="1">
      <alignment horizontal="justify" vertical="center" wrapText="1"/>
    </xf>
    <xf numFmtId="0" fontId="12" fillId="3" borderId="23" xfId="2" applyFont="1" applyFill="1" applyBorder="1" applyAlignment="1">
      <alignment horizontal="center" vertical="center" wrapText="1"/>
    </xf>
    <xf numFmtId="0" fontId="12" fillId="3" borderId="17" xfId="2" applyFont="1" applyFill="1" applyBorder="1" applyAlignment="1">
      <alignment horizontal="center" vertical="center" wrapText="1"/>
    </xf>
    <xf numFmtId="9" fontId="12" fillId="0" borderId="23" xfId="2" applyNumberFormat="1" applyFont="1" applyFill="1" applyBorder="1" applyAlignment="1">
      <alignment horizontal="center" vertical="center" wrapText="1"/>
    </xf>
    <xf numFmtId="9" fontId="12" fillId="0" borderId="17" xfId="2" applyNumberFormat="1" applyFont="1" applyFill="1" applyBorder="1" applyAlignment="1">
      <alignment horizontal="center" vertical="center" wrapText="1"/>
    </xf>
    <xf numFmtId="9" fontId="12" fillId="3" borderId="40" xfId="10" applyFont="1" applyFill="1" applyBorder="1" applyAlignment="1">
      <alignment horizontal="center" vertical="center"/>
    </xf>
    <xf numFmtId="9" fontId="12" fillId="3" borderId="7" xfId="10" applyFont="1" applyFill="1" applyBorder="1" applyAlignment="1">
      <alignment horizontal="center" vertical="center"/>
    </xf>
    <xf numFmtId="9" fontId="37" fillId="3" borderId="7" xfId="10" applyFont="1" applyFill="1" applyBorder="1" applyAlignment="1">
      <alignment horizontal="center" vertical="center"/>
    </xf>
    <xf numFmtId="9" fontId="37" fillId="3" borderId="40" xfId="10" applyFont="1" applyFill="1" applyBorder="1" applyAlignment="1">
      <alignment horizontal="center" vertical="center"/>
    </xf>
    <xf numFmtId="9" fontId="12" fillId="3" borderId="45" xfId="10" applyFont="1" applyFill="1" applyBorder="1" applyAlignment="1">
      <alignment horizontal="center" vertical="center"/>
    </xf>
    <xf numFmtId="9" fontId="12" fillId="3" borderId="46" xfId="10" applyFont="1" applyFill="1" applyBorder="1" applyAlignment="1">
      <alignment horizontal="center" vertical="center"/>
    </xf>
    <xf numFmtId="0" fontId="12" fillId="3" borderId="19" xfId="2" applyFont="1" applyFill="1" applyBorder="1" applyAlignment="1">
      <alignment horizontal="center" vertical="center" wrapText="1"/>
    </xf>
    <xf numFmtId="0" fontId="12" fillId="3" borderId="16" xfId="2" applyFont="1" applyFill="1" applyBorder="1" applyAlignment="1">
      <alignment horizontal="center" vertical="center" wrapText="1"/>
    </xf>
    <xf numFmtId="9" fontId="12" fillId="0" borderId="19" xfId="2" applyNumberFormat="1" applyFont="1" applyFill="1" applyBorder="1" applyAlignment="1">
      <alignment horizontal="center" vertical="center" wrapText="1"/>
    </xf>
    <xf numFmtId="9" fontId="12" fillId="0" borderId="16" xfId="2" applyNumberFormat="1" applyFont="1" applyFill="1" applyBorder="1" applyAlignment="1">
      <alignment horizontal="center" vertical="center" wrapText="1"/>
    </xf>
    <xf numFmtId="0" fontId="37" fillId="3" borderId="7" xfId="2" applyFont="1" applyFill="1" applyBorder="1" applyAlignment="1">
      <alignment horizontal="center" vertical="center"/>
    </xf>
    <xf numFmtId="10" fontId="12" fillId="3" borderId="46" xfId="3" applyNumberFormat="1" applyFont="1" applyFill="1" applyBorder="1" applyAlignment="1">
      <alignment horizontal="center" vertical="center"/>
    </xf>
    <xf numFmtId="9" fontId="12" fillId="0" borderId="7" xfId="2" applyNumberFormat="1" applyFont="1" applyFill="1" applyBorder="1" applyAlignment="1">
      <alignment horizontal="center" vertical="center" wrapText="1"/>
    </xf>
    <xf numFmtId="0" fontId="12" fillId="0" borderId="19" xfId="9" applyFont="1" applyFill="1" applyBorder="1" applyAlignment="1">
      <alignment horizontal="center" vertical="center" wrapText="1"/>
    </xf>
    <xf numFmtId="0" fontId="12" fillId="0" borderId="17" xfId="9" applyFont="1" applyFill="1" applyBorder="1" applyAlignment="1">
      <alignment horizontal="center" vertical="center" wrapText="1"/>
    </xf>
    <xf numFmtId="1" fontId="12" fillId="3" borderId="7" xfId="10" applyNumberFormat="1" applyFont="1" applyFill="1" applyBorder="1" applyAlignment="1">
      <alignment horizontal="center" vertical="center"/>
    </xf>
    <xf numFmtId="1" fontId="12" fillId="3" borderId="46" xfId="10" applyNumberFormat="1" applyFont="1" applyFill="1" applyBorder="1" applyAlignment="1">
      <alignment horizontal="center" vertical="center"/>
    </xf>
    <xf numFmtId="10" fontId="12" fillId="3" borderId="37" xfId="3" applyNumberFormat="1" applyFont="1" applyFill="1" applyBorder="1" applyAlignment="1">
      <alignment horizontal="center" vertical="center"/>
    </xf>
    <xf numFmtId="0" fontId="8" fillId="3" borderId="4" xfId="2" applyFont="1" applyFill="1" applyBorder="1" applyAlignment="1">
      <alignment horizontal="left" wrapText="1"/>
    </xf>
    <xf numFmtId="0" fontId="11" fillId="0" borderId="23" xfId="2" applyFont="1" applyFill="1" applyBorder="1" applyAlignment="1">
      <alignment horizontal="center" vertical="center"/>
    </xf>
    <xf numFmtId="0" fontId="11" fillId="0" borderId="16" xfId="2" applyFont="1" applyFill="1" applyBorder="1" applyAlignment="1">
      <alignment horizontal="center" vertical="center"/>
    </xf>
    <xf numFmtId="0" fontId="11" fillId="0" borderId="17" xfId="2" applyFont="1" applyFill="1" applyBorder="1" applyAlignment="1">
      <alignment horizontal="center" vertical="center"/>
    </xf>
    <xf numFmtId="10" fontId="12" fillId="3" borderId="47" xfId="3" applyNumberFormat="1" applyFont="1" applyFill="1" applyBorder="1" applyAlignment="1">
      <alignment horizontal="center" vertical="center"/>
    </xf>
    <xf numFmtId="0" fontId="23" fillId="0" borderId="23" xfId="2" applyFont="1" applyBorder="1" applyAlignment="1">
      <alignment horizontal="center" vertical="center" wrapText="1"/>
    </xf>
    <xf numFmtId="0" fontId="23" fillId="0" borderId="16" xfId="2" applyFont="1" applyBorder="1" applyAlignment="1">
      <alignment horizontal="center" vertical="center" wrapText="1"/>
    </xf>
    <xf numFmtId="0" fontId="23" fillId="0" borderId="60" xfId="2" applyFont="1" applyBorder="1" applyAlignment="1">
      <alignment horizontal="center" vertical="center" wrapText="1"/>
    </xf>
    <xf numFmtId="0" fontId="23" fillId="0" borderId="43" xfId="2" applyFont="1" applyBorder="1" applyAlignment="1">
      <alignment horizontal="center" vertical="center" wrapText="1"/>
    </xf>
    <xf numFmtId="9" fontId="23" fillId="0" borderId="23" xfId="3" applyNumberFormat="1" applyFont="1" applyBorder="1" applyAlignment="1">
      <alignment horizontal="center" vertical="center" wrapText="1"/>
    </xf>
    <xf numFmtId="9" fontId="23" fillId="0" borderId="16" xfId="3" applyNumberFormat="1" applyFont="1" applyBorder="1" applyAlignment="1">
      <alignment horizontal="center" vertical="center" wrapText="1"/>
    </xf>
    <xf numFmtId="0" fontId="23" fillId="0" borderId="42" xfId="2" applyFont="1" applyFill="1" applyBorder="1" applyAlignment="1">
      <alignment horizontal="center" vertical="center"/>
    </xf>
    <xf numFmtId="0" fontId="23" fillId="0" borderId="62" xfId="2" applyFont="1" applyFill="1" applyBorder="1" applyAlignment="1">
      <alignment horizontal="center" vertical="center"/>
    </xf>
    <xf numFmtId="0" fontId="23" fillId="0" borderId="43" xfId="2" applyFont="1" applyFill="1" applyBorder="1" applyAlignment="1">
      <alignment horizontal="center" vertical="center"/>
    </xf>
    <xf numFmtId="0" fontId="23" fillId="0" borderId="41" xfId="2" applyFont="1" applyFill="1" applyBorder="1" applyAlignment="1">
      <alignment horizontal="center" vertical="center"/>
    </xf>
    <xf numFmtId="0" fontId="15" fillId="0" borderId="28" xfId="2" applyFont="1" applyFill="1" applyBorder="1" applyAlignment="1">
      <alignment horizontal="center" vertical="center" textRotation="90"/>
    </xf>
    <xf numFmtId="0" fontId="15" fillId="0" borderId="27" xfId="2" applyFont="1" applyFill="1" applyBorder="1" applyAlignment="1">
      <alignment horizontal="center" vertical="center" textRotation="90"/>
    </xf>
    <xf numFmtId="0" fontId="23" fillId="0" borderId="60" xfId="2" applyFont="1" applyFill="1" applyBorder="1" applyAlignment="1">
      <alignment horizontal="center" vertical="center"/>
    </xf>
    <xf numFmtId="0" fontId="39" fillId="0" borderId="28" xfId="2" applyFont="1" applyBorder="1" applyAlignment="1">
      <alignment horizontal="justify" vertical="center" wrapText="1"/>
    </xf>
    <xf numFmtId="0" fontId="39" fillId="0" borderId="64" xfId="2" applyFont="1" applyBorder="1" applyAlignment="1">
      <alignment horizontal="justify" vertical="center" wrapText="1"/>
    </xf>
    <xf numFmtId="0" fontId="39" fillId="0" borderId="57" xfId="2" applyFont="1" applyBorder="1" applyAlignment="1">
      <alignment horizontal="justify" vertical="center" wrapText="1"/>
    </xf>
    <xf numFmtId="0" fontId="39" fillId="0" borderId="44" xfId="2" applyFont="1" applyBorder="1" applyAlignment="1">
      <alignment horizontal="justify" vertical="center" wrapText="1"/>
    </xf>
    <xf numFmtId="0" fontId="39" fillId="0" borderId="39" xfId="2" applyFont="1" applyBorder="1" applyAlignment="1">
      <alignment horizontal="justify" vertical="center" wrapText="1"/>
    </xf>
    <xf numFmtId="0" fontId="39" fillId="0" borderId="36" xfId="2" applyFont="1" applyBorder="1" applyAlignment="1">
      <alignment horizontal="justify" vertical="center" wrapText="1"/>
    </xf>
    <xf numFmtId="0" fontId="40" fillId="0" borderId="40" xfId="2" applyFont="1" applyBorder="1" applyAlignment="1">
      <alignment horizontal="justify" vertical="center" wrapText="1"/>
    </xf>
    <xf numFmtId="0" fontId="40" fillId="0" borderId="7" xfId="2" applyFont="1" applyBorder="1" applyAlignment="1">
      <alignment horizontal="justify" vertical="center" wrapText="1"/>
    </xf>
    <xf numFmtId="0" fontId="39" fillId="3" borderId="40" xfId="2" applyFont="1" applyFill="1" applyBorder="1" applyAlignment="1">
      <alignment horizontal="justify" vertical="center" wrapText="1"/>
    </xf>
    <xf numFmtId="0" fontId="39" fillId="3" borderId="7" xfId="2" applyFont="1" applyFill="1" applyBorder="1" applyAlignment="1">
      <alignment horizontal="justify" vertical="center" wrapText="1"/>
    </xf>
    <xf numFmtId="9" fontId="39" fillId="0" borderId="40" xfId="2" applyNumberFormat="1" applyFont="1" applyFill="1" applyBorder="1" applyAlignment="1">
      <alignment horizontal="center" vertical="center" wrapText="1"/>
    </xf>
    <xf numFmtId="9" fontId="39" fillId="0" borderId="7" xfId="2" applyNumberFormat="1" applyFont="1" applyFill="1" applyBorder="1" applyAlignment="1">
      <alignment horizontal="center" vertical="center" wrapText="1"/>
    </xf>
    <xf numFmtId="0" fontId="39" fillId="0" borderId="40" xfId="2" applyFont="1" applyFill="1" applyBorder="1" applyAlignment="1">
      <alignment horizontal="center" vertical="center"/>
    </xf>
    <xf numFmtId="0" fontId="23" fillId="0" borderId="61" xfId="2" applyFont="1" applyBorder="1" applyAlignment="1">
      <alignment horizontal="center" vertical="center" wrapText="1"/>
    </xf>
    <xf numFmtId="0" fontId="23" fillId="0" borderId="63" xfId="2" applyFont="1" applyBorder="1" applyAlignment="1">
      <alignment horizontal="center" vertical="center" wrapText="1"/>
    </xf>
    <xf numFmtId="0" fontId="39" fillId="0" borderId="7" xfId="2" applyFont="1" applyFill="1" applyBorder="1" applyAlignment="1">
      <alignment horizontal="center" vertical="center"/>
    </xf>
    <xf numFmtId="0" fontId="39" fillId="3" borderId="7" xfId="2" applyFont="1" applyFill="1" applyBorder="1" applyAlignment="1">
      <alignment horizontal="center" vertical="center"/>
    </xf>
    <xf numFmtId="9" fontId="39" fillId="0" borderId="40" xfId="2" applyNumberFormat="1" applyFont="1" applyFill="1" applyBorder="1" applyAlignment="1">
      <alignment horizontal="center" vertical="center"/>
    </xf>
    <xf numFmtId="10" fontId="39" fillId="0" borderId="40" xfId="2" applyNumberFormat="1" applyFont="1" applyFill="1" applyBorder="1" applyAlignment="1">
      <alignment horizontal="center" vertical="center"/>
    </xf>
    <xf numFmtId="9" fontId="39" fillId="8" borderId="40" xfId="2" applyNumberFormat="1" applyFont="1" applyFill="1" applyBorder="1" applyAlignment="1">
      <alignment horizontal="center" vertical="center"/>
    </xf>
    <xf numFmtId="0" fontId="39" fillId="3" borderId="40" xfId="2" applyFont="1" applyFill="1" applyBorder="1" applyAlignment="1">
      <alignment horizontal="center" vertical="center"/>
    </xf>
    <xf numFmtId="9" fontId="39" fillId="3" borderId="7" xfId="2" applyNumberFormat="1" applyFont="1" applyFill="1" applyBorder="1" applyAlignment="1">
      <alignment horizontal="center" vertical="center"/>
    </xf>
    <xf numFmtId="9" fontId="39" fillId="8" borderId="45" xfId="2" applyNumberFormat="1" applyFont="1" applyFill="1" applyBorder="1" applyAlignment="1">
      <alignment horizontal="center" vertical="center"/>
    </xf>
    <xf numFmtId="9" fontId="39" fillId="8" borderId="7" xfId="2" applyNumberFormat="1" applyFont="1" applyFill="1" applyBorder="1" applyAlignment="1">
      <alignment horizontal="center" vertical="center"/>
    </xf>
    <xf numFmtId="9" fontId="39" fillId="8" borderId="46" xfId="2" applyNumberFormat="1" applyFont="1" applyFill="1" applyBorder="1" applyAlignment="1">
      <alignment horizontal="center" vertical="center"/>
    </xf>
    <xf numFmtId="9" fontId="39" fillId="0" borderId="7" xfId="2" applyNumberFormat="1" applyFont="1" applyFill="1" applyBorder="1" applyAlignment="1">
      <alignment horizontal="center" vertical="center"/>
    </xf>
    <xf numFmtId="41" fontId="39" fillId="8" borderId="7" xfId="4" applyFont="1" applyFill="1" applyBorder="1" applyAlignment="1">
      <alignment horizontal="center" vertical="center"/>
    </xf>
    <xf numFmtId="41" fontId="39" fillId="0" borderId="7" xfId="4" applyFont="1" applyFill="1" applyBorder="1" applyAlignment="1">
      <alignment horizontal="center" vertical="center"/>
    </xf>
    <xf numFmtId="10" fontId="39" fillId="0" borderId="7" xfId="2" applyNumberFormat="1" applyFont="1" applyFill="1" applyBorder="1" applyAlignment="1">
      <alignment horizontal="center" vertical="center"/>
    </xf>
    <xf numFmtId="41" fontId="39" fillId="8" borderId="46" xfId="4" applyFont="1" applyFill="1" applyBorder="1" applyAlignment="1">
      <alignment horizontal="center" vertical="center"/>
    </xf>
    <xf numFmtId="0" fontId="39" fillId="8" borderId="29" xfId="2" applyFont="1" applyFill="1" applyBorder="1" applyAlignment="1">
      <alignment horizontal="center" vertical="center"/>
    </xf>
    <xf numFmtId="0" fontId="39" fillId="8" borderId="30" xfId="2" applyFont="1" applyFill="1" applyBorder="1" applyAlignment="1">
      <alignment horizontal="center" vertical="center"/>
    </xf>
    <xf numFmtId="41" fontId="39" fillId="8" borderId="7" xfId="4" applyFont="1" applyFill="1" applyBorder="1" applyAlignment="1">
      <alignment vertical="center"/>
    </xf>
    <xf numFmtId="41" fontId="40" fillId="8" borderId="7" xfId="4" applyFont="1" applyFill="1" applyBorder="1" applyAlignment="1">
      <alignment horizontal="center" vertical="center"/>
    </xf>
    <xf numFmtId="0" fontId="39" fillId="8" borderId="7" xfId="2" applyFont="1" applyFill="1" applyBorder="1" applyAlignment="1">
      <alignment horizontal="center" vertical="center"/>
    </xf>
    <xf numFmtId="0" fontId="39" fillId="8" borderId="46" xfId="2" applyFont="1" applyFill="1" applyBorder="1" applyAlignment="1">
      <alignment horizontal="center" vertical="center"/>
    </xf>
    <xf numFmtId="10" fontId="39" fillId="8" borderId="7" xfId="2" applyNumberFormat="1" applyFont="1" applyFill="1" applyBorder="1" applyAlignment="1">
      <alignment horizontal="center" vertical="center"/>
    </xf>
    <xf numFmtId="0" fontId="39" fillId="0" borderId="46" xfId="2" applyFont="1" applyFill="1" applyBorder="1" applyAlignment="1">
      <alignment horizontal="center" vertical="center"/>
    </xf>
    <xf numFmtId="10" fontId="39" fillId="8" borderId="46" xfId="2" applyNumberFormat="1" applyFont="1" applyFill="1" applyBorder="1" applyAlignment="1">
      <alignment horizontal="center" vertical="center"/>
    </xf>
    <xf numFmtId="10" fontId="39" fillId="0" borderId="37" xfId="2" applyNumberFormat="1" applyFont="1" applyFill="1" applyBorder="1" applyAlignment="1">
      <alignment horizontal="center" vertical="center"/>
    </xf>
    <xf numFmtId="10" fontId="39" fillId="8" borderId="37" xfId="2" applyNumberFormat="1" applyFont="1" applyFill="1" applyBorder="1" applyAlignment="1">
      <alignment horizontal="center" vertical="center"/>
    </xf>
    <xf numFmtId="0" fontId="8" fillId="3" borderId="4" xfId="2" applyFont="1" applyFill="1" applyBorder="1" applyAlignment="1">
      <alignment horizontal="left" vertical="center" wrapText="1"/>
    </xf>
    <xf numFmtId="0" fontId="8" fillId="3" borderId="4" xfId="2" applyFont="1" applyFill="1" applyBorder="1" applyAlignment="1">
      <alignment horizontal="center" vertical="center"/>
    </xf>
    <xf numFmtId="0" fontId="8" fillId="3" borderId="10" xfId="2" applyFont="1" applyFill="1" applyBorder="1" applyAlignment="1">
      <alignment horizontal="center" vertical="center"/>
    </xf>
    <xf numFmtId="10" fontId="39" fillId="8" borderId="47" xfId="2" applyNumberFormat="1" applyFont="1" applyFill="1" applyBorder="1" applyAlignment="1">
      <alignment horizontal="center" vertical="center"/>
    </xf>
    <xf numFmtId="0" fontId="8" fillId="3" borderId="3" xfId="2" applyFont="1" applyFill="1" applyBorder="1" applyAlignment="1">
      <alignment horizontal="left" vertical="center" wrapText="1"/>
    </xf>
    <xf numFmtId="0" fontId="8" fillId="3" borderId="5" xfId="2" applyFont="1" applyFill="1" applyBorder="1" applyAlignment="1">
      <alignment horizontal="left" vertical="center" wrapText="1"/>
    </xf>
    <xf numFmtId="0" fontId="8" fillId="3" borderId="0" xfId="2" applyFont="1" applyFill="1" applyBorder="1" applyAlignment="1">
      <alignment horizontal="left" vertical="center" wrapText="1"/>
    </xf>
    <xf numFmtId="0" fontId="10" fillId="3" borderId="1" xfId="2" applyFont="1" applyFill="1" applyBorder="1" applyAlignment="1">
      <alignment horizontal="center" vertical="center"/>
    </xf>
    <xf numFmtId="0" fontId="10" fillId="3" borderId="2" xfId="2" applyFont="1" applyFill="1" applyBorder="1" applyAlignment="1">
      <alignment horizontal="center" vertical="center"/>
    </xf>
    <xf numFmtId="0" fontId="10" fillId="3" borderId="3" xfId="2" applyFont="1" applyFill="1" applyBorder="1" applyAlignment="1">
      <alignment horizontal="center" vertical="center"/>
    </xf>
    <xf numFmtId="0" fontId="10" fillId="3" borderId="0" xfId="2" applyFont="1" applyFill="1" applyBorder="1" applyAlignment="1">
      <alignment horizontal="center" vertical="center"/>
    </xf>
    <xf numFmtId="0" fontId="10" fillId="3" borderId="5" xfId="2" applyFont="1" applyFill="1" applyBorder="1" applyAlignment="1">
      <alignment horizontal="center" vertical="center"/>
    </xf>
    <xf numFmtId="0" fontId="10" fillId="3" borderId="4" xfId="2" applyFont="1" applyFill="1" applyBorder="1" applyAlignment="1">
      <alignment horizontal="center" vertical="center"/>
    </xf>
    <xf numFmtId="0" fontId="9" fillId="0" borderId="1" xfId="2" applyFont="1" applyBorder="1" applyAlignment="1">
      <alignment horizontal="center" vertical="center"/>
    </xf>
    <xf numFmtId="0" fontId="9" fillId="0" borderId="8" xfId="2" applyFont="1" applyBorder="1" applyAlignment="1">
      <alignment horizontal="center" vertical="center"/>
    </xf>
    <xf numFmtId="0" fontId="9" fillId="0" borderId="3" xfId="2" applyFont="1" applyBorder="1" applyAlignment="1">
      <alignment horizontal="center" vertical="center"/>
    </xf>
    <xf numFmtId="0" fontId="9" fillId="0" borderId="9" xfId="2" applyFont="1" applyBorder="1" applyAlignment="1">
      <alignment horizontal="center" vertical="center"/>
    </xf>
    <xf numFmtId="0" fontId="9" fillId="0" borderId="5" xfId="2" applyFont="1" applyBorder="1" applyAlignment="1">
      <alignment horizontal="center" vertical="center"/>
    </xf>
    <xf numFmtId="0" fontId="9" fillId="0" borderId="10" xfId="2" applyFont="1" applyBorder="1" applyAlignment="1">
      <alignment horizontal="center" vertical="center"/>
    </xf>
    <xf numFmtId="0" fontId="23" fillId="0" borderId="11" xfId="2" applyFont="1" applyBorder="1" applyAlignment="1">
      <alignment horizontal="center" vertical="center" wrapText="1"/>
    </xf>
    <xf numFmtId="9" fontId="23" fillId="0" borderId="11" xfId="1" applyNumberFormat="1" applyFont="1" applyBorder="1" applyAlignment="1">
      <alignment horizontal="center" vertical="center" wrapText="1"/>
    </xf>
    <xf numFmtId="0" fontId="23" fillId="0" borderId="6" xfId="2" applyFont="1" applyFill="1" applyBorder="1" applyAlignment="1">
      <alignment horizontal="center" vertical="center" wrapText="1"/>
    </xf>
    <xf numFmtId="0" fontId="23" fillId="0" borderId="11" xfId="2" applyFont="1" applyFill="1" applyBorder="1" applyAlignment="1">
      <alignment horizontal="center" vertical="center" wrapText="1"/>
    </xf>
    <xf numFmtId="0" fontId="9" fillId="0" borderId="14" xfId="2" applyFont="1" applyBorder="1" applyAlignment="1">
      <alignment horizontal="center" vertical="center"/>
    </xf>
    <xf numFmtId="0" fontId="9" fillId="0" borderId="12" xfId="2" applyFont="1" applyBorder="1" applyAlignment="1">
      <alignment horizontal="center" vertical="center"/>
    </xf>
    <xf numFmtId="0" fontId="22" fillId="0" borderId="49" xfId="2" applyFont="1" applyFill="1" applyBorder="1" applyAlignment="1">
      <alignment horizontal="center" vertical="center" textRotation="90"/>
    </xf>
    <xf numFmtId="0" fontId="22" fillId="0" borderId="33" xfId="2" applyFont="1" applyFill="1" applyBorder="1" applyAlignment="1">
      <alignment horizontal="center" vertical="center" textRotation="90"/>
    </xf>
    <xf numFmtId="0" fontId="22" fillId="0" borderId="32" xfId="2" applyFont="1" applyFill="1" applyBorder="1" applyAlignment="1">
      <alignment horizontal="center" vertical="center" textRotation="90"/>
    </xf>
    <xf numFmtId="0" fontId="22" fillId="0" borderId="31" xfId="2" applyFont="1" applyFill="1" applyBorder="1" applyAlignment="1">
      <alignment horizontal="center" vertical="center" textRotation="90"/>
    </xf>
    <xf numFmtId="0" fontId="12" fillId="3" borderId="42" xfId="2" applyFont="1" applyFill="1" applyBorder="1" applyAlignment="1">
      <alignment horizontal="center" vertical="center"/>
    </xf>
    <xf numFmtId="0" fontId="12" fillId="3" borderId="43" xfId="2" applyFont="1" applyFill="1" applyBorder="1" applyAlignment="1">
      <alignment horizontal="center" vertical="center"/>
    </xf>
    <xf numFmtId="0" fontId="12" fillId="3" borderId="42" xfId="2" applyFont="1" applyFill="1" applyBorder="1" applyAlignment="1">
      <alignment horizontal="center"/>
    </xf>
    <xf numFmtId="0" fontId="12" fillId="3" borderId="43" xfId="2" applyFont="1" applyFill="1" applyBorder="1" applyAlignment="1">
      <alignment horizontal="center"/>
    </xf>
    <xf numFmtId="0" fontId="11" fillId="0" borderId="23" xfId="2" applyFont="1" applyFill="1" applyBorder="1" applyAlignment="1">
      <alignment horizontal="center" vertical="center" wrapText="1"/>
    </xf>
    <xf numFmtId="0" fontId="11" fillId="0" borderId="16" xfId="2" applyFont="1" applyFill="1" applyBorder="1" applyAlignment="1">
      <alignment horizontal="center" vertical="center" wrapText="1"/>
    </xf>
    <xf numFmtId="0" fontId="11" fillId="0" borderId="17" xfId="2" applyFont="1" applyFill="1" applyBorder="1" applyAlignment="1">
      <alignment horizontal="center" vertical="center" wrapText="1"/>
    </xf>
    <xf numFmtId="10" fontId="12" fillId="3" borderId="29" xfId="2" applyNumberFormat="1" applyFont="1" applyFill="1" applyBorder="1" applyAlignment="1">
      <alignment horizontal="center" vertical="center"/>
    </xf>
    <xf numFmtId="0" fontId="12" fillId="0" borderId="19" xfId="2" applyFont="1" applyFill="1" applyBorder="1" applyAlignment="1">
      <alignment horizontal="justify" vertical="center" wrapText="1"/>
    </xf>
    <xf numFmtId="0" fontId="12" fillId="0" borderId="16" xfId="2" applyFont="1" applyFill="1" applyBorder="1" applyAlignment="1">
      <alignment horizontal="justify" vertical="center" wrapText="1"/>
    </xf>
    <xf numFmtId="0" fontId="12" fillId="0" borderId="17" xfId="2" applyFont="1" applyFill="1" applyBorder="1" applyAlignment="1">
      <alignment horizontal="justify" vertical="center" wrapText="1"/>
    </xf>
    <xf numFmtId="0" fontId="12" fillId="3" borderId="41" xfId="2" applyFont="1" applyFill="1" applyBorder="1" applyAlignment="1">
      <alignment horizontal="center" vertical="center"/>
    </xf>
    <xf numFmtId="9" fontId="12" fillId="0" borderId="19" xfId="2" applyNumberFormat="1" applyFont="1" applyFill="1" applyBorder="1" applyAlignment="1">
      <alignment horizontal="left" vertical="center" wrapText="1"/>
    </xf>
    <xf numFmtId="9" fontId="12" fillId="0" borderId="17" xfId="2" applyNumberFormat="1" applyFont="1" applyFill="1" applyBorder="1" applyAlignment="1">
      <alignment horizontal="left" vertical="center" wrapText="1"/>
    </xf>
    <xf numFmtId="0" fontId="18" fillId="0" borderId="19" xfId="2" applyFont="1" applyFill="1" applyBorder="1" applyAlignment="1">
      <alignment horizontal="justify" vertical="center" wrapText="1"/>
    </xf>
    <xf numFmtId="0" fontId="18" fillId="0" borderId="17" xfId="2" applyFont="1" applyFill="1" applyBorder="1" applyAlignment="1">
      <alignment horizontal="justify" vertical="center" wrapText="1"/>
    </xf>
    <xf numFmtId="0" fontId="12" fillId="3" borderId="38" xfId="2" applyFont="1" applyFill="1" applyBorder="1" applyAlignment="1">
      <alignment horizontal="center"/>
    </xf>
    <xf numFmtId="10" fontId="12" fillId="3" borderId="29" xfId="1" applyNumberFormat="1" applyFont="1" applyFill="1" applyBorder="1" applyAlignment="1">
      <alignment horizontal="center"/>
    </xf>
    <xf numFmtId="10" fontId="12" fillId="3" borderId="30" xfId="1" applyNumberFormat="1" applyFont="1" applyFill="1" applyBorder="1" applyAlignment="1">
      <alignment horizontal="center"/>
    </xf>
    <xf numFmtId="10" fontId="12" fillId="3" borderId="29" xfId="1" applyNumberFormat="1" applyFont="1" applyFill="1" applyBorder="1" applyAlignment="1">
      <alignment horizontal="center" vertical="center"/>
    </xf>
    <xf numFmtId="10" fontId="12" fillId="3" borderId="30" xfId="1" applyNumberFormat="1" applyFont="1" applyFill="1" applyBorder="1" applyAlignment="1">
      <alignment horizontal="center" vertical="center"/>
    </xf>
    <xf numFmtId="0" fontId="28" fillId="3" borderId="1" xfId="2" applyFont="1" applyFill="1" applyBorder="1" applyAlignment="1">
      <alignment horizontal="center" vertical="center"/>
    </xf>
    <xf numFmtId="0" fontId="28" fillId="3" borderId="2" xfId="2" applyFont="1" applyFill="1" applyBorder="1" applyAlignment="1">
      <alignment horizontal="center" vertical="center"/>
    </xf>
    <xf numFmtId="0" fontId="28" fillId="3" borderId="3" xfId="2" applyFont="1" applyFill="1" applyBorder="1" applyAlignment="1">
      <alignment horizontal="center" vertical="center"/>
    </xf>
    <xf numFmtId="0" fontId="28" fillId="3" borderId="0" xfId="2" applyFont="1" applyFill="1" applyBorder="1" applyAlignment="1">
      <alignment horizontal="center" vertical="center"/>
    </xf>
    <xf numFmtId="0" fontId="28" fillId="3" borderId="5" xfId="2" applyFont="1" applyFill="1" applyBorder="1" applyAlignment="1">
      <alignment horizontal="center" vertical="center"/>
    </xf>
    <xf numFmtId="0" fontId="28" fillId="3" borderId="4" xfId="2" applyFont="1" applyFill="1" applyBorder="1" applyAlignment="1">
      <alignment horizontal="center" vertical="center"/>
    </xf>
    <xf numFmtId="0" fontId="14" fillId="0" borderId="2" xfId="2" applyFont="1" applyBorder="1" applyAlignment="1">
      <alignment horizontal="center" vertical="center"/>
    </xf>
    <xf numFmtId="0" fontId="9" fillId="0" borderId="2" xfId="2" applyFont="1" applyBorder="1" applyAlignment="1">
      <alignment horizontal="center" vertical="center"/>
    </xf>
    <xf numFmtId="0" fontId="9" fillId="0" borderId="0" xfId="2" applyFont="1" applyBorder="1" applyAlignment="1">
      <alignment horizontal="center" vertical="center"/>
    </xf>
    <xf numFmtId="0" fontId="9" fillId="0" borderId="4" xfId="2" applyFont="1" applyBorder="1" applyAlignment="1">
      <alignment horizontal="center" vertical="center"/>
    </xf>
    <xf numFmtId="0" fontId="9" fillId="0" borderId="7" xfId="0" applyFont="1" applyBorder="1" applyAlignment="1">
      <alignment horizontal="center" vertical="center"/>
    </xf>
    <xf numFmtId="0" fontId="23" fillId="0" borderId="10" xfId="2" applyFont="1" applyBorder="1" applyAlignment="1">
      <alignment horizontal="center" vertical="center" wrapText="1"/>
    </xf>
    <xf numFmtId="9" fontId="23" fillId="0" borderId="10" xfId="1" applyNumberFormat="1" applyFont="1" applyBorder="1" applyAlignment="1">
      <alignment horizontal="center" vertical="center" wrapText="1"/>
    </xf>
    <xf numFmtId="0" fontId="9" fillId="0" borderId="13" xfId="2" applyFont="1" applyBorder="1" applyAlignment="1">
      <alignment horizontal="center" vertical="center"/>
    </xf>
    <xf numFmtId="0" fontId="12" fillId="3" borderId="17" xfId="2" applyFont="1" applyFill="1" applyBorder="1" applyAlignment="1">
      <alignment horizontal="center" vertical="center"/>
    </xf>
    <xf numFmtId="0" fontId="12" fillId="0" borderId="17" xfId="2" applyFont="1" applyFill="1" applyBorder="1" applyAlignment="1">
      <alignment horizontal="center" vertical="center"/>
    </xf>
    <xf numFmtId="0" fontId="12" fillId="0" borderId="17" xfId="2" applyFont="1" applyFill="1" applyBorder="1" applyAlignment="1">
      <alignment horizontal="left" vertical="center" wrapText="1"/>
    </xf>
    <xf numFmtId="0" fontId="12" fillId="0" borderId="7" xfId="2" applyFont="1" applyFill="1" applyBorder="1" applyAlignment="1">
      <alignment horizontal="left" vertical="center" wrapText="1"/>
    </xf>
    <xf numFmtId="0" fontId="12" fillId="0" borderId="55" xfId="2" applyFont="1" applyFill="1" applyBorder="1" applyAlignment="1">
      <alignment horizontal="center" vertical="center"/>
    </xf>
    <xf numFmtId="0" fontId="12" fillId="6" borderId="17" xfId="2" applyFont="1" applyFill="1" applyBorder="1" applyAlignment="1">
      <alignment horizontal="center" vertical="center"/>
    </xf>
    <xf numFmtId="0" fontId="12" fillId="6" borderId="46" xfId="2" applyFont="1" applyFill="1" applyBorder="1" applyAlignment="1">
      <alignment horizontal="center" vertical="center"/>
    </xf>
    <xf numFmtId="0" fontId="12" fillId="0" borderId="29" xfId="2" applyFont="1" applyFill="1" applyBorder="1" applyAlignment="1">
      <alignment horizontal="center" vertical="center"/>
    </xf>
    <xf numFmtId="0" fontId="12" fillId="0" borderId="30" xfId="2" applyFont="1" applyFill="1" applyBorder="1" applyAlignment="1">
      <alignment horizontal="center" vertical="center"/>
    </xf>
    <xf numFmtId="0" fontId="12" fillId="6" borderId="38" xfId="2" applyFont="1" applyFill="1" applyBorder="1" applyAlignment="1">
      <alignment horizontal="center" vertical="center"/>
    </xf>
    <xf numFmtId="9" fontId="12" fillId="0" borderId="7" xfId="1" applyFont="1" applyFill="1" applyBorder="1" applyAlignment="1">
      <alignment horizontal="center" vertical="center" wrapText="1"/>
    </xf>
    <xf numFmtId="0" fontId="12" fillId="0" borderId="7" xfId="2" applyFont="1" applyFill="1" applyBorder="1" applyAlignment="1">
      <alignment horizontal="center" vertical="center" wrapText="1"/>
    </xf>
    <xf numFmtId="9" fontId="12" fillId="0" borderId="37" xfId="2" applyNumberFormat="1" applyFont="1" applyFill="1" applyBorder="1" applyAlignment="1">
      <alignment horizontal="center" vertical="center"/>
    </xf>
    <xf numFmtId="9" fontId="12" fillId="6" borderId="37" xfId="2" applyNumberFormat="1" applyFont="1" applyFill="1" applyBorder="1" applyAlignment="1">
      <alignment horizontal="center" vertical="center"/>
    </xf>
    <xf numFmtId="0" fontId="12" fillId="6" borderId="37" xfId="2" applyFont="1" applyFill="1" applyBorder="1" applyAlignment="1">
      <alignment horizontal="center" vertical="center"/>
    </xf>
    <xf numFmtId="0" fontId="8" fillId="3" borderId="4" xfId="2" applyFont="1" applyFill="1" applyBorder="1" applyAlignment="1">
      <alignment horizontal="justify" vertical="top" wrapText="1"/>
    </xf>
    <xf numFmtId="0" fontId="23" fillId="3" borderId="8" xfId="2" applyFont="1" applyFill="1" applyBorder="1" applyAlignment="1">
      <alignment horizontal="center" vertical="center" wrapText="1"/>
    </xf>
    <xf numFmtId="0" fontId="23" fillId="3" borderId="10" xfId="2" applyFont="1" applyFill="1" applyBorder="1" applyAlignment="1">
      <alignment horizontal="center" vertical="center" wrapText="1"/>
    </xf>
    <xf numFmtId="0" fontId="23" fillId="3" borderId="11" xfId="2" applyFont="1" applyFill="1" applyBorder="1" applyAlignment="1">
      <alignment horizontal="center" vertical="center" wrapText="1"/>
    </xf>
    <xf numFmtId="0" fontId="28" fillId="3" borderId="0" xfId="2" applyFont="1" applyFill="1" applyAlignment="1">
      <alignment horizontal="center" vertical="center"/>
    </xf>
    <xf numFmtId="0" fontId="27" fillId="3" borderId="0" xfId="2" applyFont="1" applyFill="1" applyAlignment="1">
      <alignment horizontal="center" vertical="center"/>
    </xf>
    <xf numFmtId="0" fontId="26" fillId="3" borderId="14" xfId="2" applyFont="1" applyFill="1" applyBorder="1" applyAlignment="1">
      <alignment horizontal="center" vertical="center"/>
    </xf>
    <xf numFmtId="0" fontId="26" fillId="3" borderId="13" xfId="2" applyFont="1" applyFill="1" applyBorder="1" applyAlignment="1">
      <alignment horizontal="center" vertical="center"/>
    </xf>
    <xf numFmtId="0" fontId="26" fillId="3" borderId="12" xfId="2" applyFont="1" applyFill="1" applyBorder="1" applyAlignment="1">
      <alignment horizontal="center" vertical="center"/>
    </xf>
    <xf numFmtId="0" fontId="26" fillId="3" borderId="14" xfId="2" applyFont="1" applyFill="1" applyBorder="1" applyAlignment="1">
      <alignment horizontal="center"/>
    </xf>
    <xf numFmtId="0" fontId="26" fillId="3" borderId="13" xfId="2" applyFont="1" applyFill="1" applyBorder="1" applyAlignment="1">
      <alignment horizontal="center"/>
    </xf>
    <xf numFmtId="0" fontId="26" fillId="3" borderId="12" xfId="2" applyFont="1" applyFill="1" applyBorder="1" applyAlignment="1">
      <alignment horizontal="center"/>
    </xf>
    <xf numFmtId="0" fontId="23" fillId="3" borderId="14" xfId="2" applyFont="1" applyFill="1" applyBorder="1" applyAlignment="1">
      <alignment horizontal="center" vertical="center" wrapText="1"/>
    </xf>
    <xf numFmtId="0" fontId="23" fillId="3" borderId="12" xfId="2" applyFont="1" applyFill="1" applyBorder="1" applyAlignment="1">
      <alignment horizontal="center" vertical="center" wrapText="1"/>
    </xf>
    <xf numFmtId="9" fontId="23" fillId="3" borderId="8" xfId="3" applyFont="1" applyFill="1" applyBorder="1" applyAlignment="1">
      <alignment horizontal="center" vertical="center" wrapText="1"/>
    </xf>
    <xf numFmtId="9" fontId="23" fillId="3" borderId="10" xfId="3" applyFont="1" applyFill="1" applyBorder="1" applyAlignment="1">
      <alignment horizontal="center" vertical="center" wrapText="1"/>
    </xf>
    <xf numFmtId="9" fontId="23" fillId="3" borderId="6" xfId="3" applyFont="1" applyFill="1" applyBorder="1" applyAlignment="1">
      <alignment horizontal="center" vertical="center" wrapText="1"/>
    </xf>
    <xf numFmtId="9" fontId="23" fillId="3" borderId="11" xfId="3" applyFont="1" applyFill="1" applyBorder="1" applyAlignment="1">
      <alignment horizontal="center" vertical="center" wrapText="1"/>
    </xf>
    <xf numFmtId="0" fontId="23" fillId="3" borderId="2" xfId="2" applyFont="1" applyFill="1" applyBorder="1" applyAlignment="1">
      <alignment horizontal="center" vertical="center"/>
    </xf>
    <xf numFmtId="0" fontId="23" fillId="3" borderId="8" xfId="2" applyFont="1" applyFill="1" applyBorder="1" applyAlignment="1">
      <alignment horizontal="center" vertical="center"/>
    </xf>
    <xf numFmtId="0" fontId="22" fillId="3" borderId="65" xfId="2" applyFont="1" applyFill="1" applyBorder="1" applyAlignment="1">
      <alignment horizontal="center" vertical="center" textRotation="90"/>
    </xf>
    <xf numFmtId="0" fontId="22" fillId="3" borderId="66" xfId="2" applyFont="1" applyFill="1" applyBorder="1" applyAlignment="1">
      <alignment horizontal="center" vertical="center" textRotation="90"/>
    </xf>
    <xf numFmtId="0" fontId="22" fillId="3" borderId="67" xfId="2" applyFont="1" applyFill="1" applyBorder="1" applyAlignment="1">
      <alignment horizontal="center" vertical="center" textRotation="90"/>
    </xf>
    <xf numFmtId="0" fontId="22" fillId="3" borderId="14" xfId="2" applyFont="1" applyFill="1" applyBorder="1" applyAlignment="1">
      <alignment horizontal="center" vertical="center" textRotation="90"/>
    </xf>
    <xf numFmtId="0" fontId="22" fillId="3" borderId="34" xfId="2" applyFont="1" applyFill="1" applyBorder="1" applyAlignment="1">
      <alignment horizontal="center" vertical="center" textRotation="90"/>
    </xf>
    <xf numFmtId="0" fontId="22" fillId="3" borderId="35" xfId="2" applyFont="1" applyFill="1" applyBorder="1" applyAlignment="1">
      <alignment horizontal="center" vertical="center" textRotation="90"/>
    </xf>
    <xf numFmtId="0" fontId="22" fillId="3" borderId="12" xfId="2" applyFont="1" applyFill="1" applyBorder="1" applyAlignment="1">
      <alignment horizontal="center" vertical="center" textRotation="90"/>
    </xf>
    <xf numFmtId="0" fontId="23" fillId="3" borderId="1" xfId="2" applyFont="1" applyFill="1" applyBorder="1" applyAlignment="1">
      <alignment horizontal="center" vertical="center"/>
    </xf>
    <xf numFmtId="0" fontId="6" fillId="3" borderId="21" xfId="2" applyFill="1" applyBorder="1" applyAlignment="1">
      <alignment horizontal="center" vertical="center" wrapText="1"/>
    </xf>
    <xf numFmtId="0" fontId="6" fillId="3" borderId="22" xfId="2" applyFill="1" applyBorder="1" applyAlignment="1">
      <alignment horizontal="center" vertical="center" wrapText="1"/>
    </xf>
    <xf numFmtId="0" fontId="6" fillId="3" borderId="56" xfId="2" applyFill="1" applyBorder="1" applyAlignment="1">
      <alignment horizontal="center" vertical="center" wrapText="1"/>
    </xf>
    <xf numFmtId="0" fontId="6" fillId="3" borderId="40" xfId="2" applyFill="1" applyBorder="1" applyAlignment="1">
      <alignment horizontal="left" vertical="center" wrapText="1"/>
    </xf>
    <xf numFmtId="0" fontId="6" fillId="3" borderId="7" xfId="2" applyFill="1" applyBorder="1" applyAlignment="1">
      <alignment horizontal="left" vertical="center" wrapText="1"/>
    </xf>
    <xf numFmtId="0" fontId="6" fillId="3" borderId="40" xfId="2" applyFill="1" applyBorder="1" applyAlignment="1">
      <alignment horizontal="center" vertical="center" wrapText="1"/>
    </xf>
    <xf numFmtId="0" fontId="6" fillId="3" borderId="7" xfId="2" applyFill="1" applyBorder="1" applyAlignment="1">
      <alignment horizontal="center" vertical="center" wrapText="1"/>
    </xf>
    <xf numFmtId="0" fontId="6" fillId="3" borderId="23" xfId="2" applyFill="1" applyBorder="1" applyAlignment="1">
      <alignment horizontal="center" vertical="center" wrapText="1"/>
    </xf>
    <xf numFmtId="0" fontId="6" fillId="3" borderId="16" xfId="2" applyFill="1" applyBorder="1" applyAlignment="1">
      <alignment horizontal="center" vertical="center" wrapText="1"/>
    </xf>
    <xf numFmtId="9" fontId="6" fillId="3" borderId="23" xfId="2" applyNumberFormat="1" applyFont="1" applyFill="1" applyBorder="1" applyAlignment="1">
      <alignment horizontal="center" vertical="center" wrapText="1"/>
    </xf>
    <xf numFmtId="9" fontId="6" fillId="3" borderId="16" xfId="2" applyNumberFormat="1" applyFont="1" applyFill="1" applyBorder="1" applyAlignment="1">
      <alignment horizontal="center" vertical="center" wrapText="1"/>
    </xf>
    <xf numFmtId="9" fontId="6" fillId="3" borderId="40" xfId="2" applyNumberFormat="1" applyFill="1" applyBorder="1" applyAlignment="1">
      <alignment horizontal="center" vertical="center" wrapText="1"/>
    </xf>
    <xf numFmtId="9" fontId="6" fillId="3" borderId="7" xfId="2" applyNumberFormat="1" applyFill="1" applyBorder="1" applyAlignment="1">
      <alignment horizontal="center" vertical="center" wrapText="1"/>
    </xf>
    <xf numFmtId="0" fontId="23" fillId="3" borderId="3" xfId="2" applyFont="1" applyFill="1" applyBorder="1" applyAlignment="1">
      <alignment horizontal="center" vertical="center" wrapText="1"/>
    </xf>
    <xf numFmtId="9" fontId="6" fillId="3" borderId="42" xfId="2" applyNumberFormat="1" applyFill="1" applyBorder="1" applyAlignment="1">
      <alignment horizontal="center" vertical="center"/>
    </xf>
    <xf numFmtId="9" fontId="6" fillId="3" borderId="43" xfId="2" applyNumberFormat="1" applyFill="1" applyBorder="1" applyAlignment="1">
      <alignment horizontal="center" vertical="center"/>
    </xf>
    <xf numFmtId="9" fontId="6" fillId="3" borderId="40" xfId="2" applyNumberFormat="1" applyFill="1" applyBorder="1" applyAlignment="1">
      <alignment horizontal="center" vertical="center"/>
    </xf>
    <xf numFmtId="10" fontId="6" fillId="3" borderId="40" xfId="2" applyNumberFormat="1" applyFill="1" applyBorder="1" applyAlignment="1">
      <alignment horizontal="center" vertical="center"/>
    </xf>
    <xf numFmtId="0" fontId="6" fillId="3" borderId="40" xfId="2" applyFill="1" applyBorder="1" applyAlignment="1">
      <alignment horizontal="center" vertical="center"/>
    </xf>
    <xf numFmtId="0" fontId="6" fillId="3" borderId="45" xfId="2" applyFill="1" applyBorder="1" applyAlignment="1">
      <alignment horizontal="center" vertical="center"/>
    </xf>
    <xf numFmtId="0" fontId="6" fillId="3" borderId="7" xfId="2" applyFill="1" applyBorder="1" applyAlignment="1">
      <alignment horizontal="center" vertical="center"/>
    </xf>
    <xf numFmtId="0" fontId="6" fillId="3" borderId="46" xfId="2" applyFill="1" applyBorder="1" applyAlignment="1">
      <alignment horizontal="center" vertical="center"/>
    </xf>
    <xf numFmtId="0" fontId="42" fillId="3" borderId="7" xfId="2" applyFont="1" applyFill="1" applyBorder="1" applyAlignment="1">
      <alignment horizontal="center" vertical="center" wrapText="1"/>
    </xf>
    <xf numFmtId="0" fontId="8" fillId="3" borderId="54" xfId="2" applyFont="1" applyFill="1" applyBorder="1" applyAlignment="1">
      <alignment horizontal="center" vertical="center" wrapText="1"/>
    </xf>
    <xf numFmtId="0" fontId="8" fillId="3" borderId="20" xfId="2" applyFont="1" applyFill="1" applyBorder="1" applyAlignment="1">
      <alignment horizontal="center" vertical="center" wrapText="1"/>
    </xf>
    <xf numFmtId="0" fontId="6" fillId="3" borderId="46" xfId="2" applyFill="1" applyBorder="1" applyAlignment="1">
      <alignment horizontal="center" vertical="center" wrapText="1"/>
    </xf>
    <xf numFmtId="0" fontId="8" fillId="3" borderId="22" xfId="2" applyFont="1" applyFill="1" applyBorder="1" applyAlignment="1">
      <alignment horizontal="center" vertical="center" wrapText="1"/>
    </xf>
    <xf numFmtId="0" fontId="6" fillId="3" borderId="19" xfId="2" applyFill="1" applyBorder="1" applyAlignment="1">
      <alignment horizontal="center" vertical="center" wrapText="1"/>
    </xf>
    <xf numFmtId="0" fontId="6" fillId="3" borderId="17" xfId="2" applyFill="1" applyBorder="1" applyAlignment="1">
      <alignment horizontal="center" vertical="center" wrapText="1"/>
    </xf>
    <xf numFmtId="9" fontId="6" fillId="3" borderId="19" xfId="2" applyNumberFormat="1" applyFont="1" applyFill="1" applyBorder="1" applyAlignment="1">
      <alignment horizontal="center" vertical="center" wrapText="1"/>
    </xf>
    <xf numFmtId="9" fontId="6" fillId="3" borderId="17" xfId="2" applyNumberFormat="1" applyFont="1" applyFill="1" applyBorder="1" applyAlignment="1">
      <alignment horizontal="center" vertical="center" wrapText="1"/>
    </xf>
    <xf numFmtId="9" fontId="6" fillId="3" borderId="19" xfId="2" applyNumberFormat="1" applyFill="1" applyBorder="1" applyAlignment="1">
      <alignment horizontal="center" vertical="center" wrapText="1"/>
    </xf>
    <xf numFmtId="9" fontId="6" fillId="3" borderId="16" xfId="2" applyNumberFormat="1" applyFill="1" applyBorder="1" applyAlignment="1">
      <alignment horizontal="center" vertical="center" wrapText="1"/>
    </xf>
    <xf numFmtId="9" fontId="6" fillId="3" borderId="17" xfId="2" applyNumberFormat="1" applyFill="1" applyBorder="1" applyAlignment="1">
      <alignment horizontal="center" vertical="center" wrapText="1"/>
    </xf>
    <xf numFmtId="0" fontId="6" fillId="3" borderId="19" xfId="2" applyFill="1" applyBorder="1" applyAlignment="1">
      <alignment horizontal="left" vertical="center" wrapText="1"/>
    </xf>
    <xf numFmtId="0" fontId="6" fillId="3" borderId="17" xfId="2" applyFill="1" applyBorder="1" applyAlignment="1">
      <alignment horizontal="left" vertical="center" wrapText="1"/>
    </xf>
    <xf numFmtId="0" fontId="6" fillId="3" borderId="7" xfId="2" applyFill="1" applyBorder="1" applyAlignment="1">
      <alignment horizontal="justify" vertical="center" wrapText="1"/>
    </xf>
    <xf numFmtId="9" fontId="6" fillId="3" borderId="7" xfId="3" applyFont="1" applyFill="1" applyBorder="1" applyAlignment="1">
      <alignment horizontal="center" vertical="center" wrapText="1"/>
    </xf>
    <xf numFmtId="9" fontId="6" fillId="3" borderId="7" xfId="3" applyFont="1" applyFill="1" applyBorder="1" applyAlignment="1">
      <alignment horizontal="center" vertical="center"/>
    </xf>
    <xf numFmtId="9" fontId="6" fillId="3" borderId="46" xfId="3" applyFont="1" applyFill="1" applyBorder="1" applyAlignment="1">
      <alignment horizontal="center" vertical="center"/>
    </xf>
    <xf numFmtId="1" fontId="6" fillId="3" borderId="7" xfId="2" applyNumberFormat="1" applyFill="1" applyBorder="1" applyAlignment="1">
      <alignment horizontal="center" vertical="center"/>
    </xf>
    <xf numFmtId="9" fontId="6" fillId="3" borderId="37" xfId="3" applyFont="1" applyFill="1" applyBorder="1" applyAlignment="1">
      <alignment horizontal="center" vertical="center"/>
    </xf>
    <xf numFmtId="1" fontId="6" fillId="3" borderId="46" xfId="2" applyNumberFormat="1" applyFill="1" applyBorder="1" applyAlignment="1">
      <alignment horizontal="center" vertical="center"/>
    </xf>
    <xf numFmtId="0" fontId="8" fillId="3" borderId="0" xfId="2" applyFont="1" applyFill="1" applyBorder="1" applyAlignment="1">
      <alignment horizontal="left" wrapText="1"/>
    </xf>
    <xf numFmtId="9" fontId="6" fillId="3" borderId="47" xfId="3" applyFont="1" applyFill="1" applyBorder="1" applyAlignment="1">
      <alignment horizontal="center" vertical="center"/>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4" fillId="0" borderId="1" xfId="2" applyFont="1" applyBorder="1" applyAlignment="1">
      <alignment horizontal="center" vertical="center"/>
    </xf>
    <xf numFmtId="0" fontId="14" fillId="0" borderId="8" xfId="2" applyFont="1" applyBorder="1" applyAlignment="1">
      <alignment horizontal="center" vertical="center"/>
    </xf>
    <xf numFmtId="0" fontId="14" fillId="0" borderId="3" xfId="2" applyFont="1" applyBorder="1" applyAlignment="1">
      <alignment horizontal="center" vertical="center"/>
    </xf>
    <xf numFmtId="0" fontId="14" fillId="0" borderId="0" xfId="2" applyFont="1" applyBorder="1" applyAlignment="1">
      <alignment horizontal="center" vertical="center"/>
    </xf>
    <xf numFmtId="0" fontId="14" fillId="0" borderId="9" xfId="2" applyFont="1" applyBorder="1" applyAlignment="1">
      <alignment horizontal="center" vertical="center"/>
    </xf>
    <xf numFmtId="0" fontId="14" fillId="0" borderId="5" xfId="2" applyFont="1" applyBorder="1" applyAlignment="1">
      <alignment horizontal="center" vertical="center"/>
    </xf>
    <xf numFmtId="0" fontId="14" fillId="0" borderId="4" xfId="2" applyFont="1" applyBorder="1" applyAlignment="1">
      <alignment horizontal="center" vertical="center"/>
    </xf>
    <xf numFmtId="0" fontId="14" fillId="0" borderId="10" xfId="2" applyFont="1" applyBorder="1" applyAlignment="1">
      <alignment horizontal="center" vertical="center"/>
    </xf>
    <xf numFmtId="0" fontId="61" fillId="2" borderId="44" xfId="2" applyFont="1" applyFill="1" applyBorder="1" applyAlignment="1">
      <alignment horizontal="center" vertical="center"/>
    </xf>
    <xf numFmtId="0" fontId="61" fillId="2" borderId="40" xfId="2" applyFont="1" applyFill="1" applyBorder="1" applyAlignment="1">
      <alignment horizontal="center" vertical="center"/>
    </xf>
    <xf numFmtId="0" fontId="61" fillId="2" borderId="45" xfId="2" applyFont="1" applyFill="1" applyBorder="1" applyAlignment="1">
      <alignment horizontal="center" vertical="center"/>
    </xf>
    <xf numFmtId="0" fontId="61" fillId="2" borderId="13" xfId="2" applyFont="1" applyFill="1" applyBorder="1" applyAlignment="1">
      <alignment horizontal="center" vertical="center"/>
    </xf>
    <xf numFmtId="0" fontId="61" fillId="2" borderId="12" xfId="2" applyFont="1" applyFill="1" applyBorder="1" applyAlignment="1">
      <alignment horizontal="center" vertical="center"/>
    </xf>
    <xf numFmtId="0" fontId="11" fillId="0" borderId="7" xfId="2" applyFont="1" applyBorder="1" applyAlignment="1">
      <alignment horizontal="center" vertical="center" wrapText="1"/>
    </xf>
    <xf numFmtId="9" fontId="11" fillId="0" borderId="7" xfId="1" applyNumberFormat="1"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2" xfId="2" applyFont="1" applyFill="1" applyBorder="1" applyAlignment="1">
      <alignment horizontal="center" vertical="center"/>
    </xf>
    <xf numFmtId="0" fontId="11" fillId="0" borderId="8" xfId="2" applyFont="1" applyFill="1" applyBorder="1" applyAlignment="1">
      <alignment horizontal="center" vertical="center"/>
    </xf>
    <xf numFmtId="0" fontId="15" fillId="0" borderId="7" xfId="2" applyFont="1" applyFill="1" applyBorder="1" applyAlignment="1">
      <alignment horizontal="center" vertical="center" textRotation="90"/>
    </xf>
    <xf numFmtId="0" fontId="15" fillId="0" borderId="26" xfId="2" applyFont="1" applyFill="1" applyBorder="1" applyAlignment="1">
      <alignment horizontal="center" vertical="center" textRotation="90"/>
    </xf>
    <xf numFmtId="0" fontId="15" fillId="0" borderId="25" xfId="2" applyFont="1" applyFill="1" applyBorder="1" applyAlignment="1">
      <alignment horizontal="center" vertical="center" textRotation="90"/>
    </xf>
    <xf numFmtId="0" fontId="15" fillId="0" borderId="18" xfId="2" applyFont="1" applyFill="1" applyBorder="1" applyAlignment="1">
      <alignment horizontal="center" vertical="center" textRotation="90"/>
    </xf>
    <xf numFmtId="0" fontId="11" fillId="3" borderId="7" xfId="2" applyFont="1" applyFill="1" applyBorder="1" applyAlignment="1">
      <alignment horizontal="justify" vertical="center" wrapText="1"/>
    </xf>
    <xf numFmtId="0" fontId="11" fillId="3" borderId="7" xfId="2" applyFont="1" applyFill="1" applyBorder="1" applyAlignment="1">
      <alignment horizontal="center" vertical="center" wrapText="1"/>
    </xf>
    <xf numFmtId="0" fontId="12" fillId="3" borderId="7" xfId="2" applyFont="1" applyFill="1" applyBorder="1" applyAlignment="1">
      <alignment horizontal="left" vertical="center" wrapText="1"/>
    </xf>
    <xf numFmtId="0" fontId="6" fillId="3" borderId="1" xfId="2" applyFont="1" applyFill="1" applyBorder="1" applyAlignment="1">
      <alignment horizontal="center"/>
    </xf>
    <xf numFmtId="0" fontId="6" fillId="3" borderId="2" xfId="2" applyFont="1" applyFill="1" applyBorder="1" applyAlignment="1">
      <alignment horizontal="center"/>
    </xf>
    <xf numFmtId="0" fontId="6" fillId="3" borderId="8" xfId="2" applyFont="1" applyFill="1" applyBorder="1" applyAlignment="1">
      <alignment horizontal="center"/>
    </xf>
    <xf numFmtId="0" fontId="6" fillId="3" borderId="3" xfId="2" applyFont="1" applyFill="1" applyBorder="1" applyAlignment="1">
      <alignment horizontal="center"/>
    </xf>
    <xf numFmtId="0" fontId="6" fillId="3" borderId="0" xfId="2" applyFont="1" applyFill="1" applyBorder="1" applyAlignment="1">
      <alignment horizontal="center"/>
    </xf>
    <xf numFmtId="0" fontId="6" fillId="3" borderId="9" xfId="2" applyFont="1" applyFill="1" applyBorder="1" applyAlignment="1">
      <alignment horizontal="center"/>
    </xf>
    <xf numFmtId="0" fontId="6" fillId="3" borderId="5" xfId="2" applyFont="1" applyFill="1" applyBorder="1" applyAlignment="1">
      <alignment horizontal="center"/>
    </xf>
    <xf numFmtId="0" fontId="6" fillId="3" borderId="4" xfId="2" applyFont="1" applyFill="1" applyBorder="1" applyAlignment="1">
      <alignment horizontal="center"/>
    </xf>
    <xf numFmtId="0" fontId="6" fillId="3" borderId="10" xfId="2" applyFont="1" applyFill="1" applyBorder="1" applyAlignment="1">
      <alignment horizontal="center"/>
    </xf>
    <xf numFmtId="0" fontId="8" fillId="3" borderId="3" xfId="2" applyFont="1" applyFill="1" applyBorder="1" applyAlignment="1">
      <alignment horizontal="left"/>
    </xf>
    <xf numFmtId="0" fontId="8" fillId="3" borderId="0" xfId="2" applyFont="1" applyFill="1" applyBorder="1" applyAlignment="1">
      <alignment horizontal="left"/>
    </xf>
    <xf numFmtId="0" fontId="8" fillId="3" borderId="0" xfId="2" applyFont="1" applyFill="1" applyBorder="1" applyAlignment="1">
      <alignment horizontal="justify"/>
    </xf>
    <xf numFmtId="0" fontId="8" fillId="3" borderId="5" xfId="2" applyFont="1" applyFill="1" applyBorder="1" applyAlignment="1">
      <alignment horizontal="left" vertical="top"/>
    </xf>
    <xf numFmtId="0" fontId="8" fillId="3" borderId="4" xfId="2" applyFont="1" applyFill="1" applyBorder="1" applyAlignment="1">
      <alignment horizontal="left" vertical="top"/>
    </xf>
    <xf numFmtId="0" fontId="8" fillId="3" borderId="18" xfId="2" applyFont="1" applyFill="1" applyBorder="1" applyAlignment="1">
      <alignment horizontal="left" vertical="center"/>
    </xf>
    <xf numFmtId="0" fontId="23" fillId="0" borderId="14" xfId="2" applyFont="1" applyFill="1" applyBorder="1" applyAlignment="1">
      <alignment horizontal="center" vertical="center"/>
    </xf>
    <xf numFmtId="0" fontId="23" fillId="0" borderId="12" xfId="2" applyFont="1" applyFill="1" applyBorder="1" applyAlignment="1">
      <alignment horizontal="center" vertical="center"/>
    </xf>
    <xf numFmtId="0" fontId="23" fillId="0" borderId="5" xfId="2" applyFont="1" applyBorder="1" applyAlignment="1">
      <alignment horizontal="center" vertical="center" wrapText="1"/>
    </xf>
    <xf numFmtId="0" fontId="6" fillId="0" borderId="21" xfId="2" applyFont="1" applyBorder="1" applyAlignment="1">
      <alignment horizontal="justify" vertical="center" wrapText="1"/>
    </xf>
    <xf numFmtId="0" fontId="6" fillId="0" borderId="22" xfId="2" applyBorder="1" applyAlignment="1">
      <alignment horizontal="justify" vertical="center" wrapText="1"/>
    </xf>
    <xf numFmtId="0" fontId="6" fillId="3" borderId="23" xfId="2" applyFont="1" applyFill="1" applyBorder="1" applyAlignment="1">
      <alignment horizontal="justify" vertical="center" wrapText="1"/>
    </xf>
    <xf numFmtId="0" fontId="6" fillId="3" borderId="16" xfId="2" applyFont="1" applyFill="1" applyBorder="1" applyAlignment="1">
      <alignment horizontal="justify" vertical="center" wrapText="1"/>
    </xf>
    <xf numFmtId="0" fontId="6" fillId="0" borderId="23" xfId="2" applyFont="1" applyFill="1" applyBorder="1" applyAlignment="1">
      <alignment horizontal="justify" vertical="center" wrapText="1"/>
    </xf>
    <xf numFmtId="0" fontId="6" fillId="0" borderId="16" xfId="2" applyFont="1" applyFill="1" applyBorder="1" applyAlignment="1">
      <alignment horizontal="justify" vertical="center" wrapText="1"/>
    </xf>
    <xf numFmtId="0" fontId="6" fillId="0" borderId="78" xfId="2" applyFont="1" applyFill="1" applyBorder="1" applyAlignment="1">
      <alignment horizontal="justify" vertical="center" wrapText="1"/>
    </xf>
    <xf numFmtId="9" fontId="6" fillId="0" borderId="23" xfId="2" applyNumberFormat="1" applyFont="1" applyFill="1" applyBorder="1" applyAlignment="1">
      <alignment horizontal="center" vertical="center" wrapText="1"/>
    </xf>
    <xf numFmtId="9" fontId="6" fillId="0" borderId="16" xfId="2" applyNumberFormat="1" applyFont="1" applyFill="1" applyBorder="1" applyAlignment="1">
      <alignment horizontal="center" vertical="center" wrapText="1"/>
    </xf>
    <xf numFmtId="9" fontId="6" fillId="0" borderId="7" xfId="2" applyNumberFormat="1" applyFont="1" applyFill="1" applyBorder="1" applyAlignment="1">
      <alignment horizontal="left" vertical="center" wrapText="1"/>
    </xf>
    <xf numFmtId="0" fontId="42" fillId="0" borderId="21" xfId="2" applyFont="1" applyBorder="1" applyAlignment="1">
      <alignment horizontal="justify" vertical="center" wrapText="1"/>
    </xf>
    <xf numFmtId="0" fontId="42" fillId="0" borderId="22" xfId="2" applyFont="1" applyBorder="1" applyAlignment="1">
      <alignment horizontal="justify" vertical="center" wrapText="1"/>
    </xf>
    <xf numFmtId="0" fontId="42" fillId="0" borderId="56" xfId="2" applyFont="1" applyBorder="1" applyAlignment="1">
      <alignment horizontal="justify" vertical="center" wrapText="1"/>
    </xf>
    <xf numFmtId="0" fontId="6" fillId="3" borderId="69" xfId="2" applyFont="1" applyFill="1" applyBorder="1" applyAlignment="1">
      <alignment horizontal="justify" vertical="center" wrapText="1"/>
    </xf>
    <xf numFmtId="0" fontId="6" fillId="3" borderId="70" xfId="2" applyFont="1" applyFill="1" applyBorder="1" applyAlignment="1">
      <alignment horizontal="justify" vertical="center" wrapText="1"/>
    </xf>
    <xf numFmtId="0" fontId="6" fillId="3" borderId="77" xfId="2" applyFont="1" applyFill="1" applyBorder="1" applyAlignment="1">
      <alignment horizontal="justify" vertical="center" wrapText="1"/>
    </xf>
    <xf numFmtId="0" fontId="6" fillId="3" borderId="78" xfId="2" applyFont="1" applyFill="1" applyBorder="1" applyAlignment="1">
      <alignment horizontal="justify" vertical="center" wrapText="1"/>
    </xf>
    <xf numFmtId="9" fontId="6" fillId="0" borderId="78" xfId="2" applyNumberFormat="1" applyFont="1" applyFill="1" applyBorder="1" applyAlignment="1">
      <alignment horizontal="center" vertical="center" wrapText="1"/>
    </xf>
    <xf numFmtId="0" fontId="42" fillId="3" borderId="19" xfId="2" applyFont="1" applyFill="1" applyBorder="1" applyAlignment="1">
      <alignment horizontal="justify" vertical="center" wrapText="1"/>
    </xf>
    <xf numFmtId="0" fontId="42" fillId="3" borderId="17" xfId="2" applyFont="1" applyFill="1" applyBorder="1" applyAlignment="1">
      <alignment horizontal="justify" vertical="center" wrapText="1"/>
    </xf>
    <xf numFmtId="0" fontId="42" fillId="0" borderId="44" xfId="2" applyFont="1" applyBorder="1" applyAlignment="1">
      <alignment horizontal="justify" vertical="center" wrapText="1"/>
    </xf>
    <xf numFmtId="0" fontId="42" fillId="0" borderId="36" xfId="2" applyFont="1" applyBorder="1" applyAlignment="1">
      <alignment horizontal="justify" vertical="center" wrapText="1"/>
    </xf>
    <xf numFmtId="0" fontId="6" fillId="3" borderId="40" xfId="2" applyFont="1" applyFill="1" applyBorder="1" applyAlignment="1">
      <alignment horizontal="justify" vertical="center" wrapText="1"/>
    </xf>
    <xf numFmtId="0" fontId="6" fillId="3" borderId="37" xfId="2" applyFont="1" applyFill="1" applyBorder="1" applyAlignment="1">
      <alignment horizontal="justify" vertical="center" wrapText="1"/>
    </xf>
    <xf numFmtId="9" fontId="6" fillId="0" borderId="40" xfId="2" applyNumberFormat="1" applyFont="1" applyFill="1" applyBorder="1" applyAlignment="1">
      <alignment horizontal="center" vertical="center" wrapText="1"/>
    </xf>
    <xf numFmtId="9" fontId="6" fillId="0" borderId="37" xfId="2" applyNumberFormat="1" applyFont="1" applyFill="1" applyBorder="1" applyAlignment="1">
      <alignment horizontal="center" vertical="center" wrapText="1"/>
    </xf>
    <xf numFmtId="0" fontId="42" fillId="3" borderId="16" xfId="2" applyFont="1" applyFill="1" applyBorder="1" applyAlignment="1">
      <alignment horizontal="justify" vertical="center" wrapText="1"/>
    </xf>
    <xf numFmtId="0" fontId="26" fillId="2" borderId="2" xfId="2" applyFont="1" applyFill="1" applyBorder="1" applyAlignment="1">
      <alignment horizontal="center" vertical="center"/>
    </xf>
    <xf numFmtId="0" fontId="11" fillId="3" borderId="52" xfId="2" applyFont="1" applyFill="1" applyBorder="1" applyAlignment="1">
      <alignment horizontal="center"/>
    </xf>
    <xf numFmtId="0" fontId="11" fillId="3" borderId="30" xfId="2" applyFont="1" applyFill="1" applyBorder="1" applyAlignment="1">
      <alignment horizontal="center"/>
    </xf>
    <xf numFmtId="0" fontId="12" fillId="3" borderId="44" xfId="2" applyFont="1" applyFill="1" applyBorder="1" applyAlignment="1">
      <alignment horizontal="center" vertical="center" wrapText="1"/>
    </xf>
    <xf numFmtId="0" fontId="12" fillId="3" borderId="39" xfId="2" applyFont="1" applyFill="1" applyBorder="1" applyAlignment="1">
      <alignment horizontal="center" vertical="center" wrapText="1"/>
    </xf>
    <xf numFmtId="0" fontId="12" fillId="3" borderId="54" xfId="2" applyFont="1" applyFill="1" applyBorder="1" applyAlignment="1">
      <alignment horizontal="center" vertical="center" wrapText="1"/>
    </xf>
    <xf numFmtId="0" fontId="12" fillId="3" borderId="30" xfId="2" applyFont="1" applyFill="1" applyBorder="1" applyAlignment="1">
      <alignment horizontal="center" vertical="center" wrapText="1"/>
    </xf>
    <xf numFmtId="0" fontId="11" fillId="3" borderId="23" xfId="2" applyFont="1" applyFill="1" applyBorder="1" applyAlignment="1">
      <alignment horizontal="center" vertical="center" wrapText="1"/>
    </xf>
    <xf numFmtId="0" fontId="6" fillId="0" borderId="62" xfId="2" applyFill="1" applyBorder="1" applyAlignment="1">
      <alignment horizontal="center"/>
    </xf>
    <xf numFmtId="0" fontId="6" fillId="0" borderId="43" xfId="2" applyFill="1" applyBorder="1" applyAlignment="1">
      <alignment horizontal="center"/>
    </xf>
    <xf numFmtId="0" fontId="6" fillId="3" borderId="42" xfId="2" applyFill="1" applyBorder="1" applyAlignment="1">
      <alignment horizontal="center"/>
    </xf>
    <xf numFmtId="0" fontId="6" fillId="3" borderId="43" xfId="2" applyFill="1" applyBorder="1" applyAlignment="1">
      <alignment horizontal="center"/>
    </xf>
    <xf numFmtId="0" fontId="6" fillId="0" borderId="42" xfId="2" applyFill="1" applyBorder="1" applyAlignment="1">
      <alignment horizontal="center"/>
    </xf>
    <xf numFmtId="9" fontId="6" fillId="21" borderId="42" xfId="2" applyNumberFormat="1" applyFill="1" applyBorder="1" applyAlignment="1">
      <alignment horizontal="center"/>
    </xf>
    <xf numFmtId="0" fontId="6" fillId="21" borderId="43" xfId="2" applyFill="1" applyBorder="1" applyAlignment="1">
      <alignment horizontal="center"/>
    </xf>
    <xf numFmtId="10" fontId="6" fillId="0" borderId="42" xfId="2" applyNumberFormat="1" applyFill="1" applyBorder="1" applyAlignment="1">
      <alignment horizontal="center"/>
    </xf>
    <xf numFmtId="0" fontId="6" fillId="0" borderId="57" xfId="2" applyFill="1" applyBorder="1" applyAlignment="1">
      <alignment horizontal="center"/>
    </xf>
    <xf numFmtId="0" fontId="6" fillId="0" borderId="48" xfId="2" applyFill="1" applyBorder="1" applyAlignment="1">
      <alignment horizontal="center"/>
    </xf>
    <xf numFmtId="0" fontId="6" fillId="3" borderId="57" xfId="2" applyFill="1" applyBorder="1" applyAlignment="1">
      <alignment horizontal="center"/>
    </xf>
    <xf numFmtId="0" fontId="6" fillId="3" borderId="48" xfId="2" applyFill="1" applyBorder="1" applyAlignment="1">
      <alignment horizontal="center"/>
    </xf>
    <xf numFmtId="0" fontId="6" fillId="5" borderId="57" xfId="2" applyFill="1" applyBorder="1" applyAlignment="1">
      <alignment horizontal="center"/>
    </xf>
    <xf numFmtId="0" fontId="6" fillId="5" borderId="48" xfId="2" applyFill="1" applyBorder="1" applyAlignment="1">
      <alignment horizontal="center"/>
    </xf>
    <xf numFmtId="0" fontId="6" fillId="3" borderId="41" xfId="2" applyFill="1" applyBorder="1" applyAlignment="1">
      <alignment horizontal="center"/>
    </xf>
    <xf numFmtId="0" fontId="12" fillId="3" borderId="19" xfId="2" applyFont="1" applyFill="1" applyBorder="1" applyAlignment="1">
      <alignment horizontal="left" vertical="center" wrapText="1"/>
    </xf>
    <xf numFmtId="0" fontId="12" fillId="3" borderId="16" xfId="2" applyFont="1" applyFill="1" applyBorder="1" applyAlignment="1">
      <alignment horizontal="left" vertical="center" wrapText="1"/>
    </xf>
    <xf numFmtId="9" fontId="12" fillId="3" borderId="19" xfId="2" applyNumberFormat="1" applyFont="1" applyFill="1" applyBorder="1" applyAlignment="1">
      <alignment horizontal="center" vertical="center" wrapText="1"/>
    </xf>
    <xf numFmtId="9" fontId="12" fillId="3" borderId="16" xfId="2" applyNumberFormat="1" applyFont="1" applyFill="1" applyBorder="1" applyAlignment="1">
      <alignment horizontal="center" vertical="center" wrapText="1"/>
    </xf>
    <xf numFmtId="0" fontId="18" fillId="0" borderId="19" xfId="2" applyFont="1" applyBorder="1" applyAlignment="1">
      <alignment horizontal="left" vertical="center" wrapText="1"/>
    </xf>
    <xf numFmtId="0" fontId="18" fillId="0" borderId="17" xfId="2" applyFont="1" applyBorder="1" applyAlignment="1">
      <alignment horizontal="left" vertical="center" wrapText="1"/>
    </xf>
    <xf numFmtId="0" fontId="23" fillId="0" borderId="75" xfId="2" applyFont="1" applyBorder="1" applyAlignment="1">
      <alignment horizontal="center" vertical="center" wrapText="1"/>
    </xf>
    <xf numFmtId="0" fontId="23" fillId="0" borderId="51" xfId="2" applyFont="1" applyBorder="1" applyAlignment="1">
      <alignment horizontal="center" vertical="center" wrapText="1"/>
    </xf>
    <xf numFmtId="0" fontId="6" fillId="0" borderId="58" xfId="2" applyFill="1" applyBorder="1" applyAlignment="1">
      <alignment horizontal="center"/>
    </xf>
    <xf numFmtId="0" fontId="6" fillId="0" borderId="29" xfId="2" applyFill="1" applyBorder="1" applyAlignment="1">
      <alignment horizontal="center"/>
    </xf>
    <xf numFmtId="0" fontId="6" fillId="0" borderId="30" xfId="2" applyFill="1" applyBorder="1" applyAlignment="1">
      <alignment horizontal="center"/>
    </xf>
    <xf numFmtId="0" fontId="6" fillId="3" borderId="76" xfId="2" applyFill="1" applyBorder="1" applyAlignment="1">
      <alignment horizontal="center"/>
    </xf>
    <xf numFmtId="0" fontId="6" fillId="0" borderId="59" xfId="2" applyFill="1" applyBorder="1" applyAlignment="1">
      <alignment horizontal="center"/>
    </xf>
    <xf numFmtId="0" fontId="6" fillId="3" borderId="29" xfId="2" applyFill="1" applyBorder="1" applyAlignment="1">
      <alignment horizontal="center"/>
    </xf>
    <xf numFmtId="0" fontId="6" fillId="3" borderId="30" xfId="2" applyFill="1" applyBorder="1" applyAlignment="1">
      <alignment horizontal="center"/>
    </xf>
    <xf numFmtId="0" fontId="6" fillId="6" borderId="29" xfId="2" applyFill="1" applyBorder="1" applyAlignment="1">
      <alignment horizontal="center"/>
    </xf>
    <xf numFmtId="0" fontId="6" fillId="6" borderId="30" xfId="2" applyFill="1" applyBorder="1" applyAlignment="1">
      <alignment horizontal="center"/>
    </xf>
    <xf numFmtId="0" fontId="6" fillId="3" borderId="38" xfId="2" applyFill="1" applyBorder="1" applyAlignment="1">
      <alignment horizontal="center"/>
    </xf>
    <xf numFmtId="0" fontId="18" fillId="3" borderId="19" xfId="2" applyFont="1" applyFill="1" applyBorder="1" applyAlignment="1">
      <alignment horizontal="left" vertical="center" wrapText="1"/>
    </xf>
    <xf numFmtId="0" fontId="18" fillId="3" borderId="17" xfId="2" applyFont="1" applyFill="1" applyBorder="1" applyAlignment="1">
      <alignment horizontal="left" vertical="center" wrapText="1"/>
    </xf>
    <xf numFmtId="0" fontId="11" fillId="3" borderId="75" xfId="2" applyFont="1" applyFill="1" applyBorder="1" applyAlignment="1">
      <alignment horizontal="center" vertical="center" wrapText="1"/>
    </xf>
    <xf numFmtId="0" fontId="11" fillId="3" borderId="51" xfId="2" applyFont="1" applyFill="1" applyBorder="1" applyAlignment="1">
      <alignment horizontal="center" vertical="center" wrapText="1"/>
    </xf>
    <xf numFmtId="0" fontId="6" fillId="5" borderId="29" xfId="2" applyFill="1" applyBorder="1" applyAlignment="1">
      <alignment horizontal="center"/>
    </xf>
    <xf numFmtId="0" fontId="6" fillId="5" borderId="30" xfId="2" applyFill="1" applyBorder="1" applyAlignment="1">
      <alignment horizontal="center"/>
    </xf>
    <xf numFmtId="0" fontId="6" fillId="21" borderId="29" xfId="2" applyFill="1" applyBorder="1" applyAlignment="1">
      <alignment horizontal="center"/>
    </xf>
    <xf numFmtId="0" fontId="6" fillId="21" borderId="30" xfId="2" applyFill="1" applyBorder="1" applyAlignment="1">
      <alignment horizontal="center"/>
    </xf>
    <xf numFmtId="9" fontId="6" fillId="3" borderId="29" xfId="2" applyNumberFormat="1" applyFill="1" applyBorder="1" applyAlignment="1">
      <alignment horizontal="center"/>
    </xf>
    <xf numFmtId="9" fontId="6" fillId="21" borderId="29" xfId="2" applyNumberFormat="1" applyFill="1" applyBorder="1" applyAlignment="1">
      <alignment horizontal="center"/>
    </xf>
    <xf numFmtId="0" fontId="6" fillId="0" borderId="7" xfId="2" applyFill="1" applyBorder="1" applyAlignment="1">
      <alignment horizontal="center"/>
    </xf>
    <xf numFmtId="0" fontId="6" fillId="17" borderId="29" xfId="2" applyFill="1" applyBorder="1" applyAlignment="1">
      <alignment horizontal="center"/>
    </xf>
    <xf numFmtId="0" fontId="6" fillId="17" borderId="30" xfId="2" applyFill="1" applyBorder="1" applyAlignment="1">
      <alignment horizontal="center"/>
    </xf>
    <xf numFmtId="0" fontId="12" fillId="3" borderId="17" xfId="2" applyFont="1" applyFill="1" applyBorder="1" applyAlignment="1">
      <alignment horizontal="left" vertical="center" wrapText="1"/>
    </xf>
    <xf numFmtId="9" fontId="6" fillId="3" borderId="30" xfId="2" applyNumberFormat="1" applyFill="1" applyBorder="1" applyAlignment="1">
      <alignment horizontal="center"/>
    </xf>
    <xf numFmtId="0" fontId="6" fillId="17" borderId="38" xfId="2" applyFill="1" applyBorder="1" applyAlignment="1">
      <alignment horizontal="center"/>
    </xf>
    <xf numFmtId="0" fontId="6" fillId="5" borderId="7" xfId="2" applyFill="1" applyBorder="1" applyAlignment="1">
      <alignment horizontal="center"/>
    </xf>
    <xf numFmtId="9" fontId="6" fillId="5" borderId="29" xfId="2" applyNumberFormat="1" applyFill="1" applyBorder="1" applyAlignment="1">
      <alignment horizontal="center"/>
    </xf>
    <xf numFmtId="0" fontId="6" fillId="3" borderId="46" xfId="2" applyFill="1" applyBorder="1" applyAlignment="1">
      <alignment horizontal="center"/>
    </xf>
    <xf numFmtId="10" fontId="6" fillId="5" borderId="7" xfId="6" applyNumberFormat="1" applyFont="1" applyFill="1" applyBorder="1" applyAlignment="1">
      <alignment horizontal="center"/>
    </xf>
    <xf numFmtId="0" fontId="6" fillId="5" borderId="7" xfId="6" applyFont="1" applyFill="1" applyBorder="1" applyAlignment="1">
      <alignment horizontal="center"/>
    </xf>
    <xf numFmtId="9" fontId="6" fillId="5" borderId="30" xfId="2" applyNumberFormat="1" applyFill="1" applyBorder="1" applyAlignment="1">
      <alignment horizontal="center"/>
    </xf>
    <xf numFmtId="0" fontId="12" fillId="3" borderId="27" xfId="2" applyFont="1" applyFill="1" applyBorder="1" applyAlignment="1">
      <alignment horizontal="center" vertical="center" wrapText="1"/>
    </xf>
    <xf numFmtId="0" fontId="12" fillId="3" borderId="70" xfId="2" applyFont="1" applyFill="1" applyBorder="1" applyAlignment="1">
      <alignment horizontal="center" vertical="center" wrapText="1"/>
    </xf>
    <xf numFmtId="0" fontId="12" fillId="3" borderId="48" xfId="2" applyFont="1" applyFill="1" applyBorder="1" applyAlignment="1">
      <alignment horizontal="center" vertical="center" wrapText="1"/>
    </xf>
    <xf numFmtId="9" fontId="6" fillId="21" borderId="7" xfId="2" applyNumberFormat="1" applyFill="1" applyBorder="1" applyAlignment="1">
      <alignment horizontal="center"/>
    </xf>
    <xf numFmtId="0" fontId="6" fillId="21" borderId="7" xfId="2" applyFill="1" applyBorder="1" applyAlignment="1">
      <alignment horizontal="center"/>
    </xf>
    <xf numFmtId="9" fontId="6" fillId="5" borderId="7" xfId="2" applyNumberFormat="1" applyFill="1" applyBorder="1" applyAlignment="1">
      <alignment horizontal="center"/>
    </xf>
    <xf numFmtId="0" fontId="6" fillId="5" borderId="46" xfId="6" applyFont="1" applyFill="1" applyBorder="1" applyAlignment="1">
      <alignment horizontal="center"/>
    </xf>
    <xf numFmtId="0" fontId="6" fillId="6" borderId="7" xfId="2" applyFill="1" applyBorder="1" applyAlignment="1">
      <alignment horizontal="center"/>
    </xf>
    <xf numFmtId="0" fontId="6" fillId="0" borderId="46" xfId="2" applyFill="1" applyBorder="1" applyAlignment="1">
      <alignment horizontal="center"/>
    </xf>
    <xf numFmtId="0" fontId="12" fillId="3" borderId="77" xfId="2" applyFont="1" applyFill="1" applyBorder="1" applyAlignment="1">
      <alignment horizontal="center" vertical="center" wrapText="1"/>
    </xf>
    <xf numFmtId="0" fontId="11" fillId="3" borderId="37" xfId="2" applyFont="1" applyFill="1" applyBorder="1" applyAlignment="1">
      <alignment horizontal="center" vertical="center" wrapText="1"/>
    </xf>
    <xf numFmtId="9" fontId="6" fillId="6" borderId="7" xfId="2" applyNumberFormat="1" applyFill="1" applyBorder="1" applyAlignment="1">
      <alignment horizontal="center"/>
    </xf>
    <xf numFmtId="0" fontId="6" fillId="6" borderId="46" xfId="2" applyFill="1" applyBorder="1" applyAlignment="1">
      <alignment horizontal="center"/>
    </xf>
    <xf numFmtId="0" fontId="6" fillId="3" borderId="33" xfId="2" applyFill="1" applyBorder="1" applyAlignment="1">
      <alignment horizontal="center"/>
    </xf>
    <xf numFmtId="0" fontId="6" fillId="3" borderId="37" xfId="2" applyFill="1" applyBorder="1" applyAlignment="1">
      <alignment horizontal="center"/>
    </xf>
    <xf numFmtId="10" fontId="6" fillId="3" borderId="37" xfId="6" applyNumberFormat="1" applyFont="1" applyFill="1" applyBorder="1" applyAlignment="1">
      <alignment horizontal="center"/>
    </xf>
    <xf numFmtId="0" fontId="6" fillId="3" borderId="37" xfId="6" applyFont="1" applyFill="1" applyBorder="1" applyAlignment="1">
      <alignment horizontal="center"/>
    </xf>
    <xf numFmtId="9" fontId="6" fillId="3" borderId="37" xfId="2" applyNumberFormat="1" applyFill="1" applyBorder="1" applyAlignment="1">
      <alignment horizontal="center"/>
    </xf>
    <xf numFmtId="9" fontId="6" fillId="3" borderId="37" xfId="6" applyNumberFormat="1" applyFont="1" applyFill="1" applyBorder="1" applyAlignment="1">
      <alignment horizontal="center"/>
    </xf>
    <xf numFmtId="9" fontId="6" fillId="6" borderId="37" xfId="6" applyNumberFormat="1" applyFont="1" applyFill="1" applyBorder="1" applyAlignment="1">
      <alignment horizontal="center"/>
    </xf>
    <xf numFmtId="9" fontId="6" fillId="6" borderId="47" xfId="6" applyNumberFormat="1" applyFont="1" applyFill="1" applyBorder="1" applyAlignment="1">
      <alignment horizontal="center"/>
    </xf>
    <xf numFmtId="0" fontId="8" fillId="3" borderId="17" xfId="2" applyFont="1" applyFill="1" applyBorder="1" applyAlignment="1">
      <alignment horizontal="center" vertical="center"/>
    </xf>
    <xf numFmtId="0" fontId="8" fillId="3" borderId="7" xfId="2" applyFont="1" applyFill="1" applyBorder="1" applyAlignment="1">
      <alignment horizontal="center" vertical="center"/>
    </xf>
    <xf numFmtId="0" fontId="8" fillId="0" borderId="3" xfId="2" applyFont="1" applyFill="1" applyBorder="1" applyAlignment="1">
      <alignment horizontal="left" vertical="center" wrapText="1"/>
    </xf>
    <xf numFmtId="0" fontId="8" fillId="0" borderId="0" xfId="2" applyFont="1" applyFill="1" applyBorder="1" applyAlignment="1">
      <alignment horizontal="left" vertical="center"/>
    </xf>
    <xf numFmtId="0" fontId="8" fillId="0" borderId="5" xfId="2" applyFont="1" applyFill="1" applyBorder="1" applyAlignment="1">
      <alignment horizontal="left" vertical="center"/>
    </xf>
    <xf numFmtId="0" fontId="8" fillId="0" borderId="4" xfId="2" applyFont="1" applyFill="1" applyBorder="1" applyAlignment="1">
      <alignment horizontal="left" vertical="center"/>
    </xf>
    <xf numFmtId="0" fontId="8" fillId="3" borderId="0" xfId="6" applyFont="1" applyFill="1" applyBorder="1" applyAlignment="1">
      <alignment horizontal="left" vertical="center" wrapText="1"/>
    </xf>
    <xf numFmtId="0" fontId="8" fillId="3" borderId="4" xfId="6" applyFont="1" applyFill="1" applyBorder="1" applyAlignment="1">
      <alignment horizontal="left" vertical="center" wrapText="1"/>
    </xf>
    <xf numFmtId="9" fontId="12" fillId="0" borderId="78" xfId="2" applyNumberFormat="1" applyFont="1" applyFill="1" applyBorder="1" applyAlignment="1">
      <alignment horizontal="center" vertical="center" wrapText="1"/>
    </xf>
    <xf numFmtId="0" fontId="50" fillId="0" borderId="68" xfId="14" applyFont="1" applyFill="1" applyBorder="1" applyAlignment="1">
      <alignment horizontal="left" vertical="center" wrapText="1"/>
    </xf>
    <xf numFmtId="0" fontId="12" fillId="3" borderId="7" xfId="0" applyFont="1" applyFill="1" applyBorder="1" applyAlignment="1">
      <alignment horizontal="justify" vertical="center" wrapText="1"/>
    </xf>
    <xf numFmtId="0" fontId="12" fillId="3" borderId="7" xfId="0" applyFont="1" applyFill="1" applyBorder="1" applyAlignment="1">
      <alignment horizontal="justify" vertical="top" wrapText="1"/>
    </xf>
    <xf numFmtId="0" fontId="12" fillId="3" borderId="19" xfId="0" applyFont="1" applyFill="1" applyBorder="1" applyAlignment="1">
      <alignment vertical="center" wrapText="1"/>
    </xf>
    <xf numFmtId="0" fontId="12" fillId="3" borderId="17" xfId="0" applyFont="1" applyFill="1" applyBorder="1" applyAlignment="1">
      <alignment vertical="center" wrapText="1"/>
    </xf>
    <xf numFmtId="0" fontId="47" fillId="0" borderId="3" xfId="14" applyFont="1" applyBorder="1" applyAlignment="1">
      <alignment vertical="center" wrapText="1"/>
    </xf>
    <xf numFmtId="0" fontId="49" fillId="0" borderId="68" xfId="15" applyFont="1" applyFill="1" applyBorder="1" applyAlignment="1">
      <alignment horizontal="left" vertical="center" wrapText="1"/>
    </xf>
    <xf numFmtId="0" fontId="8" fillId="3" borderId="5" xfId="0" applyFont="1" applyFill="1" applyBorder="1" applyAlignment="1">
      <alignment vertical="top" wrapText="1"/>
    </xf>
    <xf numFmtId="0" fontId="8" fillId="3" borderId="4" xfId="0" applyFont="1" applyFill="1" applyBorder="1" applyAlignment="1">
      <alignment vertical="top" wrapText="1"/>
    </xf>
    <xf numFmtId="0" fontId="8" fillId="3" borderId="4" xfId="2" applyFont="1" applyFill="1" applyBorder="1" applyAlignment="1">
      <alignment vertical="top" wrapText="1"/>
    </xf>
    <xf numFmtId="0" fontId="8" fillId="3" borderId="4" xfId="0" applyFont="1" applyFill="1" applyBorder="1" applyAlignment="1">
      <alignment horizontal="left" vertical="top" wrapText="1"/>
    </xf>
    <xf numFmtId="0" fontId="8" fillId="3" borderId="5" xfId="2" applyFont="1" applyFill="1" applyBorder="1" applyAlignment="1">
      <alignment vertical="top"/>
    </xf>
    <xf numFmtId="0" fontId="8" fillId="3" borderId="0" xfId="2" applyFont="1" applyFill="1" applyBorder="1" applyAlignment="1">
      <alignment wrapText="1"/>
    </xf>
    <xf numFmtId="0" fontId="8" fillId="3" borderId="0" xfId="2" applyFont="1" applyFill="1" applyBorder="1" applyAlignment="1">
      <alignment vertical="center" wrapText="1"/>
    </xf>
    <xf numFmtId="0" fontId="8" fillId="3" borderId="4" xfId="2" applyFont="1" applyFill="1" applyBorder="1" applyAlignment="1">
      <alignment vertical="center" wrapText="1"/>
    </xf>
    <xf numFmtId="0" fontId="8" fillId="3" borderId="1" xfId="2" applyFont="1" applyFill="1" applyBorder="1" applyAlignment="1">
      <alignment horizontal="left" vertical="center"/>
    </xf>
    <xf numFmtId="0" fontId="12" fillId="0" borderId="23" xfId="2" applyFont="1" applyBorder="1" applyAlignment="1">
      <alignment horizontal="center" vertical="center" wrapText="1"/>
    </xf>
    <xf numFmtId="0" fontId="12" fillId="0" borderId="16" xfId="2" applyFont="1" applyBorder="1" applyAlignment="1">
      <alignment horizontal="center" vertical="center" wrapText="1"/>
    </xf>
    <xf numFmtId="0" fontId="11" fillId="0" borderId="19" xfId="2" applyFont="1" applyFill="1" applyBorder="1" applyAlignment="1">
      <alignment horizontal="center" vertical="center" wrapText="1"/>
    </xf>
    <xf numFmtId="0" fontId="18" fillId="0" borderId="7" xfId="2" applyFont="1" applyFill="1" applyBorder="1" applyAlignment="1">
      <alignment horizontal="center" vertical="center" wrapText="1"/>
    </xf>
    <xf numFmtId="0" fontId="18" fillId="0" borderId="19" xfId="2" applyFont="1" applyFill="1" applyBorder="1" applyAlignment="1">
      <alignment horizontal="center" vertical="center" wrapText="1"/>
    </xf>
    <xf numFmtId="0" fontId="18" fillId="0" borderId="16" xfId="2" applyFont="1" applyFill="1" applyBorder="1" applyAlignment="1">
      <alignment horizontal="center" vertical="center" wrapText="1"/>
    </xf>
    <xf numFmtId="0" fontId="18" fillId="0" borderId="17" xfId="2" applyFont="1" applyFill="1" applyBorder="1" applyAlignment="1">
      <alignment horizontal="center" vertical="center" wrapText="1"/>
    </xf>
    <xf numFmtId="1" fontId="12" fillId="3" borderId="29" xfId="2" applyNumberFormat="1" applyFont="1" applyFill="1" applyBorder="1" applyAlignment="1">
      <alignment horizontal="center" vertical="center"/>
    </xf>
    <xf numFmtId="1" fontId="12" fillId="3" borderId="30" xfId="2" applyNumberFormat="1" applyFont="1" applyFill="1" applyBorder="1" applyAlignment="1">
      <alignment horizontal="center" vertical="center"/>
    </xf>
    <xf numFmtId="9" fontId="6" fillId="0" borderId="17" xfId="0" applyNumberFormat="1" applyFont="1" applyFill="1" applyBorder="1" applyAlignment="1">
      <alignment horizontal="center" vertical="center" wrapText="1"/>
    </xf>
    <xf numFmtId="9" fontId="6" fillId="0" borderId="7" xfId="0" applyNumberFormat="1" applyFont="1" applyFill="1" applyBorder="1" applyAlignment="1">
      <alignment horizontal="center" vertical="center" wrapText="1"/>
    </xf>
    <xf numFmtId="9" fontId="6" fillId="0" borderId="19" xfId="0" applyNumberFormat="1" applyFont="1" applyFill="1" applyBorder="1" applyAlignment="1">
      <alignment horizontal="center" vertical="center" wrapText="1"/>
    </xf>
    <xf numFmtId="9" fontId="6" fillId="0" borderId="17" xfId="0" applyNumberFormat="1" applyFont="1" applyFill="1" applyBorder="1" applyAlignment="1">
      <alignment horizontal="center" vertical="center" wrapText="1"/>
    </xf>
    <xf numFmtId="9" fontId="6" fillId="0" borderId="16" xfId="0" applyNumberFormat="1" applyFont="1" applyFill="1" applyBorder="1" applyAlignment="1">
      <alignment horizontal="center" vertical="center" wrapText="1"/>
    </xf>
    <xf numFmtId="9" fontId="6" fillId="0" borderId="7" xfId="2" applyNumberFormat="1" applyFont="1" applyFill="1" applyBorder="1" applyAlignment="1">
      <alignment horizontal="center" vertical="center" wrapText="1"/>
    </xf>
    <xf numFmtId="9" fontId="6" fillId="0" borderId="7" xfId="1" applyFont="1" applyFill="1" applyBorder="1" applyAlignment="1">
      <alignment horizontal="center" vertical="center" wrapText="1"/>
    </xf>
    <xf numFmtId="9" fontId="6" fillId="0" borderId="17" xfId="1" applyFont="1" applyFill="1" applyBorder="1" applyAlignment="1">
      <alignment horizontal="center" vertical="center"/>
    </xf>
    <xf numFmtId="9" fontId="6" fillId="0" borderId="7" xfId="1" applyFont="1" applyFill="1" applyBorder="1" applyAlignment="1">
      <alignment horizontal="center" vertical="center"/>
    </xf>
    <xf numFmtId="9" fontId="6" fillId="0" borderId="7" xfId="3" applyFont="1" applyFill="1" applyBorder="1" applyAlignment="1">
      <alignment horizontal="center" vertical="center"/>
    </xf>
  </cellXfs>
  <cellStyles count="17">
    <cellStyle name="Bueno" xfId="9" builtinId="26"/>
    <cellStyle name="Énfasis3" xfId="16" builtinId="37"/>
    <cellStyle name="Hipervínculo" xfId="15" builtinId="8"/>
    <cellStyle name="Millares [0] 2" xfId="4" xr:uid="{00000000-0005-0000-0000-000001000000}"/>
    <cellStyle name="Millares [0] 3" xfId="8" xr:uid="{D2BBD125-77E9-4433-AE10-237D40BA99B0}"/>
    <cellStyle name="Millares [0] 3 2" xfId="13" xr:uid="{00000000-0005-0000-0000-000001000000}"/>
    <cellStyle name="Normal" xfId="0" builtinId="0"/>
    <cellStyle name="Normal 2" xfId="2" xr:uid="{00000000-0005-0000-0000-000003000000}"/>
    <cellStyle name="Normal 2 2" xfId="5" xr:uid="{00000000-0005-0000-0000-000004000000}"/>
    <cellStyle name="Normal 2 2 2" xfId="6" xr:uid="{9E66E9BC-842A-4726-9B40-1CD320B771FF}"/>
    <cellStyle name="Normal 3" xfId="11" xr:uid="{00000000-0005-0000-0000-000039000000}"/>
    <cellStyle name="Normal 4" xfId="14" xr:uid="{9D21B031-756D-4F2B-A631-C06AC6DBF3DF}"/>
    <cellStyle name="Porcentaje" xfId="1" builtinId="5"/>
    <cellStyle name="Porcentaje 2" xfId="3" xr:uid="{00000000-0005-0000-0000-000006000000}"/>
    <cellStyle name="Porcentaje 3" xfId="7" xr:uid="{2BCD746F-8A30-495F-9331-4DCDBBB682A0}"/>
    <cellStyle name="Porcentaje 4" xfId="10" xr:uid="{AAC3F78C-F5FB-4C9B-AE47-72F7264F526E}"/>
    <cellStyle name="Porcentaje 5" xfId="12" xr:uid="{00000000-0005-0000-0000-00003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85725</xdr:rowOff>
    </xdr:from>
    <xdr:to>
      <xdr:col>2</xdr:col>
      <xdr:colOff>962758</xdr:colOff>
      <xdr:row>6</xdr:row>
      <xdr:rowOff>66675</xdr:rowOff>
    </xdr:to>
    <xdr:pic>
      <xdr:nvPicPr>
        <xdr:cNvPr id="4" name="Imagen 1" descr="cid:image003.jpg@01D584FB.234BB700">
          <a:extLst>
            <a:ext uri="{FF2B5EF4-FFF2-40B4-BE49-F238E27FC236}">
              <a16:creationId xmlns:a16="http://schemas.microsoft.com/office/drawing/2014/main" id="{3DC52BC4-51FF-44A1-AF9E-051293EF4F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575"/>
          <a:ext cx="3725008"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11907</xdr:colOff>
      <xdr:row>35</xdr:row>
      <xdr:rowOff>476250</xdr:rowOff>
    </xdr:from>
    <xdr:to>
      <xdr:col>49</xdr:col>
      <xdr:colOff>10643</xdr:colOff>
      <xdr:row>39</xdr:row>
      <xdr:rowOff>145039</xdr:rowOff>
    </xdr:to>
    <xdr:sp macro="" textlink="">
      <xdr:nvSpPr>
        <xdr:cNvPr id="2" name="Text Box 45">
          <a:extLst>
            <a:ext uri="{FF2B5EF4-FFF2-40B4-BE49-F238E27FC236}">
              <a16:creationId xmlns:a16="http://schemas.microsoft.com/office/drawing/2014/main" id="{DF60C710-9E43-4797-B8ED-ECAC6C884C63}"/>
            </a:ext>
          </a:extLst>
        </xdr:cNvPr>
        <xdr:cNvSpPr txBox="1">
          <a:spLocks noChangeArrowheads="1"/>
        </xdr:cNvSpPr>
      </xdr:nvSpPr>
      <xdr:spPr bwMode="auto">
        <a:xfrm>
          <a:off x="25919907" y="6858000"/>
          <a:ext cx="11428736" cy="71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4</xdr:col>
      <xdr:colOff>251336</xdr:colOff>
      <xdr:row>35</xdr:row>
      <xdr:rowOff>525017</xdr:rowOff>
    </xdr:from>
    <xdr:to>
      <xdr:col>6</xdr:col>
      <xdr:colOff>2111100</xdr:colOff>
      <xdr:row>40</xdr:row>
      <xdr:rowOff>27119</xdr:rowOff>
    </xdr:to>
    <xdr:sp macro="" textlink="">
      <xdr:nvSpPr>
        <xdr:cNvPr id="3" name="Text Box 45">
          <a:extLst>
            <a:ext uri="{FF2B5EF4-FFF2-40B4-BE49-F238E27FC236}">
              <a16:creationId xmlns:a16="http://schemas.microsoft.com/office/drawing/2014/main" id="{575C7A9F-F308-429B-982F-F0326112F246}"/>
            </a:ext>
          </a:extLst>
        </xdr:cNvPr>
        <xdr:cNvSpPr txBox="1">
          <a:spLocks noChangeArrowheads="1"/>
        </xdr:cNvSpPr>
      </xdr:nvSpPr>
      <xdr:spPr bwMode="auto">
        <a:xfrm>
          <a:off x="3299336" y="6859142"/>
          <a:ext cx="2031214" cy="7879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oneCellAnchor>
    <xdr:from>
      <xdr:col>0</xdr:col>
      <xdr:colOff>416719</xdr:colOff>
      <xdr:row>2</xdr:row>
      <xdr:rowOff>248046</xdr:rowOff>
    </xdr:from>
    <xdr:ext cx="5258594" cy="1319609"/>
    <xdr:pic>
      <xdr:nvPicPr>
        <xdr:cNvPr id="4" name="Imagen 3">
          <a:extLst>
            <a:ext uri="{FF2B5EF4-FFF2-40B4-BE49-F238E27FC236}">
              <a16:creationId xmlns:a16="http://schemas.microsoft.com/office/drawing/2014/main" id="{CC73228E-12E8-4648-8E02-7A9E4611120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6719" y="571896"/>
          <a:ext cx="5258594" cy="131960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34</xdr:col>
      <xdr:colOff>0</xdr:colOff>
      <xdr:row>31</xdr:row>
      <xdr:rowOff>0</xdr:rowOff>
    </xdr:from>
    <xdr:to>
      <xdr:col>48</xdr:col>
      <xdr:colOff>294011</xdr:colOff>
      <xdr:row>35</xdr:row>
      <xdr:rowOff>61696</xdr:rowOff>
    </xdr:to>
    <xdr:sp macro="" textlink="">
      <xdr:nvSpPr>
        <xdr:cNvPr id="2" name="Text Box 45">
          <a:extLst>
            <a:ext uri="{FF2B5EF4-FFF2-40B4-BE49-F238E27FC236}">
              <a16:creationId xmlns:a16="http://schemas.microsoft.com/office/drawing/2014/main" id="{D9A4BA83-C5F3-48AA-BC08-6DF2C3A601F1}"/>
            </a:ext>
          </a:extLst>
        </xdr:cNvPr>
        <xdr:cNvSpPr txBox="1">
          <a:spLocks noChangeArrowheads="1"/>
        </xdr:cNvSpPr>
      </xdr:nvSpPr>
      <xdr:spPr bwMode="auto">
        <a:xfrm>
          <a:off x="27612975" y="15401925"/>
          <a:ext cx="3570611"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4</xdr:col>
      <xdr:colOff>287055</xdr:colOff>
      <xdr:row>31</xdr:row>
      <xdr:rowOff>13048</xdr:rowOff>
    </xdr:from>
    <xdr:to>
      <xdr:col>6</xdr:col>
      <xdr:colOff>2146819</xdr:colOff>
      <xdr:row>35</xdr:row>
      <xdr:rowOff>74744</xdr:rowOff>
    </xdr:to>
    <xdr:sp macro="" textlink="">
      <xdr:nvSpPr>
        <xdr:cNvPr id="3" name="Text Box 45">
          <a:extLst>
            <a:ext uri="{FF2B5EF4-FFF2-40B4-BE49-F238E27FC236}">
              <a16:creationId xmlns:a16="http://schemas.microsoft.com/office/drawing/2014/main" id="{D59BE80C-ECE7-4825-B14E-F2442E570911}"/>
            </a:ext>
          </a:extLst>
        </xdr:cNvPr>
        <xdr:cNvSpPr txBox="1">
          <a:spLocks noChangeArrowheads="1"/>
        </xdr:cNvSpPr>
      </xdr:nvSpPr>
      <xdr:spPr bwMode="auto">
        <a:xfrm>
          <a:off x="7840380" y="15414973"/>
          <a:ext cx="4736314"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247650</xdr:colOff>
      <xdr:row>2</xdr:row>
      <xdr:rowOff>57149</xdr:rowOff>
    </xdr:from>
    <xdr:to>
      <xdr:col>2</xdr:col>
      <xdr:colOff>1104900</xdr:colOff>
      <xdr:row>7</xdr:row>
      <xdr:rowOff>116776</xdr:rowOff>
    </xdr:to>
    <xdr:pic>
      <xdr:nvPicPr>
        <xdr:cNvPr id="4" name="Imagen 3">
          <a:extLst>
            <a:ext uri="{FF2B5EF4-FFF2-40B4-BE49-F238E27FC236}">
              <a16:creationId xmlns:a16="http://schemas.microsoft.com/office/drawing/2014/main" id="{CA2E0EBA-A417-40D1-9F3A-4ED6BBDB1D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447674"/>
          <a:ext cx="4819650" cy="10121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34</xdr:col>
      <xdr:colOff>0</xdr:colOff>
      <xdr:row>35</xdr:row>
      <xdr:rowOff>333375</xdr:rowOff>
    </xdr:from>
    <xdr:to>
      <xdr:col>48</xdr:col>
      <xdr:colOff>236861</xdr:colOff>
      <xdr:row>40</xdr:row>
      <xdr:rowOff>29946</xdr:rowOff>
    </xdr:to>
    <xdr:sp macro="" textlink="">
      <xdr:nvSpPr>
        <xdr:cNvPr id="2" name="Text Box 45">
          <a:extLst>
            <a:ext uri="{FF2B5EF4-FFF2-40B4-BE49-F238E27FC236}">
              <a16:creationId xmlns:a16="http://schemas.microsoft.com/office/drawing/2014/main" id="{A0554521-BD2F-4FE5-A1B0-02F2A76003E3}"/>
            </a:ext>
          </a:extLst>
        </xdr:cNvPr>
        <xdr:cNvSpPr txBox="1">
          <a:spLocks noChangeArrowheads="1"/>
        </xdr:cNvSpPr>
      </xdr:nvSpPr>
      <xdr:spPr bwMode="auto">
        <a:xfrm>
          <a:off x="28441650" y="25126950"/>
          <a:ext cx="3570611" cy="830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4</xdr:col>
      <xdr:colOff>350555</xdr:colOff>
      <xdr:row>35</xdr:row>
      <xdr:rowOff>330548</xdr:rowOff>
    </xdr:from>
    <xdr:to>
      <xdr:col>6</xdr:col>
      <xdr:colOff>2210319</xdr:colOff>
      <xdr:row>40</xdr:row>
      <xdr:rowOff>27119</xdr:rowOff>
    </xdr:to>
    <xdr:sp macro="" textlink="">
      <xdr:nvSpPr>
        <xdr:cNvPr id="3" name="Text Box 45">
          <a:extLst>
            <a:ext uri="{FF2B5EF4-FFF2-40B4-BE49-F238E27FC236}">
              <a16:creationId xmlns:a16="http://schemas.microsoft.com/office/drawing/2014/main" id="{AFD0AFF3-3214-4FB2-A3E7-9322767AC480}"/>
            </a:ext>
          </a:extLst>
        </xdr:cNvPr>
        <xdr:cNvSpPr txBox="1">
          <a:spLocks noChangeArrowheads="1"/>
        </xdr:cNvSpPr>
      </xdr:nvSpPr>
      <xdr:spPr bwMode="auto">
        <a:xfrm>
          <a:off x="8532530" y="25124123"/>
          <a:ext cx="4145764" cy="830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346364</xdr:colOff>
      <xdr:row>2</xdr:row>
      <xdr:rowOff>164523</xdr:rowOff>
    </xdr:from>
    <xdr:to>
      <xdr:col>2</xdr:col>
      <xdr:colOff>588818</xdr:colOff>
      <xdr:row>6</xdr:row>
      <xdr:rowOff>137218</xdr:rowOff>
    </xdr:to>
    <xdr:pic>
      <xdr:nvPicPr>
        <xdr:cNvPr id="4" name="Imagen 3">
          <a:extLst>
            <a:ext uri="{FF2B5EF4-FFF2-40B4-BE49-F238E27FC236}">
              <a16:creationId xmlns:a16="http://schemas.microsoft.com/office/drawing/2014/main" id="{F1F39401-897D-4178-A291-1EC2D8855C8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364" y="555048"/>
          <a:ext cx="4033404" cy="7346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34</xdr:col>
      <xdr:colOff>0</xdr:colOff>
      <xdr:row>23</xdr:row>
      <xdr:rowOff>0</xdr:rowOff>
    </xdr:from>
    <xdr:to>
      <xdr:col>48</xdr:col>
      <xdr:colOff>294011</xdr:colOff>
      <xdr:row>27</xdr:row>
      <xdr:rowOff>61696</xdr:rowOff>
    </xdr:to>
    <xdr:sp macro="" textlink="">
      <xdr:nvSpPr>
        <xdr:cNvPr id="2" name="Text Box 45">
          <a:extLst>
            <a:ext uri="{FF2B5EF4-FFF2-40B4-BE49-F238E27FC236}">
              <a16:creationId xmlns:a16="http://schemas.microsoft.com/office/drawing/2014/main" id="{670AE098-1E2B-4A98-AFA7-EF5CEFDFC7AE}"/>
            </a:ext>
          </a:extLst>
        </xdr:cNvPr>
        <xdr:cNvSpPr txBox="1">
          <a:spLocks noChangeArrowheads="1"/>
        </xdr:cNvSpPr>
      </xdr:nvSpPr>
      <xdr:spPr bwMode="auto">
        <a:xfrm>
          <a:off x="35690175" y="21993225"/>
          <a:ext cx="4561211" cy="823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4</xdr:col>
      <xdr:colOff>287055</xdr:colOff>
      <xdr:row>23</xdr:row>
      <xdr:rowOff>13048</xdr:rowOff>
    </xdr:from>
    <xdr:to>
      <xdr:col>6</xdr:col>
      <xdr:colOff>2146819</xdr:colOff>
      <xdr:row>27</xdr:row>
      <xdr:rowOff>74744</xdr:rowOff>
    </xdr:to>
    <xdr:sp macro="" textlink="">
      <xdr:nvSpPr>
        <xdr:cNvPr id="3" name="Text Box 45">
          <a:extLst>
            <a:ext uri="{FF2B5EF4-FFF2-40B4-BE49-F238E27FC236}">
              <a16:creationId xmlns:a16="http://schemas.microsoft.com/office/drawing/2014/main" id="{4923ACD0-D692-4515-B055-B2C589830A92}"/>
            </a:ext>
          </a:extLst>
        </xdr:cNvPr>
        <xdr:cNvSpPr txBox="1">
          <a:spLocks noChangeArrowheads="1"/>
        </xdr:cNvSpPr>
      </xdr:nvSpPr>
      <xdr:spPr bwMode="auto">
        <a:xfrm>
          <a:off x="8449980" y="22006273"/>
          <a:ext cx="5060164" cy="823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1095375</xdr:colOff>
      <xdr:row>3</xdr:row>
      <xdr:rowOff>71437</xdr:rowOff>
    </xdr:from>
    <xdr:to>
      <xdr:col>3</xdr:col>
      <xdr:colOff>21431</xdr:colOff>
      <xdr:row>6</xdr:row>
      <xdr:rowOff>190596</xdr:rowOff>
    </xdr:to>
    <xdr:pic>
      <xdr:nvPicPr>
        <xdr:cNvPr id="4" name="Imagen 3">
          <a:extLst>
            <a:ext uri="{FF2B5EF4-FFF2-40B4-BE49-F238E27FC236}">
              <a16:creationId xmlns:a16="http://schemas.microsoft.com/office/drawing/2014/main" id="{5AF468FA-8FF6-4343-B6B3-405F7C9A67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5375" y="757237"/>
          <a:ext cx="4822031" cy="10049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34</xdr:col>
      <xdr:colOff>0</xdr:colOff>
      <xdr:row>29</xdr:row>
      <xdr:rowOff>0</xdr:rowOff>
    </xdr:from>
    <xdr:to>
      <xdr:col>48</xdr:col>
      <xdr:colOff>294011</xdr:colOff>
      <xdr:row>33</xdr:row>
      <xdr:rowOff>61696</xdr:rowOff>
    </xdr:to>
    <xdr:sp macro="" textlink="">
      <xdr:nvSpPr>
        <xdr:cNvPr id="2" name="Text Box 45">
          <a:extLst>
            <a:ext uri="{FF2B5EF4-FFF2-40B4-BE49-F238E27FC236}">
              <a16:creationId xmlns:a16="http://schemas.microsoft.com/office/drawing/2014/main" id="{CD1B58E1-8514-49C5-8C0B-6CC1B4A80B6B}"/>
            </a:ext>
          </a:extLst>
        </xdr:cNvPr>
        <xdr:cNvSpPr txBox="1">
          <a:spLocks noChangeArrowheads="1"/>
        </xdr:cNvSpPr>
      </xdr:nvSpPr>
      <xdr:spPr bwMode="auto">
        <a:xfrm>
          <a:off x="27327225" y="14097000"/>
          <a:ext cx="3570611"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4</xdr:col>
      <xdr:colOff>287055</xdr:colOff>
      <xdr:row>29</xdr:row>
      <xdr:rowOff>13048</xdr:rowOff>
    </xdr:from>
    <xdr:to>
      <xdr:col>6</xdr:col>
      <xdr:colOff>2146819</xdr:colOff>
      <xdr:row>33</xdr:row>
      <xdr:rowOff>74744</xdr:rowOff>
    </xdr:to>
    <xdr:sp macro="" textlink="">
      <xdr:nvSpPr>
        <xdr:cNvPr id="3" name="Text Box 45">
          <a:extLst>
            <a:ext uri="{FF2B5EF4-FFF2-40B4-BE49-F238E27FC236}">
              <a16:creationId xmlns:a16="http://schemas.microsoft.com/office/drawing/2014/main" id="{B463E29C-2C18-48D4-92CD-CFB8FF266549}"/>
            </a:ext>
          </a:extLst>
        </xdr:cNvPr>
        <xdr:cNvSpPr txBox="1">
          <a:spLocks noChangeArrowheads="1"/>
        </xdr:cNvSpPr>
      </xdr:nvSpPr>
      <xdr:spPr bwMode="auto">
        <a:xfrm>
          <a:off x="7154580" y="14110048"/>
          <a:ext cx="4736314"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152400</xdr:colOff>
      <xdr:row>3</xdr:row>
      <xdr:rowOff>95250</xdr:rowOff>
    </xdr:from>
    <xdr:to>
      <xdr:col>3</xdr:col>
      <xdr:colOff>19050</xdr:colOff>
      <xdr:row>6</xdr:row>
      <xdr:rowOff>95250</xdr:rowOff>
    </xdr:to>
    <xdr:pic>
      <xdr:nvPicPr>
        <xdr:cNvPr id="4" name="Imagen 3">
          <a:extLst>
            <a:ext uri="{FF2B5EF4-FFF2-40B4-BE49-F238E27FC236}">
              <a16:creationId xmlns:a16="http://schemas.microsoft.com/office/drawing/2014/main" id="{A014BA2A-CE66-41C0-BD42-C9DCE62E3E4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781050"/>
          <a:ext cx="4467225" cy="8858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33</xdr:col>
      <xdr:colOff>204108</xdr:colOff>
      <xdr:row>29</xdr:row>
      <xdr:rowOff>-1</xdr:rowOff>
    </xdr:from>
    <xdr:to>
      <xdr:col>48</xdr:col>
      <xdr:colOff>196040</xdr:colOff>
      <xdr:row>33</xdr:row>
      <xdr:rowOff>61695</xdr:rowOff>
    </xdr:to>
    <xdr:sp macro="" textlink="">
      <xdr:nvSpPr>
        <xdr:cNvPr id="2" name="Text Box 45">
          <a:extLst>
            <a:ext uri="{FF2B5EF4-FFF2-40B4-BE49-F238E27FC236}">
              <a16:creationId xmlns:a16="http://schemas.microsoft.com/office/drawing/2014/main" id="{AAE0F425-F983-46A6-954C-EF0C0AA5A1B4}"/>
            </a:ext>
          </a:extLst>
        </xdr:cNvPr>
        <xdr:cNvSpPr txBox="1">
          <a:spLocks noChangeArrowheads="1"/>
        </xdr:cNvSpPr>
      </xdr:nvSpPr>
      <xdr:spPr bwMode="auto">
        <a:xfrm>
          <a:off x="28321908" y="15344774"/>
          <a:ext cx="3563807"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4</xdr:col>
      <xdr:colOff>287055</xdr:colOff>
      <xdr:row>30</xdr:row>
      <xdr:rowOff>13048</xdr:rowOff>
    </xdr:from>
    <xdr:to>
      <xdr:col>6</xdr:col>
      <xdr:colOff>2146819</xdr:colOff>
      <xdr:row>34</xdr:row>
      <xdr:rowOff>74744</xdr:rowOff>
    </xdr:to>
    <xdr:sp macro="" textlink="">
      <xdr:nvSpPr>
        <xdr:cNvPr id="3" name="Text Box 45">
          <a:extLst>
            <a:ext uri="{FF2B5EF4-FFF2-40B4-BE49-F238E27FC236}">
              <a16:creationId xmlns:a16="http://schemas.microsoft.com/office/drawing/2014/main" id="{86187B2F-69EB-45E2-9C2A-6E701EDCE986}"/>
            </a:ext>
          </a:extLst>
        </xdr:cNvPr>
        <xdr:cNvSpPr txBox="1">
          <a:spLocks noChangeArrowheads="1"/>
        </xdr:cNvSpPr>
      </xdr:nvSpPr>
      <xdr:spPr bwMode="auto">
        <a:xfrm>
          <a:off x="6583080" y="15519748"/>
          <a:ext cx="4736314"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0</xdr:col>
      <xdr:colOff>809625</xdr:colOff>
      <xdr:row>2</xdr:row>
      <xdr:rowOff>146254</xdr:rowOff>
    </xdr:from>
    <xdr:to>
      <xdr:col>3</xdr:col>
      <xdr:colOff>247650</xdr:colOff>
      <xdr:row>6</xdr:row>
      <xdr:rowOff>163153</xdr:rowOff>
    </xdr:to>
    <xdr:pic>
      <xdr:nvPicPr>
        <xdr:cNvPr id="4" name="Imagen 1" descr="image003">
          <a:extLst>
            <a:ext uri="{FF2B5EF4-FFF2-40B4-BE49-F238E27FC236}">
              <a16:creationId xmlns:a16="http://schemas.microsoft.com/office/drawing/2014/main" id="{AE0C186E-501C-4D1D-815E-BA8D5A0432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536779"/>
          <a:ext cx="3714750" cy="7788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33</xdr:col>
      <xdr:colOff>204108</xdr:colOff>
      <xdr:row>37</xdr:row>
      <xdr:rowOff>-1</xdr:rowOff>
    </xdr:from>
    <xdr:to>
      <xdr:col>48</xdr:col>
      <xdr:colOff>196040</xdr:colOff>
      <xdr:row>41</xdr:row>
      <xdr:rowOff>61695</xdr:rowOff>
    </xdr:to>
    <xdr:sp macro="" textlink="">
      <xdr:nvSpPr>
        <xdr:cNvPr id="2" name="Text Box 45">
          <a:extLst>
            <a:ext uri="{FF2B5EF4-FFF2-40B4-BE49-F238E27FC236}">
              <a16:creationId xmlns:a16="http://schemas.microsoft.com/office/drawing/2014/main" id="{0F36FE2F-EDE1-4E2E-B08F-C2473BCF4F1B}"/>
            </a:ext>
          </a:extLst>
        </xdr:cNvPr>
        <xdr:cNvSpPr txBox="1">
          <a:spLocks noChangeArrowheads="1"/>
        </xdr:cNvSpPr>
      </xdr:nvSpPr>
      <xdr:spPr bwMode="auto">
        <a:xfrm>
          <a:off x="29693508" y="22840949"/>
          <a:ext cx="3563807" cy="823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4</xdr:col>
      <xdr:colOff>287055</xdr:colOff>
      <xdr:row>38</xdr:row>
      <xdr:rowOff>13048</xdr:rowOff>
    </xdr:from>
    <xdr:to>
      <xdr:col>6</xdr:col>
      <xdr:colOff>2146819</xdr:colOff>
      <xdr:row>42</xdr:row>
      <xdr:rowOff>74744</xdr:rowOff>
    </xdr:to>
    <xdr:sp macro="" textlink="">
      <xdr:nvSpPr>
        <xdr:cNvPr id="3" name="Text Box 45">
          <a:extLst>
            <a:ext uri="{FF2B5EF4-FFF2-40B4-BE49-F238E27FC236}">
              <a16:creationId xmlns:a16="http://schemas.microsoft.com/office/drawing/2014/main" id="{C450E8B0-BE49-4E0E-9652-98ABB9B8BA6F}"/>
            </a:ext>
          </a:extLst>
        </xdr:cNvPr>
        <xdr:cNvSpPr txBox="1">
          <a:spLocks noChangeArrowheads="1"/>
        </xdr:cNvSpPr>
      </xdr:nvSpPr>
      <xdr:spPr bwMode="auto">
        <a:xfrm>
          <a:off x="7687980" y="23044498"/>
          <a:ext cx="4736314" cy="823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0</xdr:col>
      <xdr:colOff>108858</xdr:colOff>
      <xdr:row>2</xdr:row>
      <xdr:rowOff>81643</xdr:rowOff>
    </xdr:from>
    <xdr:to>
      <xdr:col>2</xdr:col>
      <xdr:colOff>557893</xdr:colOff>
      <xdr:row>7</xdr:row>
      <xdr:rowOff>55151</xdr:rowOff>
    </xdr:to>
    <xdr:pic>
      <xdr:nvPicPr>
        <xdr:cNvPr id="4" name="Imagen 1" descr="image003">
          <a:extLst>
            <a:ext uri="{FF2B5EF4-FFF2-40B4-BE49-F238E27FC236}">
              <a16:creationId xmlns:a16="http://schemas.microsoft.com/office/drawing/2014/main" id="{70B4B551-61EF-412B-8772-860F2FAA6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58" y="472168"/>
          <a:ext cx="4411435" cy="926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33</xdr:col>
      <xdr:colOff>204108</xdr:colOff>
      <xdr:row>45</xdr:row>
      <xdr:rowOff>-1</xdr:rowOff>
    </xdr:from>
    <xdr:to>
      <xdr:col>48</xdr:col>
      <xdr:colOff>196040</xdr:colOff>
      <xdr:row>49</xdr:row>
      <xdr:rowOff>61695</xdr:rowOff>
    </xdr:to>
    <xdr:sp macro="" textlink="">
      <xdr:nvSpPr>
        <xdr:cNvPr id="2" name="Text Box 45">
          <a:extLst>
            <a:ext uri="{FF2B5EF4-FFF2-40B4-BE49-F238E27FC236}">
              <a16:creationId xmlns:a16="http://schemas.microsoft.com/office/drawing/2014/main" id="{50F3243F-62D7-4ED2-B39F-E6A3CF614DE5}"/>
            </a:ext>
          </a:extLst>
        </xdr:cNvPr>
        <xdr:cNvSpPr txBox="1">
          <a:spLocks noChangeArrowheads="1"/>
        </xdr:cNvSpPr>
      </xdr:nvSpPr>
      <xdr:spPr bwMode="auto">
        <a:xfrm>
          <a:off x="29788758" y="28279724"/>
          <a:ext cx="5030657"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4</xdr:col>
      <xdr:colOff>287055</xdr:colOff>
      <xdr:row>46</xdr:row>
      <xdr:rowOff>13048</xdr:rowOff>
    </xdr:from>
    <xdr:to>
      <xdr:col>6</xdr:col>
      <xdr:colOff>2146819</xdr:colOff>
      <xdr:row>50</xdr:row>
      <xdr:rowOff>74744</xdr:rowOff>
    </xdr:to>
    <xdr:sp macro="" textlink="">
      <xdr:nvSpPr>
        <xdr:cNvPr id="3" name="Text Box 45">
          <a:extLst>
            <a:ext uri="{FF2B5EF4-FFF2-40B4-BE49-F238E27FC236}">
              <a16:creationId xmlns:a16="http://schemas.microsoft.com/office/drawing/2014/main" id="{B90C7FCE-6364-42CF-AA01-1164815DE6D0}"/>
            </a:ext>
          </a:extLst>
        </xdr:cNvPr>
        <xdr:cNvSpPr txBox="1">
          <a:spLocks noChangeArrowheads="1"/>
        </xdr:cNvSpPr>
      </xdr:nvSpPr>
      <xdr:spPr bwMode="auto">
        <a:xfrm>
          <a:off x="7878480" y="28454698"/>
          <a:ext cx="4212439"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204107</xdr:colOff>
      <xdr:row>2</xdr:row>
      <xdr:rowOff>81642</xdr:rowOff>
    </xdr:from>
    <xdr:to>
      <xdr:col>2</xdr:col>
      <xdr:colOff>944318</xdr:colOff>
      <xdr:row>7</xdr:row>
      <xdr:rowOff>141166</xdr:rowOff>
    </xdr:to>
    <xdr:pic>
      <xdr:nvPicPr>
        <xdr:cNvPr id="4" name="Imagen 3">
          <a:extLst>
            <a:ext uri="{FF2B5EF4-FFF2-40B4-BE49-F238E27FC236}">
              <a16:creationId xmlns:a16="http://schemas.microsoft.com/office/drawing/2014/main" id="{87776A50-7A92-4AF8-A474-64E319E3CEF3}"/>
            </a:ext>
          </a:extLst>
        </xdr:cNvPr>
        <xdr:cNvPicPr>
          <a:picLocks noChangeAspect="1"/>
        </xdr:cNvPicPr>
      </xdr:nvPicPr>
      <xdr:blipFill>
        <a:blip xmlns:r="http://schemas.openxmlformats.org/officeDocument/2006/relationships" r:embed="rId1"/>
        <a:stretch>
          <a:fillRect/>
        </a:stretch>
      </xdr:blipFill>
      <xdr:spPr>
        <a:xfrm>
          <a:off x="204107" y="472167"/>
          <a:ext cx="4826436" cy="10120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25</xdr:col>
      <xdr:colOff>0</xdr:colOff>
      <xdr:row>28</xdr:row>
      <xdr:rowOff>0</xdr:rowOff>
    </xdr:from>
    <xdr:to>
      <xdr:col>32</xdr:col>
      <xdr:colOff>294011</xdr:colOff>
      <xdr:row>32</xdr:row>
      <xdr:rowOff>61696</xdr:rowOff>
    </xdr:to>
    <xdr:sp macro="" textlink="">
      <xdr:nvSpPr>
        <xdr:cNvPr id="2" name="Text Box 45">
          <a:extLst>
            <a:ext uri="{FF2B5EF4-FFF2-40B4-BE49-F238E27FC236}">
              <a16:creationId xmlns:a16="http://schemas.microsoft.com/office/drawing/2014/main" id="{8D83FDAA-4CB4-4222-81C0-A8CC75BDFB4A}"/>
            </a:ext>
          </a:extLst>
        </xdr:cNvPr>
        <xdr:cNvSpPr txBox="1">
          <a:spLocks noChangeArrowheads="1"/>
        </xdr:cNvSpPr>
      </xdr:nvSpPr>
      <xdr:spPr bwMode="auto">
        <a:xfrm>
          <a:off x="26908125" y="17021175"/>
          <a:ext cx="2894336"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4</xdr:col>
      <xdr:colOff>287055</xdr:colOff>
      <xdr:row>28</xdr:row>
      <xdr:rowOff>13048</xdr:rowOff>
    </xdr:from>
    <xdr:to>
      <xdr:col>6</xdr:col>
      <xdr:colOff>2146819</xdr:colOff>
      <xdr:row>32</xdr:row>
      <xdr:rowOff>74744</xdr:rowOff>
    </xdr:to>
    <xdr:sp macro="" textlink="">
      <xdr:nvSpPr>
        <xdr:cNvPr id="3" name="Text Box 45">
          <a:extLst>
            <a:ext uri="{FF2B5EF4-FFF2-40B4-BE49-F238E27FC236}">
              <a16:creationId xmlns:a16="http://schemas.microsoft.com/office/drawing/2014/main" id="{B818C36A-47A4-4399-BF3D-B581FB535F65}"/>
            </a:ext>
          </a:extLst>
        </xdr:cNvPr>
        <xdr:cNvSpPr txBox="1">
          <a:spLocks noChangeArrowheads="1"/>
        </xdr:cNvSpPr>
      </xdr:nvSpPr>
      <xdr:spPr bwMode="auto">
        <a:xfrm>
          <a:off x="7840380" y="17034223"/>
          <a:ext cx="4736314"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247650</xdr:colOff>
      <xdr:row>2</xdr:row>
      <xdr:rowOff>57149</xdr:rowOff>
    </xdr:from>
    <xdr:to>
      <xdr:col>2</xdr:col>
      <xdr:colOff>1104900</xdr:colOff>
      <xdr:row>7</xdr:row>
      <xdr:rowOff>116776</xdr:rowOff>
    </xdr:to>
    <xdr:pic>
      <xdr:nvPicPr>
        <xdr:cNvPr id="4" name="Imagen 3">
          <a:extLst>
            <a:ext uri="{FF2B5EF4-FFF2-40B4-BE49-F238E27FC236}">
              <a16:creationId xmlns:a16="http://schemas.microsoft.com/office/drawing/2014/main" id="{021375FC-E814-440C-834C-8FEBCD78CE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447674"/>
          <a:ext cx="4819650" cy="101212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95250</xdr:colOff>
      <xdr:row>2</xdr:row>
      <xdr:rowOff>66674</xdr:rowOff>
    </xdr:from>
    <xdr:to>
      <xdr:col>2</xdr:col>
      <xdr:colOff>1266825</xdr:colOff>
      <xdr:row>7</xdr:row>
      <xdr:rowOff>126301</xdr:rowOff>
    </xdr:to>
    <xdr:pic>
      <xdr:nvPicPr>
        <xdr:cNvPr id="2" name="Imagen 1">
          <a:extLst>
            <a:ext uri="{FF2B5EF4-FFF2-40B4-BE49-F238E27FC236}">
              <a16:creationId xmlns:a16="http://schemas.microsoft.com/office/drawing/2014/main" id="{8850B3AB-2565-4761-87CF-3DE5064247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457199"/>
          <a:ext cx="4819650" cy="10121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E61C7-E8AE-4307-B142-681027A5F13D}">
  <dimension ref="A3:CB194"/>
  <sheetViews>
    <sheetView tabSelected="1" topLeftCell="U193" workbookViewId="0">
      <selection activeCell="Z202" sqref="Z202"/>
    </sheetView>
  </sheetViews>
  <sheetFormatPr baseColWidth="10" defaultColWidth="13.42578125" defaultRowHeight="12.75" x14ac:dyDescent="0.2"/>
  <cols>
    <col min="1" max="1" width="23.28515625" style="791" customWidth="1"/>
    <col min="2" max="2" width="18.140625" style="791" customWidth="1"/>
    <col min="3" max="3" width="19.140625" style="791" customWidth="1"/>
    <col min="4" max="4" width="38.140625" style="367" customWidth="1"/>
    <col min="5" max="5" width="38.42578125" style="81" customWidth="1"/>
    <col min="6" max="6" width="15" style="370" customWidth="1"/>
    <col min="7" max="7" width="13.42578125" style="370" customWidth="1"/>
    <col min="8" max="8" width="47.28515625" style="81" customWidth="1"/>
    <col min="9" max="9" width="26.5703125" style="81" customWidth="1"/>
    <col min="10" max="10" width="22.5703125" style="791" customWidth="1"/>
    <col min="11" max="11" width="13.42578125" style="791" customWidth="1"/>
    <col min="12" max="12" width="33.140625" style="81" customWidth="1"/>
    <col min="13" max="14" width="25.28515625" style="81" customWidth="1"/>
    <col min="15" max="16" width="25.28515625" style="791" customWidth="1"/>
    <col min="17" max="17" width="15.7109375" style="791" customWidth="1"/>
    <col min="18" max="18" width="21.42578125" style="791" customWidth="1"/>
    <col min="19" max="19" width="21.42578125" style="81" customWidth="1"/>
    <col min="20" max="20" width="28.5703125" style="81" customWidth="1"/>
    <col min="21" max="22" width="13.42578125" style="370" customWidth="1"/>
    <col min="23" max="23" width="35.85546875" style="81" bestFit="1" customWidth="1"/>
    <col min="24" max="24" width="27" style="795" customWidth="1"/>
    <col min="25" max="25" width="28.28515625" style="795" customWidth="1"/>
    <col min="26" max="27" width="13.42578125" style="791"/>
    <col min="28" max="29" width="13.42578125" style="795"/>
    <col min="30" max="30" width="13.42578125" style="791"/>
    <col min="31" max="31" width="13.42578125" style="81" hidden="1" customWidth="1"/>
    <col min="32" max="79" width="4.28515625" style="81" hidden="1" customWidth="1"/>
    <col min="80" max="16384" width="13.42578125" style="81"/>
  </cols>
  <sheetData>
    <row r="3" spans="1:79" ht="23.25" customHeight="1" x14ac:dyDescent="0.2">
      <c r="A3" s="848" t="s">
        <v>1026</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50"/>
      <c r="AE3" s="369"/>
      <c r="AF3" s="369"/>
      <c r="AG3" s="369"/>
      <c r="AH3" s="369"/>
      <c r="AI3" s="369"/>
      <c r="AJ3" s="369"/>
      <c r="AK3" s="369"/>
      <c r="AL3" s="369"/>
      <c r="AM3" s="369"/>
      <c r="AN3" s="369"/>
      <c r="AO3" s="369"/>
      <c r="AP3" s="369"/>
      <c r="AQ3" s="369"/>
      <c r="AR3" s="369"/>
      <c r="AS3" s="369"/>
      <c r="AT3" s="369"/>
      <c r="AU3" s="369"/>
      <c r="AV3" s="369"/>
      <c r="AW3" s="369"/>
      <c r="AX3" s="369"/>
      <c r="AY3" s="369"/>
      <c r="AZ3" s="369"/>
      <c r="BA3" s="369"/>
      <c r="BB3" s="369"/>
      <c r="BC3" s="369"/>
      <c r="BD3" s="369"/>
      <c r="BE3" s="369"/>
      <c r="BF3" s="369"/>
      <c r="BG3" s="369"/>
      <c r="BH3" s="369"/>
      <c r="BI3" s="369"/>
      <c r="BJ3" s="369"/>
      <c r="BK3" s="369"/>
      <c r="BL3" s="369"/>
      <c r="BM3" s="369"/>
      <c r="BN3" s="369"/>
      <c r="BO3" s="369"/>
      <c r="BP3" s="369"/>
      <c r="BQ3" s="369"/>
      <c r="BR3" s="369"/>
      <c r="BS3" s="369"/>
      <c r="BT3" s="369"/>
      <c r="BU3" s="369"/>
      <c r="BV3" s="369"/>
      <c r="BW3" s="369"/>
      <c r="BX3" s="369"/>
      <c r="BY3" s="369"/>
      <c r="BZ3" s="369"/>
      <c r="CA3" s="369"/>
    </row>
    <row r="4" spans="1:79" ht="23.25" customHeight="1" x14ac:dyDescent="0.2">
      <c r="A4" s="848"/>
      <c r="B4" s="849"/>
      <c r="C4" s="849"/>
      <c r="D4" s="849"/>
      <c r="E4" s="849"/>
      <c r="F4" s="849"/>
      <c r="G4" s="849"/>
      <c r="H4" s="849"/>
      <c r="I4" s="849"/>
      <c r="J4" s="849"/>
      <c r="K4" s="849"/>
      <c r="L4" s="849"/>
      <c r="M4" s="849"/>
      <c r="N4" s="849"/>
      <c r="O4" s="849"/>
      <c r="P4" s="849"/>
      <c r="Q4" s="849"/>
      <c r="R4" s="849"/>
      <c r="S4" s="849"/>
      <c r="T4" s="849"/>
      <c r="U4" s="849"/>
      <c r="V4" s="849"/>
      <c r="W4" s="849"/>
      <c r="X4" s="849"/>
      <c r="Y4" s="849"/>
      <c r="Z4" s="849"/>
      <c r="AA4" s="849"/>
      <c r="AB4" s="849"/>
      <c r="AC4" s="849"/>
      <c r="AD4" s="850"/>
      <c r="AE4" s="369"/>
      <c r="AF4" s="369"/>
      <c r="AG4" s="369"/>
      <c r="AH4" s="369"/>
      <c r="AI4" s="369"/>
      <c r="AJ4" s="369"/>
      <c r="AK4" s="369"/>
      <c r="AL4" s="369"/>
      <c r="AM4" s="369"/>
      <c r="AN4" s="369"/>
      <c r="AO4" s="369"/>
      <c r="AP4" s="369"/>
      <c r="AQ4" s="369"/>
      <c r="AR4" s="369"/>
      <c r="AS4" s="369"/>
      <c r="AT4" s="369"/>
      <c r="AU4" s="369"/>
      <c r="AV4" s="369"/>
      <c r="AW4" s="369"/>
      <c r="AX4" s="369"/>
      <c r="AY4" s="369"/>
      <c r="AZ4" s="369"/>
      <c r="BA4" s="369"/>
      <c r="BB4" s="369"/>
      <c r="BC4" s="369"/>
      <c r="BD4" s="369"/>
      <c r="BE4" s="369"/>
      <c r="BF4" s="369"/>
      <c r="BG4" s="369"/>
      <c r="BH4" s="369"/>
      <c r="BI4" s="369"/>
      <c r="BJ4" s="369"/>
      <c r="BK4" s="369"/>
      <c r="BL4" s="369"/>
      <c r="BM4" s="369"/>
      <c r="BN4" s="369"/>
      <c r="BO4" s="369"/>
      <c r="BP4" s="369"/>
      <c r="BQ4" s="369"/>
      <c r="BR4" s="369"/>
      <c r="BS4" s="369"/>
      <c r="BT4" s="369"/>
      <c r="BU4" s="369"/>
      <c r="BV4" s="369"/>
      <c r="BW4" s="369"/>
      <c r="BX4" s="369"/>
      <c r="BY4" s="369"/>
      <c r="BZ4" s="369"/>
      <c r="CA4" s="369"/>
    </row>
    <row r="5" spans="1:79" ht="16.5" customHeight="1" x14ac:dyDescent="0.2">
      <c r="A5" s="848"/>
      <c r="B5" s="849"/>
      <c r="C5" s="849"/>
      <c r="D5" s="849"/>
      <c r="E5" s="849"/>
      <c r="F5" s="849"/>
      <c r="G5" s="849"/>
      <c r="H5" s="849"/>
      <c r="I5" s="849"/>
      <c r="J5" s="849"/>
      <c r="K5" s="849"/>
      <c r="L5" s="849"/>
      <c r="M5" s="849"/>
      <c r="N5" s="849"/>
      <c r="O5" s="849"/>
      <c r="P5" s="849"/>
      <c r="Q5" s="849"/>
      <c r="R5" s="849"/>
      <c r="S5" s="849"/>
      <c r="T5" s="849"/>
      <c r="U5" s="849"/>
      <c r="V5" s="849"/>
      <c r="W5" s="849"/>
      <c r="X5" s="849"/>
      <c r="Y5" s="849"/>
      <c r="Z5" s="849"/>
      <c r="AA5" s="849"/>
      <c r="AB5" s="849"/>
      <c r="AC5" s="849"/>
      <c r="AD5" s="850"/>
      <c r="AE5" s="369"/>
      <c r="AF5" s="369"/>
      <c r="AG5" s="369"/>
      <c r="AH5" s="369"/>
      <c r="AI5" s="369"/>
      <c r="AJ5" s="369"/>
      <c r="AK5" s="369"/>
      <c r="AL5" s="369"/>
      <c r="AM5" s="369"/>
      <c r="AN5" s="369"/>
      <c r="AO5" s="369"/>
      <c r="AP5" s="369"/>
      <c r="AQ5" s="369"/>
      <c r="AR5" s="369"/>
      <c r="AS5" s="369"/>
      <c r="AT5" s="369"/>
      <c r="AU5" s="369"/>
      <c r="AV5" s="369"/>
      <c r="AW5" s="369"/>
      <c r="AX5" s="369"/>
      <c r="AY5" s="369"/>
      <c r="AZ5" s="369"/>
      <c r="BA5" s="369"/>
      <c r="BB5" s="369"/>
      <c r="BC5" s="369"/>
      <c r="BD5" s="369"/>
      <c r="BE5" s="369"/>
      <c r="BF5" s="369"/>
      <c r="BG5" s="369"/>
      <c r="BH5" s="369"/>
      <c r="BI5" s="369"/>
      <c r="BJ5" s="369"/>
      <c r="BK5" s="369"/>
      <c r="BL5" s="369"/>
      <c r="BM5" s="369"/>
      <c r="BN5" s="369"/>
      <c r="BO5" s="369"/>
      <c r="BP5" s="369"/>
      <c r="BQ5" s="369"/>
      <c r="BR5" s="369"/>
      <c r="BS5" s="369"/>
      <c r="BT5" s="369"/>
      <c r="BU5" s="369"/>
      <c r="BV5" s="369"/>
      <c r="BW5" s="369"/>
      <c r="BX5" s="369"/>
      <c r="BY5" s="369"/>
      <c r="BZ5" s="369"/>
      <c r="CA5" s="369"/>
    </row>
    <row r="6" spans="1:79" ht="23.25" hidden="1" customHeight="1" x14ac:dyDescent="0.2">
      <c r="A6" s="848"/>
      <c r="B6" s="849"/>
      <c r="C6" s="849"/>
      <c r="D6" s="849"/>
      <c r="E6" s="849"/>
      <c r="F6" s="849"/>
      <c r="G6" s="849"/>
      <c r="H6" s="849"/>
      <c r="I6" s="849"/>
      <c r="J6" s="849"/>
      <c r="K6" s="849"/>
      <c r="L6" s="849"/>
      <c r="M6" s="849"/>
      <c r="N6" s="849"/>
      <c r="O6" s="849"/>
      <c r="P6" s="849"/>
      <c r="Q6" s="849"/>
      <c r="R6" s="849"/>
      <c r="S6" s="849"/>
      <c r="T6" s="849"/>
      <c r="U6" s="849"/>
      <c r="V6" s="849"/>
      <c r="W6" s="849"/>
      <c r="X6" s="849"/>
      <c r="Y6" s="849"/>
      <c r="Z6" s="849"/>
      <c r="AA6" s="849"/>
      <c r="AB6" s="849"/>
      <c r="AC6" s="849"/>
      <c r="AD6" s="850"/>
      <c r="AE6" s="369"/>
      <c r="AF6" s="369"/>
      <c r="AG6" s="369"/>
      <c r="AH6" s="369"/>
      <c r="AI6" s="369"/>
      <c r="AJ6" s="369"/>
      <c r="AK6" s="369"/>
      <c r="AL6" s="369"/>
      <c r="AM6" s="369"/>
      <c r="AN6" s="369"/>
      <c r="AO6" s="369"/>
      <c r="AP6" s="369"/>
      <c r="AQ6" s="369"/>
      <c r="AR6" s="369"/>
      <c r="AS6" s="369"/>
      <c r="AT6" s="369"/>
      <c r="AU6" s="369"/>
      <c r="AV6" s="369"/>
      <c r="AW6" s="369"/>
      <c r="AX6" s="369"/>
      <c r="AY6" s="369"/>
      <c r="AZ6" s="369"/>
      <c r="BA6" s="369"/>
      <c r="BB6" s="369"/>
      <c r="BC6" s="369"/>
      <c r="BD6" s="369"/>
      <c r="BE6" s="369"/>
      <c r="BF6" s="369"/>
      <c r="BG6" s="369"/>
      <c r="BH6" s="369"/>
      <c r="BI6" s="369"/>
      <c r="BJ6" s="369"/>
      <c r="BK6" s="369"/>
      <c r="BL6" s="369"/>
      <c r="BM6" s="369"/>
      <c r="BN6" s="369"/>
      <c r="BO6" s="369"/>
      <c r="BP6" s="369"/>
      <c r="BQ6" s="369"/>
      <c r="BR6" s="369"/>
      <c r="BS6" s="369"/>
      <c r="BT6" s="369"/>
      <c r="BU6" s="369"/>
      <c r="BV6" s="369"/>
      <c r="BW6" s="369"/>
      <c r="BX6" s="369"/>
      <c r="BY6" s="369"/>
      <c r="BZ6" s="369"/>
      <c r="CA6" s="369"/>
    </row>
    <row r="7" spans="1:79" ht="23.25" customHeight="1" x14ac:dyDescent="0.2">
      <c r="A7" s="848"/>
      <c r="B7" s="849"/>
      <c r="C7" s="849"/>
      <c r="D7" s="849"/>
      <c r="E7" s="849"/>
      <c r="F7" s="849"/>
      <c r="G7" s="849"/>
      <c r="H7" s="849"/>
      <c r="I7" s="849"/>
      <c r="J7" s="849"/>
      <c r="K7" s="849"/>
      <c r="L7" s="849"/>
      <c r="M7" s="849"/>
      <c r="N7" s="849"/>
      <c r="O7" s="849"/>
      <c r="P7" s="849"/>
      <c r="Q7" s="849"/>
      <c r="R7" s="849"/>
      <c r="S7" s="849"/>
      <c r="T7" s="849"/>
      <c r="U7" s="849"/>
      <c r="V7" s="849"/>
      <c r="W7" s="849"/>
      <c r="X7" s="849"/>
      <c r="Y7" s="849"/>
      <c r="Z7" s="849"/>
      <c r="AA7" s="849"/>
      <c r="AB7" s="849"/>
      <c r="AC7" s="849"/>
      <c r="AD7" s="850"/>
      <c r="AE7" s="369"/>
      <c r="AF7" s="369"/>
      <c r="AG7" s="369"/>
      <c r="AH7" s="369"/>
      <c r="AI7" s="369"/>
      <c r="AJ7" s="369"/>
      <c r="AK7" s="369"/>
      <c r="AL7" s="369"/>
      <c r="AM7" s="369"/>
      <c r="AN7" s="369"/>
      <c r="AO7" s="369"/>
      <c r="AP7" s="369"/>
      <c r="AQ7" s="369"/>
      <c r="AR7" s="369"/>
      <c r="AS7" s="369"/>
      <c r="AT7" s="369"/>
      <c r="AU7" s="369"/>
      <c r="AV7" s="369"/>
      <c r="AW7" s="369"/>
      <c r="AX7" s="369"/>
      <c r="AY7" s="369"/>
      <c r="AZ7" s="369"/>
      <c r="BA7" s="369"/>
      <c r="BB7" s="369"/>
      <c r="BC7" s="369"/>
      <c r="BD7" s="369"/>
      <c r="BE7" s="369"/>
      <c r="BF7" s="369"/>
      <c r="BG7" s="369"/>
      <c r="BH7" s="369"/>
      <c r="BI7" s="369"/>
      <c r="BJ7" s="369"/>
      <c r="BK7" s="369"/>
      <c r="BL7" s="369"/>
      <c r="BM7" s="369"/>
      <c r="BN7" s="369"/>
      <c r="BO7" s="369"/>
      <c r="BP7" s="369"/>
      <c r="BQ7" s="369"/>
      <c r="BR7" s="369"/>
      <c r="BS7" s="369"/>
      <c r="BT7" s="369"/>
      <c r="BU7" s="369"/>
      <c r="BV7" s="369"/>
      <c r="BW7" s="369"/>
      <c r="BX7" s="369"/>
      <c r="BY7" s="369"/>
      <c r="BZ7" s="369"/>
      <c r="CA7" s="369"/>
    </row>
    <row r="8" spans="1:79" ht="24.75" customHeight="1" thickBot="1" x14ac:dyDescent="0.25">
      <c r="A8" s="848"/>
      <c r="B8" s="849"/>
      <c r="C8" s="849"/>
      <c r="D8" s="849"/>
      <c r="E8" s="849"/>
      <c r="F8" s="849"/>
      <c r="G8" s="849"/>
      <c r="H8" s="849"/>
      <c r="I8" s="849"/>
      <c r="J8" s="849"/>
      <c r="K8" s="849"/>
      <c r="L8" s="849"/>
      <c r="M8" s="849"/>
      <c r="N8" s="849"/>
      <c r="O8" s="849"/>
      <c r="P8" s="849"/>
      <c r="Q8" s="849"/>
      <c r="R8" s="849"/>
      <c r="S8" s="849"/>
      <c r="T8" s="849"/>
      <c r="U8" s="849"/>
      <c r="V8" s="849"/>
      <c r="W8" s="849"/>
      <c r="X8" s="849"/>
      <c r="Y8" s="849"/>
      <c r="Z8" s="849"/>
      <c r="AA8" s="849"/>
      <c r="AB8" s="849"/>
      <c r="AC8" s="849"/>
      <c r="AD8" s="850"/>
      <c r="AE8" s="369"/>
      <c r="AF8" s="369"/>
      <c r="AG8" s="369"/>
      <c r="AH8" s="369"/>
      <c r="AI8" s="369"/>
      <c r="AJ8" s="369"/>
      <c r="AK8" s="369"/>
      <c r="AL8" s="369"/>
      <c r="AM8" s="369"/>
      <c r="AN8" s="369"/>
      <c r="AO8" s="369"/>
      <c r="AP8" s="369"/>
      <c r="AQ8" s="369"/>
      <c r="AR8" s="369"/>
      <c r="AS8" s="369"/>
      <c r="AT8" s="369"/>
      <c r="AU8" s="369"/>
      <c r="AV8" s="369"/>
      <c r="AW8" s="369"/>
      <c r="AX8" s="369"/>
      <c r="AY8" s="369"/>
      <c r="AZ8" s="369"/>
      <c r="BA8" s="369"/>
      <c r="BB8" s="369"/>
      <c r="BC8" s="369"/>
      <c r="BD8" s="369"/>
      <c r="BE8" s="369"/>
      <c r="BF8" s="369"/>
      <c r="BG8" s="369"/>
      <c r="BH8" s="369"/>
      <c r="BI8" s="369"/>
      <c r="BJ8" s="369"/>
      <c r="BK8" s="369"/>
      <c r="BL8" s="369"/>
      <c r="BM8" s="369"/>
      <c r="BN8" s="369"/>
      <c r="BO8" s="369"/>
      <c r="BP8" s="369"/>
      <c r="BQ8" s="369"/>
      <c r="BR8" s="369"/>
      <c r="BS8" s="369"/>
      <c r="BT8" s="369"/>
      <c r="BU8" s="369"/>
      <c r="BV8" s="369"/>
      <c r="BW8" s="369"/>
      <c r="BX8" s="369"/>
      <c r="BY8" s="369"/>
      <c r="BZ8" s="369"/>
      <c r="CA8" s="369"/>
    </row>
    <row r="9" spans="1:79" ht="27.75" customHeight="1" thickBot="1" x14ac:dyDescent="0.25">
      <c r="A9" s="1041" t="s">
        <v>721</v>
      </c>
      <c r="B9" s="1042"/>
      <c r="C9" s="1043"/>
      <c r="D9" s="1047" t="s">
        <v>723</v>
      </c>
      <c r="E9" s="1048"/>
      <c r="F9" s="1048"/>
      <c r="G9" s="1049"/>
      <c r="H9" s="1047" t="s">
        <v>1027</v>
      </c>
      <c r="I9" s="1048"/>
      <c r="J9" s="1048"/>
      <c r="K9" s="1049"/>
      <c r="L9" s="844" t="s">
        <v>722</v>
      </c>
      <c r="M9" s="845"/>
      <c r="N9" s="845"/>
      <c r="O9" s="845"/>
      <c r="P9" s="845"/>
      <c r="Q9" s="845"/>
      <c r="R9" s="845"/>
      <c r="S9" s="845"/>
      <c r="T9" s="845"/>
      <c r="U9" s="845"/>
      <c r="V9" s="845"/>
      <c r="W9" s="845"/>
      <c r="X9" s="845"/>
      <c r="Y9" s="845"/>
      <c r="Z9" s="845"/>
      <c r="AA9" s="845"/>
      <c r="AB9" s="845"/>
      <c r="AC9" s="845"/>
      <c r="AD9" s="845"/>
      <c r="AE9" s="771"/>
      <c r="AF9" s="771"/>
      <c r="AG9" s="771"/>
      <c r="AH9" s="771"/>
      <c r="AI9" s="771"/>
      <c r="AJ9" s="771"/>
      <c r="AK9" s="771"/>
      <c r="AL9" s="771"/>
      <c r="AM9" s="771"/>
      <c r="AN9" s="771"/>
      <c r="AO9" s="771"/>
      <c r="AP9" s="771"/>
      <c r="AQ9" s="771"/>
      <c r="AR9" s="771"/>
      <c r="AS9" s="771"/>
      <c r="AT9" s="771"/>
      <c r="AU9" s="771"/>
      <c r="AV9" s="771"/>
      <c r="AW9" s="771"/>
      <c r="AX9" s="771"/>
      <c r="AY9" s="771"/>
      <c r="AZ9" s="771"/>
      <c r="BA9" s="771"/>
      <c r="BB9" s="771"/>
      <c r="BC9" s="771"/>
      <c r="BD9" s="771"/>
      <c r="BE9" s="771"/>
      <c r="BF9" s="771"/>
      <c r="BG9" s="771"/>
      <c r="BH9" s="771"/>
      <c r="BI9" s="771"/>
      <c r="BJ9" s="771"/>
      <c r="BK9" s="771"/>
      <c r="BL9" s="771"/>
      <c r="BM9" s="771"/>
      <c r="BN9" s="771"/>
      <c r="BO9" s="771"/>
      <c r="BP9" s="771"/>
      <c r="BQ9" s="771"/>
      <c r="BR9" s="771"/>
      <c r="BS9" s="771"/>
      <c r="BT9" s="771"/>
      <c r="BU9" s="771"/>
      <c r="BV9" s="771"/>
      <c r="BW9" s="771"/>
      <c r="BX9" s="771"/>
      <c r="BY9" s="771"/>
      <c r="BZ9" s="771"/>
      <c r="CA9" s="772"/>
    </row>
    <row r="10" spans="1:79" ht="36" customHeight="1" thickBot="1" x14ac:dyDescent="0.25">
      <c r="A10" s="1044"/>
      <c r="B10" s="1045"/>
      <c r="C10" s="1046"/>
      <c r="D10" s="1050"/>
      <c r="E10" s="1051"/>
      <c r="F10" s="1051"/>
      <c r="G10" s="1052"/>
      <c r="H10" s="1050"/>
      <c r="I10" s="1051"/>
      <c r="J10" s="1051"/>
      <c r="K10" s="1052"/>
      <c r="L10" s="846"/>
      <c r="M10" s="847"/>
      <c r="N10" s="847"/>
      <c r="O10" s="847"/>
      <c r="P10" s="847"/>
      <c r="Q10" s="847"/>
      <c r="R10" s="847"/>
      <c r="S10" s="847"/>
      <c r="T10" s="847"/>
      <c r="U10" s="847"/>
      <c r="V10" s="847"/>
      <c r="W10" s="847"/>
      <c r="X10" s="847"/>
      <c r="Y10" s="847"/>
      <c r="Z10" s="847"/>
      <c r="AA10" s="847"/>
      <c r="AB10" s="847"/>
      <c r="AC10" s="847"/>
      <c r="AD10" s="847"/>
      <c r="AE10" s="861" t="s">
        <v>12</v>
      </c>
      <c r="AF10" s="854" t="s">
        <v>0</v>
      </c>
      <c r="AG10" s="855"/>
      <c r="AH10" s="855"/>
      <c r="AI10" s="856"/>
      <c r="AJ10" s="854" t="s">
        <v>1</v>
      </c>
      <c r="AK10" s="855"/>
      <c r="AL10" s="855"/>
      <c r="AM10" s="856"/>
      <c r="AN10" s="854" t="s">
        <v>2</v>
      </c>
      <c r="AO10" s="855"/>
      <c r="AP10" s="855"/>
      <c r="AQ10" s="856"/>
      <c r="AR10" s="854" t="s">
        <v>3</v>
      </c>
      <c r="AS10" s="855"/>
      <c r="AT10" s="855"/>
      <c r="AU10" s="856"/>
      <c r="AV10" s="854" t="s">
        <v>4</v>
      </c>
      <c r="AW10" s="855"/>
      <c r="AX10" s="855"/>
      <c r="AY10" s="856"/>
      <c r="AZ10" s="854" t="s">
        <v>5</v>
      </c>
      <c r="BA10" s="855"/>
      <c r="BB10" s="855"/>
      <c r="BC10" s="856"/>
      <c r="BD10" s="854" t="s">
        <v>6</v>
      </c>
      <c r="BE10" s="855"/>
      <c r="BF10" s="855"/>
      <c r="BG10" s="856"/>
      <c r="BH10" s="854" t="s">
        <v>7</v>
      </c>
      <c r="BI10" s="855"/>
      <c r="BJ10" s="855"/>
      <c r="BK10" s="856"/>
      <c r="BL10" s="854" t="s">
        <v>8</v>
      </c>
      <c r="BM10" s="855"/>
      <c r="BN10" s="855"/>
      <c r="BO10" s="856"/>
      <c r="BP10" s="854" t="s">
        <v>9</v>
      </c>
      <c r="BQ10" s="855"/>
      <c r="BR10" s="855"/>
      <c r="BS10" s="856"/>
      <c r="BT10" s="854" t="s">
        <v>10</v>
      </c>
      <c r="BU10" s="855"/>
      <c r="BV10" s="855"/>
      <c r="BW10" s="856"/>
      <c r="BX10" s="854" t="s">
        <v>11</v>
      </c>
      <c r="BY10" s="855"/>
      <c r="BZ10" s="855"/>
      <c r="CA10" s="856"/>
    </row>
    <row r="11" spans="1:79" s="775" customFormat="1" ht="62.25" customHeight="1" thickBot="1" x14ac:dyDescent="0.3">
      <c r="A11" s="727" t="s">
        <v>564</v>
      </c>
      <c r="B11" s="728" t="s">
        <v>557</v>
      </c>
      <c r="C11" s="728" t="s">
        <v>565</v>
      </c>
      <c r="D11" s="400" t="s">
        <v>558</v>
      </c>
      <c r="E11" s="400" t="s">
        <v>592</v>
      </c>
      <c r="F11" s="809" t="s">
        <v>559</v>
      </c>
      <c r="G11" s="809" t="s">
        <v>560</v>
      </c>
      <c r="H11" s="401" t="s">
        <v>561</v>
      </c>
      <c r="I11" s="401" t="s">
        <v>630</v>
      </c>
      <c r="J11" s="401" t="s">
        <v>562</v>
      </c>
      <c r="K11" s="402" t="s">
        <v>563</v>
      </c>
      <c r="L11" s="782" t="s">
        <v>13</v>
      </c>
      <c r="M11" s="783" t="s">
        <v>14</v>
      </c>
      <c r="N11" s="784" t="s">
        <v>691</v>
      </c>
      <c r="O11" s="785" t="s">
        <v>628</v>
      </c>
      <c r="P11" s="785" t="s">
        <v>697</v>
      </c>
      <c r="Q11" s="785" t="s">
        <v>698</v>
      </c>
      <c r="R11" s="785" t="s">
        <v>55</v>
      </c>
      <c r="S11" s="786" t="s">
        <v>724</v>
      </c>
      <c r="T11" s="787" t="s">
        <v>61</v>
      </c>
      <c r="U11" s="788" t="s">
        <v>556</v>
      </c>
      <c r="V11" s="789" t="s">
        <v>56</v>
      </c>
      <c r="W11" s="787" t="s">
        <v>57</v>
      </c>
      <c r="X11" s="787" t="s">
        <v>58</v>
      </c>
      <c r="Y11" s="787" t="s">
        <v>59</v>
      </c>
      <c r="Z11" s="787" t="s">
        <v>60</v>
      </c>
      <c r="AA11" s="790" t="s">
        <v>62</v>
      </c>
      <c r="AB11" s="790" t="s">
        <v>63</v>
      </c>
      <c r="AC11" s="790" t="s">
        <v>64</v>
      </c>
      <c r="AD11" s="787" t="s">
        <v>65</v>
      </c>
      <c r="AE11" s="862"/>
      <c r="AF11" s="857" t="s">
        <v>24</v>
      </c>
      <c r="AG11" s="858"/>
      <c r="AH11" s="859" t="s">
        <v>25</v>
      </c>
      <c r="AI11" s="860"/>
      <c r="AJ11" s="857" t="s">
        <v>24</v>
      </c>
      <c r="AK11" s="858"/>
      <c r="AL11" s="859" t="s">
        <v>25</v>
      </c>
      <c r="AM11" s="860"/>
      <c r="AN11" s="857" t="s">
        <v>24</v>
      </c>
      <c r="AO11" s="858"/>
      <c r="AP11" s="859" t="s">
        <v>25</v>
      </c>
      <c r="AQ11" s="860"/>
      <c r="AR11" s="857" t="s">
        <v>24</v>
      </c>
      <c r="AS11" s="858"/>
      <c r="AT11" s="859" t="s">
        <v>25</v>
      </c>
      <c r="AU11" s="860"/>
      <c r="AV11" s="857" t="s">
        <v>24</v>
      </c>
      <c r="AW11" s="858"/>
      <c r="AX11" s="859" t="s">
        <v>25</v>
      </c>
      <c r="AY11" s="860"/>
      <c r="AZ11" s="857" t="s">
        <v>24</v>
      </c>
      <c r="BA11" s="858"/>
      <c r="BB11" s="859" t="s">
        <v>25</v>
      </c>
      <c r="BC11" s="860"/>
      <c r="BD11" s="857" t="s">
        <v>24</v>
      </c>
      <c r="BE11" s="858"/>
      <c r="BF11" s="859" t="s">
        <v>25</v>
      </c>
      <c r="BG11" s="860"/>
      <c r="BH11" s="857" t="s">
        <v>24</v>
      </c>
      <c r="BI11" s="858"/>
      <c r="BJ11" s="859" t="s">
        <v>25</v>
      </c>
      <c r="BK11" s="860"/>
      <c r="BL11" s="857" t="s">
        <v>24</v>
      </c>
      <c r="BM11" s="858"/>
      <c r="BN11" s="859" t="s">
        <v>25</v>
      </c>
      <c r="BO11" s="860"/>
      <c r="BP11" s="857" t="s">
        <v>24</v>
      </c>
      <c r="BQ11" s="858"/>
      <c r="BR11" s="859" t="s">
        <v>25</v>
      </c>
      <c r="BS11" s="860"/>
      <c r="BT11" s="857" t="s">
        <v>24</v>
      </c>
      <c r="BU11" s="858"/>
      <c r="BV11" s="859" t="s">
        <v>25</v>
      </c>
      <c r="BW11" s="860"/>
      <c r="BX11" s="857" t="s">
        <v>24</v>
      </c>
      <c r="BY11" s="858"/>
      <c r="BZ11" s="859" t="s">
        <v>25</v>
      </c>
      <c r="CA11" s="860"/>
    </row>
    <row r="12" spans="1:79" s="366" customFormat="1" ht="15.75" customHeight="1" thickBot="1" x14ac:dyDescent="0.3">
      <c r="A12" s="724"/>
      <c r="B12" s="724"/>
      <c r="C12" s="724"/>
      <c r="D12" s="726"/>
      <c r="E12" s="399"/>
      <c r="F12" s="810"/>
      <c r="G12" s="810"/>
      <c r="H12" s="399"/>
      <c r="I12" s="399"/>
      <c r="J12" s="399"/>
      <c r="K12" s="399"/>
      <c r="L12" s="729"/>
      <c r="M12" s="730"/>
      <c r="N12" s="404"/>
      <c r="O12" s="731"/>
      <c r="P12" s="731"/>
      <c r="Q12" s="776"/>
      <c r="R12" s="371"/>
      <c r="S12" s="725"/>
      <c r="T12" s="773"/>
      <c r="U12" s="774"/>
      <c r="V12" s="774"/>
      <c r="W12" s="773"/>
      <c r="X12" s="773"/>
      <c r="Y12" s="773"/>
      <c r="Z12" s="773"/>
      <c r="AA12" s="773"/>
      <c r="AB12" s="773"/>
      <c r="AC12" s="773"/>
      <c r="AD12" s="773"/>
      <c r="AE12" s="483"/>
      <c r="AF12" s="372"/>
      <c r="AG12" s="373"/>
      <c r="AH12" s="373"/>
      <c r="AI12" s="374"/>
      <c r="AJ12" s="375"/>
      <c r="AK12" s="372"/>
      <c r="AL12" s="374"/>
      <c r="AM12" s="375"/>
      <c r="AN12" s="375"/>
      <c r="AO12" s="372"/>
      <c r="AP12" s="374"/>
      <c r="AQ12" s="375"/>
      <c r="AR12" s="375"/>
      <c r="AS12" s="372"/>
      <c r="AT12" s="374"/>
      <c r="AU12" s="375"/>
      <c r="AV12" s="375"/>
      <c r="AW12" s="372"/>
      <c r="AX12" s="374"/>
      <c r="AY12" s="375"/>
      <c r="AZ12" s="375"/>
      <c r="BA12" s="372"/>
      <c r="BB12" s="374"/>
      <c r="BC12" s="375"/>
      <c r="BD12" s="375"/>
      <c r="BE12" s="372"/>
      <c r="BF12" s="374"/>
      <c r="BG12" s="375"/>
      <c r="BH12" s="375"/>
      <c r="BI12" s="372"/>
      <c r="BJ12" s="374"/>
      <c r="BK12" s="375"/>
      <c r="BL12" s="375"/>
      <c r="BM12" s="372"/>
      <c r="BN12" s="374"/>
      <c r="BO12" s="375"/>
      <c r="BP12" s="375"/>
      <c r="BQ12" s="372"/>
      <c r="BR12" s="374"/>
      <c r="BS12" s="375"/>
      <c r="BT12" s="375"/>
      <c r="BU12" s="372"/>
      <c r="BV12" s="374"/>
      <c r="BW12" s="375"/>
      <c r="BX12" s="375"/>
      <c r="BY12" s="372"/>
      <c r="BZ12" s="374"/>
      <c r="CA12" s="376"/>
    </row>
    <row r="13" spans="1:79" s="377" customFormat="1" ht="51" customHeight="1" x14ac:dyDescent="0.2">
      <c r="A13" s="808" t="s">
        <v>582</v>
      </c>
      <c r="B13" s="799" t="s">
        <v>571</v>
      </c>
      <c r="C13" s="799" t="s">
        <v>599</v>
      </c>
      <c r="D13" s="403" t="s">
        <v>733</v>
      </c>
      <c r="E13" s="403" t="s">
        <v>593</v>
      </c>
      <c r="F13" s="811" t="s">
        <v>666</v>
      </c>
      <c r="G13" s="811" t="s">
        <v>666</v>
      </c>
      <c r="H13" s="403" t="s">
        <v>612</v>
      </c>
      <c r="I13" s="403" t="s">
        <v>617</v>
      </c>
      <c r="J13" s="799" t="s">
        <v>625</v>
      </c>
      <c r="K13" s="799">
        <v>90</v>
      </c>
      <c r="L13" s="740" t="s">
        <v>633</v>
      </c>
      <c r="M13" s="740" t="s">
        <v>160</v>
      </c>
      <c r="N13" s="740" t="s">
        <v>656</v>
      </c>
      <c r="O13" s="796" t="s">
        <v>625</v>
      </c>
      <c r="P13" s="793">
        <v>90</v>
      </c>
      <c r="Q13" s="792" t="s">
        <v>704</v>
      </c>
      <c r="R13" s="797" t="s">
        <v>716</v>
      </c>
      <c r="S13" s="753" t="s">
        <v>737</v>
      </c>
      <c r="T13" s="740" t="s">
        <v>476</v>
      </c>
      <c r="U13" s="863">
        <v>0.25</v>
      </c>
      <c r="V13" s="863" t="s">
        <v>86</v>
      </c>
      <c r="W13" s="753" t="s">
        <v>477</v>
      </c>
      <c r="X13" s="814" t="s">
        <v>478</v>
      </c>
      <c r="Y13" s="815" t="s">
        <v>479</v>
      </c>
      <c r="Z13" s="800">
        <v>0.04</v>
      </c>
      <c r="AA13" s="490" t="s">
        <v>1020</v>
      </c>
      <c r="AB13" s="816" t="s">
        <v>481</v>
      </c>
      <c r="AC13" s="816" t="s">
        <v>482</v>
      </c>
      <c r="AD13" s="804" t="s">
        <v>76</v>
      </c>
      <c r="AE13" s="482" t="s">
        <v>27</v>
      </c>
      <c r="AF13" s="866"/>
      <c r="AG13" s="864"/>
      <c r="AH13" s="866"/>
      <c r="AI13" s="864"/>
      <c r="AJ13" s="867"/>
      <c r="AK13" s="868"/>
      <c r="AL13" s="865"/>
      <c r="AM13" s="865"/>
      <c r="AN13" s="867"/>
      <c r="AO13" s="868"/>
      <c r="AP13" s="864">
        <v>1</v>
      </c>
      <c r="AQ13" s="864"/>
      <c r="AR13" s="867"/>
      <c r="AS13" s="868"/>
      <c r="AT13" s="867"/>
      <c r="AU13" s="868"/>
      <c r="AV13" s="867"/>
      <c r="AW13" s="868"/>
      <c r="AX13" s="865"/>
      <c r="AY13" s="865"/>
      <c r="AZ13" s="867"/>
      <c r="BA13" s="868"/>
      <c r="BB13" s="865"/>
      <c r="BC13" s="865"/>
      <c r="BD13" s="867"/>
      <c r="BE13" s="868"/>
      <c r="BF13" s="864">
        <v>1</v>
      </c>
      <c r="BG13" s="864"/>
      <c r="BH13" s="867"/>
      <c r="BI13" s="868"/>
      <c r="BJ13" s="865"/>
      <c r="BK13" s="865"/>
      <c r="BL13" s="867"/>
      <c r="BM13" s="868"/>
      <c r="BN13" s="865"/>
      <c r="BO13" s="865"/>
      <c r="BP13" s="864"/>
      <c r="BQ13" s="864"/>
      <c r="BR13" s="865"/>
      <c r="BS13" s="865"/>
      <c r="BT13" s="864"/>
      <c r="BU13" s="864"/>
      <c r="BV13" s="864">
        <v>1</v>
      </c>
      <c r="BW13" s="864"/>
      <c r="BX13" s="864"/>
      <c r="BY13" s="864"/>
      <c r="BZ13" s="866"/>
      <c r="CA13" s="870"/>
    </row>
    <row r="14" spans="1:79" s="377" customFormat="1" ht="89.25" x14ac:dyDescent="0.2">
      <c r="A14" s="806" t="s">
        <v>582</v>
      </c>
      <c r="B14" s="479" t="s">
        <v>571</v>
      </c>
      <c r="C14" s="479" t="s">
        <v>599</v>
      </c>
      <c r="D14" s="368" t="s">
        <v>733</v>
      </c>
      <c r="E14" s="368" t="s">
        <v>593</v>
      </c>
      <c r="F14" s="812" t="s">
        <v>666</v>
      </c>
      <c r="G14" s="812" t="s">
        <v>666</v>
      </c>
      <c r="H14" s="368" t="s">
        <v>612</v>
      </c>
      <c r="I14" s="368" t="s">
        <v>617</v>
      </c>
      <c r="J14" s="479" t="s">
        <v>625</v>
      </c>
      <c r="K14" s="479">
        <v>90</v>
      </c>
      <c r="L14" s="261" t="s">
        <v>633</v>
      </c>
      <c r="M14" s="261" t="s">
        <v>160</v>
      </c>
      <c r="N14" s="261" t="s">
        <v>656</v>
      </c>
      <c r="O14" s="134" t="s">
        <v>625</v>
      </c>
      <c r="P14" s="794">
        <v>90</v>
      </c>
      <c r="Q14" s="777" t="s">
        <v>704</v>
      </c>
      <c r="R14" s="481" t="s">
        <v>716</v>
      </c>
      <c r="S14" s="382" t="s">
        <v>737</v>
      </c>
      <c r="T14" s="261" t="s">
        <v>476</v>
      </c>
      <c r="U14" s="851"/>
      <c r="V14" s="851"/>
      <c r="W14" s="872" t="s">
        <v>483</v>
      </c>
      <c r="X14" s="260" t="s">
        <v>484</v>
      </c>
      <c r="Y14" s="257" t="s">
        <v>485</v>
      </c>
      <c r="Z14" s="542">
        <v>0.04</v>
      </c>
      <c r="AA14" s="491" t="s">
        <v>486</v>
      </c>
      <c r="AB14" s="817" t="s">
        <v>481</v>
      </c>
      <c r="AC14" s="817" t="s">
        <v>482</v>
      </c>
      <c r="AD14" s="875" t="s">
        <v>76</v>
      </c>
      <c r="AE14" s="873" t="s">
        <v>28</v>
      </c>
      <c r="AF14" s="869"/>
      <c r="AG14" s="869"/>
      <c r="AH14" s="869"/>
      <c r="AI14" s="869"/>
      <c r="AJ14" s="869"/>
      <c r="AK14" s="869"/>
      <c r="AL14" s="869"/>
      <c r="AM14" s="869"/>
      <c r="AN14" s="869"/>
      <c r="AO14" s="869"/>
      <c r="AP14" s="869">
        <v>1</v>
      </c>
      <c r="AQ14" s="869"/>
      <c r="AR14" s="869"/>
      <c r="AS14" s="869"/>
      <c r="AT14" s="869"/>
      <c r="AU14" s="869"/>
      <c r="AV14" s="869"/>
      <c r="AW14" s="869"/>
      <c r="AX14" s="869"/>
      <c r="AY14" s="869"/>
      <c r="AZ14" s="869"/>
      <c r="BA14" s="869"/>
      <c r="BB14" s="869">
        <v>1</v>
      </c>
      <c r="BC14" s="869"/>
      <c r="BD14" s="869"/>
      <c r="BE14" s="869"/>
      <c r="BF14" s="869"/>
      <c r="BG14" s="869"/>
      <c r="BH14" s="869"/>
      <c r="BI14" s="869"/>
      <c r="BJ14" s="869"/>
      <c r="BK14" s="869"/>
      <c r="BL14" s="869"/>
      <c r="BM14" s="869"/>
      <c r="BN14" s="869">
        <v>1</v>
      </c>
      <c r="BO14" s="869"/>
      <c r="BP14" s="869"/>
      <c r="BQ14" s="869"/>
      <c r="BR14" s="869"/>
      <c r="BS14" s="869"/>
      <c r="BT14" s="869"/>
      <c r="BU14" s="869"/>
      <c r="BV14" s="869"/>
      <c r="BW14" s="869"/>
      <c r="BX14" s="869"/>
      <c r="BY14" s="869"/>
      <c r="BZ14" s="869">
        <v>1</v>
      </c>
      <c r="CA14" s="871"/>
    </row>
    <row r="15" spans="1:79" s="377" customFormat="1" ht="89.25" x14ac:dyDescent="0.2">
      <c r="A15" s="806" t="s">
        <v>584</v>
      </c>
      <c r="B15" s="479" t="s">
        <v>571</v>
      </c>
      <c r="C15" s="479" t="s">
        <v>599</v>
      </c>
      <c r="D15" s="368" t="s">
        <v>733</v>
      </c>
      <c r="E15" s="368" t="s">
        <v>593</v>
      </c>
      <c r="F15" s="812" t="s">
        <v>666</v>
      </c>
      <c r="G15" s="812" t="s">
        <v>666</v>
      </c>
      <c r="H15" s="368" t="s">
        <v>612</v>
      </c>
      <c r="I15" s="368" t="s">
        <v>617</v>
      </c>
      <c r="J15" s="479" t="s">
        <v>625</v>
      </c>
      <c r="K15" s="479">
        <v>90</v>
      </c>
      <c r="L15" s="261" t="s">
        <v>633</v>
      </c>
      <c r="M15" s="261" t="s">
        <v>160</v>
      </c>
      <c r="N15" s="261" t="s">
        <v>656</v>
      </c>
      <c r="O15" s="134" t="s">
        <v>625</v>
      </c>
      <c r="P15" s="794">
        <v>90</v>
      </c>
      <c r="Q15" s="777" t="s">
        <v>704</v>
      </c>
      <c r="R15" s="481" t="s">
        <v>716</v>
      </c>
      <c r="S15" s="382" t="s">
        <v>737</v>
      </c>
      <c r="T15" s="261" t="s">
        <v>476</v>
      </c>
      <c r="U15" s="851"/>
      <c r="V15" s="851"/>
      <c r="W15" s="872"/>
      <c r="X15" s="260" t="s">
        <v>487</v>
      </c>
      <c r="Y15" s="257" t="s">
        <v>488</v>
      </c>
      <c r="Z15" s="542">
        <v>0.03</v>
      </c>
      <c r="AA15" s="491" t="s">
        <v>1021</v>
      </c>
      <c r="AB15" s="817" t="s">
        <v>481</v>
      </c>
      <c r="AC15" s="817" t="s">
        <v>482</v>
      </c>
      <c r="AD15" s="875"/>
      <c r="AE15" s="876"/>
      <c r="AF15" s="869"/>
      <c r="AG15" s="869"/>
      <c r="AH15" s="869"/>
      <c r="AI15" s="869"/>
      <c r="AJ15" s="869"/>
      <c r="AK15" s="869"/>
      <c r="AL15" s="869"/>
      <c r="AM15" s="869"/>
      <c r="AN15" s="869"/>
      <c r="AO15" s="869"/>
      <c r="AP15" s="869">
        <v>1</v>
      </c>
      <c r="AQ15" s="869"/>
      <c r="AR15" s="869"/>
      <c r="AS15" s="869"/>
      <c r="AT15" s="869"/>
      <c r="AU15" s="869"/>
      <c r="AV15" s="869"/>
      <c r="AW15" s="869"/>
      <c r="AX15" s="869"/>
      <c r="AY15" s="869"/>
      <c r="AZ15" s="869"/>
      <c r="BA15" s="869"/>
      <c r="BB15" s="869">
        <v>1</v>
      </c>
      <c r="BC15" s="869"/>
      <c r="BD15" s="869"/>
      <c r="BE15" s="869"/>
      <c r="BF15" s="869"/>
      <c r="BG15" s="869"/>
      <c r="BH15" s="869"/>
      <c r="BI15" s="869"/>
      <c r="BJ15" s="869"/>
      <c r="BK15" s="869"/>
      <c r="BL15" s="869"/>
      <c r="BM15" s="869"/>
      <c r="BN15" s="869">
        <v>1</v>
      </c>
      <c r="BO15" s="869"/>
      <c r="BP15" s="869"/>
      <c r="BQ15" s="869"/>
      <c r="BR15" s="869"/>
      <c r="BS15" s="869"/>
      <c r="BT15" s="869"/>
      <c r="BU15" s="869"/>
      <c r="BV15" s="869"/>
      <c r="BW15" s="869"/>
      <c r="BX15" s="869"/>
      <c r="BY15" s="869"/>
      <c r="BZ15" s="869">
        <v>1</v>
      </c>
      <c r="CA15" s="871"/>
    </row>
    <row r="16" spans="1:79" s="377" customFormat="1" ht="89.25" x14ac:dyDescent="0.2">
      <c r="A16" s="806" t="s">
        <v>583</v>
      </c>
      <c r="B16" s="479" t="s">
        <v>571</v>
      </c>
      <c r="C16" s="479" t="s">
        <v>599</v>
      </c>
      <c r="D16" s="368" t="s">
        <v>733</v>
      </c>
      <c r="E16" s="368" t="s">
        <v>593</v>
      </c>
      <c r="F16" s="812" t="s">
        <v>666</v>
      </c>
      <c r="G16" s="812" t="s">
        <v>666</v>
      </c>
      <c r="H16" s="368" t="s">
        <v>612</v>
      </c>
      <c r="I16" s="368" t="s">
        <v>617</v>
      </c>
      <c r="J16" s="479" t="s">
        <v>625</v>
      </c>
      <c r="K16" s="479">
        <v>90</v>
      </c>
      <c r="L16" s="261" t="s">
        <v>633</v>
      </c>
      <c r="M16" s="261" t="s">
        <v>160</v>
      </c>
      <c r="N16" s="261" t="s">
        <v>656</v>
      </c>
      <c r="O16" s="134" t="s">
        <v>625</v>
      </c>
      <c r="P16" s="794">
        <v>90</v>
      </c>
      <c r="Q16" s="777" t="s">
        <v>704</v>
      </c>
      <c r="R16" s="481" t="s">
        <v>716</v>
      </c>
      <c r="S16" s="382" t="s">
        <v>738</v>
      </c>
      <c r="T16" s="261" t="s">
        <v>476</v>
      </c>
      <c r="U16" s="851"/>
      <c r="V16" s="851"/>
      <c r="W16" s="872"/>
      <c r="X16" s="260" t="s">
        <v>489</v>
      </c>
      <c r="Y16" s="257" t="s">
        <v>488</v>
      </c>
      <c r="Z16" s="542">
        <v>0.03</v>
      </c>
      <c r="AA16" s="491" t="s">
        <v>1021</v>
      </c>
      <c r="AB16" s="817" t="s">
        <v>481</v>
      </c>
      <c r="AC16" s="817" t="s">
        <v>482</v>
      </c>
      <c r="AD16" s="741" t="s">
        <v>76</v>
      </c>
      <c r="AE16" s="876"/>
      <c r="AF16" s="869"/>
      <c r="AG16" s="869"/>
      <c r="AH16" s="869"/>
      <c r="AI16" s="869"/>
      <c r="AJ16" s="869"/>
      <c r="AK16" s="869"/>
      <c r="AL16" s="869"/>
      <c r="AM16" s="869"/>
      <c r="AN16" s="869"/>
      <c r="AO16" s="869"/>
      <c r="AP16" s="869"/>
      <c r="AQ16" s="869"/>
      <c r="AR16" s="869"/>
      <c r="AS16" s="869"/>
      <c r="AT16" s="869"/>
      <c r="AU16" s="869"/>
      <c r="AV16" s="869"/>
      <c r="AW16" s="869"/>
      <c r="AX16" s="869"/>
      <c r="AY16" s="869"/>
      <c r="AZ16" s="869"/>
      <c r="BA16" s="869"/>
      <c r="BB16" s="869">
        <v>1</v>
      </c>
      <c r="BC16" s="869"/>
      <c r="BD16" s="869"/>
      <c r="BE16" s="869"/>
      <c r="BF16" s="869"/>
      <c r="BG16" s="869"/>
      <c r="BH16" s="869"/>
      <c r="BI16" s="869"/>
      <c r="BJ16" s="869"/>
      <c r="BK16" s="869"/>
      <c r="BL16" s="869"/>
      <c r="BM16" s="869"/>
      <c r="BN16" s="869"/>
      <c r="BO16" s="869"/>
      <c r="BP16" s="869"/>
      <c r="BQ16" s="869"/>
      <c r="BR16" s="869"/>
      <c r="BS16" s="869"/>
      <c r="BT16" s="869"/>
      <c r="BU16" s="869"/>
      <c r="BV16" s="869"/>
      <c r="BW16" s="869"/>
      <c r="BX16" s="869"/>
      <c r="BY16" s="869"/>
      <c r="BZ16" s="869">
        <v>1</v>
      </c>
      <c r="CA16" s="871"/>
    </row>
    <row r="17" spans="1:79" s="377" customFormat="1" ht="36.75" customHeight="1" x14ac:dyDescent="0.2">
      <c r="A17" s="806" t="s">
        <v>588</v>
      </c>
      <c r="B17" s="479" t="s">
        <v>571</v>
      </c>
      <c r="C17" s="479" t="s">
        <v>599</v>
      </c>
      <c r="D17" s="368" t="s">
        <v>733</v>
      </c>
      <c r="E17" s="368" t="s">
        <v>593</v>
      </c>
      <c r="F17" s="812" t="s">
        <v>666</v>
      </c>
      <c r="G17" s="812" t="s">
        <v>666</v>
      </c>
      <c r="H17" s="368" t="s">
        <v>612</v>
      </c>
      <c r="I17" s="368" t="s">
        <v>617</v>
      </c>
      <c r="J17" s="479" t="s">
        <v>625</v>
      </c>
      <c r="K17" s="479">
        <v>90</v>
      </c>
      <c r="L17" s="261" t="s">
        <v>633</v>
      </c>
      <c r="M17" s="261" t="s">
        <v>160</v>
      </c>
      <c r="N17" s="261" t="s">
        <v>656</v>
      </c>
      <c r="O17" s="134" t="s">
        <v>625</v>
      </c>
      <c r="P17" s="794">
        <v>90</v>
      </c>
      <c r="Q17" s="777" t="s">
        <v>704</v>
      </c>
      <c r="R17" s="481" t="s">
        <v>716</v>
      </c>
      <c r="S17" s="382" t="s">
        <v>737</v>
      </c>
      <c r="T17" s="261" t="s">
        <v>476</v>
      </c>
      <c r="U17" s="851"/>
      <c r="V17" s="851"/>
      <c r="W17" s="872"/>
      <c r="X17" s="260" t="s">
        <v>490</v>
      </c>
      <c r="Y17" s="257" t="s">
        <v>488</v>
      </c>
      <c r="Z17" s="542">
        <v>0.05</v>
      </c>
      <c r="AA17" s="491" t="s">
        <v>1021</v>
      </c>
      <c r="AB17" s="817" t="s">
        <v>481</v>
      </c>
      <c r="AC17" s="817" t="s">
        <v>482</v>
      </c>
      <c r="AD17" s="741" t="s">
        <v>76</v>
      </c>
      <c r="AE17" s="874"/>
      <c r="AF17" s="869"/>
      <c r="AG17" s="869"/>
      <c r="AH17" s="869"/>
      <c r="AI17" s="869"/>
      <c r="AJ17" s="869"/>
      <c r="AK17" s="869"/>
      <c r="AL17" s="869"/>
      <c r="AM17" s="869"/>
      <c r="AN17" s="869"/>
      <c r="AO17" s="869"/>
      <c r="AP17" s="869"/>
      <c r="AQ17" s="869"/>
      <c r="AR17" s="869"/>
      <c r="AS17" s="869"/>
      <c r="AT17" s="869"/>
      <c r="AU17" s="869"/>
      <c r="AV17" s="869"/>
      <c r="AW17" s="869"/>
      <c r="AX17" s="869"/>
      <c r="AY17" s="869"/>
      <c r="AZ17" s="869"/>
      <c r="BA17" s="869"/>
      <c r="BB17" s="869">
        <v>1</v>
      </c>
      <c r="BC17" s="869"/>
      <c r="BD17" s="869"/>
      <c r="BE17" s="869"/>
      <c r="BF17" s="869"/>
      <c r="BG17" s="869"/>
      <c r="BH17" s="869"/>
      <c r="BI17" s="869"/>
      <c r="BJ17" s="869"/>
      <c r="BK17" s="869"/>
      <c r="BL17" s="869"/>
      <c r="BM17" s="869"/>
      <c r="BN17" s="869"/>
      <c r="BO17" s="869"/>
      <c r="BP17" s="869"/>
      <c r="BQ17" s="869"/>
      <c r="BR17" s="869"/>
      <c r="BS17" s="869"/>
      <c r="BT17" s="869"/>
      <c r="BU17" s="869"/>
      <c r="BV17" s="869"/>
      <c r="BW17" s="869"/>
      <c r="BX17" s="869"/>
      <c r="BY17" s="869"/>
      <c r="BZ17" s="869">
        <v>1</v>
      </c>
      <c r="CA17" s="871"/>
    </row>
    <row r="18" spans="1:79" s="377" customFormat="1" ht="89.25" x14ac:dyDescent="0.2">
      <c r="A18" s="806" t="s">
        <v>582</v>
      </c>
      <c r="B18" s="479" t="s">
        <v>571</v>
      </c>
      <c r="C18" s="479" t="s">
        <v>599</v>
      </c>
      <c r="D18" s="368" t="s">
        <v>733</v>
      </c>
      <c r="E18" s="368" t="s">
        <v>593</v>
      </c>
      <c r="F18" s="812" t="s">
        <v>666</v>
      </c>
      <c r="G18" s="812" t="s">
        <v>666</v>
      </c>
      <c r="H18" s="368" t="s">
        <v>612</v>
      </c>
      <c r="I18" s="368" t="s">
        <v>617</v>
      </c>
      <c r="J18" s="479" t="s">
        <v>625</v>
      </c>
      <c r="K18" s="479">
        <v>90</v>
      </c>
      <c r="L18" s="261" t="s">
        <v>633</v>
      </c>
      <c r="M18" s="261" t="s">
        <v>160</v>
      </c>
      <c r="N18" s="261" t="s">
        <v>656</v>
      </c>
      <c r="O18" s="134" t="s">
        <v>625</v>
      </c>
      <c r="P18" s="794">
        <v>90</v>
      </c>
      <c r="Q18" s="777" t="s">
        <v>704</v>
      </c>
      <c r="R18" s="481" t="s">
        <v>716</v>
      </c>
      <c r="S18" s="382" t="s">
        <v>737</v>
      </c>
      <c r="T18" s="261" t="s">
        <v>476</v>
      </c>
      <c r="U18" s="851"/>
      <c r="V18" s="851"/>
      <c r="W18" s="872" t="s">
        <v>492</v>
      </c>
      <c r="X18" s="260" t="s">
        <v>493</v>
      </c>
      <c r="Y18" s="257" t="s">
        <v>488</v>
      </c>
      <c r="Z18" s="542">
        <v>0.02</v>
      </c>
      <c r="AA18" s="491" t="s">
        <v>1021</v>
      </c>
      <c r="AB18" s="817" t="s">
        <v>481</v>
      </c>
      <c r="AC18" s="817" t="s">
        <v>482</v>
      </c>
      <c r="AD18" s="741" t="s">
        <v>76</v>
      </c>
      <c r="AE18" s="873" t="s">
        <v>46</v>
      </c>
      <c r="AF18" s="869"/>
      <c r="AG18" s="869"/>
      <c r="AH18" s="869"/>
      <c r="AI18" s="869"/>
      <c r="AJ18" s="378"/>
      <c r="AK18" s="378"/>
      <c r="AL18" s="869">
        <v>1</v>
      </c>
      <c r="AM18" s="869"/>
      <c r="AN18" s="869"/>
      <c r="AO18" s="869"/>
      <c r="AP18" s="869"/>
      <c r="AQ18" s="869"/>
      <c r="AR18" s="869"/>
      <c r="AS18" s="869"/>
      <c r="AT18" s="869">
        <v>1</v>
      </c>
      <c r="AU18" s="869"/>
      <c r="AV18" s="378"/>
      <c r="AW18" s="378"/>
      <c r="AX18" s="869"/>
      <c r="AY18" s="869"/>
      <c r="AZ18" s="869"/>
      <c r="BA18" s="869"/>
      <c r="BB18" s="869">
        <v>1</v>
      </c>
      <c r="BC18" s="869"/>
      <c r="BD18" s="869"/>
      <c r="BE18" s="869"/>
      <c r="BF18" s="869"/>
      <c r="BG18" s="869"/>
      <c r="BH18" s="378"/>
      <c r="BI18" s="378"/>
      <c r="BJ18" s="869">
        <v>1</v>
      </c>
      <c r="BK18" s="869"/>
      <c r="BL18" s="869"/>
      <c r="BM18" s="869"/>
      <c r="BN18" s="869"/>
      <c r="BO18" s="869"/>
      <c r="BP18" s="869"/>
      <c r="BQ18" s="869"/>
      <c r="BR18" s="869">
        <v>1</v>
      </c>
      <c r="BS18" s="869"/>
      <c r="BT18" s="378"/>
      <c r="BU18" s="378"/>
      <c r="BV18" s="869"/>
      <c r="BW18" s="869"/>
      <c r="BX18" s="869"/>
      <c r="BY18" s="869"/>
      <c r="BZ18" s="869">
        <v>1</v>
      </c>
      <c r="CA18" s="871"/>
    </row>
    <row r="19" spans="1:79" s="377" customFormat="1" ht="51" customHeight="1" x14ac:dyDescent="0.2">
      <c r="A19" s="806" t="s">
        <v>582</v>
      </c>
      <c r="B19" s="479" t="s">
        <v>571</v>
      </c>
      <c r="C19" s="479" t="s">
        <v>599</v>
      </c>
      <c r="D19" s="368" t="s">
        <v>733</v>
      </c>
      <c r="E19" s="368" t="s">
        <v>593</v>
      </c>
      <c r="F19" s="812" t="s">
        <v>666</v>
      </c>
      <c r="G19" s="812" t="s">
        <v>666</v>
      </c>
      <c r="H19" s="368" t="s">
        <v>612</v>
      </c>
      <c r="I19" s="368" t="s">
        <v>617</v>
      </c>
      <c r="J19" s="479" t="s">
        <v>625</v>
      </c>
      <c r="K19" s="479">
        <v>90</v>
      </c>
      <c r="L19" s="261" t="s">
        <v>633</v>
      </c>
      <c r="M19" s="261" t="s">
        <v>160</v>
      </c>
      <c r="N19" s="261" t="s">
        <v>656</v>
      </c>
      <c r="O19" s="134" t="s">
        <v>625</v>
      </c>
      <c r="P19" s="794">
        <v>90</v>
      </c>
      <c r="Q19" s="777" t="s">
        <v>704</v>
      </c>
      <c r="R19" s="481" t="s">
        <v>716</v>
      </c>
      <c r="S19" s="382" t="s">
        <v>737</v>
      </c>
      <c r="T19" s="261" t="s">
        <v>476</v>
      </c>
      <c r="U19" s="851"/>
      <c r="V19" s="851"/>
      <c r="W19" s="872"/>
      <c r="X19" s="260" t="s">
        <v>494</v>
      </c>
      <c r="Y19" s="257" t="s">
        <v>495</v>
      </c>
      <c r="Z19" s="542">
        <v>0.02</v>
      </c>
      <c r="AA19" s="491" t="s">
        <v>1021</v>
      </c>
      <c r="AB19" s="817" t="s">
        <v>481</v>
      </c>
      <c r="AC19" s="817" t="s">
        <v>482</v>
      </c>
      <c r="AD19" s="741" t="s">
        <v>76</v>
      </c>
      <c r="AE19" s="874"/>
      <c r="AF19" s="869"/>
      <c r="AG19" s="869"/>
      <c r="AH19" s="869"/>
      <c r="AI19" s="869"/>
      <c r="AJ19" s="869"/>
      <c r="AK19" s="869"/>
      <c r="AL19" s="869"/>
      <c r="AM19" s="869"/>
      <c r="AN19" s="869"/>
      <c r="AO19" s="869"/>
      <c r="AP19" s="869"/>
      <c r="AQ19" s="869"/>
      <c r="AR19" s="869"/>
      <c r="AS19" s="869"/>
      <c r="AT19" s="869"/>
      <c r="AU19" s="869"/>
      <c r="AV19" s="869"/>
      <c r="AW19" s="869"/>
      <c r="AX19" s="869"/>
      <c r="AY19" s="869"/>
      <c r="AZ19" s="869"/>
      <c r="BA19" s="869"/>
      <c r="BB19" s="869"/>
      <c r="BC19" s="869"/>
      <c r="BD19" s="869"/>
      <c r="BE19" s="869"/>
      <c r="BF19" s="869"/>
      <c r="BG19" s="869"/>
      <c r="BH19" s="869"/>
      <c r="BI19" s="869"/>
      <c r="BJ19" s="869"/>
      <c r="BK19" s="869"/>
      <c r="BL19" s="869"/>
      <c r="BM19" s="869"/>
      <c r="BN19" s="869"/>
      <c r="BO19" s="869"/>
      <c r="BP19" s="869"/>
      <c r="BQ19" s="869"/>
      <c r="BR19" s="869"/>
      <c r="BS19" s="869"/>
      <c r="BT19" s="869"/>
      <c r="BU19" s="869"/>
      <c r="BV19" s="869"/>
      <c r="BW19" s="869"/>
      <c r="BX19" s="378"/>
      <c r="BY19" s="378"/>
      <c r="BZ19" s="869">
        <v>1</v>
      </c>
      <c r="CA19" s="871"/>
    </row>
    <row r="20" spans="1:79" s="377" customFormat="1" ht="89.25" x14ac:dyDescent="0.2">
      <c r="A20" s="806" t="s">
        <v>582</v>
      </c>
      <c r="B20" s="479" t="s">
        <v>571</v>
      </c>
      <c r="C20" s="479" t="s">
        <v>599</v>
      </c>
      <c r="D20" s="368" t="s">
        <v>733</v>
      </c>
      <c r="E20" s="368" t="s">
        <v>593</v>
      </c>
      <c r="F20" s="812" t="s">
        <v>666</v>
      </c>
      <c r="G20" s="812" t="s">
        <v>666</v>
      </c>
      <c r="H20" s="368" t="s">
        <v>612</v>
      </c>
      <c r="I20" s="368" t="s">
        <v>617</v>
      </c>
      <c r="J20" s="479" t="s">
        <v>625</v>
      </c>
      <c r="K20" s="479">
        <v>90</v>
      </c>
      <c r="L20" s="261" t="s">
        <v>633</v>
      </c>
      <c r="M20" s="261" t="s">
        <v>160</v>
      </c>
      <c r="N20" s="261" t="s">
        <v>656</v>
      </c>
      <c r="O20" s="134" t="s">
        <v>625</v>
      </c>
      <c r="P20" s="794">
        <v>90</v>
      </c>
      <c r="Q20" s="777" t="s">
        <v>704</v>
      </c>
      <c r="R20" s="481" t="s">
        <v>716</v>
      </c>
      <c r="S20" s="382" t="s">
        <v>737</v>
      </c>
      <c r="T20" s="261" t="s">
        <v>476</v>
      </c>
      <c r="U20" s="851"/>
      <c r="V20" s="851"/>
      <c r="W20" s="382" t="s">
        <v>496</v>
      </c>
      <c r="X20" s="260" t="s">
        <v>497</v>
      </c>
      <c r="Y20" s="257" t="s">
        <v>498</v>
      </c>
      <c r="Z20" s="542">
        <v>0.02</v>
      </c>
      <c r="AA20" s="491" t="s">
        <v>486</v>
      </c>
      <c r="AB20" s="817" t="s">
        <v>499</v>
      </c>
      <c r="AC20" s="817" t="s">
        <v>500</v>
      </c>
      <c r="AD20" s="741" t="s">
        <v>76</v>
      </c>
      <c r="AE20" s="379" t="s">
        <v>47</v>
      </c>
      <c r="AF20" s="378"/>
      <c r="AG20" s="378"/>
      <c r="AH20" s="869">
        <v>1</v>
      </c>
      <c r="AI20" s="869"/>
      <c r="AJ20" s="378"/>
      <c r="AK20" s="378"/>
      <c r="AL20" s="869">
        <v>1</v>
      </c>
      <c r="AM20" s="869"/>
      <c r="AN20" s="378"/>
      <c r="AO20" s="378"/>
      <c r="AP20" s="869">
        <v>1</v>
      </c>
      <c r="AQ20" s="869"/>
      <c r="AR20" s="378"/>
      <c r="AS20" s="378"/>
      <c r="AT20" s="869">
        <v>1</v>
      </c>
      <c r="AU20" s="869"/>
      <c r="AV20" s="378"/>
      <c r="AW20" s="378"/>
      <c r="AX20" s="869">
        <v>1</v>
      </c>
      <c r="AY20" s="869"/>
      <c r="AZ20" s="378"/>
      <c r="BA20" s="378"/>
      <c r="BB20" s="869">
        <v>1</v>
      </c>
      <c r="BC20" s="869"/>
      <c r="BD20" s="378"/>
      <c r="BE20" s="378"/>
      <c r="BF20" s="869">
        <v>1</v>
      </c>
      <c r="BG20" s="869"/>
      <c r="BH20" s="378"/>
      <c r="BI20" s="378"/>
      <c r="BJ20" s="869">
        <v>1</v>
      </c>
      <c r="BK20" s="869"/>
      <c r="BL20" s="378"/>
      <c r="BM20" s="378"/>
      <c r="BN20" s="869">
        <v>1</v>
      </c>
      <c r="BO20" s="869"/>
      <c r="BP20" s="378"/>
      <c r="BQ20" s="378"/>
      <c r="BR20" s="869">
        <v>1</v>
      </c>
      <c r="BS20" s="869"/>
      <c r="BT20" s="378"/>
      <c r="BU20" s="378"/>
      <c r="BV20" s="869">
        <v>1</v>
      </c>
      <c r="BW20" s="869"/>
      <c r="BX20" s="378"/>
      <c r="BY20" s="378"/>
      <c r="BZ20" s="869">
        <v>1</v>
      </c>
      <c r="CA20" s="871"/>
    </row>
    <row r="21" spans="1:79" s="377" customFormat="1" ht="51" customHeight="1" x14ac:dyDescent="0.2">
      <c r="A21" s="806" t="s">
        <v>582</v>
      </c>
      <c r="B21" s="479" t="s">
        <v>571</v>
      </c>
      <c r="C21" s="479" t="s">
        <v>607</v>
      </c>
      <c r="D21" s="368" t="s">
        <v>733</v>
      </c>
      <c r="E21" s="368" t="s">
        <v>593</v>
      </c>
      <c r="F21" s="812" t="s">
        <v>666</v>
      </c>
      <c r="G21" s="812" t="s">
        <v>666</v>
      </c>
      <c r="H21" s="368" t="s">
        <v>612</v>
      </c>
      <c r="I21" s="368" t="s">
        <v>617</v>
      </c>
      <c r="J21" s="479" t="s">
        <v>625</v>
      </c>
      <c r="K21" s="479">
        <v>90</v>
      </c>
      <c r="L21" s="261" t="s">
        <v>633</v>
      </c>
      <c r="M21" s="261" t="s">
        <v>160</v>
      </c>
      <c r="N21" s="261" t="s">
        <v>656</v>
      </c>
      <c r="O21" s="134" t="s">
        <v>625</v>
      </c>
      <c r="P21" s="794">
        <v>90</v>
      </c>
      <c r="Q21" s="777" t="s">
        <v>704</v>
      </c>
      <c r="R21" s="481" t="s">
        <v>716</v>
      </c>
      <c r="S21" s="382" t="s">
        <v>737</v>
      </c>
      <c r="T21" s="261" t="s">
        <v>501</v>
      </c>
      <c r="U21" s="851">
        <v>0.15</v>
      </c>
      <c r="V21" s="851" t="s">
        <v>86</v>
      </c>
      <c r="W21" s="872" t="s">
        <v>502</v>
      </c>
      <c r="X21" s="260" t="s">
        <v>503</v>
      </c>
      <c r="Y21" s="257" t="s">
        <v>504</v>
      </c>
      <c r="Z21" s="801">
        <v>0.05</v>
      </c>
      <c r="AA21" s="491" t="s">
        <v>1021</v>
      </c>
      <c r="AB21" s="817" t="s">
        <v>499</v>
      </c>
      <c r="AC21" s="817" t="s">
        <v>500</v>
      </c>
      <c r="AD21" s="741" t="s">
        <v>76</v>
      </c>
      <c r="AE21" s="380" t="s">
        <v>46</v>
      </c>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v>1</v>
      </c>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v>1</v>
      </c>
      <c r="CA21" s="871"/>
    </row>
    <row r="22" spans="1:79" s="377" customFormat="1" ht="51" customHeight="1" x14ac:dyDescent="0.2">
      <c r="A22" s="806" t="s">
        <v>582</v>
      </c>
      <c r="B22" s="479" t="s">
        <v>571</v>
      </c>
      <c r="C22" s="479" t="s">
        <v>607</v>
      </c>
      <c r="D22" s="368" t="s">
        <v>733</v>
      </c>
      <c r="E22" s="368" t="s">
        <v>593</v>
      </c>
      <c r="F22" s="812" t="s">
        <v>666</v>
      </c>
      <c r="G22" s="812" t="s">
        <v>666</v>
      </c>
      <c r="H22" s="368" t="s">
        <v>612</v>
      </c>
      <c r="I22" s="368" t="s">
        <v>617</v>
      </c>
      <c r="J22" s="479" t="s">
        <v>625</v>
      </c>
      <c r="K22" s="479">
        <v>90</v>
      </c>
      <c r="L22" s="261" t="s">
        <v>633</v>
      </c>
      <c r="M22" s="261" t="s">
        <v>160</v>
      </c>
      <c r="N22" s="261" t="s">
        <v>656</v>
      </c>
      <c r="O22" s="134" t="s">
        <v>625</v>
      </c>
      <c r="P22" s="794">
        <v>90</v>
      </c>
      <c r="Q22" s="777" t="s">
        <v>704</v>
      </c>
      <c r="R22" s="481" t="s">
        <v>716</v>
      </c>
      <c r="S22" s="382" t="s">
        <v>737</v>
      </c>
      <c r="T22" s="261" t="s">
        <v>501</v>
      </c>
      <c r="U22" s="851"/>
      <c r="V22" s="851"/>
      <c r="W22" s="872"/>
      <c r="X22" s="260" t="s">
        <v>506</v>
      </c>
      <c r="Y22" s="257" t="s">
        <v>507</v>
      </c>
      <c r="Z22" s="801">
        <v>0.05</v>
      </c>
      <c r="AA22" s="491" t="s">
        <v>1021</v>
      </c>
      <c r="AB22" s="817" t="s">
        <v>481</v>
      </c>
      <c r="AC22" s="817" t="s">
        <v>482</v>
      </c>
      <c r="AD22" s="741" t="s">
        <v>76</v>
      </c>
      <c r="AE22" s="380" t="s">
        <v>48</v>
      </c>
      <c r="AF22" s="869"/>
      <c r="AG22" s="869"/>
      <c r="AH22" s="869"/>
      <c r="AI22" s="869"/>
      <c r="AJ22" s="869"/>
      <c r="AK22" s="869"/>
      <c r="AL22" s="869"/>
      <c r="AM22" s="869"/>
      <c r="AN22" s="869"/>
      <c r="AO22" s="869"/>
      <c r="AP22" s="869"/>
      <c r="AQ22" s="869"/>
      <c r="AR22" s="869"/>
      <c r="AS22" s="869"/>
      <c r="AT22" s="869"/>
      <c r="AU22" s="869"/>
      <c r="AV22" s="869"/>
      <c r="AW22" s="869"/>
      <c r="AX22" s="869"/>
      <c r="AY22" s="869"/>
      <c r="AZ22" s="869"/>
      <c r="BA22" s="869"/>
      <c r="BB22" s="869"/>
      <c r="BC22" s="869"/>
      <c r="BD22" s="869"/>
      <c r="BE22" s="869"/>
      <c r="BF22" s="869"/>
      <c r="BG22" s="869"/>
      <c r="BH22" s="869"/>
      <c r="BI22" s="869"/>
      <c r="BJ22" s="869"/>
      <c r="BK22" s="869"/>
      <c r="BL22" s="869"/>
      <c r="BM22" s="869"/>
      <c r="BN22" s="869"/>
      <c r="BO22" s="869"/>
      <c r="BP22" s="869"/>
      <c r="BQ22" s="869"/>
      <c r="BR22" s="869">
        <v>1</v>
      </c>
      <c r="BS22" s="869"/>
      <c r="BT22" s="869"/>
      <c r="BU22" s="869"/>
      <c r="BV22" s="869"/>
      <c r="BW22" s="869"/>
      <c r="BX22" s="869"/>
      <c r="BY22" s="869"/>
      <c r="BZ22" s="869"/>
      <c r="CA22" s="871"/>
    </row>
    <row r="23" spans="1:79" s="377" customFormat="1" ht="89.25" x14ac:dyDescent="0.2">
      <c r="A23" s="806" t="s">
        <v>582</v>
      </c>
      <c r="B23" s="479" t="s">
        <v>571</v>
      </c>
      <c r="C23" s="479" t="s">
        <v>607</v>
      </c>
      <c r="D23" s="368" t="s">
        <v>733</v>
      </c>
      <c r="E23" s="368" t="s">
        <v>593</v>
      </c>
      <c r="F23" s="812" t="s">
        <v>666</v>
      </c>
      <c r="G23" s="812" t="s">
        <v>666</v>
      </c>
      <c r="H23" s="368" t="s">
        <v>612</v>
      </c>
      <c r="I23" s="368" t="s">
        <v>617</v>
      </c>
      <c r="J23" s="479" t="s">
        <v>625</v>
      </c>
      <c r="K23" s="479">
        <v>90</v>
      </c>
      <c r="L23" s="261" t="s">
        <v>633</v>
      </c>
      <c r="M23" s="261" t="s">
        <v>160</v>
      </c>
      <c r="N23" s="261" t="s">
        <v>656</v>
      </c>
      <c r="O23" s="134" t="s">
        <v>625</v>
      </c>
      <c r="P23" s="794">
        <v>90</v>
      </c>
      <c r="Q23" s="777" t="s">
        <v>704</v>
      </c>
      <c r="R23" s="481" t="s">
        <v>716</v>
      </c>
      <c r="S23" s="382" t="s">
        <v>737</v>
      </c>
      <c r="T23" s="261" t="s">
        <v>501</v>
      </c>
      <c r="U23" s="851"/>
      <c r="V23" s="851"/>
      <c r="W23" s="382" t="s">
        <v>508</v>
      </c>
      <c r="X23" s="260" t="s">
        <v>509</v>
      </c>
      <c r="Y23" s="257" t="s">
        <v>510</v>
      </c>
      <c r="Z23" s="801">
        <v>0.05</v>
      </c>
      <c r="AA23" s="491" t="s">
        <v>1021</v>
      </c>
      <c r="AB23" s="817" t="s">
        <v>481</v>
      </c>
      <c r="AC23" s="817" t="s">
        <v>482</v>
      </c>
      <c r="AD23" s="741" t="s">
        <v>76</v>
      </c>
      <c r="AE23" s="380" t="s">
        <v>29</v>
      </c>
      <c r="AF23" s="869"/>
      <c r="AG23" s="869"/>
      <c r="AH23" s="869"/>
      <c r="AI23" s="869"/>
      <c r="AJ23" s="378"/>
      <c r="AK23" s="378"/>
      <c r="AL23" s="869">
        <v>1</v>
      </c>
      <c r="AM23" s="869"/>
      <c r="AN23" s="869"/>
      <c r="AO23" s="869"/>
      <c r="AP23" s="869"/>
      <c r="AQ23" s="869"/>
      <c r="AR23" s="869"/>
      <c r="AS23" s="869"/>
      <c r="AT23" s="869">
        <v>1</v>
      </c>
      <c r="AU23" s="869"/>
      <c r="AV23" s="378"/>
      <c r="AW23" s="378"/>
      <c r="AX23" s="869"/>
      <c r="AY23" s="869"/>
      <c r="AZ23" s="869"/>
      <c r="BA23" s="869"/>
      <c r="BB23" s="869">
        <v>1</v>
      </c>
      <c r="BC23" s="869"/>
      <c r="BD23" s="869"/>
      <c r="BE23" s="869"/>
      <c r="BF23" s="869"/>
      <c r="BG23" s="869"/>
      <c r="BH23" s="378"/>
      <c r="BI23" s="378"/>
      <c r="BJ23" s="869">
        <v>1</v>
      </c>
      <c r="BK23" s="869"/>
      <c r="BL23" s="869"/>
      <c r="BM23" s="869"/>
      <c r="BN23" s="869"/>
      <c r="BO23" s="869"/>
      <c r="BP23" s="869"/>
      <c r="BQ23" s="869"/>
      <c r="BR23" s="869">
        <v>1</v>
      </c>
      <c r="BS23" s="869"/>
      <c r="BT23" s="378"/>
      <c r="BU23" s="378"/>
      <c r="BV23" s="869"/>
      <c r="BW23" s="869"/>
      <c r="BX23" s="869"/>
      <c r="BY23" s="869"/>
      <c r="BZ23" s="869">
        <v>1</v>
      </c>
      <c r="CA23" s="871"/>
    </row>
    <row r="24" spans="1:79" s="377" customFormat="1" ht="38.25" customHeight="1" x14ac:dyDescent="0.2">
      <c r="A24" s="806" t="s">
        <v>584</v>
      </c>
      <c r="B24" s="479" t="s">
        <v>571</v>
      </c>
      <c r="C24" s="479" t="s">
        <v>600</v>
      </c>
      <c r="D24" s="368" t="s">
        <v>733</v>
      </c>
      <c r="E24" s="368" t="s">
        <v>593</v>
      </c>
      <c r="F24" s="812" t="s">
        <v>666</v>
      </c>
      <c r="G24" s="812" t="s">
        <v>666</v>
      </c>
      <c r="H24" s="368" t="s">
        <v>612</v>
      </c>
      <c r="I24" s="368" t="s">
        <v>617</v>
      </c>
      <c r="J24" s="479" t="s">
        <v>625</v>
      </c>
      <c r="K24" s="479">
        <v>90</v>
      </c>
      <c r="L24" s="261" t="s">
        <v>633</v>
      </c>
      <c r="M24" s="261" t="s">
        <v>160</v>
      </c>
      <c r="N24" s="261" t="s">
        <v>656</v>
      </c>
      <c r="O24" s="134" t="s">
        <v>625</v>
      </c>
      <c r="P24" s="794">
        <v>90</v>
      </c>
      <c r="Q24" s="777" t="s">
        <v>704</v>
      </c>
      <c r="R24" s="481" t="s">
        <v>716</v>
      </c>
      <c r="S24" s="382" t="s">
        <v>737</v>
      </c>
      <c r="T24" s="261" t="s">
        <v>512</v>
      </c>
      <c r="U24" s="851">
        <v>0.4</v>
      </c>
      <c r="V24" s="493" t="s">
        <v>86</v>
      </c>
      <c r="W24" s="382" t="s">
        <v>513</v>
      </c>
      <c r="X24" s="573" t="s">
        <v>514</v>
      </c>
      <c r="Y24" s="257" t="s">
        <v>515</v>
      </c>
      <c r="Z24" s="542">
        <v>7.0000000000000007E-2</v>
      </c>
      <c r="AA24" s="491" t="s">
        <v>516</v>
      </c>
      <c r="AB24" s="817" t="s">
        <v>481</v>
      </c>
      <c r="AC24" s="817" t="s">
        <v>482</v>
      </c>
      <c r="AD24" s="741" t="s">
        <v>76</v>
      </c>
      <c r="AE24" s="380" t="s">
        <v>31</v>
      </c>
      <c r="AF24" s="869"/>
      <c r="AG24" s="869"/>
      <c r="AH24" s="869"/>
      <c r="AI24" s="869"/>
      <c r="AJ24" s="869"/>
      <c r="AK24" s="869"/>
      <c r="AL24" s="869"/>
      <c r="AM24" s="869"/>
      <c r="AN24" s="869"/>
      <c r="AO24" s="869"/>
      <c r="AP24" s="869"/>
      <c r="AQ24" s="869"/>
      <c r="AR24" s="869"/>
      <c r="AS24" s="869"/>
      <c r="AT24" s="869"/>
      <c r="AU24" s="869"/>
      <c r="AV24" s="869"/>
      <c r="AW24" s="869"/>
      <c r="AX24" s="869"/>
      <c r="AY24" s="869"/>
      <c r="AZ24" s="869"/>
      <c r="BA24" s="869"/>
      <c r="BB24" s="869">
        <v>1</v>
      </c>
      <c r="BC24" s="869"/>
      <c r="BD24" s="869"/>
      <c r="BE24" s="869"/>
      <c r="BF24" s="869"/>
      <c r="BG24" s="869"/>
      <c r="BH24" s="869"/>
      <c r="BI24" s="869"/>
      <c r="BJ24" s="869"/>
      <c r="BK24" s="869"/>
      <c r="BL24" s="869"/>
      <c r="BM24" s="869"/>
      <c r="BN24" s="869"/>
      <c r="BO24" s="869"/>
      <c r="BP24" s="869"/>
      <c r="BQ24" s="869"/>
      <c r="BR24" s="869"/>
      <c r="BS24" s="869"/>
      <c r="BT24" s="869"/>
      <c r="BU24" s="869"/>
      <c r="BV24" s="869"/>
      <c r="BW24" s="869"/>
      <c r="BX24" s="869"/>
      <c r="BY24" s="869"/>
      <c r="BZ24" s="869">
        <v>1</v>
      </c>
      <c r="CA24" s="871"/>
    </row>
    <row r="25" spans="1:79" s="377" customFormat="1" ht="38.25" customHeight="1" x14ac:dyDescent="0.2">
      <c r="A25" s="806" t="s">
        <v>584</v>
      </c>
      <c r="B25" s="479" t="s">
        <v>571</v>
      </c>
      <c r="C25" s="479" t="s">
        <v>600</v>
      </c>
      <c r="D25" s="368" t="s">
        <v>733</v>
      </c>
      <c r="E25" s="368" t="s">
        <v>593</v>
      </c>
      <c r="F25" s="812" t="s">
        <v>666</v>
      </c>
      <c r="G25" s="812" t="s">
        <v>666</v>
      </c>
      <c r="H25" s="368" t="s">
        <v>612</v>
      </c>
      <c r="I25" s="368" t="s">
        <v>617</v>
      </c>
      <c r="J25" s="479" t="s">
        <v>625</v>
      </c>
      <c r="K25" s="479">
        <v>90</v>
      </c>
      <c r="L25" s="261" t="s">
        <v>633</v>
      </c>
      <c r="M25" s="261" t="s">
        <v>160</v>
      </c>
      <c r="N25" s="261" t="s">
        <v>656</v>
      </c>
      <c r="O25" s="134" t="s">
        <v>625</v>
      </c>
      <c r="P25" s="794">
        <v>90</v>
      </c>
      <c r="Q25" s="777" t="s">
        <v>704</v>
      </c>
      <c r="R25" s="481" t="s">
        <v>716</v>
      </c>
      <c r="S25" s="382" t="s">
        <v>737</v>
      </c>
      <c r="T25" s="261" t="s">
        <v>512</v>
      </c>
      <c r="U25" s="851"/>
      <c r="V25" s="493" t="s">
        <v>86</v>
      </c>
      <c r="W25" s="261" t="s">
        <v>517</v>
      </c>
      <c r="X25" s="260" t="s">
        <v>518</v>
      </c>
      <c r="Y25" s="257" t="s">
        <v>515</v>
      </c>
      <c r="Z25" s="542">
        <v>0.06</v>
      </c>
      <c r="AA25" s="818" t="s">
        <v>486</v>
      </c>
      <c r="AB25" s="817" t="s">
        <v>481</v>
      </c>
      <c r="AC25" s="817" t="s">
        <v>482</v>
      </c>
      <c r="AD25" s="741" t="s">
        <v>76</v>
      </c>
      <c r="AE25" s="380" t="s">
        <v>32</v>
      </c>
      <c r="AF25" s="869"/>
      <c r="AG25" s="869"/>
      <c r="AH25" s="869"/>
      <c r="AI25" s="869"/>
      <c r="AJ25" s="869"/>
      <c r="AK25" s="869"/>
      <c r="AL25" s="869"/>
      <c r="AM25" s="869"/>
      <c r="AN25" s="869"/>
      <c r="AO25" s="869"/>
      <c r="AP25" s="869"/>
      <c r="AQ25" s="869"/>
      <c r="AR25" s="869"/>
      <c r="AS25" s="869"/>
      <c r="AT25" s="869"/>
      <c r="AU25" s="869"/>
      <c r="AV25" s="869"/>
      <c r="AW25" s="869"/>
      <c r="AX25" s="869"/>
      <c r="AY25" s="869"/>
      <c r="AZ25" s="869"/>
      <c r="BA25" s="869"/>
      <c r="BB25" s="869">
        <v>1</v>
      </c>
      <c r="BC25" s="869"/>
      <c r="BD25" s="869"/>
      <c r="BE25" s="869"/>
      <c r="BF25" s="869"/>
      <c r="BG25" s="869"/>
      <c r="BH25" s="869"/>
      <c r="BI25" s="869"/>
      <c r="BJ25" s="869"/>
      <c r="BK25" s="869"/>
      <c r="BL25" s="869"/>
      <c r="BM25" s="869"/>
      <c r="BN25" s="869"/>
      <c r="BO25" s="869"/>
      <c r="BP25" s="869"/>
      <c r="BQ25" s="869"/>
      <c r="BR25" s="869"/>
      <c r="BS25" s="869"/>
      <c r="BT25" s="869"/>
      <c r="BU25" s="869"/>
      <c r="BV25" s="869"/>
      <c r="BW25" s="869"/>
      <c r="BX25" s="869"/>
      <c r="BY25" s="869"/>
      <c r="BZ25" s="869">
        <v>1</v>
      </c>
      <c r="CA25" s="871"/>
    </row>
    <row r="26" spans="1:79" s="377" customFormat="1" ht="89.25" x14ac:dyDescent="0.2">
      <c r="A26" s="806" t="s">
        <v>584</v>
      </c>
      <c r="B26" s="479" t="s">
        <v>571</v>
      </c>
      <c r="C26" s="479" t="s">
        <v>600</v>
      </c>
      <c r="D26" s="368" t="s">
        <v>733</v>
      </c>
      <c r="E26" s="368" t="s">
        <v>593</v>
      </c>
      <c r="F26" s="812" t="s">
        <v>666</v>
      </c>
      <c r="G26" s="812" t="s">
        <v>666</v>
      </c>
      <c r="H26" s="368" t="s">
        <v>612</v>
      </c>
      <c r="I26" s="368" t="s">
        <v>617</v>
      </c>
      <c r="J26" s="479" t="s">
        <v>625</v>
      </c>
      <c r="K26" s="479">
        <v>90</v>
      </c>
      <c r="L26" s="261" t="s">
        <v>633</v>
      </c>
      <c r="M26" s="261" t="s">
        <v>160</v>
      </c>
      <c r="N26" s="261" t="s">
        <v>656</v>
      </c>
      <c r="O26" s="134" t="s">
        <v>625</v>
      </c>
      <c r="P26" s="794">
        <v>90</v>
      </c>
      <c r="Q26" s="777" t="s">
        <v>704</v>
      </c>
      <c r="R26" s="481" t="s">
        <v>716</v>
      </c>
      <c r="S26" s="382" t="s">
        <v>737</v>
      </c>
      <c r="T26" s="261" t="s">
        <v>512</v>
      </c>
      <c r="U26" s="851"/>
      <c r="V26" s="851" t="s">
        <v>86</v>
      </c>
      <c r="W26" s="877" t="s">
        <v>519</v>
      </c>
      <c r="X26" s="260" t="s">
        <v>520</v>
      </c>
      <c r="Y26" s="260" t="s">
        <v>521</v>
      </c>
      <c r="Z26" s="542">
        <v>0.1</v>
      </c>
      <c r="AA26" s="491" t="s">
        <v>522</v>
      </c>
      <c r="AB26" s="817" t="s">
        <v>499</v>
      </c>
      <c r="AC26" s="817" t="s">
        <v>500</v>
      </c>
      <c r="AD26" s="741" t="s">
        <v>76</v>
      </c>
      <c r="AE26" s="873" t="s">
        <v>41</v>
      </c>
      <c r="AF26" s="869"/>
      <c r="AG26" s="869"/>
      <c r="AH26" s="869">
        <v>1</v>
      </c>
      <c r="AI26" s="869"/>
      <c r="AJ26" s="869"/>
      <c r="AK26" s="869"/>
      <c r="AL26" s="869">
        <v>1</v>
      </c>
      <c r="AM26" s="869"/>
      <c r="AN26" s="869"/>
      <c r="AO26" s="869"/>
      <c r="AP26" s="869">
        <v>1</v>
      </c>
      <c r="AQ26" s="869"/>
      <c r="AR26" s="869"/>
      <c r="AS26" s="869"/>
      <c r="AT26" s="869">
        <v>1</v>
      </c>
      <c r="AU26" s="869"/>
      <c r="AV26" s="869"/>
      <c r="AW26" s="869"/>
      <c r="AX26" s="869">
        <v>1</v>
      </c>
      <c r="AY26" s="869"/>
      <c r="AZ26" s="869"/>
      <c r="BA26" s="869"/>
      <c r="BB26" s="869">
        <v>1</v>
      </c>
      <c r="BC26" s="869"/>
      <c r="BD26" s="869"/>
      <c r="BE26" s="869"/>
      <c r="BF26" s="869">
        <v>1</v>
      </c>
      <c r="BG26" s="869"/>
      <c r="BH26" s="869"/>
      <c r="BI26" s="869"/>
      <c r="BJ26" s="869">
        <v>1</v>
      </c>
      <c r="BK26" s="869"/>
      <c r="BL26" s="869"/>
      <c r="BM26" s="869"/>
      <c r="BN26" s="869">
        <v>1</v>
      </c>
      <c r="BO26" s="869"/>
      <c r="BP26" s="869"/>
      <c r="BQ26" s="869"/>
      <c r="BR26" s="869">
        <v>1</v>
      </c>
      <c r="BS26" s="869"/>
      <c r="BT26" s="869"/>
      <c r="BU26" s="869"/>
      <c r="BV26" s="869">
        <v>1</v>
      </c>
      <c r="BW26" s="869"/>
      <c r="BX26" s="869"/>
      <c r="BY26" s="869"/>
      <c r="BZ26" s="869">
        <v>1</v>
      </c>
      <c r="CA26" s="871"/>
    </row>
    <row r="27" spans="1:79" s="377" customFormat="1" ht="89.25" x14ac:dyDescent="0.2">
      <c r="A27" s="806" t="s">
        <v>584</v>
      </c>
      <c r="B27" s="479" t="s">
        <v>571</v>
      </c>
      <c r="C27" s="479" t="s">
        <v>600</v>
      </c>
      <c r="D27" s="368" t="s">
        <v>733</v>
      </c>
      <c r="E27" s="368" t="s">
        <v>593</v>
      </c>
      <c r="F27" s="812" t="s">
        <v>666</v>
      </c>
      <c r="G27" s="812" t="s">
        <v>666</v>
      </c>
      <c r="H27" s="368" t="s">
        <v>612</v>
      </c>
      <c r="I27" s="368" t="s">
        <v>617</v>
      </c>
      <c r="J27" s="479" t="s">
        <v>625</v>
      </c>
      <c r="K27" s="479">
        <v>90</v>
      </c>
      <c r="L27" s="261" t="s">
        <v>633</v>
      </c>
      <c r="M27" s="261" t="s">
        <v>160</v>
      </c>
      <c r="N27" s="261" t="s">
        <v>656</v>
      </c>
      <c r="O27" s="134" t="s">
        <v>625</v>
      </c>
      <c r="P27" s="794">
        <v>90</v>
      </c>
      <c r="Q27" s="777" t="s">
        <v>704</v>
      </c>
      <c r="R27" s="481" t="s">
        <v>716</v>
      </c>
      <c r="S27" s="382" t="s">
        <v>737</v>
      </c>
      <c r="T27" s="261" t="s">
        <v>512</v>
      </c>
      <c r="U27" s="851"/>
      <c r="V27" s="851"/>
      <c r="W27" s="877"/>
      <c r="X27" s="260" t="s">
        <v>523</v>
      </c>
      <c r="Y27" s="260" t="s">
        <v>524</v>
      </c>
      <c r="Z27" s="542">
        <v>0.06</v>
      </c>
      <c r="AA27" s="491" t="s">
        <v>525</v>
      </c>
      <c r="AB27" s="817" t="s">
        <v>499</v>
      </c>
      <c r="AC27" s="817" t="s">
        <v>500</v>
      </c>
      <c r="AD27" s="741" t="s">
        <v>76</v>
      </c>
      <c r="AE27" s="874"/>
      <c r="AF27" s="869"/>
      <c r="AG27" s="869"/>
      <c r="AH27" s="869"/>
      <c r="AI27" s="869"/>
      <c r="AJ27" s="869"/>
      <c r="AK27" s="869"/>
      <c r="AL27" s="869"/>
      <c r="AM27" s="869"/>
      <c r="AN27" s="869"/>
      <c r="AO27" s="869"/>
      <c r="AP27" s="869">
        <v>1</v>
      </c>
      <c r="AQ27" s="869"/>
      <c r="AR27" s="869"/>
      <c r="AS27" s="869"/>
      <c r="AT27" s="869"/>
      <c r="AU27" s="869"/>
      <c r="AV27" s="869"/>
      <c r="AW27" s="869"/>
      <c r="AX27" s="869"/>
      <c r="AY27" s="869"/>
      <c r="AZ27" s="869"/>
      <c r="BA27" s="869"/>
      <c r="BB27" s="869">
        <v>1</v>
      </c>
      <c r="BC27" s="869"/>
      <c r="BD27" s="869"/>
      <c r="BE27" s="869"/>
      <c r="BF27" s="869"/>
      <c r="BG27" s="869"/>
      <c r="BH27" s="869"/>
      <c r="BI27" s="869"/>
      <c r="BJ27" s="869"/>
      <c r="BK27" s="869"/>
      <c r="BL27" s="869"/>
      <c r="BM27" s="869"/>
      <c r="BN27" s="869">
        <v>1</v>
      </c>
      <c r="BO27" s="869"/>
      <c r="BP27" s="869"/>
      <c r="BQ27" s="869"/>
      <c r="BR27" s="869"/>
      <c r="BS27" s="869"/>
      <c r="BT27" s="869"/>
      <c r="BU27" s="869"/>
      <c r="BV27" s="869"/>
      <c r="BW27" s="869"/>
      <c r="BX27" s="869"/>
      <c r="BY27" s="869"/>
      <c r="BZ27" s="869">
        <v>1</v>
      </c>
      <c r="CA27" s="871"/>
    </row>
    <row r="28" spans="1:79" s="377" customFormat="1" ht="89.25" x14ac:dyDescent="0.2">
      <c r="A28" s="806" t="s">
        <v>584</v>
      </c>
      <c r="B28" s="479" t="s">
        <v>571</v>
      </c>
      <c r="C28" s="479" t="s">
        <v>600</v>
      </c>
      <c r="D28" s="368" t="s">
        <v>733</v>
      </c>
      <c r="E28" s="368" t="s">
        <v>593</v>
      </c>
      <c r="F28" s="812" t="s">
        <v>666</v>
      </c>
      <c r="G28" s="812" t="s">
        <v>666</v>
      </c>
      <c r="H28" s="368" t="s">
        <v>612</v>
      </c>
      <c r="I28" s="368" t="s">
        <v>617</v>
      </c>
      <c r="J28" s="479" t="s">
        <v>625</v>
      </c>
      <c r="K28" s="479">
        <v>90</v>
      </c>
      <c r="L28" s="261" t="s">
        <v>633</v>
      </c>
      <c r="M28" s="261" t="s">
        <v>160</v>
      </c>
      <c r="N28" s="261" t="s">
        <v>656</v>
      </c>
      <c r="O28" s="134" t="s">
        <v>625</v>
      </c>
      <c r="P28" s="794">
        <v>90</v>
      </c>
      <c r="Q28" s="777" t="s">
        <v>704</v>
      </c>
      <c r="R28" s="481" t="s">
        <v>716</v>
      </c>
      <c r="S28" s="382" t="s">
        <v>737</v>
      </c>
      <c r="T28" s="261" t="s">
        <v>512</v>
      </c>
      <c r="U28" s="851"/>
      <c r="V28" s="542" t="s">
        <v>86</v>
      </c>
      <c r="W28" s="261" t="s">
        <v>526</v>
      </c>
      <c r="X28" s="260" t="s">
        <v>527</v>
      </c>
      <c r="Y28" s="260" t="s">
        <v>528</v>
      </c>
      <c r="Z28" s="542">
        <v>0.08</v>
      </c>
      <c r="AA28" s="491" t="s">
        <v>529</v>
      </c>
      <c r="AB28" s="817" t="s">
        <v>499</v>
      </c>
      <c r="AC28" s="817" t="s">
        <v>500</v>
      </c>
      <c r="AD28" s="741" t="s">
        <v>76</v>
      </c>
      <c r="AE28" s="380" t="s">
        <v>530</v>
      </c>
      <c r="AF28" s="869"/>
      <c r="AG28" s="869"/>
      <c r="AH28" s="869"/>
      <c r="AI28" s="869"/>
      <c r="AJ28" s="869"/>
      <c r="AK28" s="869"/>
      <c r="AL28" s="869">
        <v>1</v>
      </c>
      <c r="AM28" s="869"/>
      <c r="AN28" s="869"/>
      <c r="AO28" s="869"/>
      <c r="AP28" s="869"/>
      <c r="AQ28" s="869"/>
      <c r="AR28" s="869"/>
      <c r="AS28" s="869"/>
      <c r="AT28" s="869">
        <v>1</v>
      </c>
      <c r="AU28" s="869"/>
      <c r="AV28" s="869"/>
      <c r="AW28" s="869"/>
      <c r="AX28" s="869"/>
      <c r="AY28" s="869"/>
      <c r="AZ28" s="869"/>
      <c r="BA28" s="869"/>
      <c r="BB28" s="869">
        <v>1</v>
      </c>
      <c r="BC28" s="869"/>
      <c r="BD28" s="869"/>
      <c r="BE28" s="869"/>
      <c r="BF28" s="869"/>
      <c r="BG28" s="869"/>
      <c r="BH28" s="869"/>
      <c r="BI28" s="869"/>
      <c r="BJ28" s="869">
        <v>1</v>
      </c>
      <c r="BK28" s="869"/>
      <c r="BL28" s="869"/>
      <c r="BM28" s="869"/>
      <c r="BN28" s="869"/>
      <c r="BO28" s="869"/>
      <c r="BP28" s="869"/>
      <c r="BQ28" s="869"/>
      <c r="BR28" s="869">
        <v>1</v>
      </c>
      <c r="BS28" s="869"/>
      <c r="BT28" s="869"/>
      <c r="BU28" s="869"/>
      <c r="BV28" s="869"/>
      <c r="BW28" s="869"/>
      <c r="BX28" s="869"/>
      <c r="BY28" s="869"/>
      <c r="BZ28" s="869">
        <v>1</v>
      </c>
      <c r="CA28" s="871"/>
    </row>
    <row r="29" spans="1:79" s="377" customFormat="1" ht="89.25" x14ac:dyDescent="0.2">
      <c r="A29" s="806" t="s">
        <v>588</v>
      </c>
      <c r="B29" s="479" t="s">
        <v>571</v>
      </c>
      <c r="C29" s="479" t="s">
        <v>599</v>
      </c>
      <c r="D29" s="368" t="s">
        <v>733</v>
      </c>
      <c r="E29" s="368" t="s">
        <v>593</v>
      </c>
      <c r="F29" s="812" t="s">
        <v>666</v>
      </c>
      <c r="G29" s="812" t="s">
        <v>666</v>
      </c>
      <c r="H29" s="368" t="s">
        <v>612</v>
      </c>
      <c r="I29" s="368" t="s">
        <v>617</v>
      </c>
      <c r="J29" s="479" t="s">
        <v>625</v>
      </c>
      <c r="K29" s="479">
        <v>90</v>
      </c>
      <c r="L29" s="261" t="s">
        <v>633</v>
      </c>
      <c r="M29" s="261" t="s">
        <v>160</v>
      </c>
      <c r="N29" s="261" t="s">
        <v>656</v>
      </c>
      <c r="O29" s="134" t="s">
        <v>625</v>
      </c>
      <c r="P29" s="794">
        <v>90</v>
      </c>
      <c r="Q29" s="777" t="s">
        <v>704</v>
      </c>
      <c r="R29" s="481" t="s">
        <v>716</v>
      </c>
      <c r="S29" s="382" t="s">
        <v>737</v>
      </c>
      <c r="T29" s="261" t="s">
        <v>512</v>
      </c>
      <c r="U29" s="851"/>
      <c r="V29" s="542" t="s">
        <v>86</v>
      </c>
      <c r="W29" s="261" t="s">
        <v>531</v>
      </c>
      <c r="X29" s="260" t="s">
        <v>532</v>
      </c>
      <c r="Y29" s="260" t="s">
        <v>533</v>
      </c>
      <c r="Z29" s="542">
        <v>0.03</v>
      </c>
      <c r="AA29" s="491" t="s">
        <v>516</v>
      </c>
      <c r="AB29" s="817" t="s">
        <v>481</v>
      </c>
      <c r="AC29" s="817" t="s">
        <v>482</v>
      </c>
      <c r="AD29" s="741" t="s">
        <v>76</v>
      </c>
      <c r="AE29" s="380" t="s">
        <v>534</v>
      </c>
      <c r="AF29" s="869"/>
      <c r="AG29" s="869"/>
      <c r="AH29" s="869">
        <v>1</v>
      </c>
      <c r="AI29" s="869"/>
      <c r="AJ29" s="869"/>
      <c r="AK29" s="869"/>
      <c r="AL29" s="869">
        <v>1</v>
      </c>
      <c r="AM29" s="869"/>
      <c r="AN29" s="869"/>
      <c r="AO29" s="869"/>
      <c r="AP29" s="869">
        <v>1</v>
      </c>
      <c r="AQ29" s="869"/>
      <c r="AR29" s="869"/>
      <c r="AS29" s="869"/>
      <c r="AT29" s="869">
        <v>1</v>
      </c>
      <c r="AU29" s="869"/>
      <c r="AV29" s="869"/>
      <c r="AW29" s="869"/>
      <c r="AX29" s="869">
        <v>1</v>
      </c>
      <c r="AY29" s="869"/>
      <c r="AZ29" s="869"/>
      <c r="BA29" s="869"/>
      <c r="BB29" s="869">
        <v>1</v>
      </c>
      <c r="BC29" s="869"/>
      <c r="BD29" s="869"/>
      <c r="BE29" s="869"/>
      <c r="BF29" s="869">
        <v>1</v>
      </c>
      <c r="BG29" s="869"/>
      <c r="BH29" s="869"/>
      <c r="BI29" s="869"/>
      <c r="BJ29" s="869">
        <v>1</v>
      </c>
      <c r="BK29" s="869"/>
      <c r="BL29" s="869"/>
      <c r="BM29" s="869"/>
      <c r="BN29" s="869">
        <v>1</v>
      </c>
      <c r="BO29" s="869"/>
      <c r="BP29" s="869"/>
      <c r="BQ29" s="869"/>
      <c r="BR29" s="869">
        <v>1</v>
      </c>
      <c r="BS29" s="869"/>
      <c r="BT29" s="869"/>
      <c r="BU29" s="869"/>
      <c r="BV29" s="869">
        <v>1</v>
      </c>
      <c r="BW29" s="869"/>
      <c r="BX29" s="869"/>
      <c r="BY29" s="869"/>
      <c r="BZ29" s="869">
        <v>1</v>
      </c>
      <c r="CA29" s="871"/>
    </row>
    <row r="30" spans="1:79" s="377" customFormat="1" ht="89.25" x14ac:dyDescent="0.2">
      <c r="A30" s="806" t="s">
        <v>588</v>
      </c>
      <c r="B30" s="479" t="s">
        <v>571</v>
      </c>
      <c r="C30" s="479" t="s">
        <v>599</v>
      </c>
      <c r="D30" s="368" t="s">
        <v>733</v>
      </c>
      <c r="E30" s="368" t="s">
        <v>593</v>
      </c>
      <c r="F30" s="812" t="s">
        <v>666</v>
      </c>
      <c r="G30" s="812" t="s">
        <v>666</v>
      </c>
      <c r="H30" s="368" t="s">
        <v>612</v>
      </c>
      <c r="I30" s="368" t="s">
        <v>617</v>
      </c>
      <c r="J30" s="479" t="s">
        <v>625</v>
      </c>
      <c r="K30" s="479">
        <v>90</v>
      </c>
      <c r="L30" s="261" t="s">
        <v>633</v>
      </c>
      <c r="M30" s="261" t="s">
        <v>160</v>
      </c>
      <c r="N30" s="261" t="s">
        <v>656</v>
      </c>
      <c r="O30" s="134" t="s">
        <v>625</v>
      </c>
      <c r="P30" s="794">
        <v>90</v>
      </c>
      <c r="Q30" s="777" t="s">
        <v>704</v>
      </c>
      <c r="R30" s="481" t="s">
        <v>716</v>
      </c>
      <c r="S30" s="382" t="s">
        <v>737</v>
      </c>
      <c r="T30" s="261" t="s">
        <v>535</v>
      </c>
      <c r="U30" s="878">
        <v>0.15</v>
      </c>
      <c r="V30" s="493" t="s">
        <v>86</v>
      </c>
      <c r="W30" s="261" t="s">
        <v>536</v>
      </c>
      <c r="X30" s="260" t="s">
        <v>537</v>
      </c>
      <c r="Y30" s="260" t="s">
        <v>538</v>
      </c>
      <c r="Z30" s="542">
        <v>0.03</v>
      </c>
      <c r="AA30" s="491" t="s">
        <v>539</v>
      </c>
      <c r="AB30" s="817" t="s">
        <v>499</v>
      </c>
      <c r="AC30" s="817" t="s">
        <v>500</v>
      </c>
      <c r="AD30" s="741" t="s">
        <v>76</v>
      </c>
      <c r="AE30" s="380" t="s">
        <v>33</v>
      </c>
      <c r="AF30" s="879"/>
      <c r="AG30" s="879"/>
      <c r="AH30" s="879">
        <v>8.3299999999999999E-2</v>
      </c>
      <c r="AI30" s="879"/>
      <c r="AJ30" s="879"/>
      <c r="AK30" s="879"/>
      <c r="AL30" s="879">
        <v>8.3299999999999999E-2</v>
      </c>
      <c r="AM30" s="879"/>
      <c r="AN30" s="879"/>
      <c r="AO30" s="879"/>
      <c r="AP30" s="879">
        <v>8.3299999999999999E-2</v>
      </c>
      <c r="AQ30" s="879"/>
      <c r="AR30" s="879"/>
      <c r="AS30" s="879"/>
      <c r="AT30" s="879">
        <v>8.3299999999999999E-2</v>
      </c>
      <c r="AU30" s="879"/>
      <c r="AV30" s="879"/>
      <c r="AW30" s="879"/>
      <c r="AX30" s="879">
        <v>8.3299999999999999E-2</v>
      </c>
      <c r="AY30" s="879"/>
      <c r="AZ30" s="879"/>
      <c r="BA30" s="879"/>
      <c r="BB30" s="879">
        <v>8.3299999999999999E-2</v>
      </c>
      <c r="BC30" s="879"/>
      <c r="BD30" s="879"/>
      <c r="BE30" s="879"/>
      <c r="BF30" s="879">
        <v>8.3299999999999999E-2</v>
      </c>
      <c r="BG30" s="879"/>
      <c r="BH30" s="879"/>
      <c r="BI30" s="879"/>
      <c r="BJ30" s="879">
        <v>8.3299999999999999E-2</v>
      </c>
      <c r="BK30" s="879"/>
      <c r="BL30" s="879"/>
      <c r="BM30" s="879"/>
      <c r="BN30" s="879">
        <v>8.3299999999999999E-2</v>
      </c>
      <c r="BO30" s="879"/>
      <c r="BP30" s="879"/>
      <c r="BQ30" s="879"/>
      <c r="BR30" s="879">
        <v>8.3299999999999999E-2</v>
      </c>
      <c r="BS30" s="879"/>
      <c r="BT30" s="879"/>
      <c r="BU30" s="879"/>
      <c r="BV30" s="879">
        <v>8.3299999999999999E-2</v>
      </c>
      <c r="BW30" s="879"/>
      <c r="BX30" s="879"/>
      <c r="BY30" s="879"/>
      <c r="BZ30" s="879">
        <v>8.3299999999999999E-2</v>
      </c>
      <c r="CA30" s="880"/>
    </row>
    <row r="31" spans="1:79" s="377" customFormat="1" ht="89.25" x14ac:dyDescent="0.2">
      <c r="A31" s="806" t="s">
        <v>582</v>
      </c>
      <c r="B31" s="479" t="s">
        <v>571</v>
      </c>
      <c r="C31" s="479" t="s">
        <v>599</v>
      </c>
      <c r="D31" s="368" t="s">
        <v>733</v>
      </c>
      <c r="E31" s="368" t="s">
        <v>593</v>
      </c>
      <c r="F31" s="812" t="s">
        <v>666</v>
      </c>
      <c r="G31" s="812" t="s">
        <v>666</v>
      </c>
      <c r="H31" s="368" t="s">
        <v>612</v>
      </c>
      <c r="I31" s="368" t="s">
        <v>617</v>
      </c>
      <c r="J31" s="479" t="s">
        <v>625</v>
      </c>
      <c r="K31" s="479">
        <v>90</v>
      </c>
      <c r="L31" s="261" t="s">
        <v>633</v>
      </c>
      <c r="M31" s="261" t="s">
        <v>160</v>
      </c>
      <c r="N31" s="261" t="s">
        <v>656</v>
      </c>
      <c r="O31" s="134" t="s">
        <v>625</v>
      </c>
      <c r="P31" s="794">
        <v>90</v>
      </c>
      <c r="Q31" s="777" t="s">
        <v>704</v>
      </c>
      <c r="R31" s="481" t="s">
        <v>716</v>
      </c>
      <c r="S31" s="382" t="s">
        <v>737</v>
      </c>
      <c r="T31" s="261" t="s">
        <v>535</v>
      </c>
      <c r="U31" s="878"/>
      <c r="V31" s="851" t="s">
        <v>86</v>
      </c>
      <c r="W31" s="261" t="s">
        <v>540</v>
      </c>
      <c r="X31" s="260" t="s">
        <v>541</v>
      </c>
      <c r="Y31" s="260" t="s">
        <v>542</v>
      </c>
      <c r="Z31" s="542">
        <v>0.02</v>
      </c>
      <c r="AA31" s="491" t="s">
        <v>522</v>
      </c>
      <c r="AB31" s="817" t="s">
        <v>499</v>
      </c>
      <c r="AC31" s="817" t="s">
        <v>500</v>
      </c>
      <c r="AD31" s="741" t="s">
        <v>76</v>
      </c>
      <c r="AE31" s="873" t="s">
        <v>34</v>
      </c>
      <c r="AF31" s="869"/>
      <c r="AG31" s="869"/>
      <c r="AH31" s="869"/>
      <c r="AI31" s="869"/>
      <c r="AJ31" s="869"/>
      <c r="AK31" s="869"/>
      <c r="AL31" s="869"/>
      <c r="AM31" s="869"/>
      <c r="AN31" s="869"/>
      <c r="AO31" s="869"/>
      <c r="AP31" s="869">
        <v>1</v>
      </c>
      <c r="AQ31" s="869"/>
      <c r="AR31" s="869"/>
      <c r="AS31" s="869"/>
      <c r="AT31" s="869"/>
      <c r="AU31" s="869"/>
      <c r="AV31" s="869"/>
      <c r="AW31" s="869"/>
      <c r="AX31" s="869"/>
      <c r="AY31" s="869"/>
      <c r="AZ31" s="869"/>
      <c r="BA31" s="869"/>
      <c r="BB31" s="869">
        <v>1</v>
      </c>
      <c r="BC31" s="869"/>
      <c r="BD31" s="869"/>
      <c r="BE31" s="869"/>
      <c r="BF31" s="869"/>
      <c r="BG31" s="869"/>
      <c r="BH31" s="869"/>
      <c r="BI31" s="869"/>
      <c r="BJ31" s="869"/>
      <c r="BK31" s="869"/>
      <c r="BL31" s="869"/>
      <c r="BM31" s="869"/>
      <c r="BN31" s="869">
        <v>1</v>
      </c>
      <c r="BO31" s="869"/>
      <c r="BP31" s="869"/>
      <c r="BQ31" s="869"/>
      <c r="BR31" s="869"/>
      <c r="BS31" s="869"/>
      <c r="BT31" s="869"/>
      <c r="BU31" s="869"/>
      <c r="BV31" s="869"/>
      <c r="BW31" s="869"/>
      <c r="BX31" s="869"/>
      <c r="BY31" s="869"/>
      <c r="BZ31" s="869">
        <v>1</v>
      </c>
      <c r="CA31" s="871"/>
    </row>
    <row r="32" spans="1:79" s="377" customFormat="1" ht="89.25" x14ac:dyDescent="0.2">
      <c r="A32" s="806" t="s">
        <v>582</v>
      </c>
      <c r="B32" s="479" t="s">
        <v>571</v>
      </c>
      <c r="C32" s="479" t="s">
        <v>599</v>
      </c>
      <c r="D32" s="368" t="s">
        <v>733</v>
      </c>
      <c r="E32" s="368" t="s">
        <v>593</v>
      </c>
      <c r="F32" s="812" t="s">
        <v>666</v>
      </c>
      <c r="G32" s="812" t="s">
        <v>666</v>
      </c>
      <c r="H32" s="368" t="s">
        <v>612</v>
      </c>
      <c r="I32" s="368" t="s">
        <v>617</v>
      </c>
      <c r="J32" s="479" t="s">
        <v>625</v>
      </c>
      <c r="K32" s="479">
        <v>90</v>
      </c>
      <c r="L32" s="261" t="s">
        <v>633</v>
      </c>
      <c r="M32" s="261" t="s">
        <v>160</v>
      </c>
      <c r="N32" s="261" t="s">
        <v>656</v>
      </c>
      <c r="O32" s="134" t="s">
        <v>625</v>
      </c>
      <c r="P32" s="794">
        <v>90</v>
      </c>
      <c r="Q32" s="777" t="s">
        <v>704</v>
      </c>
      <c r="R32" s="481" t="s">
        <v>716</v>
      </c>
      <c r="S32" s="382" t="s">
        <v>737</v>
      </c>
      <c r="T32" s="261" t="s">
        <v>535</v>
      </c>
      <c r="U32" s="878"/>
      <c r="V32" s="851"/>
      <c r="W32" s="261" t="s">
        <v>540</v>
      </c>
      <c r="X32" s="260" t="s">
        <v>543</v>
      </c>
      <c r="Y32" s="260" t="s">
        <v>544</v>
      </c>
      <c r="Z32" s="542">
        <v>0.03</v>
      </c>
      <c r="AA32" s="491" t="s">
        <v>522</v>
      </c>
      <c r="AB32" s="817" t="s">
        <v>499</v>
      </c>
      <c r="AC32" s="817" t="s">
        <v>500</v>
      </c>
      <c r="AD32" s="741" t="s">
        <v>76</v>
      </c>
      <c r="AE32" s="874"/>
      <c r="AF32" s="869"/>
      <c r="AG32" s="869"/>
      <c r="AH32" s="869"/>
      <c r="AI32" s="869"/>
      <c r="AJ32" s="869"/>
      <c r="AK32" s="869"/>
      <c r="AL32" s="869"/>
      <c r="AM32" s="869"/>
      <c r="AN32" s="869"/>
      <c r="AO32" s="869"/>
      <c r="AP32" s="869">
        <v>1</v>
      </c>
      <c r="AQ32" s="869"/>
      <c r="AR32" s="869"/>
      <c r="AS32" s="869"/>
      <c r="AT32" s="869"/>
      <c r="AU32" s="869"/>
      <c r="AV32" s="869"/>
      <c r="AW32" s="869"/>
      <c r="AX32" s="869"/>
      <c r="AY32" s="869"/>
      <c r="AZ32" s="869"/>
      <c r="BA32" s="869"/>
      <c r="BB32" s="869">
        <v>1</v>
      </c>
      <c r="BC32" s="869"/>
      <c r="BD32" s="869"/>
      <c r="BE32" s="869"/>
      <c r="BF32" s="869"/>
      <c r="BG32" s="869"/>
      <c r="BH32" s="869"/>
      <c r="BI32" s="869"/>
      <c r="BJ32" s="869"/>
      <c r="BK32" s="869"/>
      <c r="BL32" s="869"/>
      <c r="BM32" s="869"/>
      <c r="BN32" s="869">
        <v>1</v>
      </c>
      <c r="BO32" s="869"/>
      <c r="BP32" s="869"/>
      <c r="BQ32" s="869"/>
      <c r="BR32" s="869"/>
      <c r="BS32" s="869"/>
      <c r="BT32" s="869"/>
      <c r="BU32" s="869"/>
      <c r="BV32" s="869"/>
      <c r="BW32" s="869"/>
      <c r="BX32" s="869"/>
      <c r="BY32" s="869"/>
      <c r="BZ32" s="869">
        <v>1</v>
      </c>
      <c r="CA32" s="871"/>
    </row>
    <row r="33" spans="1:79" s="377" customFormat="1" ht="89.25" x14ac:dyDescent="0.2">
      <c r="A33" s="806" t="s">
        <v>582</v>
      </c>
      <c r="B33" s="479" t="s">
        <v>571</v>
      </c>
      <c r="C33" s="479" t="s">
        <v>599</v>
      </c>
      <c r="D33" s="368" t="s">
        <v>733</v>
      </c>
      <c r="E33" s="368" t="s">
        <v>593</v>
      </c>
      <c r="F33" s="812" t="s">
        <v>666</v>
      </c>
      <c r="G33" s="812" t="s">
        <v>666</v>
      </c>
      <c r="H33" s="368" t="s">
        <v>612</v>
      </c>
      <c r="I33" s="368" t="s">
        <v>617</v>
      </c>
      <c r="J33" s="479" t="s">
        <v>625</v>
      </c>
      <c r="K33" s="479">
        <v>90</v>
      </c>
      <c r="L33" s="261" t="s">
        <v>633</v>
      </c>
      <c r="M33" s="261" t="s">
        <v>160</v>
      </c>
      <c r="N33" s="261" t="s">
        <v>656</v>
      </c>
      <c r="O33" s="134" t="s">
        <v>625</v>
      </c>
      <c r="P33" s="794">
        <v>90</v>
      </c>
      <c r="Q33" s="777" t="s">
        <v>704</v>
      </c>
      <c r="R33" s="481" t="s">
        <v>716</v>
      </c>
      <c r="S33" s="382" t="s">
        <v>737</v>
      </c>
      <c r="T33" s="261" t="s">
        <v>535</v>
      </c>
      <c r="U33" s="878"/>
      <c r="V33" s="493" t="s">
        <v>86</v>
      </c>
      <c r="W33" s="261" t="s">
        <v>545</v>
      </c>
      <c r="X33" s="260" t="s">
        <v>546</v>
      </c>
      <c r="Y33" s="260" t="s">
        <v>547</v>
      </c>
      <c r="Z33" s="542">
        <v>7.0000000000000007E-2</v>
      </c>
      <c r="AA33" s="491" t="s">
        <v>548</v>
      </c>
      <c r="AB33" s="817" t="s">
        <v>499</v>
      </c>
      <c r="AC33" s="817" t="s">
        <v>500</v>
      </c>
      <c r="AD33" s="741" t="s">
        <v>76</v>
      </c>
      <c r="AE33" s="380" t="s">
        <v>35</v>
      </c>
      <c r="AF33" s="882"/>
      <c r="AG33" s="882"/>
      <c r="AH33" s="882">
        <f>126650/12</f>
        <v>10554.166666666666</v>
      </c>
      <c r="AI33" s="882"/>
      <c r="AJ33" s="882"/>
      <c r="AK33" s="882"/>
      <c r="AL33" s="882">
        <f>126650/12</f>
        <v>10554.166666666666</v>
      </c>
      <c r="AM33" s="882"/>
      <c r="AN33" s="882"/>
      <c r="AO33" s="882"/>
      <c r="AP33" s="882">
        <f>126650/12</f>
        <v>10554.166666666666</v>
      </c>
      <c r="AQ33" s="882"/>
      <c r="AR33" s="882"/>
      <c r="AS33" s="882"/>
      <c r="AT33" s="882">
        <f>126650/12</f>
        <v>10554.166666666666</v>
      </c>
      <c r="AU33" s="882"/>
      <c r="AV33" s="882"/>
      <c r="AW33" s="882"/>
      <c r="AX33" s="882">
        <f>126650/12</f>
        <v>10554.166666666666</v>
      </c>
      <c r="AY33" s="882"/>
      <c r="AZ33" s="882"/>
      <c r="BA33" s="882"/>
      <c r="BB33" s="882">
        <f>126650/12</f>
        <v>10554.166666666666</v>
      </c>
      <c r="BC33" s="882"/>
      <c r="BD33" s="882"/>
      <c r="BE33" s="882"/>
      <c r="BF33" s="882">
        <f>126650/12</f>
        <v>10554.166666666666</v>
      </c>
      <c r="BG33" s="882"/>
      <c r="BH33" s="882"/>
      <c r="BI33" s="882"/>
      <c r="BJ33" s="882">
        <f>126650/12</f>
        <v>10554.166666666666</v>
      </c>
      <c r="BK33" s="882"/>
      <c r="BL33" s="882"/>
      <c r="BM33" s="882"/>
      <c r="BN33" s="882">
        <f>126650/12</f>
        <v>10554.166666666666</v>
      </c>
      <c r="BO33" s="882"/>
      <c r="BP33" s="882"/>
      <c r="BQ33" s="882"/>
      <c r="BR33" s="882">
        <f>126650/12</f>
        <v>10554.166666666666</v>
      </c>
      <c r="BS33" s="882"/>
      <c r="BT33" s="882"/>
      <c r="BU33" s="882"/>
      <c r="BV33" s="882">
        <f>126650/12</f>
        <v>10554.166666666666</v>
      </c>
      <c r="BW33" s="882"/>
      <c r="BX33" s="882"/>
      <c r="BY33" s="882"/>
      <c r="BZ33" s="882">
        <f>126650/12</f>
        <v>10554.166666666666</v>
      </c>
      <c r="CA33" s="883"/>
    </row>
    <row r="34" spans="1:79" s="377" customFormat="1" ht="90" thickBot="1" x14ac:dyDescent="0.25">
      <c r="A34" s="806" t="s">
        <v>582</v>
      </c>
      <c r="B34" s="479" t="s">
        <v>567</v>
      </c>
      <c r="C34" s="479" t="s">
        <v>594</v>
      </c>
      <c r="D34" s="368" t="s">
        <v>733</v>
      </c>
      <c r="E34" s="368" t="s">
        <v>593</v>
      </c>
      <c r="F34" s="812" t="s">
        <v>666</v>
      </c>
      <c r="G34" s="812" t="s">
        <v>666</v>
      </c>
      <c r="H34" s="368" t="s">
        <v>612</v>
      </c>
      <c r="I34" s="368" t="s">
        <v>617</v>
      </c>
      <c r="J34" s="479" t="s">
        <v>625</v>
      </c>
      <c r="K34" s="479">
        <v>90</v>
      </c>
      <c r="L34" s="261" t="s">
        <v>633</v>
      </c>
      <c r="M34" s="261" t="s">
        <v>160</v>
      </c>
      <c r="N34" s="261" t="s">
        <v>656</v>
      </c>
      <c r="O34" s="134" t="s">
        <v>625</v>
      </c>
      <c r="P34" s="794">
        <v>90</v>
      </c>
      <c r="Q34" s="777" t="s">
        <v>704</v>
      </c>
      <c r="R34" s="481" t="s">
        <v>706</v>
      </c>
      <c r="S34" s="382" t="s">
        <v>734</v>
      </c>
      <c r="T34" s="261" t="s">
        <v>549</v>
      </c>
      <c r="U34" s="491">
        <v>0.05</v>
      </c>
      <c r="V34" s="493" t="s">
        <v>86</v>
      </c>
      <c r="W34" s="261" t="s">
        <v>550</v>
      </c>
      <c r="X34" s="260" t="s">
        <v>45</v>
      </c>
      <c r="Y34" s="260" t="s">
        <v>43</v>
      </c>
      <c r="Z34" s="765">
        <v>0.05</v>
      </c>
      <c r="AA34" s="491" t="s">
        <v>1022</v>
      </c>
      <c r="AB34" s="819" t="s">
        <v>552</v>
      </c>
      <c r="AC34" s="817" t="s">
        <v>553</v>
      </c>
      <c r="AD34" s="741" t="s">
        <v>52</v>
      </c>
      <c r="AE34" s="381">
        <v>5.0999999999999996</v>
      </c>
      <c r="AF34" s="881"/>
      <c r="AG34" s="881"/>
      <c r="AH34" s="881">
        <v>8.3299999999999999E-2</v>
      </c>
      <c r="AI34" s="881"/>
      <c r="AJ34" s="881"/>
      <c r="AK34" s="881"/>
      <c r="AL34" s="881">
        <v>8.3299999999999999E-2</v>
      </c>
      <c r="AM34" s="881"/>
      <c r="AN34" s="881"/>
      <c r="AO34" s="881"/>
      <c r="AP34" s="881">
        <v>8.3299999999999999E-2</v>
      </c>
      <c r="AQ34" s="881"/>
      <c r="AR34" s="881"/>
      <c r="AS34" s="881"/>
      <c r="AT34" s="881">
        <v>8.3299999999999999E-2</v>
      </c>
      <c r="AU34" s="881"/>
      <c r="AV34" s="881"/>
      <c r="AW34" s="881"/>
      <c r="AX34" s="881">
        <v>8.3299999999999999E-2</v>
      </c>
      <c r="AY34" s="881"/>
      <c r="AZ34" s="881"/>
      <c r="BA34" s="881"/>
      <c r="BB34" s="881">
        <v>8.3299999999999999E-2</v>
      </c>
      <c r="BC34" s="881"/>
      <c r="BD34" s="881"/>
      <c r="BE34" s="881"/>
      <c r="BF34" s="881">
        <v>8.3299999999999999E-2</v>
      </c>
      <c r="BG34" s="881"/>
      <c r="BH34" s="881"/>
      <c r="BI34" s="881"/>
      <c r="BJ34" s="881">
        <v>8.3299999999999999E-2</v>
      </c>
      <c r="BK34" s="881"/>
      <c r="BL34" s="881"/>
      <c r="BM34" s="881"/>
      <c r="BN34" s="881">
        <v>8.3299999999999999E-2</v>
      </c>
      <c r="BO34" s="881"/>
      <c r="BP34" s="881"/>
      <c r="BQ34" s="881"/>
      <c r="BR34" s="881">
        <v>8.3299999999999999E-2</v>
      </c>
      <c r="BS34" s="881"/>
      <c r="BT34" s="881"/>
      <c r="BU34" s="881"/>
      <c r="BV34" s="881">
        <v>8.3299999999999999E-2</v>
      </c>
      <c r="BW34" s="881"/>
      <c r="BX34" s="881"/>
      <c r="BY34" s="881"/>
      <c r="BZ34" s="881">
        <v>8.3299999999999999E-2</v>
      </c>
      <c r="CA34" s="884"/>
    </row>
    <row r="35" spans="1:79" s="384" customFormat="1" ht="89.25" customHeight="1" x14ac:dyDescent="0.2">
      <c r="A35" s="806" t="s">
        <v>581</v>
      </c>
      <c r="B35" s="479" t="s">
        <v>575</v>
      </c>
      <c r="C35" s="479" t="s">
        <v>607</v>
      </c>
      <c r="D35" s="368" t="s">
        <v>733</v>
      </c>
      <c r="E35" s="368" t="s">
        <v>593</v>
      </c>
      <c r="F35" s="812" t="s">
        <v>666</v>
      </c>
      <c r="G35" s="812" t="s">
        <v>666</v>
      </c>
      <c r="H35" s="368" t="s">
        <v>612</v>
      </c>
      <c r="I35" s="368" t="s">
        <v>617</v>
      </c>
      <c r="J35" s="479" t="s">
        <v>625</v>
      </c>
      <c r="K35" s="479">
        <v>90</v>
      </c>
      <c r="L35" s="368" t="s">
        <v>633</v>
      </c>
      <c r="M35" s="382" t="s">
        <v>160</v>
      </c>
      <c r="N35" s="382" t="s">
        <v>657</v>
      </c>
      <c r="O35" s="134" t="s">
        <v>685</v>
      </c>
      <c r="P35" s="746">
        <v>4</v>
      </c>
      <c r="Q35" s="777" t="s">
        <v>701</v>
      </c>
      <c r="R35" s="481" t="s">
        <v>717</v>
      </c>
      <c r="S35" s="134" t="s">
        <v>734</v>
      </c>
      <c r="T35" s="261" t="s">
        <v>412</v>
      </c>
      <c r="U35" s="851">
        <v>0.35</v>
      </c>
      <c r="V35" s="493" t="s">
        <v>86</v>
      </c>
      <c r="W35" s="382" t="s">
        <v>413</v>
      </c>
      <c r="X35" s="260" t="s">
        <v>414</v>
      </c>
      <c r="Y35" s="257" t="s">
        <v>415</v>
      </c>
      <c r="Z35" s="420">
        <v>7.4999999999999997E-2</v>
      </c>
      <c r="AA35" s="496" t="s">
        <v>416</v>
      </c>
      <c r="AB35" s="820">
        <v>43983</v>
      </c>
      <c r="AC35" s="820">
        <v>44135</v>
      </c>
      <c r="AD35" s="741" t="s">
        <v>417</v>
      </c>
      <c r="AE35" s="383">
        <v>1.1000000000000001</v>
      </c>
      <c r="AF35" s="886"/>
      <c r="AG35" s="886"/>
      <c r="AH35" s="887"/>
      <c r="AI35" s="887"/>
      <c r="AJ35" s="886"/>
      <c r="AK35" s="886"/>
      <c r="AL35" s="887"/>
      <c r="AM35" s="887"/>
      <c r="AN35" s="886"/>
      <c r="AO35" s="886"/>
      <c r="AP35" s="887"/>
      <c r="AQ35" s="887"/>
      <c r="AR35" s="886"/>
      <c r="AS35" s="886"/>
      <c r="AT35" s="887"/>
      <c r="AU35" s="887"/>
      <c r="AV35" s="886"/>
      <c r="AW35" s="886"/>
      <c r="AX35" s="887"/>
      <c r="AY35" s="887"/>
      <c r="AZ35" s="886"/>
      <c r="BA35" s="886"/>
      <c r="BB35" s="885">
        <v>1</v>
      </c>
      <c r="BC35" s="885"/>
      <c r="BD35" s="886"/>
      <c r="BE35" s="886"/>
      <c r="BF35" s="887"/>
      <c r="BG35" s="887"/>
      <c r="BH35" s="886"/>
      <c r="BI35" s="886"/>
      <c r="BJ35" s="887"/>
      <c r="BK35" s="887"/>
      <c r="BL35" s="886"/>
      <c r="BM35" s="886"/>
      <c r="BN35" s="887"/>
      <c r="BO35" s="887"/>
      <c r="BP35" s="886"/>
      <c r="BQ35" s="886"/>
      <c r="BR35" s="885">
        <v>1</v>
      </c>
      <c r="BS35" s="885"/>
      <c r="BT35" s="886"/>
      <c r="BU35" s="886"/>
      <c r="BV35" s="887"/>
      <c r="BW35" s="887"/>
      <c r="BX35" s="886"/>
      <c r="BY35" s="886"/>
      <c r="BZ35" s="886"/>
      <c r="CA35" s="888"/>
    </row>
    <row r="36" spans="1:79" s="384" customFormat="1" ht="76.5" x14ac:dyDescent="0.2">
      <c r="A36" s="806" t="s">
        <v>581</v>
      </c>
      <c r="B36" s="479" t="s">
        <v>575</v>
      </c>
      <c r="C36" s="479" t="s">
        <v>607</v>
      </c>
      <c r="D36" s="368" t="s">
        <v>733</v>
      </c>
      <c r="E36" s="368" t="s">
        <v>593</v>
      </c>
      <c r="F36" s="812" t="s">
        <v>666</v>
      </c>
      <c r="G36" s="812" t="s">
        <v>666</v>
      </c>
      <c r="H36" s="368" t="s">
        <v>612</v>
      </c>
      <c r="I36" s="368" t="s">
        <v>617</v>
      </c>
      <c r="J36" s="479" t="s">
        <v>625</v>
      </c>
      <c r="K36" s="479">
        <v>90</v>
      </c>
      <c r="L36" s="368" t="s">
        <v>633</v>
      </c>
      <c r="M36" s="382" t="s">
        <v>160</v>
      </c>
      <c r="N36" s="382" t="s">
        <v>657</v>
      </c>
      <c r="O36" s="134" t="s">
        <v>685</v>
      </c>
      <c r="P36" s="746">
        <v>4</v>
      </c>
      <c r="Q36" s="777" t="s">
        <v>701</v>
      </c>
      <c r="R36" s="481" t="s">
        <v>717</v>
      </c>
      <c r="S36" s="134" t="s">
        <v>734</v>
      </c>
      <c r="T36" s="261" t="s">
        <v>412</v>
      </c>
      <c r="U36" s="851"/>
      <c r="V36" s="493" t="s">
        <v>86</v>
      </c>
      <c r="W36" s="382" t="s">
        <v>418</v>
      </c>
      <c r="X36" s="260" t="s">
        <v>419</v>
      </c>
      <c r="Y36" s="257" t="s">
        <v>420</v>
      </c>
      <c r="Z36" s="420">
        <v>7.4999999999999997E-2</v>
      </c>
      <c r="AA36" s="496" t="s">
        <v>421</v>
      </c>
      <c r="AB36" s="820">
        <v>43862</v>
      </c>
      <c r="AC36" s="820">
        <v>44196</v>
      </c>
      <c r="AD36" s="741" t="s">
        <v>417</v>
      </c>
      <c r="AE36" s="385">
        <v>1.2</v>
      </c>
      <c r="AF36" s="889"/>
      <c r="AG36" s="889"/>
      <c r="AH36" s="890"/>
      <c r="AI36" s="890"/>
      <c r="AJ36" s="889"/>
      <c r="AK36" s="889"/>
      <c r="AL36" s="891">
        <v>7</v>
      </c>
      <c r="AM36" s="891"/>
      <c r="AN36" s="889"/>
      <c r="AO36" s="889"/>
      <c r="AP36" s="891">
        <v>10</v>
      </c>
      <c r="AQ36" s="891"/>
      <c r="AR36" s="889"/>
      <c r="AS36" s="889"/>
      <c r="AT36" s="891">
        <v>16</v>
      </c>
      <c r="AU36" s="891"/>
      <c r="AV36" s="889"/>
      <c r="AW36" s="889"/>
      <c r="AX36" s="891">
        <v>16</v>
      </c>
      <c r="AY36" s="891"/>
      <c r="AZ36" s="889"/>
      <c r="BA36" s="889"/>
      <c r="BB36" s="891">
        <v>16</v>
      </c>
      <c r="BC36" s="891"/>
      <c r="BD36" s="889"/>
      <c r="BE36" s="889"/>
      <c r="BF36" s="891">
        <v>16</v>
      </c>
      <c r="BG36" s="891"/>
      <c r="BH36" s="889"/>
      <c r="BI36" s="889"/>
      <c r="BJ36" s="891">
        <v>16</v>
      </c>
      <c r="BK36" s="891"/>
      <c r="BL36" s="889"/>
      <c r="BM36" s="889"/>
      <c r="BN36" s="891">
        <v>16</v>
      </c>
      <c r="BO36" s="891"/>
      <c r="BP36" s="889"/>
      <c r="BQ36" s="889"/>
      <c r="BR36" s="891">
        <v>16</v>
      </c>
      <c r="BS36" s="891"/>
      <c r="BT36" s="889"/>
      <c r="BU36" s="889"/>
      <c r="BV36" s="891">
        <v>16</v>
      </c>
      <c r="BW36" s="891"/>
      <c r="BX36" s="889"/>
      <c r="BY36" s="889"/>
      <c r="BZ36" s="891">
        <v>5</v>
      </c>
      <c r="CA36" s="892"/>
    </row>
    <row r="37" spans="1:79" s="384" customFormat="1" ht="76.5" x14ac:dyDescent="0.2">
      <c r="A37" s="806" t="s">
        <v>581</v>
      </c>
      <c r="B37" s="479" t="s">
        <v>575</v>
      </c>
      <c r="C37" s="479" t="s">
        <v>607</v>
      </c>
      <c r="D37" s="368" t="s">
        <v>733</v>
      </c>
      <c r="E37" s="368" t="s">
        <v>593</v>
      </c>
      <c r="F37" s="812" t="s">
        <v>666</v>
      </c>
      <c r="G37" s="812" t="s">
        <v>666</v>
      </c>
      <c r="H37" s="368" t="s">
        <v>612</v>
      </c>
      <c r="I37" s="368" t="s">
        <v>617</v>
      </c>
      <c r="J37" s="479" t="s">
        <v>625</v>
      </c>
      <c r="K37" s="479">
        <v>90</v>
      </c>
      <c r="L37" s="368" t="s">
        <v>633</v>
      </c>
      <c r="M37" s="382" t="s">
        <v>160</v>
      </c>
      <c r="N37" s="382" t="s">
        <v>657</v>
      </c>
      <c r="O37" s="134" t="s">
        <v>685</v>
      </c>
      <c r="P37" s="746">
        <v>4</v>
      </c>
      <c r="Q37" s="777" t="s">
        <v>701</v>
      </c>
      <c r="R37" s="481" t="s">
        <v>717</v>
      </c>
      <c r="S37" s="134" t="s">
        <v>734</v>
      </c>
      <c r="T37" s="261" t="s">
        <v>412</v>
      </c>
      <c r="U37" s="851"/>
      <c r="V37" s="493" t="s">
        <v>86</v>
      </c>
      <c r="W37" s="872" t="s">
        <v>422</v>
      </c>
      <c r="X37" s="260" t="s">
        <v>423</v>
      </c>
      <c r="Y37" s="257" t="s">
        <v>424</v>
      </c>
      <c r="Z37" s="420">
        <v>7.4999999999999997E-2</v>
      </c>
      <c r="AA37" s="496" t="s">
        <v>425</v>
      </c>
      <c r="AB37" s="820">
        <v>43922</v>
      </c>
      <c r="AC37" s="820" t="s">
        <v>68</v>
      </c>
      <c r="AD37" s="741" t="s">
        <v>417</v>
      </c>
      <c r="AE37" s="893">
        <v>1.3</v>
      </c>
      <c r="AF37" s="889"/>
      <c r="AG37" s="889"/>
      <c r="AH37" s="890"/>
      <c r="AI37" s="890"/>
      <c r="AJ37" s="889"/>
      <c r="AK37" s="889"/>
      <c r="AL37" s="890"/>
      <c r="AM37" s="890"/>
      <c r="AN37" s="889"/>
      <c r="AO37" s="889"/>
      <c r="AP37" s="889"/>
      <c r="AQ37" s="889"/>
      <c r="AR37" s="889"/>
      <c r="AS37" s="889"/>
      <c r="AT37" s="891">
        <v>2</v>
      </c>
      <c r="AU37" s="891"/>
      <c r="AV37" s="889"/>
      <c r="AW37" s="889"/>
      <c r="AX37" s="890"/>
      <c r="AY37" s="890"/>
      <c r="AZ37" s="889"/>
      <c r="BA37" s="889"/>
      <c r="BB37" s="891">
        <v>1</v>
      </c>
      <c r="BC37" s="891"/>
      <c r="BD37" s="889"/>
      <c r="BE37" s="889"/>
      <c r="BF37" s="890"/>
      <c r="BG37" s="890"/>
      <c r="BH37" s="889"/>
      <c r="BI37" s="889"/>
      <c r="BJ37" s="890"/>
      <c r="BK37" s="890"/>
      <c r="BL37" s="889"/>
      <c r="BM37" s="889"/>
      <c r="BN37" s="891">
        <v>2</v>
      </c>
      <c r="BO37" s="891"/>
      <c r="BP37" s="889"/>
      <c r="BQ37" s="889"/>
      <c r="BR37" s="890"/>
      <c r="BS37" s="890"/>
      <c r="BT37" s="889"/>
      <c r="BU37" s="889"/>
      <c r="BV37" s="891">
        <v>1</v>
      </c>
      <c r="BW37" s="891"/>
      <c r="BX37" s="889"/>
      <c r="BY37" s="889"/>
      <c r="BZ37" s="890"/>
      <c r="CA37" s="894"/>
    </row>
    <row r="38" spans="1:79" s="384" customFormat="1" ht="76.5" x14ac:dyDescent="0.2">
      <c r="A38" s="806" t="s">
        <v>581</v>
      </c>
      <c r="B38" s="479" t="s">
        <v>575</v>
      </c>
      <c r="C38" s="479" t="s">
        <v>607</v>
      </c>
      <c r="D38" s="368" t="s">
        <v>733</v>
      </c>
      <c r="E38" s="368" t="s">
        <v>593</v>
      </c>
      <c r="F38" s="812" t="s">
        <v>666</v>
      </c>
      <c r="G38" s="812" t="s">
        <v>666</v>
      </c>
      <c r="H38" s="368" t="s">
        <v>612</v>
      </c>
      <c r="I38" s="368" t="s">
        <v>617</v>
      </c>
      <c r="J38" s="479" t="s">
        <v>625</v>
      </c>
      <c r="K38" s="479">
        <v>90</v>
      </c>
      <c r="L38" s="368" t="s">
        <v>631</v>
      </c>
      <c r="M38" s="382" t="s">
        <v>636</v>
      </c>
      <c r="N38" s="382" t="s">
        <v>645</v>
      </c>
      <c r="O38" s="134" t="s">
        <v>671</v>
      </c>
      <c r="P38" s="481">
        <v>40</v>
      </c>
      <c r="Q38" s="777" t="s">
        <v>701</v>
      </c>
      <c r="R38" s="481" t="s">
        <v>717</v>
      </c>
      <c r="S38" s="134" t="s">
        <v>734</v>
      </c>
      <c r="T38" s="261" t="s">
        <v>412</v>
      </c>
      <c r="U38" s="851"/>
      <c r="V38" s="493" t="s">
        <v>86</v>
      </c>
      <c r="W38" s="872"/>
      <c r="X38" s="260" t="s">
        <v>426</v>
      </c>
      <c r="Y38" s="257" t="s">
        <v>427</v>
      </c>
      <c r="Z38" s="420">
        <v>0.05</v>
      </c>
      <c r="AA38" s="496" t="s">
        <v>428</v>
      </c>
      <c r="AB38" s="820">
        <v>43983</v>
      </c>
      <c r="AC38" s="820">
        <v>44196</v>
      </c>
      <c r="AD38" s="741"/>
      <c r="AE38" s="893"/>
      <c r="AF38" s="889"/>
      <c r="AG38" s="889"/>
      <c r="AH38" s="890"/>
      <c r="AI38" s="890"/>
      <c r="AJ38" s="889"/>
      <c r="AK38" s="889"/>
      <c r="AL38" s="890"/>
      <c r="AM38" s="890"/>
      <c r="AN38" s="889"/>
      <c r="AO38" s="889"/>
      <c r="AP38" s="889"/>
      <c r="AQ38" s="889"/>
      <c r="AR38" s="889"/>
      <c r="AS38" s="889"/>
      <c r="AT38" s="889"/>
      <c r="AU38" s="889"/>
      <c r="AV38" s="889"/>
      <c r="AW38" s="889"/>
      <c r="AX38" s="889"/>
      <c r="AY38" s="889"/>
      <c r="AZ38" s="889"/>
      <c r="BA38" s="889"/>
      <c r="BB38" s="891">
        <v>5</v>
      </c>
      <c r="BC38" s="891"/>
      <c r="BD38" s="889"/>
      <c r="BE38" s="889"/>
      <c r="BF38" s="889"/>
      <c r="BG38" s="889"/>
      <c r="BH38" s="889"/>
      <c r="BI38" s="889"/>
      <c r="BJ38" s="889"/>
      <c r="BK38" s="889"/>
      <c r="BL38" s="889"/>
      <c r="BM38" s="889"/>
      <c r="BN38" s="890"/>
      <c r="BO38" s="890"/>
      <c r="BP38" s="889"/>
      <c r="BQ38" s="889"/>
      <c r="BR38" s="889"/>
      <c r="BS38" s="889"/>
      <c r="BT38" s="889"/>
      <c r="BU38" s="889"/>
      <c r="BV38" s="889"/>
      <c r="BW38" s="889"/>
      <c r="BX38" s="889"/>
      <c r="BY38" s="889"/>
      <c r="BZ38" s="891">
        <v>5</v>
      </c>
      <c r="CA38" s="891"/>
    </row>
    <row r="39" spans="1:79" s="384" customFormat="1" ht="76.5" x14ac:dyDescent="0.2">
      <c r="A39" s="806" t="s">
        <v>581</v>
      </c>
      <c r="B39" s="479" t="s">
        <v>575</v>
      </c>
      <c r="C39" s="479" t="s">
        <v>607</v>
      </c>
      <c r="D39" s="368" t="s">
        <v>733</v>
      </c>
      <c r="E39" s="368" t="s">
        <v>593</v>
      </c>
      <c r="F39" s="812" t="s">
        <v>666</v>
      </c>
      <c r="G39" s="812" t="s">
        <v>666</v>
      </c>
      <c r="H39" s="368" t="s">
        <v>612</v>
      </c>
      <c r="I39" s="368" t="s">
        <v>617</v>
      </c>
      <c r="J39" s="479" t="s">
        <v>625</v>
      </c>
      <c r="K39" s="479">
        <v>90</v>
      </c>
      <c r="L39" s="368" t="s">
        <v>633</v>
      </c>
      <c r="M39" s="382" t="s">
        <v>636</v>
      </c>
      <c r="N39" s="382" t="s">
        <v>644</v>
      </c>
      <c r="O39" s="134" t="s">
        <v>670</v>
      </c>
      <c r="P39" s="481">
        <v>200</v>
      </c>
      <c r="Q39" s="777" t="s">
        <v>701</v>
      </c>
      <c r="R39" s="481" t="s">
        <v>717</v>
      </c>
      <c r="S39" s="134" t="s">
        <v>734</v>
      </c>
      <c r="T39" s="261" t="s">
        <v>412</v>
      </c>
      <c r="U39" s="851"/>
      <c r="V39" s="493" t="s">
        <v>86</v>
      </c>
      <c r="W39" s="261" t="s">
        <v>429</v>
      </c>
      <c r="X39" s="260" t="s">
        <v>430</v>
      </c>
      <c r="Y39" s="260" t="s">
        <v>431</v>
      </c>
      <c r="Z39" s="420">
        <v>7.4999999999999997E-2</v>
      </c>
      <c r="AA39" s="496" t="s">
        <v>432</v>
      </c>
      <c r="AB39" s="820">
        <v>43983</v>
      </c>
      <c r="AC39" s="820">
        <v>44196</v>
      </c>
      <c r="AD39" s="741" t="s">
        <v>417</v>
      </c>
      <c r="AE39" s="385">
        <v>1.4</v>
      </c>
      <c r="AF39" s="889"/>
      <c r="AG39" s="889"/>
      <c r="AH39" s="890"/>
      <c r="AI39" s="890"/>
      <c r="AJ39" s="890"/>
      <c r="AK39" s="890"/>
      <c r="AL39" s="890"/>
      <c r="AM39" s="890"/>
      <c r="AN39" s="890"/>
      <c r="AO39" s="890"/>
      <c r="AP39" s="890"/>
      <c r="AQ39" s="890"/>
      <c r="AR39" s="890"/>
      <c r="AS39" s="890"/>
      <c r="AT39" s="890"/>
      <c r="AU39" s="890"/>
      <c r="AV39" s="890"/>
      <c r="AW39" s="890"/>
      <c r="AX39" s="890"/>
      <c r="AY39" s="890"/>
      <c r="AZ39" s="889"/>
      <c r="BA39" s="889"/>
      <c r="BB39" s="891">
        <v>17</v>
      </c>
      <c r="BC39" s="891"/>
      <c r="BD39" s="889"/>
      <c r="BE39" s="889"/>
      <c r="BF39" s="889"/>
      <c r="BG39" s="889"/>
      <c r="BH39" s="889"/>
      <c r="BI39" s="889"/>
      <c r="BJ39" s="889"/>
      <c r="BK39" s="889"/>
      <c r="BL39" s="889"/>
      <c r="BM39" s="889"/>
      <c r="BN39" s="889"/>
      <c r="BO39" s="889"/>
      <c r="BP39" s="889"/>
      <c r="BQ39" s="889"/>
      <c r="BR39" s="889"/>
      <c r="BS39" s="889"/>
      <c r="BT39" s="889"/>
      <c r="BU39" s="889"/>
      <c r="BV39" s="889"/>
      <c r="BW39" s="889"/>
      <c r="BX39" s="889"/>
      <c r="BY39" s="889"/>
      <c r="BZ39" s="891">
        <v>17</v>
      </c>
      <c r="CA39" s="892"/>
    </row>
    <row r="40" spans="1:79" s="384" customFormat="1" ht="76.5" x14ac:dyDescent="0.2">
      <c r="A40" s="806" t="s">
        <v>581</v>
      </c>
      <c r="B40" s="479" t="s">
        <v>575</v>
      </c>
      <c r="C40" s="479" t="s">
        <v>607</v>
      </c>
      <c r="D40" s="368" t="s">
        <v>733</v>
      </c>
      <c r="E40" s="368" t="s">
        <v>593</v>
      </c>
      <c r="F40" s="812" t="s">
        <v>666</v>
      </c>
      <c r="G40" s="812" t="s">
        <v>666</v>
      </c>
      <c r="H40" s="368" t="s">
        <v>612</v>
      </c>
      <c r="I40" s="368" t="s">
        <v>617</v>
      </c>
      <c r="J40" s="479" t="s">
        <v>625</v>
      </c>
      <c r="K40" s="479">
        <v>90</v>
      </c>
      <c r="L40" s="368" t="s">
        <v>633</v>
      </c>
      <c r="M40" s="382" t="s">
        <v>160</v>
      </c>
      <c r="N40" s="382" t="s">
        <v>657</v>
      </c>
      <c r="O40" s="134" t="s">
        <v>685</v>
      </c>
      <c r="P40" s="481">
        <v>4</v>
      </c>
      <c r="Q40" s="777" t="s">
        <v>701</v>
      </c>
      <c r="R40" s="481" t="s">
        <v>717</v>
      </c>
      <c r="S40" s="134" t="s">
        <v>734</v>
      </c>
      <c r="T40" s="261" t="s">
        <v>433</v>
      </c>
      <c r="U40" s="851">
        <v>0.35</v>
      </c>
      <c r="V40" s="493" t="s">
        <v>86</v>
      </c>
      <c r="W40" s="877" t="s">
        <v>434</v>
      </c>
      <c r="X40" s="260" t="s">
        <v>741</v>
      </c>
      <c r="Y40" s="260" t="s">
        <v>436</v>
      </c>
      <c r="Z40" s="420">
        <v>0.1</v>
      </c>
      <c r="AA40" s="895" t="s">
        <v>437</v>
      </c>
      <c r="AB40" s="820">
        <v>43862</v>
      </c>
      <c r="AC40" s="820">
        <v>44196</v>
      </c>
      <c r="AD40" s="875" t="s">
        <v>417</v>
      </c>
      <c r="AE40" s="893">
        <v>2.1</v>
      </c>
      <c r="AF40" s="896"/>
      <c r="AG40" s="897"/>
      <c r="AH40" s="901"/>
      <c r="AI40" s="902"/>
      <c r="AJ40" s="896"/>
      <c r="AK40" s="897"/>
      <c r="AL40" s="898">
        <v>164</v>
      </c>
      <c r="AM40" s="899"/>
      <c r="AN40" s="896"/>
      <c r="AO40" s="897"/>
      <c r="AP40" s="898">
        <v>164</v>
      </c>
      <c r="AQ40" s="899"/>
      <c r="AR40" s="896"/>
      <c r="AS40" s="897"/>
      <c r="AT40" s="898">
        <v>164</v>
      </c>
      <c r="AU40" s="899"/>
      <c r="AV40" s="896"/>
      <c r="AW40" s="897"/>
      <c r="AX40" s="898">
        <v>164</v>
      </c>
      <c r="AY40" s="899"/>
      <c r="AZ40" s="896"/>
      <c r="BA40" s="897"/>
      <c r="BB40" s="898">
        <v>164</v>
      </c>
      <c r="BC40" s="899"/>
      <c r="BD40" s="896"/>
      <c r="BE40" s="897"/>
      <c r="BF40" s="898">
        <v>164</v>
      </c>
      <c r="BG40" s="899"/>
      <c r="BH40" s="896"/>
      <c r="BI40" s="897"/>
      <c r="BJ40" s="898">
        <v>164</v>
      </c>
      <c r="BK40" s="899"/>
      <c r="BL40" s="896"/>
      <c r="BM40" s="897"/>
      <c r="BN40" s="898">
        <v>164</v>
      </c>
      <c r="BO40" s="899"/>
      <c r="BP40" s="896"/>
      <c r="BQ40" s="897"/>
      <c r="BR40" s="898">
        <v>164</v>
      </c>
      <c r="BS40" s="899"/>
      <c r="BT40" s="896"/>
      <c r="BU40" s="897"/>
      <c r="BV40" s="898">
        <v>164</v>
      </c>
      <c r="BW40" s="899"/>
      <c r="BX40" s="896"/>
      <c r="BY40" s="897"/>
      <c r="BZ40" s="898">
        <v>160</v>
      </c>
      <c r="CA40" s="900"/>
    </row>
    <row r="41" spans="1:79" s="384" customFormat="1" ht="76.5" x14ac:dyDescent="0.2">
      <c r="A41" s="806" t="s">
        <v>581</v>
      </c>
      <c r="B41" s="479" t="s">
        <v>575</v>
      </c>
      <c r="C41" s="479" t="s">
        <v>607</v>
      </c>
      <c r="D41" s="368" t="s">
        <v>733</v>
      </c>
      <c r="E41" s="368" t="s">
        <v>593</v>
      </c>
      <c r="F41" s="812" t="s">
        <v>666</v>
      </c>
      <c r="G41" s="812" t="s">
        <v>666</v>
      </c>
      <c r="H41" s="368" t="s">
        <v>612</v>
      </c>
      <c r="I41" s="368" t="s">
        <v>617</v>
      </c>
      <c r="J41" s="479" t="s">
        <v>625</v>
      </c>
      <c r="K41" s="479">
        <v>90</v>
      </c>
      <c r="L41" s="368" t="s">
        <v>633</v>
      </c>
      <c r="M41" s="382" t="s">
        <v>636</v>
      </c>
      <c r="N41" s="382" t="s">
        <v>646</v>
      </c>
      <c r="O41" s="134" t="s">
        <v>672</v>
      </c>
      <c r="P41" s="481">
        <v>84</v>
      </c>
      <c r="Q41" s="777" t="s">
        <v>701</v>
      </c>
      <c r="R41" s="481" t="s">
        <v>717</v>
      </c>
      <c r="S41" s="134" t="s">
        <v>734</v>
      </c>
      <c r="T41" s="261" t="s">
        <v>433</v>
      </c>
      <c r="U41" s="851"/>
      <c r="V41" s="493" t="s">
        <v>86</v>
      </c>
      <c r="W41" s="877"/>
      <c r="X41" s="260" t="s">
        <v>438</v>
      </c>
      <c r="Y41" s="260" t="s">
        <v>439</v>
      </c>
      <c r="Z41" s="420">
        <v>0.05</v>
      </c>
      <c r="AA41" s="895"/>
      <c r="AB41" s="820">
        <v>43831</v>
      </c>
      <c r="AC41" s="820">
        <v>44196</v>
      </c>
      <c r="AD41" s="875"/>
      <c r="AE41" s="893"/>
      <c r="AF41" s="889"/>
      <c r="AG41" s="889"/>
      <c r="AH41" s="891">
        <v>1</v>
      </c>
      <c r="AI41" s="891"/>
      <c r="AJ41" s="889"/>
      <c r="AK41" s="889"/>
      <c r="AL41" s="891">
        <v>2</v>
      </c>
      <c r="AM41" s="891"/>
      <c r="AN41" s="889"/>
      <c r="AO41" s="889"/>
      <c r="AP41" s="891">
        <v>2</v>
      </c>
      <c r="AQ41" s="891"/>
      <c r="AR41" s="889"/>
      <c r="AS41" s="889"/>
      <c r="AT41" s="891">
        <v>2</v>
      </c>
      <c r="AU41" s="891"/>
      <c r="AV41" s="889"/>
      <c r="AW41" s="889"/>
      <c r="AX41" s="891">
        <v>2</v>
      </c>
      <c r="AY41" s="891"/>
      <c r="AZ41" s="889"/>
      <c r="BA41" s="889"/>
      <c r="BB41" s="891">
        <v>2</v>
      </c>
      <c r="BC41" s="891"/>
      <c r="BD41" s="889"/>
      <c r="BE41" s="889"/>
      <c r="BF41" s="891">
        <v>2</v>
      </c>
      <c r="BG41" s="891"/>
      <c r="BH41" s="889"/>
      <c r="BI41" s="889"/>
      <c r="BJ41" s="891">
        <v>2</v>
      </c>
      <c r="BK41" s="891"/>
      <c r="BL41" s="889"/>
      <c r="BM41" s="889"/>
      <c r="BN41" s="891">
        <v>2</v>
      </c>
      <c r="BO41" s="891"/>
      <c r="BP41" s="889"/>
      <c r="BQ41" s="889"/>
      <c r="BR41" s="891">
        <v>2</v>
      </c>
      <c r="BS41" s="891"/>
      <c r="BT41" s="889"/>
      <c r="BU41" s="889"/>
      <c r="BV41" s="891">
        <v>2</v>
      </c>
      <c r="BW41" s="891"/>
      <c r="BX41" s="889"/>
      <c r="BY41" s="889"/>
      <c r="BZ41" s="891">
        <v>2</v>
      </c>
      <c r="CA41" s="892"/>
    </row>
    <row r="42" spans="1:79" s="384" customFormat="1" ht="76.5" x14ac:dyDescent="0.2">
      <c r="A42" s="806" t="s">
        <v>581</v>
      </c>
      <c r="B42" s="479" t="s">
        <v>575</v>
      </c>
      <c r="C42" s="479" t="s">
        <v>607</v>
      </c>
      <c r="D42" s="368" t="s">
        <v>733</v>
      </c>
      <c r="E42" s="368" t="s">
        <v>593</v>
      </c>
      <c r="F42" s="812" t="s">
        <v>666</v>
      </c>
      <c r="G42" s="812" t="s">
        <v>666</v>
      </c>
      <c r="H42" s="368" t="s">
        <v>612</v>
      </c>
      <c r="I42" s="368" t="s">
        <v>617</v>
      </c>
      <c r="J42" s="479" t="s">
        <v>625</v>
      </c>
      <c r="K42" s="479">
        <v>90</v>
      </c>
      <c r="L42" s="368" t="s">
        <v>633</v>
      </c>
      <c r="M42" s="382" t="s">
        <v>160</v>
      </c>
      <c r="N42" s="382" t="s">
        <v>657</v>
      </c>
      <c r="O42" s="134" t="s">
        <v>685</v>
      </c>
      <c r="P42" s="481">
        <v>4</v>
      </c>
      <c r="Q42" s="777" t="s">
        <v>701</v>
      </c>
      <c r="R42" s="481" t="s">
        <v>717</v>
      </c>
      <c r="S42" s="134" t="s">
        <v>734</v>
      </c>
      <c r="T42" s="261" t="s">
        <v>433</v>
      </c>
      <c r="U42" s="851"/>
      <c r="V42" s="493" t="s">
        <v>86</v>
      </c>
      <c r="W42" s="261" t="s">
        <v>440</v>
      </c>
      <c r="X42" s="260" t="s">
        <v>441</v>
      </c>
      <c r="Y42" s="260" t="s">
        <v>442</v>
      </c>
      <c r="Z42" s="420">
        <v>0.1</v>
      </c>
      <c r="AA42" s="496" t="s">
        <v>443</v>
      </c>
      <c r="AB42" s="820">
        <v>43831</v>
      </c>
      <c r="AC42" s="820">
        <v>44196</v>
      </c>
      <c r="AD42" s="741" t="s">
        <v>417</v>
      </c>
      <c r="AE42" s="385">
        <v>2.2000000000000002</v>
      </c>
      <c r="AF42" s="889"/>
      <c r="AG42" s="889"/>
      <c r="AH42" s="891">
        <v>10</v>
      </c>
      <c r="AI42" s="891"/>
      <c r="AJ42" s="889"/>
      <c r="AK42" s="889"/>
      <c r="AL42" s="891">
        <v>30</v>
      </c>
      <c r="AM42" s="891"/>
      <c r="AN42" s="889"/>
      <c r="AO42" s="889"/>
      <c r="AP42" s="891">
        <v>38</v>
      </c>
      <c r="AQ42" s="891"/>
      <c r="AR42" s="889"/>
      <c r="AS42" s="889"/>
      <c r="AT42" s="891">
        <v>38</v>
      </c>
      <c r="AU42" s="891"/>
      <c r="AV42" s="889"/>
      <c r="AW42" s="889"/>
      <c r="AX42" s="891">
        <v>38</v>
      </c>
      <c r="AY42" s="891"/>
      <c r="AZ42" s="889"/>
      <c r="BA42" s="889"/>
      <c r="BB42" s="891">
        <v>38</v>
      </c>
      <c r="BC42" s="891"/>
      <c r="BD42" s="889"/>
      <c r="BE42" s="889"/>
      <c r="BF42" s="891">
        <v>38</v>
      </c>
      <c r="BG42" s="891"/>
      <c r="BH42" s="889"/>
      <c r="BI42" s="889"/>
      <c r="BJ42" s="891">
        <v>38</v>
      </c>
      <c r="BK42" s="891"/>
      <c r="BL42" s="889"/>
      <c r="BM42" s="889"/>
      <c r="BN42" s="891">
        <v>38</v>
      </c>
      <c r="BO42" s="891"/>
      <c r="BP42" s="889"/>
      <c r="BQ42" s="889"/>
      <c r="BR42" s="891">
        <v>38</v>
      </c>
      <c r="BS42" s="891"/>
      <c r="BT42" s="889"/>
      <c r="BU42" s="889"/>
      <c r="BV42" s="891">
        <v>38</v>
      </c>
      <c r="BW42" s="891"/>
      <c r="BX42" s="889"/>
      <c r="BY42" s="889"/>
      <c r="BZ42" s="891">
        <v>38</v>
      </c>
      <c r="CA42" s="892"/>
    </row>
    <row r="43" spans="1:79" s="384" customFormat="1" ht="76.5" x14ac:dyDescent="0.2">
      <c r="A43" s="806" t="s">
        <v>581</v>
      </c>
      <c r="B43" s="479" t="s">
        <v>575</v>
      </c>
      <c r="C43" s="479" t="s">
        <v>607</v>
      </c>
      <c r="D43" s="368" t="s">
        <v>733</v>
      </c>
      <c r="E43" s="368" t="s">
        <v>593</v>
      </c>
      <c r="F43" s="812" t="s">
        <v>666</v>
      </c>
      <c r="G43" s="812" t="s">
        <v>666</v>
      </c>
      <c r="H43" s="368" t="s">
        <v>612</v>
      </c>
      <c r="I43" s="368" t="s">
        <v>617</v>
      </c>
      <c r="J43" s="479" t="s">
        <v>625</v>
      </c>
      <c r="K43" s="479">
        <v>90</v>
      </c>
      <c r="L43" s="368" t="s">
        <v>633</v>
      </c>
      <c r="M43" s="382" t="s">
        <v>160</v>
      </c>
      <c r="N43" s="382" t="s">
        <v>657</v>
      </c>
      <c r="O43" s="134" t="s">
        <v>685</v>
      </c>
      <c r="P43" s="481">
        <v>4</v>
      </c>
      <c r="Q43" s="777" t="s">
        <v>701</v>
      </c>
      <c r="R43" s="481" t="s">
        <v>717</v>
      </c>
      <c r="S43" s="134" t="s">
        <v>734</v>
      </c>
      <c r="T43" s="261" t="s">
        <v>433</v>
      </c>
      <c r="U43" s="851"/>
      <c r="V43" s="493" t="s">
        <v>86</v>
      </c>
      <c r="W43" s="261" t="s">
        <v>444</v>
      </c>
      <c r="X43" s="260" t="s">
        <v>445</v>
      </c>
      <c r="Y43" s="260" t="s">
        <v>446</v>
      </c>
      <c r="Z43" s="420">
        <v>0.1</v>
      </c>
      <c r="AA43" s="496" t="s">
        <v>432</v>
      </c>
      <c r="AB43" s="820">
        <v>43862</v>
      </c>
      <c r="AC43" s="820">
        <v>44196</v>
      </c>
      <c r="AD43" s="741" t="s">
        <v>417</v>
      </c>
      <c r="AE43" s="385">
        <v>2.2999999999999998</v>
      </c>
      <c r="AF43" s="889"/>
      <c r="AG43" s="889"/>
      <c r="AH43" s="890"/>
      <c r="AI43" s="890"/>
      <c r="AJ43" s="889"/>
      <c r="AK43" s="889"/>
      <c r="AL43" s="891">
        <v>2</v>
      </c>
      <c r="AM43" s="891"/>
      <c r="AN43" s="889"/>
      <c r="AO43" s="889"/>
      <c r="AP43" s="891">
        <v>3</v>
      </c>
      <c r="AQ43" s="891"/>
      <c r="AR43" s="889"/>
      <c r="AS43" s="889"/>
      <c r="AT43" s="891">
        <v>3</v>
      </c>
      <c r="AU43" s="891"/>
      <c r="AV43" s="889"/>
      <c r="AW43" s="889"/>
      <c r="AX43" s="891">
        <v>3</v>
      </c>
      <c r="AY43" s="891"/>
      <c r="AZ43" s="889"/>
      <c r="BA43" s="889"/>
      <c r="BB43" s="891">
        <v>3</v>
      </c>
      <c r="BC43" s="891"/>
      <c r="BD43" s="889"/>
      <c r="BE43" s="889"/>
      <c r="BF43" s="891">
        <v>2</v>
      </c>
      <c r="BG43" s="891"/>
      <c r="BH43" s="889"/>
      <c r="BI43" s="889"/>
      <c r="BJ43" s="891">
        <v>3</v>
      </c>
      <c r="BK43" s="891"/>
      <c r="BL43" s="889"/>
      <c r="BM43" s="889"/>
      <c r="BN43" s="891">
        <v>3</v>
      </c>
      <c r="BO43" s="891"/>
      <c r="BP43" s="889"/>
      <c r="BQ43" s="889"/>
      <c r="BR43" s="891">
        <v>3</v>
      </c>
      <c r="BS43" s="891"/>
      <c r="BT43" s="889"/>
      <c r="BU43" s="889"/>
      <c r="BV43" s="891">
        <v>3</v>
      </c>
      <c r="BW43" s="891"/>
      <c r="BX43" s="889"/>
      <c r="BY43" s="889"/>
      <c r="BZ43" s="891">
        <v>2</v>
      </c>
      <c r="CA43" s="892"/>
    </row>
    <row r="44" spans="1:79" s="384" customFormat="1" ht="76.5" x14ac:dyDescent="0.2">
      <c r="A44" s="806" t="s">
        <v>581</v>
      </c>
      <c r="B44" s="479" t="s">
        <v>575</v>
      </c>
      <c r="C44" s="479" t="s">
        <v>607</v>
      </c>
      <c r="D44" s="368" t="s">
        <v>733</v>
      </c>
      <c r="E44" s="368" t="s">
        <v>593</v>
      </c>
      <c r="F44" s="812" t="s">
        <v>666</v>
      </c>
      <c r="G44" s="812" t="s">
        <v>666</v>
      </c>
      <c r="H44" s="368" t="s">
        <v>612</v>
      </c>
      <c r="I44" s="368" t="s">
        <v>617</v>
      </c>
      <c r="J44" s="479" t="s">
        <v>625</v>
      </c>
      <c r="K44" s="479">
        <v>90</v>
      </c>
      <c r="L44" s="368" t="s">
        <v>633</v>
      </c>
      <c r="M44" s="382" t="s">
        <v>160</v>
      </c>
      <c r="N44" s="382" t="s">
        <v>657</v>
      </c>
      <c r="O44" s="134" t="s">
        <v>685</v>
      </c>
      <c r="P44" s="481">
        <v>4</v>
      </c>
      <c r="Q44" s="777" t="s">
        <v>701</v>
      </c>
      <c r="R44" s="481" t="s">
        <v>717</v>
      </c>
      <c r="S44" s="134" t="s">
        <v>734</v>
      </c>
      <c r="T44" s="261" t="s">
        <v>447</v>
      </c>
      <c r="U44" s="895">
        <v>0.25</v>
      </c>
      <c r="V44" s="493" t="s">
        <v>86</v>
      </c>
      <c r="W44" s="261" t="s">
        <v>448</v>
      </c>
      <c r="X44" s="260" t="s">
        <v>449</v>
      </c>
      <c r="Y44" s="260" t="s">
        <v>450</v>
      </c>
      <c r="Z44" s="494">
        <v>0.09</v>
      </c>
      <c r="AA44" s="496" t="s">
        <v>451</v>
      </c>
      <c r="AB44" s="820">
        <v>43862</v>
      </c>
      <c r="AC44" s="820">
        <v>44196</v>
      </c>
      <c r="AD44" s="741" t="s">
        <v>417</v>
      </c>
      <c r="AE44" s="385">
        <v>3.1</v>
      </c>
      <c r="AF44" s="889"/>
      <c r="AG44" s="889"/>
      <c r="AH44" s="890"/>
      <c r="AI44" s="890"/>
      <c r="AJ44" s="889"/>
      <c r="AK44" s="889"/>
      <c r="AL44" s="891">
        <v>1</v>
      </c>
      <c r="AM44" s="891"/>
      <c r="AN44" s="889"/>
      <c r="AO44" s="889"/>
      <c r="AP44" s="891">
        <v>1</v>
      </c>
      <c r="AQ44" s="891"/>
      <c r="AR44" s="889"/>
      <c r="AS44" s="889"/>
      <c r="AT44" s="890"/>
      <c r="AU44" s="890"/>
      <c r="AV44" s="889"/>
      <c r="AW44" s="889"/>
      <c r="AX44" s="891">
        <v>2</v>
      </c>
      <c r="AY44" s="891"/>
      <c r="AZ44" s="889"/>
      <c r="BA44" s="889"/>
      <c r="BB44" s="891">
        <v>1</v>
      </c>
      <c r="BC44" s="891"/>
      <c r="BD44" s="889"/>
      <c r="BE44" s="889"/>
      <c r="BF44" s="890"/>
      <c r="BG44" s="890"/>
      <c r="BH44" s="889"/>
      <c r="BI44" s="889"/>
      <c r="BJ44" s="890"/>
      <c r="BK44" s="890"/>
      <c r="BL44" s="889"/>
      <c r="BM44" s="889"/>
      <c r="BN44" s="891">
        <v>1</v>
      </c>
      <c r="BO44" s="891"/>
      <c r="BP44" s="889"/>
      <c r="BQ44" s="889"/>
      <c r="BR44" s="891">
        <v>1</v>
      </c>
      <c r="BS44" s="891"/>
      <c r="BT44" s="889"/>
      <c r="BU44" s="889"/>
      <c r="BV44" s="890"/>
      <c r="BW44" s="890"/>
      <c r="BX44" s="889"/>
      <c r="BY44" s="889"/>
      <c r="BZ44" s="891">
        <v>1</v>
      </c>
      <c r="CA44" s="892"/>
    </row>
    <row r="45" spans="1:79" s="384" customFormat="1" ht="76.5" x14ac:dyDescent="0.2">
      <c r="A45" s="806" t="s">
        <v>581</v>
      </c>
      <c r="B45" s="479" t="s">
        <v>575</v>
      </c>
      <c r="C45" s="479" t="s">
        <v>607</v>
      </c>
      <c r="D45" s="368" t="s">
        <v>733</v>
      </c>
      <c r="E45" s="368" t="s">
        <v>593</v>
      </c>
      <c r="F45" s="812" t="s">
        <v>666</v>
      </c>
      <c r="G45" s="812" t="s">
        <v>666</v>
      </c>
      <c r="H45" s="368" t="s">
        <v>612</v>
      </c>
      <c r="I45" s="368" t="s">
        <v>617</v>
      </c>
      <c r="J45" s="479" t="s">
        <v>625</v>
      </c>
      <c r="K45" s="479">
        <v>90</v>
      </c>
      <c r="L45" s="368" t="s">
        <v>633</v>
      </c>
      <c r="M45" s="382" t="s">
        <v>160</v>
      </c>
      <c r="N45" s="382" t="s">
        <v>657</v>
      </c>
      <c r="O45" s="134" t="s">
        <v>685</v>
      </c>
      <c r="P45" s="481">
        <v>4</v>
      </c>
      <c r="Q45" s="777" t="s">
        <v>701</v>
      </c>
      <c r="R45" s="481" t="s">
        <v>717</v>
      </c>
      <c r="S45" s="134" t="s">
        <v>734</v>
      </c>
      <c r="T45" s="261" t="s">
        <v>447</v>
      </c>
      <c r="U45" s="895"/>
      <c r="V45" s="493" t="s">
        <v>86</v>
      </c>
      <c r="W45" s="261" t="s">
        <v>452</v>
      </c>
      <c r="X45" s="260" t="s">
        <v>453</v>
      </c>
      <c r="Y45" s="260" t="s">
        <v>454</v>
      </c>
      <c r="Z45" s="494">
        <v>0.08</v>
      </c>
      <c r="AA45" s="496" t="s">
        <v>455</v>
      </c>
      <c r="AB45" s="820">
        <v>43831</v>
      </c>
      <c r="AC45" s="820">
        <v>44196</v>
      </c>
      <c r="AD45" s="741" t="s">
        <v>417</v>
      </c>
      <c r="AE45" s="385">
        <v>3.2</v>
      </c>
      <c r="AF45" s="889"/>
      <c r="AG45" s="889"/>
      <c r="AH45" s="891">
        <v>20</v>
      </c>
      <c r="AI45" s="891"/>
      <c r="AJ45" s="889"/>
      <c r="AK45" s="889"/>
      <c r="AL45" s="891">
        <v>40</v>
      </c>
      <c r="AM45" s="891"/>
      <c r="AN45" s="889"/>
      <c r="AO45" s="889"/>
      <c r="AP45" s="891">
        <v>40</v>
      </c>
      <c r="AQ45" s="891"/>
      <c r="AR45" s="889"/>
      <c r="AS45" s="889"/>
      <c r="AT45" s="891">
        <v>40</v>
      </c>
      <c r="AU45" s="891"/>
      <c r="AV45" s="889"/>
      <c r="AW45" s="889"/>
      <c r="AX45" s="891">
        <v>40</v>
      </c>
      <c r="AY45" s="891"/>
      <c r="AZ45" s="889"/>
      <c r="BA45" s="889"/>
      <c r="BB45" s="891">
        <v>40</v>
      </c>
      <c r="BC45" s="891"/>
      <c r="BD45" s="889"/>
      <c r="BE45" s="889"/>
      <c r="BF45" s="891">
        <v>40</v>
      </c>
      <c r="BG45" s="891"/>
      <c r="BH45" s="889"/>
      <c r="BI45" s="889"/>
      <c r="BJ45" s="891">
        <v>40</v>
      </c>
      <c r="BK45" s="891"/>
      <c r="BL45" s="889"/>
      <c r="BM45" s="889"/>
      <c r="BN45" s="891">
        <v>40</v>
      </c>
      <c r="BO45" s="891"/>
      <c r="BP45" s="889"/>
      <c r="BQ45" s="889"/>
      <c r="BR45" s="891">
        <v>40</v>
      </c>
      <c r="BS45" s="891"/>
      <c r="BT45" s="889"/>
      <c r="BU45" s="889"/>
      <c r="BV45" s="891">
        <v>40</v>
      </c>
      <c r="BW45" s="891"/>
      <c r="BX45" s="889"/>
      <c r="BY45" s="889"/>
      <c r="BZ45" s="891">
        <v>40</v>
      </c>
      <c r="CA45" s="892"/>
    </row>
    <row r="46" spans="1:79" s="384" customFormat="1" ht="76.5" x14ac:dyDescent="0.2">
      <c r="A46" s="806" t="s">
        <v>581</v>
      </c>
      <c r="B46" s="479" t="s">
        <v>575</v>
      </c>
      <c r="C46" s="479" t="s">
        <v>607</v>
      </c>
      <c r="D46" s="368" t="s">
        <v>733</v>
      </c>
      <c r="E46" s="368" t="s">
        <v>593</v>
      </c>
      <c r="F46" s="812" t="s">
        <v>666</v>
      </c>
      <c r="G46" s="812" t="s">
        <v>666</v>
      </c>
      <c r="H46" s="368" t="s">
        <v>612</v>
      </c>
      <c r="I46" s="368" t="s">
        <v>617</v>
      </c>
      <c r="J46" s="479" t="s">
        <v>625</v>
      </c>
      <c r="K46" s="479">
        <v>90</v>
      </c>
      <c r="L46" s="368" t="s">
        <v>633</v>
      </c>
      <c r="M46" s="382" t="s">
        <v>160</v>
      </c>
      <c r="N46" s="382" t="s">
        <v>657</v>
      </c>
      <c r="O46" s="134" t="s">
        <v>685</v>
      </c>
      <c r="P46" s="481">
        <v>4</v>
      </c>
      <c r="Q46" s="777" t="s">
        <v>701</v>
      </c>
      <c r="R46" s="481" t="s">
        <v>717</v>
      </c>
      <c r="S46" s="134" t="s">
        <v>734</v>
      </c>
      <c r="T46" s="261" t="s">
        <v>447</v>
      </c>
      <c r="U46" s="895"/>
      <c r="V46" s="493" t="s">
        <v>86</v>
      </c>
      <c r="W46" s="261" t="s">
        <v>456</v>
      </c>
      <c r="X46" s="260" t="s">
        <v>457</v>
      </c>
      <c r="Y46" s="260" t="s">
        <v>458</v>
      </c>
      <c r="Z46" s="494">
        <v>0.04</v>
      </c>
      <c r="AA46" s="496" t="s">
        <v>459</v>
      </c>
      <c r="AB46" s="820">
        <v>43831</v>
      </c>
      <c r="AC46" s="820">
        <v>44196</v>
      </c>
      <c r="AD46" s="741" t="s">
        <v>417</v>
      </c>
      <c r="AE46" s="385">
        <v>3.3</v>
      </c>
      <c r="AF46" s="889"/>
      <c r="AG46" s="889"/>
      <c r="AH46" s="891">
        <v>10</v>
      </c>
      <c r="AI46" s="891"/>
      <c r="AJ46" s="889"/>
      <c r="AK46" s="889"/>
      <c r="AL46" s="891">
        <v>20</v>
      </c>
      <c r="AM46" s="891"/>
      <c r="AN46" s="889"/>
      <c r="AO46" s="889"/>
      <c r="AP46" s="891">
        <v>20</v>
      </c>
      <c r="AQ46" s="891"/>
      <c r="AR46" s="889"/>
      <c r="AS46" s="889"/>
      <c r="AT46" s="891">
        <v>20</v>
      </c>
      <c r="AU46" s="891"/>
      <c r="AV46" s="889"/>
      <c r="AW46" s="889"/>
      <c r="AX46" s="891">
        <v>20</v>
      </c>
      <c r="AY46" s="891"/>
      <c r="AZ46" s="889"/>
      <c r="BA46" s="889"/>
      <c r="BB46" s="891">
        <v>20</v>
      </c>
      <c r="BC46" s="891"/>
      <c r="BD46" s="889"/>
      <c r="BE46" s="889"/>
      <c r="BF46" s="891">
        <v>20</v>
      </c>
      <c r="BG46" s="891"/>
      <c r="BH46" s="889"/>
      <c r="BI46" s="889"/>
      <c r="BJ46" s="891">
        <v>20</v>
      </c>
      <c r="BK46" s="891"/>
      <c r="BL46" s="889"/>
      <c r="BM46" s="889"/>
      <c r="BN46" s="891">
        <v>20</v>
      </c>
      <c r="BO46" s="891"/>
      <c r="BP46" s="889"/>
      <c r="BQ46" s="889"/>
      <c r="BR46" s="891">
        <v>20</v>
      </c>
      <c r="BS46" s="891"/>
      <c r="BT46" s="889"/>
      <c r="BU46" s="889"/>
      <c r="BV46" s="891">
        <v>20</v>
      </c>
      <c r="BW46" s="891"/>
      <c r="BX46" s="889"/>
      <c r="BY46" s="889"/>
      <c r="BZ46" s="891">
        <v>20</v>
      </c>
      <c r="CA46" s="892"/>
    </row>
    <row r="47" spans="1:79" s="384" customFormat="1" ht="76.5" x14ac:dyDescent="0.2">
      <c r="A47" s="806" t="s">
        <v>581</v>
      </c>
      <c r="B47" s="479" t="s">
        <v>575</v>
      </c>
      <c r="C47" s="479" t="s">
        <v>607</v>
      </c>
      <c r="D47" s="368" t="s">
        <v>733</v>
      </c>
      <c r="E47" s="368" t="s">
        <v>593</v>
      </c>
      <c r="F47" s="812" t="s">
        <v>666</v>
      </c>
      <c r="G47" s="812" t="s">
        <v>666</v>
      </c>
      <c r="H47" s="368" t="s">
        <v>612</v>
      </c>
      <c r="I47" s="368" t="s">
        <v>617</v>
      </c>
      <c r="J47" s="479" t="s">
        <v>625</v>
      </c>
      <c r="K47" s="479">
        <v>90</v>
      </c>
      <c r="L47" s="368" t="s">
        <v>633</v>
      </c>
      <c r="M47" s="382" t="s">
        <v>160</v>
      </c>
      <c r="N47" s="382" t="s">
        <v>657</v>
      </c>
      <c r="O47" s="134" t="s">
        <v>685</v>
      </c>
      <c r="P47" s="481">
        <v>4</v>
      </c>
      <c r="Q47" s="777" t="s">
        <v>701</v>
      </c>
      <c r="R47" s="481" t="s">
        <v>717</v>
      </c>
      <c r="S47" s="134" t="s">
        <v>734</v>
      </c>
      <c r="T47" s="261" t="s">
        <v>447</v>
      </c>
      <c r="U47" s="895"/>
      <c r="V47" s="493" t="s">
        <v>86</v>
      </c>
      <c r="W47" s="261" t="s">
        <v>460</v>
      </c>
      <c r="X47" s="260" t="s">
        <v>461</v>
      </c>
      <c r="Y47" s="260" t="s">
        <v>462</v>
      </c>
      <c r="Z47" s="494">
        <v>0.04</v>
      </c>
      <c r="AA47" s="496" t="s">
        <v>459</v>
      </c>
      <c r="AB47" s="820">
        <v>43831</v>
      </c>
      <c r="AC47" s="820">
        <v>44196</v>
      </c>
      <c r="AD47" s="741" t="s">
        <v>417</v>
      </c>
      <c r="AE47" s="385">
        <v>3.4</v>
      </c>
      <c r="AF47" s="889"/>
      <c r="AG47" s="889"/>
      <c r="AH47" s="891">
        <v>1</v>
      </c>
      <c r="AI47" s="891"/>
      <c r="AJ47" s="889"/>
      <c r="AK47" s="889"/>
      <c r="AL47" s="891">
        <v>2</v>
      </c>
      <c r="AM47" s="891"/>
      <c r="AN47" s="889"/>
      <c r="AO47" s="889"/>
      <c r="AP47" s="891">
        <v>4</v>
      </c>
      <c r="AQ47" s="891"/>
      <c r="AR47" s="889"/>
      <c r="AS47" s="889"/>
      <c r="AT47" s="891">
        <v>4</v>
      </c>
      <c r="AU47" s="891"/>
      <c r="AV47" s="889"/>
      <c r="AW47" s="889"/>
      <c r="AX47" s="891">
        <v>4</v>
      </c>
      <c r="AY47" s="891"/>
      <c r="AZ47" s="889"/>
      <c r="BA47" s="889"/>
      <c r="BB47" s="891">
        <v>5</v>
      </c>
      <c r="BC47" s="891"/>
      <c r="BD47" s="889"/>
      <c r="BE47" s="889"/>
      <c r="BF47" s="891">
        <v>5</v>
      </c>
      <c r="BG47" s="891"/>
      <c r="BH47" s="889"/>
      <c r="BI47" s="889"/>
      <c r="BJ47" s="891">
        <v>5</v>
      </c>
      <c r="BK47" s="891"/>
      <c r="BL47" s="889"/>
      <c r="BM47" s="889"/>
      <c r="BN47" s="891">
        <v>5</v>
      </c>
      <c r="BO47" s="891"/>
      <c r="BP47" s="889"/>
      <c r="BQ47" s="889"/>
      <c r="BR47" s="891">
        <v>5</v>
      </c>
      <c r="BS47" s="891"/>
      <c r="BT47" s="889"/>
      <c r="BU47" s="889"/>
      <c r="BV47" s="891">
        <v>5</v>
      </c>
      <c r="BW47" s="891"/>
      <c r="BX47" s="889"/>
      <c r="BY47" s="889"/>
      <c r="BZ47" s="891">
        <v>5</v>
      </c>
      <c r="CA47" s="892"/>
    </row>
    <row r="48" spans="1:79" s="384" customFormat="1" ht="77.25" thickBot="1" x14ac:dyDescent="0.25">
      <c r="A48" s="806" t="s">
        <v>581</v>
      </c>
      <c r="B48" s="479" t="s">
        <v>567</v>
      </c>
      <c r="C48" s="479" t="s">
        <v>594</v>
      </c>
      <c r="D48" s="368" t="s">
        <v>733</v>
      </c>
      <c r="E48" s="368" t="s">
        <v>593</v>
      </c>
      <c r="F48" s="812" t="s">
        <v>666</v>
      </c>
      <c r="G48" s="812" t="s">
        <v>666</v>
      </c>
      <c r="H48" s="368" t="s">
        <v>612</v>
      </c>
      <c r="I48" s="368" t="s">
        <v>617</v>
      </c>
      <c r="J48" s="479" t="s">
        <v>625</v>
      </c>
      <c r="K48" s="479">
        <v>90</v>
      </c>
      <c r="L48" s="368" t="s">
        <v>633</v>
      </c>
      <c r="M48" s="382" t="s">
        <v>160</v>
      </c>
      <c r="N48" s="382" t="s">
        <v>657</v>
      </c>
      <c r="O48" s="134" t="s">
        <v>625</v>
      </c>
      <c r="P48" s="481">
        <v>90</v>
      </c>
      <c r="Q48" s="777" t="s">
        <v>701</v>
      </c>
      <c r="R48" s="481" t="s">
        <v>706</v>
      </c>
      <c r="S48" s="134" t="s">
        <v>734</v>
      </c>
      <c r="T48" s="261" t="s">
        <v>464</v>
      </c>
      <c r="U48" s="496">
        <v>0.05</v>
      </c>
      <c r="V48" s="493" t="s">
        <v>465</v>
      </c>
      <c r="W48" s="261" t="s">
        <v>466</v>
      </c>
      <c r="X48" s="260" t="s">
        <v>45</v>
      </c>
      <c r="Y48" s="260" t="s">
        <v>43</v>
      </c>
      <c r="Z48" s="494">
        <v>0.05</v>
      </c>
      <c r="AA48" s="496" t="s">
        <v>467</v>
      </c>
      <c r="AB48" s="820">
        <v>43831</v>
      </c>
      <c r="AC48" s="820">
        <v>44196</v>
      </c>
      <c r="AD48" s="741" t="s">
        <v>417</v>
      </c>
      <c r="AE48" s="386">
        <v>4.0999999999999996</v>
      </c>
      <c r="AF48" s="903"/>
      <c r="AG48" s="904"/>
      <c r="AH48" s="905">
        <v>8.3299999999999999E-2</v>
      </c>
      <c r="AI48" s="906"/>
      <c r="AJ48" s="903"/>
      <c r="AK48" s="904"/>
      <c r="AL48" s="905">
        <v>8.3299999999999999E-2</v>
      </c>
      <c r="AM48" s="906"/>
      <c r="AN48" s="903"/>
      <c r="AO48" s="904"/>
      <c r="AP48" s="905">
        <v>8.3299999999999999E-2</v>
      </c>
      <c r="AQ48" s="906"/>
      <c r="AR48" s="903"/>
      <c r="AS48" s="904"/>
      <c r="AT48" s="905">
        <v>8.3299999999999999E-2</v>
      </c>
      <c r="AU48" s="906"/>
      <c r="AV48" s="903"/>
      <c r="AW48" s="904"/>
      <c r="AX48" s="905">
        <v>8.3299999999999999E-2</v>
      </c>
      <c r="AY48" s="906"/>
      <c r="AZ48" s="903"/>
      <c r="BA48" s="904"/>
      <c r="BB48" s="905">
        <v>8.3299999999999999E-2</v>
      </c>
      <c r="BC48" s="906"/>
      <c r="BD48" s="903"/>
      <c r="BE48" s="904"/>
      <c r="BF48" s="905">
        <v>8.3299999999999999E-2</v>
      </c>
      <c r="BG48" s="906"/>
      <c r="BH48" s="903"/>
      <c r="BI48" s="904"/>
      <c r="BJ48" s="905">
        <v>8.3299999999999999E-2</v>
      </c>
      <c r="BK48" s="906"/>
      <c r="BL48" s="903"/>
      <c r="BM48" s="904"/>
      <c r="BN48" s="905">
        <v>8.3299999999999999E-2</v>
      </c>
      <c r="BO48" s="906"/>
      <c r="BP48" s="904"/>
      <c r="BQ48" s="904"/>
      <c r="BR48" s="905">
        <v>8.3299999999999999E-2</v>
      </c>
      <c r="BS48" s="906"/>
      <c r="BT48" s="904"/>
      <c r="BU48" s="904"/>
      <c r="BV48" s="905">
        <v>8.3299999999999999E-2</v>
      </c>
      <c r="BW48" s="906"/>
      <c r="BX48" s="904"/>
      <c r="BY48" s="904"/>
      <c r="BZ48" s="905">
        <v>8.3699999999999997E-2</v>
      </c>
      <c r="CA48" s="906"/>
    </row>
    <row r="49" spans="1:80" s="377" customFormat="1" ht="89.25" x14ac:dyDescent="0.2">
      <c r="A49" s="806"/>
      <c r="B49" s="479" t="s">
        <v>571</v>
      </c>
      <c r="C49" s="479" t="s">
        <v>602</v>
      </c>
      <c r="D49" s="368" t="s">
        <v>733</v>
      </c>
      <c r="E49" s="368" t="s">
        <v>593</v>
      </c>
      <c r="F49" s="812" t="s">
        <v>666</v>
      </c>
      <c r="G49" s="812" t="s">
        <v>666</v>
      </c>
      <c r="H49" s="368" t="s">
        <v>612</v>
      </c>
      <c r="I49" s="368" t="s">
        <v>617</v>
      </c>
      <c r="J49" s="479" t="s">
        <v>625</v>
      </c>
      <c r="K49" s="479">
        <v>90</v>
      </c>
      <c r="L49" s="481" t="s">
        <v>633</v>
      </c>
      <c r="M49" s="481" t="s">
        <v>160</v>
      </c>
      <c r="N49" s="744" t="s">
        <v>656</v>
      </c>
      <c r="O49" s="134" t="s">
        <v>625</v>
      </c>
      <c r="P49" s="481">
        <v>90</v>
      </c>
      <c r="Q49" s="777" t="s">
        <v>699</v>
      </c>
      <c r="R49" s="481" t="s">
        <v>718</v>
      </c>
      <c r="S49" s="134" t="s">
        <v>734</v>
      </c>
      <c r="T49" s="261" t="s">
        <v>365</v>
      </c>
      <c r="U49" s="1718">
        <v>0.15</v>
      </c>
      <c r="V49" s="493" t="s">
        <v>26</v>
      </c>
      <c r="W49" s="382" t="s">
        <v>366</v>
      </c>
      <c r="X49" s="260" t="s">
        <v>367</v>
      </c>
      <c r="Y49" s="257" t="s">
        <v>368</v>
      </c>
      <c r="Z49" s="1725">
        <v>0.15</v>
      </c>
      <c r="AA49" s="491" t="s">
        <v>369</v>
      </c>
      <c r="AB49" s="750" t="s">
        <v>370</v>
      </c>
      <c r="AC49" s="750" t="s">
        <v>326</v>
      </c>
      <c r="AD49" s="741" t="s">
        <v>76</v>
      </c>
      <c r="AE49" s="383">
        <v>1.1000000000000001</v>
      </c>
      <c r="AF49" s="908"/>
      <c r="AG49" s="910"/>
      <c r="AH49" s="908">
        <v>1</v>
      </c>
      <c r="AI49" s="910"/>
      <c r="AJ49" s="908"/>
      <c r="AK49" s="910"/>
      <c r="AL49" s="908">
        <v>1</v>
      </c>
      <c r="AM49" s="910"/>
      <c r="AN49" s="908"/>
      <c r="AO49" s="910"/>
      <c r="AP49" s="908">
        <v>1</v>
      </c>
      <c r="AQ49" s="910"/>
      <c r="AR49" s="908"/>
      <c r="AS49" s="910"/>
      <c r="AT49" s="908">
        <v>1</v>
      </c>
      <c r="AU49" s="910"/>
      <c r="AV49" s="908"/>
      <c r="AW49" s="910"/>
      <c r="AX49" s="908">
        <v>1</v>
      </c>
      <c r="AY49" s="910"/>
      <c r="AZ49" s="908"/>
      <c r="BA49" s="910"/>
      <c r="BB49" s="908">
        <v>1</v>
      </c>
      <c r="BC49" s="910"/>
      <c r="BD49" s="908"/>
      <c r="BE49" s="910"/>
      <c r="BF49" s="908">
        <v>1</v>
      </c>
      <c r="BG49" s="910"/>
      <c r="BH49" s="908"/>
      <c r="BI49" s="910"/>
      <c r="BJ49" s="908">
        <v>1</v>
      </c>
      <c r="BK49" s="910"/>
      <c r="BL49" s="908"/>
      <c r="BM49" s="910"/>
      <c r="BN49" s="908">
        <v>1</v>
      </c>
      <c r="BO49" s="910"/>
      <c r="BP49" s="908"/>
      <c r="BQ49" s="910"/>
      <c r="BR49" s="908">
        <v>1</v>
      </c>
      <c r="BS49" s="910"/>
      <c r="BT49" s="908"/>
      <c r="BU49" s="910"/>
      <c r="BV49" s="908">
        <v>1</v>
      </c>
      <c r="BW49" s="910"/>
      <c r="BX49" s="908"/>
      <c r="BY49" s="910"/>
      <c r="BZ49" s="908">
        <v>1</v>
      </c>
      <c r="CA49" s="909"/>
    </row>
    <row r="50" spans="1:80" s="377" customFormat="1" ht="102" x14ac:dyDescent="0.2">
      <c r="A50" s="806"/>
      <c r="B50" s="479" t="s">
        <v>571</v>
      </c>
      <c r="C50" s="479" t="s">
        <v>603</v>
      </c>
      <c r="D50" s="368" t="s">
        <v>733</v>
      </c>
      <c r="E50" s="368" t="s">
        <v>593</v>
      </c>
      <c r="F50" s="812" t="s">
        <v>666</v>
      </c>
      <c r="G50" s="812" t="s">
        <v>666</v>
      </c>
      <c r="H50" s="368" t="s">
        <v>612</v>
      </c>
      <c r="I50" s="368" t="s">
        <v>617</v>
      </c>
      <c r="J50" s="479" t="s">
        <v>625</v>
      </c>
      <c r="K50" s="479">
        <v>90</v>
      </c>
      <c r="L50" s="481" t="s">
        <v>633</v>
      </c>
      <c r="M50" s="481" t="s">
        <v>160</v>
      </c>
      <c r="N50" s="744" t="s">
        <v>656</v>
      </c>
      <c r="O50" s="134" t="s">
        <v>625</v>
      </c>
      <c r="P50" s="481">
        <v>90</v>
      </c>
      <c r="Q50" s="777" t="s">
        <v>699</v>
      </c>
      <c r="R50" s="481" t="s">
        <v>718</v>
      </c>
      <c r="S50" s="134" t="s">
        <v>734</v>
      </c>
      <c r="T50" s="261" t="s">
        <v>371</v>
      </c>
      <c r="U50" s="1719">
        <v>0.15</v>
      </c>
      <c r="V50" s="493" t="s">
        <v>26</v>
      </c>
      <c r="W50" s="382" t="s">
        <v>372</v>
      </c>
      <c r="X50" s="260" t="s">
        <v>373</v>
      </c>
      <c r="Y50" s="260" t="s">
        <v>374</v>
      </c>
      <c r="Z50" s="1726">
        <v>0.15</v>
      </c>
      <c r="AA50" s="491" t="s">
        <v>375</v>
      </c>
      <c r="AB50" s="750" t="s">
        <v>370</v>
      </c>
      <c r="AC50" s="750" t="s">
        <v>326</v>
      </c>
      <c r="AD50" s="741" t="s">
        <v>76</v>
      </c>
      <c r="AE50" s="385">
        <v>2.1</v>
      </c>
      <c r="AF50" s="901"/>
      <c r="AG50" s="902"/>
      <c r="AH50" s="907">
        <v>8.3299999999999999E-2</v>
      </c>
      <c r="AI50" s="902"/>
      <c r="AJ50" s="901"/>
      <c r="AK50" s="902"/>
      <c r="AL50" s="907">
        <v>8.3299999999999999E-2</v>
      </c>
      <c r="AM50" s="902"/>
      <c r="AN50" s="901"/>
      <c r="AO50" s="902"/>
      <c r="AP50" s="907">
        <v>8.3299999999999999E-2</v>
      </c>
      <c r="AQ50" s="902"/>
      <c r="AR50" s="901"/>
      <c r="AS50" s="902"/>
      <c r="AT50" s="907">
        <v>8.3299999999999999E-2</v>
      </c>
      <c r="AU50" s="902"/>
      <c r="AV50" s="901"/>
      <c r="AW50" s="902"/>
      <c r="AX50" s="907">
        <v>8.3299999999999999E-2</v>
      </c>
      <c r="AY50" s="902"/>
      <c r="AZ50" s="901"/>
      <c r="BA50" s="902"/>
      <c r="BB50" s="907">
        <v>8.3299999999999999E-2</v>
      </c>
      <c r="BC50" s="902"/>
      <c r="BD50" s="901"/>
      <c r="BE50" s="902"/>
      <c r="BF50" s="907">
        <v>8.3299999999999999E-2</v>
      </c>
      <c r="BG50" s="902"/>
      <c r="BH50" s="901"/>
      <c r="BI50" s="902"/>
      <c r="BJ50" s="907">
        <v>8.3299999999999999E-2</v>
      </c>
      <c r="BK50" s="902"/>
      <c r="BL50" s="901"/>
      <c r="BM50" s="902"/>
      <c r="BN50" s="907">
        <v>8.3299999999999999E-2</v>
      </c>
      <c r="BO50" s="902"/>
      <c r="BP50" s="901"/>
      <c r="BQ50" s="902"/>
      <c r="BR50" s="907">
        <v>8.3299999999999999E-2</v>
      </c>
      <c r="BS50" s="902"/>
      <c r="BT50" s="901"/>
      <c r="BU50" s="902"/>
      <c r="BV50" s="907">
        <v>8.3299999999999999E-2</v>
      </c>
      <c r="BW50" s="902"/>
      <c r="BX50" s="901"/>
      <c r="BY50" s="902"/>
      <c r="BZ50" s="907">
        <v>8.3299999999999999E-2</v>
      </c>
      <c r="CA50" s="902"/>
    </row>
    <row r="51" spans="1:80" s="377" customFormat="1" ht="89.25" x14ac:dyDescent="0.2">
      <c r="A51" s="806"/>
      <c r="B51" s="479" t="s">
        <v>571</v>
      </c>
      <c r="C51" s="479" t="s">
        <v>602</v>
      </c>
      <c r="D51" s="368" t="s">
        <v>733</v>
      </c>
      <c r="E51" s="368" t="s">
        <v>593</v>
      </c>
      <c r="F51" s="812" t="s">
        <v>666</v>
      </c>
      <c r="G51" s="812" t="s">
        <v>666</v>
      </c>
      <c r="H51" s="368" t="s">
        <v>612</v>
      </c>
      <c r="I51" s="368" t="s">
        <v>617</v>
      </c>
      <c r="J51" s="479" t="s">
        <v>625</v>
      </c>
      <c r="K51" s="479">
        <v>90</v>
      </c>
      <c r="L51" s="481" t="s">
        <v>633</v>
      </c>
      <c r="M51" s="481" t="s">
        <v>160</v>
      </c>
      <c r="N51" s="744" t="s">
        <v>656</v>
      </c>
      <c r="O51" s="134" t="s">
        <v>625</v>
      </c>
      <c r="P51" s="481">
        <v>90</v>
      </c>
      <c r="Q51" s="777" t="s">
        <v>699</v>
      </c>
      <c r="R51" s="481" t="s">
        <v>718</v>
      </c>
      <c r="S51" s="134" t="s">
        <v>734</v>
      </c>
      <c r="T51" s="877" t="s">
        <v>376</v>
      </c>
      <c r="U51" s="1720">
        <v>0.1</v>
      </c>
      <c r="V51" s="493" t="s">
        <v>219</v>
      </c>
      <c r="W51" s="382" t="s">
        <v>377</v>
      </c>
      <c r="X51" s="260" t="s">
        <v>378</v>
      </c>
      <c r="Y51" s="260" t="s">
        <v>379</v>
      </c>
      <c r="Z51" s="1726">
        <v>0.05</v>
      </c>
      <c r="AA51" s="491" t="s">
        <v>369</v>
      </c>
      <c r="AB51" s="750" t="s">
        <v>370</v>
      </c>
      <c r="AC51" s="750" t="s">
        <v>326</v>
      </c>
      <c r="AD51" s="741" t="s">
        <v>76</v>
      </c>
      <c r="AE51" s="385">
        <v>3.1</v>
      </c>
      <c r="AF51" s="901"/>
      <c r="AG51" s="902"/>
      <c r="AH51" s="907">
        <v>8.3299999999999999E-2</v>
      </c>
      <c r="AI51" s="902"/>
      <c r="AJ51" s="901"/>
      <c r="AK51" s="902"/>
      <c r="AL51" s="907">
        <v>8.3299999999999999E-2</v>
      </c>
      <c r="AM51" s="902"/>
      <c r="AN51" s="901"/>
      <c r="AO51" s="902"/>
      <c r="AP51" s="907">
        <v>8.3299999999999999E-2</v>
      </c>
      <c r="AQ51" s="902"/>
      <c r="AR51" s="901"/>
      <c r="AS51" s="902"/>
      <c r="AT51" s="907">
        <v>8.3299999999999999E-2</v>
      </c>
      <c r="AU51" s="902"/>
      <c r="AV51" s="901"/>
      <c r="AW51" s="902"/>
      <c r="AX51" s="907">
        <v>8.3299999999999999E-2</v>
      </c>
      <c r="AY51" s="902"/>
      <c r="AZ51" s="901"/>
      <c r="BA51" s="902"/>
      <c r="BB51" s="907">
        <v>8.3299999999999999E-2</v>
      </c>
      <c r="BC51" s="902"/>
      <c r="BD51" s="901"/>
      <c r="BE51" s="902"/>
      <c r="BF51" s="907">
        <v>8.3299999999999999E-2</v>
      </c>
      <c r="BG51" s="902"/>
      <c r="BH51" s="901"/>
      <c r="BI51" s="902"/>
      <c r="BJ51" s="907">
        <v>8.3299999999999999E-2</v>
      </c>
      <c r="BK51" s="902"/>
      <c r="BL51" s="901"/>
      <c r="BM51" s="902"/>
      <c r="BN51" s="907">
        <v>8.3299999999999999E-2</v>
      </c>
      <c r="BO51" s="902"/>
      <c r="BP51" s="901"/>
      <c r="BQ51" s="902"/>
      <c r="BR51" s="907">
        <v>8.3299999999999999E-2</v>
      </c>
      <c r="BS51" s="902"/>
      <c r="BT51" s="901"/>
      <c r="BU51" s="902"/>
      <c r="BV51" s="907">
        <v>8.3299999999999999E-2</v>
      </c>
      <c r="BW51" s="902"/>
      <c r="BX51" s="901"/>
      <c r="BY51" s="902"/>
      <c r="BZ51" s="907">
        <v>8.3299999999999999E-2</v>
      </c>
      <c r="CA51" s="902"/>
    </row>
    <row r="52" spans="1:80" s="377" customFormat="1" ht="102" x14ac:dyDescent="0.2">
      <c r="A52" s="806"/>
      <c r="B52" s="479" t="s">
        <v>571</v>
      </c>
      <c r="C52" s="479" t="s">
        <v>602</v>
      </c>
      <c r="D52" s="368" t="s">
        <v>733</v>
      </c>
      <c r="E52" s="368" t="s">
        <v>593</v>
      </c>
      <c r="F52" s="812" t="s">
        <v>666</v>
      </c>
      <c r="G52" s="812" t="s">
        <v>666</v>
      </c>
      <c r="H52" s="368" t="s">
        <v>612</v>
      </c>
      <c r="I52" s="368" t="s">
        <v>617</v>
      </c>
      <c r="J52" s="479" t="s">
        <v>625</v>
      </c>
      <c r="K52" s="479">
        <v>90</v>
      </c>
      <c r="L52" s="481" t="s">
        <v>633</v>
      </c>
      <c r="M52" s="481" t="s">
        <v>160</v>
      </c>
      <c r="N52" s="744" t="s">
        <v>656</v>
      </c>
      <c r="O52" s="134" t="s">
        <v>625</v>
      </c>
      <c r="P52" s="481">
        <v>90</v>
      </c>
      <c r="Q52" s="777" t="s">
        <v>699</v>
      </c>
      <c r="R52" s="481" t="s">
        <v>718</v>
      </c>
      <c r="S52" s="134" t="s">
        <v>734</v>
      </c>
      <c r="T52" s="877"/>
      <c r="U52" s="1721"/>
      <c r="V52" s="493" t="s">
        <v>219</v>
      </c>
      <c r="W52" s="382" t="s">
        <v>380</v>
      </c>
      <c r="X52" s="260" t="s">
        <v>381</v>
      </c>
      <c r="Y52" s="260" t="s">
        <v>382</v>
      </c>
      <c r="Z52" s="1726">
        <v>0.05</v>
      </c>
      <c r="AA52" s="491" t="s">
        <v>375</v>
      </c>
      <c r="AB52" s="750" t="s">
        <v>370</v>
      </c>
      <c r="AC52" s="750" t="s">
        <v>326</v>
      </c>
      <c r="AD52" s="741" t="s">
        <v>76</v>
      </c>
      <c r="AE52" s="385">
        <v>3.2</v>
      </c>
      <c r="AF52" s="901"/>
      <c r="AG52" s="902"/>
      <c r="AH52" s="907">
        <v>8.3299999999999999E-2</v>
      </c>
      <c r="AI52" s="902"/>
      <c r="AJ52" s="901"/>
      <c r="AK52" s="902"/>
      <c r="AL52" s="907">
        <v>8.3299999999999999E-2</v>
      </c>
      <c r="AM52" s="902"/>
      <c r="AN52" s="901"/>
      <c r="AO52" s="902"/>
      <c r="AP52" s="907">
        <v>8.3299999999999999E-2</v>
      </c>
      <c r="AQ52" s="902"/>
      <c r="AR52" s="901"/>
      <c r="AS52" s="902"/>
      <c r="AT52" s="907">
        <v>8.3299999999999999E-2</v>
      </c>
      <c r="AU52" s="902"/>
      <c r="AV52" s="901"/>
      <c r="AW52" s="902"/>
      <c r="AX52" s="907">
        <v>8.3299999999999999E-2</v>
      </c>
      <c r="AY52" s="902"/>
      <c r="AZ52" s="901"/>
      <c r="BA52" s="902"/>
      <c r="BB52" s="907">
        <v>8.3299999999999999E-2</v>
      </c>
      <c r="BC52" s="902"/>
      <c r="BD52" s="901"/>
      <c r="BE52" s="902"/>
      <c r="BF52" s="907">
        <v>8.3299999999999999E-2</v>
      </c>
      <c r="BG52" s="902"/>
      <c r="BH52" s="901"/>
      <c r="BI52" s="902"/>
      <c r="BJ52" s="907">
        <v>8.3299999999999999E-2</v>
      </c>
      <c r="BK52" s="902"/>
      <c r="BL52" s="901"/>
      <c r="BM52" s="902"/>
      <c r="BN52" s="907">
        <v>8.3299999999999999E-2</v>
      </c>
      <c r="BO52" s="902"/>
      <c r="BP52" s="901"/>
      <c r="BQ52" s="902"/>
      <c r="BR52" s="907">
        <v>8.3299999999999999E-2</v>
      </c>
      <c r="BS52" s="902"/>
      <c r="BT52" s="901"/>
      <c r="BU52" s="902"/>
      <c r="BV52" s="907">
        <v>8.3299999999999999E-2</v>
      </c>
      <c r="BW52" s="902"/>
      <c r="BX52" s="901"/>
      <c r="BY52" s="902"/>
      <c r="BZ52" s="907">
        <v>8.3299999999999999E-2</v>
      </c>
      <c r="CA52" s="902"/>
    </row>
    <row r="53" spans="1:80" s="377" customFormat="1" ht="102" x14ac:dyDescent="0.2">
      <c r="A53" s="806"/>
      <c r="B53" s="479" t="s">
        <v>571</v>
      </c>
      <c r="C53" s="479" t="s">
        <v>601</v>
      </c>
      <c r="D53" s="368" t="s">
        <v>733</v>
      </c>
      <c r="E53" s="368" t="s">
        <v>593</v>
      </c>
      <c r="F53" s="812" t="s">
        <v>666</v>
      </c>
      <c r="G53" s="812" t="s">
        <v>666</v>
      </c>
      <c r="H53" s="368" t="s">
        <v>612</v>
      </c>
      <c r="I53" s="368" t="s">
        <v>617</v>
      </c>
      <c r="J53" s="479" t="s">
        <v>625</v>
      </c>
      <c r="K53" s="479">
        <v>90</v>
      </c>
      <c r="L53" s="481" t="s">
        <v>633</v>
      </c>
      <c r="M53" s="481" t="s">
        <v>160</v>
      </c>
      <c r="N53" s="744" t="s">
        <v>656</v>
      </c>
      <c r="O53" s="134" t="s">
        <v>625</v>
      </c>
      <c r="P53" s="481">
        <v>90</v>
      </c>
      <c r="Q53" s="777" t="s">
        <v>699</v>
      </c>
      <c r="R53" s="481" t="s">
        <v>718</v>
      </c>
      <c r="S53" s="134" t="s">
        <v>734</v>
      </c>
      <c r="T53" s="261" t="s">
        <v>383</v>
      </c>
      <c r="U53" s="1720">
        <v>0.2</v>
      </c>
      <c r="V53" s="493" t="s">
        <v>219</v>
      </c>
      <c r="W53" s="382" t="s">
        <v>384</v>
      </c>
      <c r="X53" s="260" t="s">
        <v>385</v>
      </c>
      <c r="Y53" s="260" t="s">
        <v>386</v>
      </c>
      <c r="Z53" s="1726">
        <v>0.05</v>
      </c>
      <c r="AA53" s="491" t="s">
        <v>375</v>
      </c>
      <c r="AB53" s="750" t="s">
        <v>370</v>
      </c>
      <c r="AC53" s="750" t="s">
        <v>326</v>
      </c>
      <c r="AD53" s="741" t="s">
        <v>76</v>
      </c>
      <c r="AE53" s="385">
        <v>4.0999999999999996</v>
      </c>
      <c r="AF53" s="901"/>
      <c r="AG53" s="902"/>
      <c r="AH53" s="907">
        <v>8.3299999999999999E-2</v>
      </c>
      <c r="AI53" s="902"/>
      <c r="AJ53" s="901"/>
      <c r="AK53" s="902"/>
      <c r="AL53" s="907">
        <v>8.3299999999999999E-2</v>
      </c>
      <c r="AM53" s="902"/>
      <c r="AN53" s="901"/>
      <c r="AO53" s="902"/>
      <c r="AP53" s="907">
        <v>8.3299999999999999E-2</v>
      </c>
      <c r="AQ53" s="902"/>
      <c r="AR53" s="901"/>
      <c r="AS53" s="902"/>
      <c r="AT53" s="907">
        <v>8.3299999999999999E-2</v>
      </c>
      <c r="AU53" s="902"/>
      <c r="AV53" s="901"/>
      <c r="AW53" s="902"/>
      <c r="AX53" s="907">
        <v>8.3299999999999999E-2</v>
      </c>
      <c r="AY53" s="902"/>
      <c r="AZ53" s="901"/>
      <c r="BA53" s="902"/>
      <c r="BB53" s="907">
        <v>8.3299999999999999E-2</v>
      </c>
      <c r="BC53" s="902"/>
      <c r="BD53" s="901"/>
      <c r="BE53" s="902"/>
      <c r="BF53" s="907">
        <v>8.3299999999999999E-2</v>
      </c>
      <c r="BG53" s="902"/>
      <c r="BH53" s="901"/>
      <c r="BI53" s="902"/>
      <c r="BJ53" s="907">
        <v>8.3299999999999999E-2</v>
      </c>
      <c r="BK53" s="902"/>
      <c r="BL53" s="901"/>
      <c r="BM53" s="902"/>
      <c r="BN53" s="907">
        <v>8.3299999999999999E-2</v>
      </c>
      <c r="BO53" s="902"/>
      <c r="BP53" s="901"/>
      <c r="BQ53" s="902"/>
      <c r="BR53" s="907">
        <v>8.3299999999999999E-2</v>
      </c>
      <c r="BS53" s="902"/>
      <c r="BT53" s="901"/>
      <c r="BU53" s="902"/>
      <c r="BV53" s="907">
        <v>8.3299999999999999E-2</v>
      </c>
      <c r="BW53" s="902"/>
      <c r="BX53" s="901"/>
      <c r="BY53" s="902"/>
      <c r="BZ53" s="907">
        <v>8.3299999999999999E-2</v>
      </c>
      <c r="CA53" s="902"/>
    </row>
    <row r="54" spans="1:80" s="377" customFormat="1" ht="89.25" x14ac:dyDescent="0.2">
      <c r="A54" s="806"/>
      <c r="B54" s="479" t="s">
        <v>571</v>
      </c>
      <c r="C54" s="479" t="s">
        <v>601</v>
      </c>
      <c r="D54" s="368" t="s">
        <v>733</v>
      </c>
      <c r="E54" s="368" t="s">
        <v>593</v>
      </c>
      <c r="F54" s="812" t="s">
        <v>666</v>
      </c>
      <c r="G54" s="812" t="s">
        <v>666</v>
      </c>
      <c r="H54" s="368" t="s">
        <v>612</v>
      </c>
      <c r="I54" s="368" t="s">
        <v>617</v>
      </c>
      <c r="J54" s="479" t="s">
        <v>625</v>
      </c>
      <c r="K54" s="479">
        <v>90</v>
      </c>
      <c r="L54" s="481" t="s">
        <v>633</v>
      </c>
      <c r="M54" s="481" t="s">
        <v>160</v>
      </c>
      <c r="N54" s="744" t="s">
        <v>656</v>
      </c>
      <c r="O54" s="134" t="s">
        <v>625</v>
      </c>
      <c r="P54" s="481">
        <v>90</v>
      </c>
      <c r="Q54" s="777" t="s">
        <v>699</v>
      </c>
      <c r="R54" s="481" t="s">
        <v>718</v>
      </c>
      <c r="S54" s="134" t="s">
        <v>734</v>
      </c>
      <c r="T54" s="261" t="s">
        <v>383</v>
      </c>
      <c r="U54" s="1722"/>
      <c r="V54" s="851" t="s">
        <v>219</v>
      </c>
      <c r="W54" s="382" t="s">
        <v>387</v>
      </c>
      <c r="X54" s="260" t="s">
        <v>388</v>
      </c>
      <c r="Y54" s="260" t="s">
        <v>389</v>
      </c>
      <c r="Z54" s="1726">
        <v>0.05</v>
      </c>
      <c r="AA54" s="491" t="s">
        <v>390</v>
      </c>
      <c r="AB54" s="750" t="s">
        <v>370</v>
      </c>
      <c r="AC54" s="750" t="s">
        <v>326</v>
      </c>
      <c r="AD54" s="741" t="s">
        <v>76</v>
      </c>
      <c r="AE54" s="385">
        <v>4.2</v>
      </c>
      <c r="AF54" s="901"/>
      <c r="AG54" s="902"/>
      <c r="AH54" s="907">
        <v>8.3299999999999999E-2</v>
      </c>
      <c r="AI54" s="902"/>
      <c r="AJ54" s="901"/>
      <c r="AK54" s="902"/>
      <c r="AL54" s="907">
        <v>8.3299999999999999E-2</v>
      </c>
      <c r="AM54" s="902"/>
      <c r="AN54" s="901"/>
      <c r="AO54" s="902"/>
      <c r="AP54" s="907">
        <v>8.3299999999999999E-2</v>
      </c>
      <c r="AQ54" s="902"/>
      <c r="AR54" s="901"/>
      <c r="AS54" s="902"/>
      <c r="AT54" s="907">
        <v>8.3299999999999999E-2</v>
      </c>
      <c r="AU54" s="902"/>
      <c r="AV54" s="901"/>
      <c r="AW54" s="902"/>
      <c r="AX54" s="907">
        <v>8.3299999999999999E-2</v>
      </c>
      <c r="AY54" s="902"/>
      <c r="AZ54" s="901"/>
      <c r="BA54" s="902"/>
      <c r="BB54" s="907">
        <v>8.3299999999999999E-2</v>
      </c>
      <c r="BC54" s="902"/>
      <c r="BD54" s="901"/>
      <c r="BE54" s="902"/>
      <c r="BF54" s="907">
        <v>8.3299999999999999E-2</v>
      </c>
      <c r="BG54" s="902"/>
      <c r="BH54" s="901"/>
      <c r="BI54" s="902"/>
      <c r="BJ54" s="907">
        <v>8.3299999999999999E-2</v>
      </c>
      <c r="BK54" s="902"/>
      <c r="BL54" s="901"/>
      <c r="BM54" s="902"/>
      <c r="BN54" s="907">
        <v>8.3299999999999999E-2</v>
      </c>
      <c r="BO54" s="902"/>
      <c r="BP54" s="901"/>
      <c r="BQ54" s="902"/>
      <c r="BR54" s="907">
        <v>8.3299999999999999E-2</v>
      </c>
      <c r="BS54" s="902"/>
      <c r="BT54" s="901"/>
      <c r="BU54" s="902"/>
      <c r="BV54" s="907">
        <v>8.3299999999999999E-2</v>
      </c>
      <c r="BW54" s="902"/>
      <c r="BX54" s="901"/>
      <c r="BY54" s="902"/>
      <c r="BZ54" s="907">
        <v>8.3299999999999999E-2</v>
      </c>
      <c r="CA54" s="902"/>
    </row>
    <row r="55" spans="1:80" s="377" customFormat="1" ht="102" x14ac:dyDescent="0.2">
      <c r="A55" s="806"/>
      <c r="B55" s="479" t="s">
        <v>571</v>
      </c>
      <c r="C55" s="479" t="s">
        <v>601</v>
      </c>
      <c r="D55" s="368" t="s">
        <v>733</v>
      </c>
      <c r="E55" s="368" t="s">
        <v>593</v>
      </c>
      <c r="F55" s="812" t="s">
        <v>666</v>
      </c>
      <c r="G55" s="812" t="s">
        <v>666</v>
      </c>
      <c r="H55" s="368" t="s">
        <v>612</v>
      </c>
      <c r="I55" s="368" t="s">
        <v>617</v>
      </c>
      <c r="J55" s="479" t="s">
        <v>625</v>
      </c>
      <c r="K55" s="479">
        <v>90</v>
      </c>
      <c r="L55" s="481" t="s">
        <v>633</v>
      </c>
      <c r="M55" s="481" t="s">
        <v>160</v>
      </c>
      <c r="N55" s="744" t="s">
        <v>656</v>
      </c>
      <c r="O55" s="134" t="s">
        <v>625</v>
      </c>
      <c r="P55" s="481">
        <v>90</v>
      </c>
      <c r="Q55" s="777" t="s">
        <v>699</v>
      </c>
      <c r="R55" s="481" t="s">
        <v>718</v>
      </c>
      <c r="S55" s="134" t="s">
        <v>734</v>
      </c>
      <c r="T55" s="261" t="s">
        <v>383</v>
      </c>
      <c r="U55" s="1722"/>
      <c r="V55" s="851"/>
      <c r="W55" s="382" t="s">
        <v>387</v>
      </c>
      <c r="X55" s="260" t="s">
        <v>391</v>
      </c>
      <c r="Y55" s="260" t="s">
        <v>392</v>
      </c>
      <c r="Z55" s="1726">
        <v>0.05</v>
      </c>
      <c r="AA55" s="491" t="s">
        <v>375</v>
      </c>
      <c r="AB55" s="750" t="s">
        <v>370</v>
      </c>
      <c r="AC55" s="750" t="s">
        <v>326</v>
      </c>
      <c r="AD55" s="741" t="s">
        <v>76</v>
      </c>
      <c r="AE55" s="893">
        <v>4.3</v>
      </c>
      <c r="AF55" s="901"/>
      <c r="AG55" s="902"/>
      <c r="AH55" s="907">
        <v>8.3299999999999999E-2</v>
      </c>
      <c r="AI55" s="902"/>
      <c r="AJ55" s="901"/>
      <c r="AK55" s="902"/>
      <c r="AL55" s="907">
        <v>8.3299999999999999E-2</v>
      </c>
      <c r="AM55" s="902"/>
      <c r="AN55" s="901"/>
      <c r="AO55" s="902"/>
      <c r="AP55" s="907">
        <v>8.3299999999999999E-2</v>
      </c>
      <c r="AQ55" s="902"/>
      <c r="AR55" s="901"/>
      <c r="AS55" s="902"/>
      <c r="AT55" s="907">
        <v>8.3299999999999999E-2</v>
      </c>
      <c r="AU55" s="902"/>
      <c r="AV55" s="901"/>
      <c r="AW55" s="902"/>
      <c r="AX55" s="907">
        <v>8.3299999999999999E-2</v>
      </c>
      <c r="AY55" s="902"/>
      <c r="AZ55" s="901"/>
      <c r="BA55" s="902"/>
      <c r="BB55" s="907">
        <v>8.3299999999999999E-2</v>
      </c>
      <c r="BC55" s="902"/>
      <c r="BD55" s="901"/>
      <c r="BE55" s="902"/>
      <c r="BF55" s="907">
        <v>8.3299999999999999E-2</v>
      </c>
      <c r="BG55" s="902"/>
      <c r="BH55" s="901"/>
      <c r="BI55" s="902"/>
      <c r="BJ55" s="907">
        <v>8.3299999999999999E-2</v>
      </c>
      <c r="BK55" s="902"/>
      <c r="BL55" s="901"/>
      <c r="BM55" s="902"/>
      <c r="BN55" s="907">
        <v>8.3299999999999999E-2</v>
      </c>
      <c r="BO55" s="902"/>
      <c r="BP55" s="901"/>
      <c r="BQ55" s="902"/>
      <c r="BR55" s="907">
        <v>8.3299999999999999E-2</v>
      </c>
      <c r="BS55" s="902"/>
      <c r="BT55" s="901"/>
      <c r="BU55" s="902"/>
      <c r="BV55" s="907">
        <v>8.3299999999999999E-2</v>
      </c>
      <c r="BW55" s="902"/>
      <c r="BX55" s="901"/>
      <c r="BY55" s="902"/>
      <c r="BZ55" s="907">
        <v>8.3299999999999999E-2</v>
      </c>
      <c r="CA55" s="902"/>
    </row>
    <row r="56" spans="1:80" s="377" customFormat="1" ht="89.25" x14ac:dyDescent="0.2">
      <c r="A56" s="806"/>
      <c r="B56" s="479" t="s">
        <v>571</v>
      </c>
      <c r="C56" s="479" t="s">
        <v>601</v>
      </c>
      <c r="D56" s="368" t="s">
        <v>733</v>
      </c>
      <c r="E56" s="368" t="s">
        <v>593</v>
      </c>
      <c r="F56" s="812" t="s">
        <v>666</v>
      </c>
      <c r="G56" s="812" t="s">
        <v>666</v>
      </c>
      <c r="H56" s="368" t="s">
        <v>612</v>
      </c>
      <c r="I56" s="368" t="s">
        <v>617</v>
      </c>
      <c r="J56" s="479" t="s">
        <v>625</v>
      </c>
      <c r="K56" s="479">
        <v>90</v>
      </c>
      <c r="L56" s="481" t="s">
        <v>633</v>
      </c>
      <c r="M56" s="481" t="s">
        <v>160</v>
      </c>
      <c r="N56" s="744" t="s">
        <v>656</v>
      </c>
      <c r="O56" s="134" t="s">
        <v>625</v>
      </c>
      <c r="P56" s="481">
        <v>90</v>
      </c>
      <c r="Q56" s="777" t="s">
        <v>699</v>
      </c>
      <c r="R56" s="481" t="s">
        <v>718</v>
      </c>
      <c r="S56" s="134" t="s">
        <v>734</v>
      </c>
      <c r="T56" s="261" t="s">
        <v>383</v>
      </c>
      <c r="U56" s="1721"/>
      <c r="V56" s="851" t="s">
        <v>219</v>
      </c>
      <c r="W56" s="382" t="s">
        <v>393</v>
      </c>
      <c r="X56" s="260" t="s">
        <v>394</v>
      </c>
      <c r="Y56" s="260" t="s">
        <v>395</v>
      </c>
      <c r="Z56" s="1726">
        <v>0.05</v>
      </c>
      <c r="AA56" s="491" t="s">
        <v>396</v>
      </c>
      <c r="AB56" s="750" t="s">
        <v>370</v>
      </c>
      <c r="AC56" s="750" t="s">
        <v>326</v>
      </c>
      <c r="AD56" s="741" t="s">
        <v>76</v>
      </c>
      <c r="AE56" s="893">
        <v>4.4000000000000004</v>
      </c>
      <c r="AF56" s="901"/>
      <c r="AG56" s="902"/>
      <c r="AH56" s="901">
        <v>2</v>
      </c>
      <c r="AI56" s="902"/>
      <c r="AJ56" s="901"/>
      <c r="AK56" s="902"/>
      <c r="AL56" s="901">
        <v>2</v>
      </c>
      <c r="AM56" s="902"/>
      <c r="AN56" s="901"/>
      <c r="AO56" s="902"/>
      <c r="AP56" s="901">
        <v>2</v>
      </c>
      <c r="AQ56" s="902"/>
      <c r="AR56" s="901"/>
      <c r="AS56" s="902"/>
      <c r="AT56" s="901">
        <v>2</v>
      </c>
      <c r="AU56" s="902"/>
      <c r="AV56" s="901"/>
      <c r="AW56" s="902"/>
      <c r="AX56" s="901">
        <v>2</v>
      </c>
      <c r="AY56" s="902"/>
      <c r="AZ56" s="901"/>
      <c r="BA56" s="902"/>
      <c r="BB56" s="901">
        <v>2</v>
      </c>
      <c r="BC56" s="902"/>
      <c r="BD56" s="901"/>
      <c r="BE56" s="902"/>
      <c r="BF56" s="901">
        <v>2</v>
      </c>
      <c r="BG56" s="902"/>
      <c r="BH56" s="901"/>
      <c r="BI56" s="902"/>
      <c r="BJ56" s="901">
        <v>2</v>
      </c>
      <c r="BK56" s="902"/>
      <c r="BL56" s="901"/>
      <c r="BM56" s="902"/>
      <c r="BN56" s="901">
        <v>2</v>
      </c>
      <c r="BO56" s="902"/>
      <c r="BP56" s="901"/>
      <c r="BQ56" s="902"/>
      <c r="BR56" s="901">
        <v>2</v>
      </c>
      <c r="BS56" s="902"/>
      <c r="BT56" s="901"/>
      <c r="BU56" s="902"/>
      <c r="BV56" s="901">
        <v>2</v>
      </c>
      <c r="BW56" s="902"/>
      <c r="BX56" s="901"/>
      <c r="BY56" s="902"/>
      <c r="BZ56" s="901">
        <v>2</v>
      </c>
      <c r="CA56" s="911"/>
    </row>
    <row r="57" spans="1:80" s="377" customFormat="1" ht="102" x14ac:dyDescent="0.2">
      <c r="A57" s="806"/>
      <c r="B57" s="479" t="s">
        <v>571</v>
      </c>
      <c r="C57" s="479" t="s">
        <v>601</v>
      </c>
      <c r="D57" s="368" t="s">
        <v>733</v>
      </c>
      <c r="E57" s="368" t="s">
        <v>593</v>
      </c>
      <c r="F57" s="812" t="s">
        <v>666</v>
      </c>
      <c r="G57" s="812" t="s">
        <v>666</v>
      </c>
      <c r="H57" s="368" t="s">
        <v>612</v>
      </c>
      <c r="I57" s="368" t="s">
        <v>617</v>
      </c>
      <c r="J57" s="479" t="s">
        <v>625</v>
      </c>
      <c r="K57" s="479">
        <v>90</v>
      </c>
      <c r="L57" s="481" t="s">
        <v>633</v>
      </c>
      <c r="M57" s="481" t="s">
        <v>160</v>
      </c>
      <c r="N57" s="744" t="s">
        <v>656</v>
      </c>
      <c r="O57" s="134" t="s">
        <v>625</v>
      </c>
      <c r="P57" s="481">
        <v>90</v>
      </c>
      <c r="Q57" s="777" t="s">
        <v>699</v>
      </c>
      <c r="R57" s="481" t="s">
        <v>711</v>
      </c>
      <c r="S57" s="134" t="s">
        <v>734</v>
      </c>
      <c r="T57" s="839" t="s">
        <v>1045</v>
      </c>
      <c r="U57" s="1723">
        <v>0.25</v>
      </c>
      <c r="V57" s="851"/>
      <c r="W57" s="839" t="s">
        <v>1044</v>
      </c>
      <c r="X57" s="837" t="s">
        <v>397</v>
      </c>
      <c r="Y57" s="837" t="s">
        <v>398</v>
      </c>
      <c r="Z57" s="1727">
        <v>0.08</v>
      </c>
      <c r="AA57" s="835" t="s">
        <v>375</v>
      </c>
      <c r="AB57" s="750" t="s">
        <v>370</v>
      </c>
      <c r="AC57" s="750" t="s">
        <v>326</v>
      </c>
      <c r="AD57" s="838" t="s">
        <v>76</v>
      </c>
      <c r="AE57" s="836">
        <v>6.1</v>
      </c>
      <c r="AF57" s="1068"/>
      <c r="AG57" s="1069"/>
      <c r="AH57" s="1411">
        <v>8.3299999999999999E-2</v>
      </c>
      <c r="AI57" s="1058"/>
      <c r="AJ57" s="1068"/>
      <c r="AK57" s="1069"/>
      <c r="AL57" s="1411">
        <v>8.3299999999999999E-2</v>
      </c>
      <c r="AM57" s="1058"/>
      <c r="AN57" s="1068"/>
      <c r="AO57" s="1069"/>
      <c r="AP57" s="1411">
        <v>8.3299999999999999E-2</v>
      </c>
      <c r="AQ57" s="1058"/>
      <c r="AR57" s="1068"/>
      <c r="AS57" s="1069"/>
      <c r="AT57" s="1411">
        <v>8.3299999999999999E-2</v>
      </c>
      <c r="AU57" s="1058"/>
      <c r="AV57" s="1068"/>
      <c r="AW57" s="1069"/>
      <c r="AX57" s="1411">
        <v>8.3299999999999999E-2</v>
      </c>
      <c r="AY57" s="1058"/>
      <c r="AZ57" s="1068"/>
      <c r="BA57" s="1069"/>
      <c r="BB57" s="1411">
        <v>8.3299999999999999E-2</v>
      </c>
      <c r="BC57" s="1058"/>
      <c r="BD57" s="1068"/>
      <c r="BE57" s="1069"/>
      <c r="BF57" s="1411">
        <v>8.3299999999999999E-2</v>
      </c>
      <c r="BG57" s="1058"/>
      <c r="BH57" s="1068"/>
      <c r="BI57" s="1069"/>
      <c r="BJ57" s="1411">
        <v>8.3299999999999999E-2</v>
      </c>
      <c r="BK57" s="1058"/>
      <c r="BL57" s="1068"/>
      <c r="BM57" s="1069"/>
      <c r="BN57" s="1411">
        <v>8.3299999999999999E-2</v>
      </c>
      <c r="BO57" s="1058"/>
      <c r="BP57" s="1068"/>
      <c r="BQ57" s="1069"/>
      <c r="BR57" s="1411">
        <v>8.3299999999999999E-2</v>
      </c>
      <c r="BS57" s="1058"/>
      <c r="BT57" s="1068"/>
      <c r="BU57" s="1069"/>
      <c r="BV57" s="1411">
        <v>8.3299999999999999E-2</v>
      </c>
      <c r="BW57" s="1058"/>
      <c r="BX57" s="1068"/>
      <c r="BY57" s="1069"/>
      <c r="BZ57" s="1411">
        <v>8.3299999999999999E-2</v>
      </c>
      <c r="CA57" s="1058"/>
    </row>
    <row r="58" spans="1:80" s="377" customFormat="1" ht="102" x14ac:dyDescent="0.2">
      <c r="A58" s="806"/>
      <c r="B58" s="479" t="s">
        <v>571</v>
      </c>
      <c r="C58" s="479" t="s">
        <v>601</v>
      </c>
      <c r="D58" s="368" t="s">
        <v>733</v>
      </c>
      <c r="E58" s="368" t="s">
        <v>593</v>
      </c>
      <c r="F58" s="812" t="s">
        <v>666</v>
      </c>
      <c r="G58" s="812" t="s">
        <v>666</v>
      </c>
      <c r="H58" s="368" t="s">
        <v>612</v>
      </c>
      <c r="I58" s="368" t="s">
        <v>617</v>
      </c>
      <c r="J58" s="479" t="s">
        <v>625</v>
      </c>
      <c r="K58" s="479">
        <v>90</v>
      </c>
      <c r="L58" s="481" t="s">
        <v>633</v>
      </c>
      <c r="M58" s="481" t="s">
        <v>160</v>
      </c>
      <c r="N58" s="744" t="s">
        <v>656</v>
      </c>
      <c r="O58" s="134" t="s">
        <v>625</v>
      </c>
      <c r="P58" s="481">
        <v>90</v>
      </c>
      <c r="Q58" s="777" t="s">
        <v>699</v>
      </c>
      <c r="R58" s="481" t="s">
        <v>711</v>
      </c>
      <c r="S58" s="134" t="s">
        <v>734</v>
      </c>
      <c r="T58" s="839" t="s">
        <v>1045</v>
      </c>
      <c r="U58" s="1723"/>
      <c r="V58" s="851"/>
      <c r="W58" s="839" t="s">
        <v>1046</v>
      </c>
      <c r="X58" s="837" t="s">
        <v>1036</v>
      </c>
      <c r="Y58" s="837" t="s">
        <v>1037</v>
      </c>
      <c r="Z58" s="1727">
        <v>0.08</v>
      </c>
      <c r="AA58" s="835" t="s">
        <v>375</v>
      </c>
      <c r="AB58" s="750" t="s">
        <v>370</v>
      </c>
      <c r="AC58" s="750" t="s">
        <v>326</v>
      </c>
      <c r="AD58" s="838" t="s">
        <v>76</v>
      </c>
      <c r="AE58" s="836">
        <v>6.2</v>
      </c>
      <c r="AF58" s="1068"/>
      <c r="AG58" s="1069"/>
      <c r="AH58" s="1411">
        <v>8.3299999999999999E-2</v>
      </c>
      <c r="AI58" s="1058"/>
      <c r="AJ58" s="1068"/>
      <c r="AK58" s="1069"/>
      <c r="AL58" s="1411">
        <v>8.3299999999999999E-2</v>
      </c>
      <c r="AM58" s="1058"/>
      <c r="AN58" s="1068"/>
      <c r="AO58" s="1069"/>
      <c r="AP58" s="1411">
        <v>8.3299999999999999E-2</v>
      </c>
      <c r="AQ58" s="1058"/>
      <c r="AR58" s="1068"/>
      <c r="AS58" s="1069"/>
      <c r="AT58" s="1411">
        <v>8.3299999999999999E-2</v>
      </c>
      <c r="AU58" s="1058"/>
      <c r="AV58" s="1068"/>
      <c r="AW58" s="1069"/>
      <c r="AX58" s="1411">
        <v>8.3299999999999999E-2</v>
      </c>
      <c r="AY58" s="1058"/>
      <c r="AZ58" s="1068"/>
      <c r="BA58" s="1069"/>
      <c r="BB58" s="1411">
        <v>8.3299999999999999E-2</v>
      </c>
      <c r="BC58" s="1058"/>
      <c r="BD58" s="1068"/>
      <c r="BE58" s="1069"/>
      <c r="BF58" s="1411">
        <v>8.3299999999999999E-2</v>
      </c>
      <c r="BG58" s="1058"/>
      <c r="BH58" s="1068"/>
      <c r="BI58" s="1069"/>
      <c r="BJ58" s="1411">
        <v>8.3299999999999999E-2</v>
      </c>
      <c r="BK58" s="1058"/>
      <c r="BL58" s="1068"/>
      <c r="BM58" s="1069"/>
      <c r="BN58" s="1411">
        <v>8.3299999999999999E-2</v>
      </c>
      <c r="BO58" s="1058"/>
      <c r="BP58" s="1068"/>
      <c r="BQ58" s="1069"/>
      <c r="BR58" s="1411">
        <v>8.3299999999999999E-2</v>
      </c>
      <c r="BS58" s="1058"/>
      <c r="BT58" s="1068"/>
      <c r="BU58" s="1069"/>
      <c r="BV58" s="1411">
        <v>8.3299999999999999E-2</v>
      </c>
      <c r="BW58" s="1058"/>
      <c r="BX58" s="1068"/>
      <c r="BY58" s="1069"/>
      <c r="BZ58" s="1411">
        <v>8.3299999999999999E-2</v>
      </c>
      <c r="CA58" s="1058"/>
    </row>
    <row r="59" spans="1:80" s="377" customFormat="1" ht="102" x14ac:dyDescent="0.2">
      <c r="A59" s="806"/>
      <c r="B59" s="479" t="s">
        <v>571</v>
      </c>
      <c r="C59" s="479" t="s">
        <v>601</v>
      </c>
      <c r="D59" s="368" t="s">
        <v>733</v>
      </c>
      <c r="E59" s="368" t="s">
        <v>593</v>
      </c>
      <c r="F59" s="812" t="s">
        <v>666</v>
      </c>
      <c r="G59" s="812" t="s">
        <v>666</v>
      </c>
      <c r="H59" s="368" t="s">
        <v>612</v>
      </c>
      <c r="I59" s="368" t="s">
        <v>617</v>
      </c>
      <c r="J59" s="479" t="s">
        <v>625</v>
      </c>
      <c r="K59" s="479">
        <v>90</v>
      </c>
      <c r="L59" s="481" t="s">
        <v>633</v>
      </c>
      <c r="M59" s="481" t="s">
        <v>160</v>
      </c>
      <c r="N59" s="744" t="s">
        <v>656</v>
      </c>
      <c r="O59" s="134" t="s">
        <v>625</v>
      </c>
      <c r="P59" s="481">
        <v>90</v>
      </c>
      <c r="Q59" s="777" t="s">
        <v>699</v>
      </c>
      <c r="R59" s="481" t="s">
        <v>711</v>
      </c>
      <c r="S59" s="134" t="s">
        <v>734</v>
      </c>
      <c r="T59" s="839" t="s">
        <v>1045</v>
      </c>
      <c r="U59" s="1723"/>
      <c r="V59" s="851"/>
      <c r="W59" s="839" t="s">
        <v>1047</v>
      </c>
      <c r="X59" s="837" t="s">
        <v>1038</v>
      </c>
      <c r="Y59" s="837" t="s">
        <v>1039</v>
      </c>
      <c r="Z59" s="1727">
        <v>0.09</v>
      </c>
      <c r="AA59" s="835" t="s">
        <v>375</v>
      </c>
      <c r="AB59" s="750" t="s">
        <v>370</v>
      </c>
      <c r="AC59" s="750" t="s">
        <v>326</v>
      </c>
      <c r="AD59" s="838" t="s">
        <v>76</v>
      </c>
      <c r="AE59" s="836">
        <v>6.3</v>
      </c>
      <c r="AF59" s="1068"/>
      <c r="AG59" s="1069"/>
      <c r="AH59" s="1411"/>
      <c r="AI59" s="1058"/>
      <c r="AJ59" s="1068"/>
      <c r="AK59" s="1069"/>
      <c r="AL59" s="1411"/>
      <c r="AM59" s="1058"/>
      <c r="AN59" s="1068"/>
      <c r="AO59" s="1069"/>
      <c r="AP59" s="1716">
        <v>1</v>
      </c>
      <c r="AQ59" s="1717"/>
      <c r="AR59" s="1068"/>
      <c r="AS59" s="1069"/>
      <c r="AT59" s="1411"/>
      <c r="AU59" s="1058"/>
      <c r="AV59" s="1068"/>
      <c r="AW59" s="1069"/>
      <c r="AX59" s="1411"/>
      <c r="AY59" s="1058"/>
      <c r="AZ59" s="1068"/>
      <c r="BA59" s="1069"/>
      <c r="BB59" s="1411"/>
      <c r="BC59" s="1058"/>
      <c r="BD59" s="1068"/>
      <c r="BE59" s="1069"/>
      <c r="BF59" s="1411"/>
      <c r="BG59" s="1058"/>
      <c r="BH59" s="1068"/>
      <c r="BI59" s="1069"/>
      <c r="BJ59" s="1411"/>
      <c r="BK59" s="1058"/>
      <c r="BL59" s="1068"/>
      <c r="BM59" s="1069"/>
      <c r="BN59" s="1716">
        <v>1</v>
      </c>
      <c r="BO59" s="1717"/>
      <c r="BP59" s="1068"/>
      <c r="BQ59" s="1069"/>
      <c r="BR59" s="1411"/>
      <c r="BS59" s="1058"/>
      <c r="BT59" s="1068"/>
      <c r="BU59" s="1069"/>
      <c r="BV59" s="1411"/>
      <c r="BW59" s="1058"/>
      <c r="BX59" s="1068"/>
      <c r="BY59" s="1069"/>
      <c r="BZ59" s="1411"/>
      <c r="CA59" s="1058"/>
    </row>
    <row r="60" spans="1:80" s="377" customFormat="1" ht="153" x14ac:dyDescent="0.2">
      <c r="A60" s="806"/>
      <c r="B60" s="479" t="s">
        <v>571</v>
      </c>
      <c r="C60" s="479" t="s">
        <v>602</v>
      </c>
      <c r="D60" s="368" t="s">
        <v>733</v>
      </c>
      <c r="E60" s="368" t="s">
        <v>593</v>
      </c>
      <c r="F60" s="812" t="s">
        <v>666</v>
      </c>
      <c r="G60" s="812" t="s">
        <v>666</v>
      </c>
      <c r="H60" s="368" t="s">
        <v>612</v>
      </c>
      <c r="I60" s="368" t="s">
        <v>617</v>
      </c>
      <c r="J60" s="479" t="s">
        <v>625</v>
      </c>
      <c r="K60" s="479">
        <v>90</v>
      </c>
      <c r="L60" s="481" t="s">
        <v>633</v>
      </c>
      <c r="M60" s="481" t="s">
        <v>160</v>
      </c>
      <c r="N60" s="744" t="s">
        <v>660</v>
      </c>
      <c r="O60" s="134" t="s">
        <v>403</v>
      </c>
      <c r="P60" s="481">
        <v>1</v>
      </c>
      <c r="Q60" s="777" t="s">
        <v>699</v>
      </c>
      <c r="R60" s="481" t="s">
        <v>706</v>
      </c>
      <c r="S60" s="134" t="s">
        <v>734</v>
      </c>
      <c r="T60" s="261" t="s">
        <v>400</v>
      </c>
      <c r="U60" s="1719">
        <v>0.1</v>
      </c>
      <c r="V60" s="851"/>
      <c r="W60" s="261" t="s">
        <v>401</v>
      </c>
      <c r="X60" s="260" t="s">
        <v>402</v>
      </c>
      <c r="Y60" s="260" t="s">
        <v>403</v>
      </c>
      <c r="Z60" s="1726">
        <v>0.1</v>
      </c>
      <c r="AA60" s="491" t="s">
        <v>404</v>
      </c>
      <c r="AB60" s="750" t="s">
        <v>370</v>
      </c>
      <c r="AC60" s="750" t="s">
        <v>326</v>
      </c>
      <c r="AD60" s="741" t="s">
        <v>76</v>
      </c>
      <c r="AE60" s="836">
        <v>7.1</v>
      </c>
      <c r="AF60" s="901"/>
      <c r="AG60" s="902"/>
      <c r="AH60" s="901"/>
      <c r="AI60" s="902"/>
      <c r="AJ60" s="901"/>
      <c r="AK60" s="902"/>
      <c r="AL60" s="901"/>
      <c r="AM60" s="902"/>
      <c r="AN60" s="901"/>
      <c r="AO60" s="902"/>
      <c r="AP60" s="901"/>
      <c r="AQ60" s="902"/>
      <c r="AR60" s="901"/>
      <c r="AS60" s="902"/>
      <c r="AT60" s="901"/>
      <c r="AU60" s="902"/>
      <c r="AV60" s="901"/>
      <c r="AW60" s="902"/>
      <c r="AX60" s="901"/>
      <c r="AY60" s="902"/>
      <c r="AZ60" s="901"/>
      <c r="BA60" s="902"/>
      <c r="BB60" s="901"/>
      <c r="BC60" s="902"/>
      <c r="BD60" s="901"/>
      <c r="BE60" s="902"/>
      <c r="BF60" s="901">
        <v>1</v>
      </c>
      <c r="BG60" s="902"/>
      <c r="BH60" s="901"/>
      <c r="BI60" s="902"/>
      <c r="BJ60" s="901"/>
      <c r="BK60" s="902"/>
      <c r="BL60" s="901"/>
      <c r="BM60" s="902"/>
      <c r="BN60" s="901"/>
      <c r="BO60" s="902"/>
      <c r="BP60" s="901"/>
      <c r="BQ60" s="902"/>
      <c r="BR60" s="901"/>
      <c r="BS60" s="902"/>
      <c r="BT60" s="901"/>
      <c r="BU60" s="902"/>
      <c r="BV60" s="901"/>
      <c r="BW60" s="902"/>
      <c r="BX60" s="901"/>
      <c r="BY60" s="902"/>
      <c r="BZ60" s="901"/>
      <c r="CA60" s="911"/>
    </row>
    <row r="61" spans="1:80" s="377" customFormat="1" ht="90" thickBot="1" x14ac:dyDescent="0.25">
      <c r="A61" s="806"/>
      <c r="B61" s="479" t="s">
        <v>567</v>
      </c>
      <c r="C61" s="479" t="s">
        <v>594</v>
      </c>
      <c r="D61" s="368" t="s">
        <v>733</v>
      </c>
      <c r="E61" s="368" t="s">
        <v>593</v>
      </c>
      <c r="F61" s="812" t="s">
        <v>666</v>
      </c>
      <c r="G61" s="812" t="s">
        <v>666</v>
      </c>
      <c r="H61" s="368" t="s">
        <v>612</v>
      </c>
      <c r="I61" s="368" t="s">
        <v>617</v>
      </c>
      <c r="J61" s="479" t="s">
        <v>625</v>
      </c>
      <c r="K61" s="479">
        <v>90</v>
      </c>
      <c r="L61" s="481" t="s">
        <v>633</v>
      </c>
      <c r="M61" s="481" t="s">
        <v>160</v>
      </c>
      <c r="N61" s="744" t="s">
        <v>656</v>
      </c>
      <c r="O61" s="134" t="s">
        <v>625</v>
      </c>
      <c r="P61" s="481">
        <v>90</v>
      </c>
      <c r="Q61" s="777" t="s">
        <v>699</v>
      </c>
      <c r="R61" s="481" t="s">
        <v>706</v>
      </c>
      <c r="S61" s="134" t="s">
        <v>734</v>
      </c>
      <c r="T61" s="261" t="s">
        <v>405</v>
      </c>
      <c r="U61" s="1724">
        <v>0.05</v>
      </c>
      <c r="V61" s="493" t="s">
        <v>219</v>
      </c>
      <c r="W61" s="261" t="s">
        <v>406</v>
      </c>
      <c r="X61" s="260" t="s">
        <v>79</v>
      </c>
      <c r="Y61" s="260" t="s">
        <v>43</v>
      </c>
      <c r="Z61" s="1726">
        <v>0.05</v>
      </c>
      <c r="AA61" s="491" t="s">
        <v>404</v>
      </c>
      <c r="AB61" s="750" t="s">
        <v>370</v>
      </c>
      <c r="AC61" s="750" t="s">
        <v>326</v>
      </c>
      <c r="AD61" s="741" t="s">
        <v>76</v>
      </c>
      <c r="AE61" s="385">
        <v>8.1</v>
      </c>
      <c r="AF61" s="912"/>
      <c r="AG61" s="913"/>
      <c r="AH61" s="912">
        <v>8.3299999999999999E-2</v>
      </c>
      <c r="AI61" s="913"/>
      <c r="AJ61" s="912"/>
      <c r="AK61" s="913"/>
      <c r="AL61" s="912">
        <v>8.3299999999999999E-2</v>
      </c>
      <c r="AM61" s="913"/>
      <c r="AN61" s="912"/>
      <c r="AO61" s="913"/>
      <c r="AP61" s="912">
        <v>8.3299999999999999E-2</v>
      </c>
      <c r="AQ61" s="913"/>
      <c r="AR61" s="912"/>
      <c r="AS61" s="913"/>
      <c r="AT61" s="912">
        <v>8.3299999999999999E-2</v>
      </c>
      <c r="AU61" s="913"/>
      <c r="AV61" s="912"/>
      <c r="AW61" s="913"/>
      <c r="AX61" s="912">
        <v>8.3299999999999999E-2</v>
      </c>
      <c r="AY61" s="913"/>
      <c r="AZ61" s="912"/>
      <c r="BA61" s="913"/>
      <c r="BB61" s="912">
        <v>8.3299999999999999E-2</v>
      </c>
      <c r="BC61" s="913"/>
      <c r="BD61" s="912"/>
      <c r="BE61" s="913"/>
      <c r="BF61" s="912">
        <v>8.3299999999999999E-2</v>
      </c>
      <c r="BG61" s="913"/>
      <c r="BH61" s="912"/>
      <c r="BI61" s="913"/>
      <c r="BJ61" s="912">
        <v>8.3299999999999999E-2</v>
      </c>
      <c r="BK61" s="913"/>
      <c r="BL61" s="912"/>
      <c r="BM61" s="913"/>
      <c r="BN61" s="912">
        <v>8.3299999999999999E-2</v>
      </c>
      <c r="BO61" s="913"/>
      <c r="BP61" s="912"/>
      <c r="BQ61" s="913"/>
      <c r="BR61" s="912">
        <v>8.3299999999999999E-2</v>
      </c>
      <c r="BS61" s="913"/>
      <c r="BT61" s="912"/>
      <c r="BU61" s="913"/>
      <c r="BV61" s="912">
        <v>8.3299999999999999E-2</v>
      </c>
      <c r="BW61" s="913"/>
      <c r="BX61" s="912"/>
      <c r="BY61" s="913"/>
      <c r="BZ61" s="912">
        <v>8.3299999999999999E-2</v>
      </c>
      <c r="CA61" s="913"/>
    </row>
    <row r="62" spans="1:80" s="377" customFormat="1" ht="87.75" customHeight="1" x14ac:dyDescent="0.2">
      <c r="A62" s="806"/>
      <c r="B62" s="479" t="s">
        <v>579</v>
      </c>
      <c r="C62" s="479" t="s">
        <v>579</v>
      </c>
      <c r="D62" s="368" t="s">
        <v>733</v>
      </c>
      <c r="E62" s="368" t="s">
        <v>727</v>
      </c>
      <c r="F62" s="812" t="s">
        <v>666</v>
      </c>
      <c r="G62" s="812" t="s">
        <v>666</v>
      </c>
      <c r="H62" s="478" t="s">
        <v>612</v>
      </c>
      <c r="I62" s="478" t="s">
        <v>617</v>
      </c>
      <c r="J62" s="479" t="s">
        <v>625</v>
      </c>
      <c r="K62" s="479">
        <v>90</v>
      </c>
      <c r="L62" s="481" t="s">
        <v>633</v>
      </c>
      <c r="M62" s="481" t="s">
        <v>160</v>
      </c>
      <c r="N62" s="481" t="s">
        <v>656</v>
      </c>
      <c r="O62" s="481" t="s">
        <v>625</v>
      </c>
      <c r="P62" s="481">
        <v>0.9</v>
      </c>
      <c r="Q62" s="777" t="s">
        <v>589</v>
      </c>
      <c r="R62" s="481" t="s">
        <v>719</v>
      </c>
      <c r="S62" s="134" t="s">
        <v>739</v>
      </c>
      <c r="T62" s="260" t="s">
        <v>320</v>
      </c>
      <c r="U62" s="851">
        <v>0.55000000000000004</v>
      </c>
      <c r="V62" s="488" t="s">
        <v>26</v>
      </c>
      <c r="W62" s="260" t="s">
        <v>321</v>
      </c>
      <c r="X62" s="260" t="s">
        <v>322</v>
      </c>
      <c r="Y62" s="260" t="s">
        <v>323</v>
      </c>
      <c r="Z62" s="542">
        <v>0.2</v>
      </c>
      <c r="AA62" s="491" t="s">
        <v>324</v>
      </c>
      <c r="AB62" s="754" t="s">
        <v>325</v>
      </c>
      <c r="AC62" s="754" t="s">
        <v>326</v>
      </c>
      <c r="AD62" s="741" t="s">
        <v>76</v>
      </c>
      <c r="AE62" s="387" t="s">
        <v>27</v>
      </c>
      <c r="AF62" s="914"/>
      <c r="AG62" s="914"/>
      <c r="AH62" s="921"/>
      <c r="AI62" s="921"/>
      <c r="AJ62" s="914"/>
      <c r="AK62" s="914"/>
      <c r="AL62" s="921"/>
      <c r="AM62" s="921"/>
      <c r="AN62" s="917"/>
      <c r="AO62" s="917"/>
      <c r="AP62" s="915">
        <v>0.1</v>
      </c>
      <c r="AQ62" s="915"/>
      <c r="AR62" s="918"/>
      <c r="AS62" s="918"/>
      <c r="AT62" s="918"/>
      <c r="AU62" s="918"/>
      <c r="AV62" s="918"/>
      <c r="AW62" s="918"/>
      <c r="AX62" s="918"/>
      <c r="AY62" s="918"/>
      <c r="AZ62" s="918"/>
      <c r="BA62" s="918"/>
      <c r="BB62" s="915">
        <v>0.4</v>
      </c>
      <c r="BC62" s="915"/>
      <c r="BD62" s="917"/>
      <c r="BE62" s="917"/>
      <c r="BF62" s="917"/>
      <c r="BG62" s="917"/>
      <c r="BH62" s="917"/>
      <c r="BI62" s="917"/>
      <c r="BJ62" s="917"/>
      <c r="BK62" s="917"/>
      <c r="BL62" s="917"/>
      <c r="BM62" s="917"/>
      <c r="BN62" s="915">
        <v>0.25</v>
      </c>
      <c r="BO62" s="915"/>
      <c r="BP62" s="914"/>
      <c r="BQ62" s="914"/>
      <c r="BR62" s="914"/>
      <c r="BS62" s="914"/>
      <c r="BT62" s="914"/>
      <c r="BU62" s="914"/>
      <c r="BV62" s="914"/>
      <c r="BW62" s="914"/>
      <c r="BX62" s="914"/>
      <c r="BY62" s="914"/>
      <c r="BZ62" s="915">
        <v>0.25</v>
      </c>
      <c r="CA62" s="916"/>
      <c r="CB62" s="480"/>
    </row>
    <row r="63" spans="1:80" s="377" customFormat="1" ht="126.75" customHeight="1" x14ac:dyDescent="0.2">
      <c r="A63" s="806"/>
      <c r="B63" s="479" t="s">
        <v>579</v>
      </c>
      <c r="C63" s="479" t="s">
        <v>579</v>
      </c>
      <c r="D63" s="368" t="s">
        <v>733</v>
      </c>
      <c r="E63" s="368" t="s">
        <v>727</v>
      </c>
      <c r="F63" s="812" t="s">
        <v>666</v>
      </c>
      <c r="G63" s="812" t="s">
        <v>666</v>
      </c>
      <c r="H63" s="478" t="s">
        <v>612</v>
      </c>
      <c r="I63" s="478" t="s">
        <v>617</v>
      </c>
      <c r="J63" s="479" t="s">
        <v>625</v>
      </c>
      <c r="K63" s="479">
        <v>90</v>
      </c>
      <c r="L63" s="481" t="s">
        <v>633</v>
      </c>
      <c r="M63" s="481" t="s">
        <v>160</v>
      </c>
      <c r="N63" s="481" t="s">
        <v>656</v>
      </c>
      <c r="O63" s="481" t="s">
        <v>625</v>
      </c>
      <c r="P63" s="481">
        <v>0.9</v>
      </c>
      <c r="Q63" s="777" t="s">
        <v>589</v>
      </c>
      <c r="R63" s="481" t="s">
        <v>719</v>
      </c>
      <c r="S63" s="134" t="s">
        <v>739</v>
      </c>
      <c r="T63" s="260" t="s">
        <v>320</v>
      </c>
      <c r="U63" s="851"/>
      <c r="V63" s="488" t="s">
        <v>26</v>
      </c>
      <c r="W63" s="260" t="s">
        <v>327</v>
      </c>
      <c r="X63" s="260" t="s">
        <v>328</v>
      </c>
      <c r="Y63" s="260" t="s">
        <v>329</v>
      </c>
      <c r="Z63" s="542">
        <v>0.2</v>
      </c>
      <c r="AA63" s="491" t="s">
        <v>330</v>
      </c>
      <c r="AB63" s="754" t="s">
        <v>325</v>
      </c>
      <c r="AC63" s="754" t="s">
        <v>326</v>
      </c>
      <c r="AD63" s="741" t="s">
        <v>76</v>
      </c>
      <c r="AE63" s="388" t="s">
        <v>28</v>
      </c>
      <c r="AF63" s="889"/>
      <c r="AG63" s="889"/>
      <c r="AH63" s="890"/>
      <c r="AI63" s="890"/>
      <c r="AJ63" s="890"/>
      <c r="AK63" s="890"/>
      <c r="AL63" s="890"/>
      <c r="AM63" s="890"/>
      <c r="AN63" s="890"/>
      <c r="AO63" s="890"/>
      <c r="AP63" s="890"/>
      <c r="AQ63" s="890"/>
      <c r="AR63" s="890"/>
      <c r="AS63" s="890"/>
      <c r="AT63" s="890"/>
      <c r="AU63" s="890"/>
      <c r="AV63" s="925"/>
      <c r="AW63" s="925"/>
      <c r="AX63" s="890"/>
      <c r="AY63" s="890"/>
      <c r="AZ63" s="890"/>
      <c r="BA63" s="890"/>
      <c r="BB63" s="919">
        <v>0.4</v>
      </c>
      <c r="BC63" s="919"/>
      <c r="BD63" s="925"/>
      <c r="BE63" s="925"/>
      <c r="BF63" s="890"/>
      <c r="BG63" s="890"/>
      <c r="BH63" s="890"/>
      <c r="BI63" s="890"/>
      <c r="BJ63" s="890"/>
      <c r="BK63" s="890"/>
      <c r="BL63" s="924"/>
      <c r="BM63" s="924"/>
      <c r="BN63" s="924"/>
      <c r="BO63" s="924"/>
      <c r="BP63" s="924"/>
      <c r="BQ63" s="924"/>
      <c r="BR63" s="919">
        <v>0.25</v>
      </c>
      <c r="BS63" s="919"/>
      <c r="BT63" s="889"/>
      <c r="BU63" s="889"/>
      <c r="BV63" s="889"/>
      <c r="BW63" s="889"/>
      <c r="BX63" s="924"/>
      <c r="BY63" s="924"/>
      <c r="BZ63" s="919">
        <v>0.35</v>
      </c>
      <c r="CA63" s="920"/>
      <c r="CB63" s="480"/>
    </row>
    <row r="64" spans="1:80" s="377" customFormat="1" ht="147" customHeight="1" x14ac:dyDescent="0.2">
      <c r="A64" s="806"/>
      <c r="B64" s="479" t="s">
        <v>579</v>
      </c>
      <c r="C64" s="479" t="s">
        <v>579</v>
      </c>
      <c r="D64" s="368" t="s">
        <v>733</v>
      </c>
      <c r="E64" s="368" t="s">
        <v>727</v>
      </c>
      <c r="F64" s="812" t="s">
        <v>666</v>
      </c>
      <c r="G64" s="812" t="s">
        <v>666</v>
      </c>
      <c r="H64" s="478" t="s">
        <v>612</v>
      </c>
      <c r="I64" s="478" t="s">
        <v>617</v>
      </c>
      <c r="J64" s="479" t="s">
        <v>625</v>
      </c>
      <c r="K64" s="479">
        <v>90</v>
      </c>
      <c r="L64" s="481" t="s">
        <v>633</v>
      </c>
      <c r="M64" s="481" t="s">
        <v>160</v>
      </c>
      <c r="N64" s="481" t="s">
        <v>656</v>
      </c>
      <c r="O64" s="481" t="s">
        <v>625</v>
      </c>
      <c r="P64" s="481">
        <v>0.9</v>
      </c>
      <c r="Q64" s="777" t="s">
        <v>589</v>
      </c>
      <c r="R64" s="481" t="s">
        <v>719</v>
      </c>
      <c r="S64" s="134" t="s">
        <v>739</v>
      </c>
      <c r="T64" s="260" t="s">
        <v>320</v>
      </c>
      <c r="U64" s="851"/>
      <c r="V64" s="488" t="s">
        <v>26</v>
      </c>
      <c r="W64" s="260" t="s">
        <v>331</v>
      </c>
      <c r="X64" s="260" t="s">
        <v>332</v>
      </c>
      <c r="Y64" s="260" t="s">
        <v>333</v>
      </c>
      <c r="Z64" s="542">
        <v>0.2</v>
      </c>
      <c r="AA64" s="491" t="s">
        <v>330</v>
      </c>
      <c r="AB64" s="754" t="s">
        <v>325</v>
      </c>
      <c r="AC64" s="754" t="s">
        <v>326</v>
      </c>
      <c r="AD64" s="741" t="s">
        <v>76</v>
      </c>
      <c r="AE64" s="388" t="s">
        <v>46</v>
      </c>
      <c r="AF64" s="889"/>
      <c r="AG64" s="889"/>
      <c r="AH64" s="922">
        <v>5</v>
      </c>
      <c r="AI64" s="922"/>
      <c r="AJ64" s="923"/>
      <c r="AK64" s="923"/>
      <c r="AL64" s="922">
        <v>3</v>
      </c>
      <c r="AM64" s="922"/>
      <c r="AN64" s="923"/>
      <c r="AO64" s="923"/>
      <c r="AP64" s="922">
        <v>3</v>
      </c>
      <c r="AQ64" s="922"/>
      <c r="AR64" s="923"/>
      <c r="AS64" s="923"/>
      <c r="AT64" s="922">
        <v>1</v>
      </c>
      <c r="AU64" s="922"/>
      <c r="AV64" s="923"/>
      <c r="AW64" s="923"/>
      <c r="AX64" s="922">
        <v>2</v>
      </c>
      <c r="AY64" s="922"/>
      <c r="AZ64" s="923"/>
      <c r="BA64" s="923"/>
      <c r="BB64" s="931">
        <v>1</v>
      </c>
      <c r="BC64" s="931"/>
      <c r="BD64" s="923"/>
      <c r="BE64" s="923"/>
      <c r="BF64" s="922">
        <v>3</v>
      </c>
      <c r="BG64" s="922"/>
      <c r="BH64" s="923"/>
      <c r="BI64" s="923"/>
      <c r="BJ64" s="922">
        <v>2</v>
      </c>
      <c r="BK64" s="922"/>
      <c r="BL64" s="930"/>
      <c r="BM64" s="930"/>
      <c r="BN64" s="922">
        <v>2</v>
      </c>
      <c r="BO64" s="922"/>
      <c r="BP64" s="930"/>
      <c r="BQ64" s="930"/>
      <c r="BR64" s="922">
        <v>1</v>
      </c>
      <c r="BS64" s="922"/>
      <c r="BT64" s="930"/>
      <c r="BU64" s="930"/>
      <c r="BV64" s="922">
        <v>1</v>
      </c>
      <c r="BW64" s="922"/>
      <c r="BX64" s="930"/>
      <c r="BY64" s="930"/>
      <c r="BZ64" s="922">
        <v>1</v>
      </c>
      <c r="CA64" s="927"/>
      <c r="CB64" s="480"/>
    </row>
    <row r="65" spans="1:80" s="377" customFormat="1" ht="89.25" customHeight="1" x14ac:dyDescent="0.2">
      <c r="A65" s="806"/>
      <c r="B65" s="479" t="s">
        <v>579</v>
      </c>
      <c r="C65" s="479" t="s">
        <v>579</v>
      </c>
      <c r="D65" s="368" t="s">
        <v>733</v>
      </c>
      <c r="E65" s="368" t="s">
        <v>727</v>
      </c>
      <c r="F65" s="812" t="s">
        <v>666</v>
      </c>
      <c r="G65" s="812" t="s">
        <v>666</v>
      </c>
      <c r="H65" s="478" t="s">
        <v>612</v>
      </c>
      <c r="I65" s="478" t="s">
        <v>617</v>
      </c>
      <c r="J65" s="479" t="s">
        <v>625</v>
      </c>
      <c r="K65" s="479">
        <v>90</v>
      </c>
      <c r="L65" s="481" t="s">
        <v>633</v>
      </c>
      <c r="M65" s="481" t="s">
        <v>160</v>
      </c>
      <c r="N65" s="481" t="s">
        <v>656</v>
      </c>
      <c r="O65" s="481" t="s">
        <v>625</v>
      </c>
      <c r="P65" s="481">
        <v>0.9</v>
      </c>
      <c r="Q65" s="777" t="s">
        <v>589</v>
      </c>
      <c r="R65" s="481" t="s">
        <v>719</v>
      </c>
      <c r="S65" s="134" t="s">
        <v>739</v>
      </c>
      <c r="T65" s="260" t="s">
        <v>334</v>
      </c>
      <c r="U65" s="493">
        <v>0.05</v>
      </c>
      <c r="V65" s="488" t="s">
        <v>26</v>
      </c>
      <c r="W65" s="134" t="s">
        <v>335</v>
      </c>
      <c r="X65" s="260" t="s">
        <v>336</v>
      </c>
      <c r="Y65" s="257" t="s">
        <v>337</v>
      </c>
      <c r="Z65" s="542">
        <v>0.1</v>
      </c>
      <c r="AA65" s="491" t="s">
        <v>330</v>
      </c>
      <c r="AB65" s="754" t="s">
        <v>325</v>
      </c>
      <c r="AC65" s="754" t="s">
        <v>326</v>
      </c>
      <c r="AD65" s="741" t="s">
        <v>76</v>
      </c>
      <c r="AE65" s="388" t="s">
        <v>48</v>
      </c>
      <c r="AF65" s="923"/>
      <c r="AG65" s="923"/>
      <c r="AH65" s="928">
        <v>0</v>
      </c>
      <c r="AI65" s="929"/>
      <c r="AJ65" s="923"/>
      <c r="AK65" s="923"/>
      <c r="AL65" s="928">
        <v>1</v>
      </c>
      <c r="AM65" s="929"/>
      <c r="AN65" s="923"/>
      <c r="AO65" s="923"/>
      <c r="AP65" s="928">
        <v>1</v>
      </c>
      <c r="AQ65" s="929"/>
      <c r="AR65" s="923"/>
      <c r="AS65" s="923"/>
      <c r="AT65" s="928">
        <v>1</v>
      </c>
      <c r="AU65" s="929"/>
      <c r="AV65" s="923"/>
      <c r="AW65" s="923"/>
      <c r="AX65" s="928">
        <v>1</v>
      </c>
      <c r="AY65" s="929"/>
      <c r="AZ65" s="923"/>
      <c r="BA65" s="923"/>
      <c r="BB65" s="928">
        <v>1</v>
      </c>
      <c r="BC65" s="929"/>
      <c r="BD65" s="923"/>
      <c r="BE65" s="923"/>
      <c r="BF65" s="928">
        <v>1</v>
      </c>
      <c r="BG65" s="929"/>
      <c r="BH65" s="923"/>
      <c r="BI65" s="923"/>
      <c r="BJ65" s="928">
        <v>1</v>
      </c>
      <c r="BK65" s="929"/>
      <c r="BL65" s="923"/>
      <c r="BM65" s="923"/>
      <c r="BN65" s="928">
        <v>1</v>
      </c>
      <c r="BO65" s="929"/>
      <c r="BP65" s="923"/>
      <c r="BQ65" s="923"/>
      <c r="BR65" s="928">
        <v>1</v>
      </c>
      <c r="BS65" s="929"/>
      <c r="BT65" s="923"/>
      <c r="BU65" s="923"/>
      <c r="BV65" s="928">
        <v>1</v>
      </c>
      <c r="BW65" s="929"/>
      <c r="BX65" s="923"/>
      <c r="BY65" s="923"/>
      <c r="BZ65" s="928">
        <v>1</v>
      </c>
      <c r="CA65" s="932"/>
      <c r="CB65" s="480"/>
    </row>
    <row r="66" spans="1:80" s="377" customFormat="1" ht="89.25" customHeight="1" x14ac:dyDescent="0.2">
      <c r="A66" s="806"/>
      <c r="B66" s="479" t="s">
        <v>579</v>
      </c>
      <c r="C66" s="479" t="s">
        <v>579</v>
      </c>
      <c r="D66" s="368" t="s">
        <v>733</v>
      </c>
      <c r="E66" s="368" t="s">
        <v>593</v>
      </c>
      <c r="F66" s="812" t="s">
        <v>666</v>
      </c>
      <c r="G66" s="812" t="s">
        <v>666</v>
      </c>
      <c r="H66" s="478" t="s">
        <v>612</v>
      </c>
      <c r="I66" s="478" t="s">
        <v>617</v>
      </c>
      <c r="J66" s="479" t="s">
        <v>625</v>
      </c>
      <c r="K66" s="479">
        <v>90</v>
      </c>
      <c r="L66" s="481" t="s">
        <v>633</v>
      </c>
      <c r="M66" s="481" t="s">
        <v>160</v>
      </c>
      <c r="N66" s="481" t="s">
        <v>656</v>
      </c>
      <c r="O66" s="481" t="s">
        <v>625</v>
      </c>
      <c r="P66" s="481">
        <v>0.9</v>
      </c>
      <c r="Q66" s="777" t="s">
        <v>589</v>
      </c>
      <c r="R66" s="481" t="s">
        <v>719</v>
      </c>
      <c r="S66" s="134" t="s">
        <v>739</v>
      </c>
      <c r="T66" s="260" t="s">
        <v>338</v>
      </c>
      <c r="U66" s="493">
        <v>0.15</v>
      </c>
      <c r="V66" s="488" t="s">
        <v>26</v>
      </c>
      <c r="W66" s="134" t="s">
        <v>339</v>
      </c>
      <c r="X66" s="260" t="s">
        <v>340</v>
      </c>
      <c r="Y66" s="257" t="s">
        <v>341</v>
      </c>
      <c r="Z66" s="542">
        <v>0.1</v>
      </c>
      <c r="AA66" s="491" t="s">
        <v>330</v>
      </c>
      <c r="AB66" s="754" t="s">
        <v>325</v>
      </c>
      <c r="AC66" s="754" t="s">
        <v>326</v>
      </c>
      <c r="AD66" s="741" t="s">
        <v>76</v>
      </c>
      <c r="AE66" s="388" t="s">
        <v>32</v>
      </c>
      <c r="AF66" s="889"/>
      <c r="AG66" s="889"/>
      <c r="AH66" s="926">
        <v>2</v>
      </c>
      <c r="AI66" s="926"/>
      <c r="AJ66" s="889"/>
      <c r="AK66" s="889"/>
      <c r="AL66" s="926">
        <v>1</v>
      </c>
      <c r="AM66" s="926"/>
      <c r="AN66" s="889"/>
      <c r="AO66" s="889"/>
      <c r="AP66" s="926">
        <v>1</v>
      </c>
      <c r="AQ66" s="926"/>
      <c r="AR66" s="889"/>
      <c r="AS66" s="889"/>
      <c r="AT66" s="926">
        <v>1</v>
      </c>
      <c r="AU66" s="926"/>
      <c r="AV66" s="889"/>
      <c r="AW66" s="889"/>
      <c r="AX66" s="926">
        <v>1</v>
      </c>
      <c r="AY66" s="926"/>
      <c r="AZ66" s="889"/>
      <c r="BA66" s="889"/>
      <c r="BB66" s="926">
        <v>1</v>
      </c>
      <c r="BC66" s="926"/>
      <c r="BD66" s="889"/>
      <c r="BE66" s="889"/>
      <c r="BF66" s="926">
        <v>1</v>
      </c>
      <c r="BG66" s="926"/>
      <c r="BH66" s="889"/>
      <c r="BI66" s="889"/>
      <c r="BJ66" s="926">
        <v>1</v>
      </c>
      <c r="BK66" s="926"/>
      <c r="BL66" s="889"/>
      <c r="BM66" s="889"/>
      <c r="BN66" s="926">
        <v>1</v>
      </c>
      <c r="BO66" s="926"/>
      <c r="BP66" s="889"/>
      <c r="BQ66" s="889"/>
      <c r="BR66" s="926">
        <v>1</v>
      </c>
      <c r="BS66" s="926"/>
      <c r="BT66" s="889"/>
      <c r="BU66" s="889"/>
      <c r="BV66" s="926">
        <v>1</v>
      </c>
      <c r="BW66" s="926"/>
      <c r="BX66" s="889"/>
      <c r="BY66" s="889"/>
      <c r="BZ66" s="926">
        <v>1</v>
      </c>
      <c r="CA66" s="928"/>
      <c r="CB66" s="480"/>
    </row>
    <row r="67" spans="1:80" s="377" customFormat="1" ht="89.25" customHeight="1" x14ac:dyDescent="0.2">
      <c r="A67" s="806" t="s">
        <v>581</v>
      </c>
      <c r="B67" s="479" t="s">
        <v>579</v>
      </c>
      <c r="C67" s="479" t="s">
        <v>579</v>
      </c>
      <c r="D67" s="368" t="s">
        <v>733</v>
      </c>
      <c r="E67" s="368" t="s">
        <v>593</v>
      </c>
      <c r="F67" s="812" t="s">
        <v>666</v>
      </c>
      <c r="G67" s="812" t="s">
        <v>666</v>
      </c>
      <c r="H67" s="478" t="s">
        <v>612</v>
      </c>
      <c r="I67" s="478" t="s">
        <v>617</v>
      </c>
      <c r="J67" s="479" t="s">
        <v>625</v>
      </c>
      <c r="K67" s="479">
        <v>90</v>
      </c>
      <c r="L67" s="481" t="s">
        <v>633</v>
      </c>
      <c r="M67" s="481" t="s">
        <v>160</v>
      </c>
      <c r="N67" s="481" t="s">
        <v>656</v>
      </c>
      <c r="O67" s="481" t="s">
        <v>625</v>
      </c>
      <c r="P67" s="481">
        <v>0.9</v>
      </c>
      <c r="Q67" s="777" t="s">
        <v>589</v>
      </c>
      <c r="R67" s="481" t="s">
        <v>719</v>
      </c>
      <c r="S67" s="134" t="s">
        <v>738</v>
      </c>
      <c r="T67" s="260" t="s">
        <v>342</v>
      </c>
      <c r="U67" s="493">
        <v>0.1</v>
      </c>
      <c r="V67" s="488" t="s">
        <v>26</v>
      </c>
      <c r="W67" s="260" t="s">
        <v>343</v>
      </c>
      <c r="X67" s="260" t="s">
        <v>344</v>
      </c>
      <c r="Y67" s="260" t="s">
        <v>345</v>
      </c>
      <c r="Z67" s="542">
        <v>0.05</v>
      </c>
      <c r="AA67" s="491" t="s">
        <v>330</v>
      </c>
      <c r="AB67" s="754" t="s">
        <v>325</v>
      </c>
      <c r="AC67" s="754" t="s">
        <v>326</v>
      </c>
      <c r="AD67" s="741" t="s">
        <v>76</v>
      </c>
      <c r="AE67" s="388" t="s">
        <v>33</v>
      </c>
      <c r="AF67" s="889"/>
      <c r="AG67" s="889"/>
      <c r="AH67" s="890"/>
      <c r="AI67" s="890"/>
      <c r="AJ67" s="889"/>
      <c r="AK67" s="889"/>
      <c r="AL67" s="890"/>
      <c r="AM67" s="890"/>
      <c r="AN67" s="924"/>
      <c r="AO67" s="924"/>
      <c r="AP67" s="919">
        <v>0.1</v>
      </c>
      <c r="AQ67" s="919"/>
      <c r="AR67" s="930"/>
      <c r="AS67" s="930"/>
      <c r="AT67" s="930"/>
      <c r="AU67" s="930"/>
      <c r="AV67" s="930"/>
      <c r="AW67" s="930"/>
      <c r="AX67" s="930"/>
      <c r="AY67" s="930"/>
      <c r="AZ67" s="930"/>
      <c r="BA67" s="930"/>
      <c r="BB67" s="919">
        <v>0.4</v>
      </c>
      <c r="BC67" s="919"/>
      <c r="BD67" s="924"/>
      <c r="BE67" s="924"/>
      <c r="BF67" s="924"/>
      <c r="BG67" s="924"/>
      <c r="BH67" s="924"/>
      <c r="BI67" s="924"/>
      <c r="BJ67" s="924"/>
      <c r="BK67" s="924"/>
      <c r="BL67" s="924"/>
      <c r="BM67" s="924"/>
      <c r="BN67" s="919">
        <v>0.25</v>
      </c>
      <c r="BO67" s="919"/>
      <c r="BP67" s="889"/>
      <c r="BQ67" s="889"/>
      <c r="BR67" s="889"/>
      <c r="BS67" s="889"/>
      <c r="BT67" s="889"/>
      <c r="BU67" s="889"/>
      <c r="BV67" s="889"/>
      <c r="BW67" s="889"/>
      <c r="BX67" s="889"/>
      <c r="BY67" s="889"/>
      <c r="BZ67" s="919">
        <v>0.25</v>
      </c>
      <c r="CA67" s="920"/>
      <c r="CB67" s="480"/>
    </row>
    <row r="68" spans="1:80" s="377" customFormat="1" ht="89.25" customHeight="1" x14ac:dyDescent="0.2">
      <c r="A68" s="806"/>
      <c r="B68" s="479" t="s">
        <v>579</v>
      </c>
      <c r="C68" s="479" t="s">
        <v>579</v>
      </c>
      <c r="D68" s="368" t="s">
        <v>733</v>
      </c>
      <c r="E68" s="368" t="s">
        <v>593</v>
      </c>
      <c r="F68" s="812" t="s">
        <v>666</v>
      </c>
      <c r="G68" s="812" t="s">
        <v>666</v>
      </c>
      <c r="H68" s="478" t="s">
        <v>612</v>
      </c>
      <c r="I68" s="478" t="s">
        <v>617</v>
      </c>
      <c r="J68" s="479" t="s">
        <v>625</v>
      </c>
      <c r="K68" s="479">
        <v>90</v>
      </c>
      <c r="L68" s="481" t="s">
        <v>633</v>
      </c>
      <c r="M68" s="481" t="s">
        <v>160</v>
      </c>
      <c r="N68" s="481" t="s">
        <v>656</v>
      </c>
      <c r="O68" s="481" t="s">
        <v>625</v>
      </c>
      <c r="P68" s="481">
        <v>0.9</v>
      </c>
      <c r="Q68" s="777" t="s">
        <v>589</v>
      </c>
      <c r="R68" s="481" t="s">
        <v>719</v>
      </c>
      <c r="S68" s="134" t="s">
        <v>739</v>
      </c>
      <c r="T68" s="949" t="s">
        <v>346</v>
      </c>
      <c r="U68" s="851">
        <v>0.1</v>
      </c>
      <c r="V68" s="488" t="s">
        <v>26</v>
      </c>
      <c r="W68" s="134" t="s">
        <v>347</v>
      </c>
      <c r="X68" s="260" t="s">
        <v>348</v>
      </c>
      <c r="Y68" s="257" t="s">
        <v>349</v>
      </c>
      <c r="Z68" s="542">
        <v>0.05</v>
      </c>
      <c r="AA68" s="491" t="s">
        <v>330</v>
      </c>
      <c r="AB68" s="754" t="s">
        <v>325</v>
      </c>
      <c r="AC68" s="754" t="s">
        <v>326</v>
      </c>
      <c r="AD68" s="741" t="s">
        <v>76</v>
      </c>
      <c r="AE68" s="388" t="s">
        <v>36</v>
      </c>
      <c r="AF68" s="889"/>
      <c r="AG68" s="889"/>
      <c r="AH68" s="889"/>
      <c r="AI68" s="889"/>
      <c r="AJ68" s="889"/>
      <c r="AK68" s="889"/>
      <c r="AL68" s="926">
        <v>1</v>
      </c>
      <c r="AM68" s="926"/>
      <c r="AN68" s="889"/>
      <c r="AO68" s="889"/>
      <c r="AP68" s="890"/>
      <c r="AQ68" s="890"/>
      <c r="AR68" s="889"/>
      <c r="AS68" s="889"/>
      <c r="AT68" s="890"/>
      <c r="AU68" s="890"/>
      <c r="AV68" s="889"/>
      <c r="AW68" s="889"/>
      <c r="AX68" s="890"/>
      <c r="AY68" s="890"/>
      <c r="AZ68" s="889"/>
      <c r="BA68" s="889"/>
      <c r="BB68" s="890"/>
      <c r="BC68" s="890"/>
      <c r="BD68" s="889"/>
      <c r="BE68" s="889"/>
      <c r="BF68" s="890"/>
      <c r="BG68" s="890"/>
      <c r="BH68" s="889"/>
      <c r="BI68" s="889"/>
      <c r="BJ68" s="926">
        <v>1</v>
      </c>
      <c r="BK68" s="926"/>
      <c r="BL68" s="889"/>
      <c r="BM68" s="889"/>
      <c r="BN68" s="890"/>
      <c r="BO68" s="890"/>
      <c r="BP68" s="889"/>
      <c r="BQ68" s="889"/>
      <c r="BR68" s="890"/>
      <c r="BS68" s="890"/>
      <c r="BT68" s="889"/>
      <c r="BU68" s="889"/>
      <c r="BV68" s="890"/>
      <c r="BW68" s="890"/>
      <c r="BX68" s="889"/>
      <c r="BY68" s="889"/>
      <c r="BZ68" s="889"/>
      <c r="CA68" s="896"/>
      <c r="CB68" s="480"/>
    </row>
    <row r="69" spans="1:80" s="377" customFormat="1" ht="89.25" customHeight="1" x14ac:dyDescent="0.2">
      <c r="A69" s="806"/>
      <c r="B69" s="479" t="s">
        <v>579</v>
      </c>
      <c r="C69" s="479" t="s">
        <v>579</v>
      </c>
      <c r="D69" s="368" t="s">
        <v>733</v>
      </c>
      <c r="E69" s="368" t="s">
        <v>593</v>
      </c>
      <c r="F69" s="812" t="s">
        <v>666</v>
      </c>
      <c r="G69" s="812" t="s">
        <v>666</v>
      </c>
      <c r="H69" s="478" t="s">
        <v>612</v>
      </c>
      <c r="I69" s="478" t="s">
        <v>617</v>
      </c>
      <c r="J69" s="479" t="s">
        <v>625</v>
      </c>
      <c r="K69" s="479">
        <v>90</v>
      </c>
      <c r="L69" s="481" t="s">
        <v>633</v>
      </c>
      <c r="M69" s="481" t="s">
        <v>160</v>
      </c>
      <c r="N69" s="481" t="s">
        <v>656</v>
      </c>
      <c r="O69" s="481" t="s">
        <v>625</v>
      </c>
      <c r="P69" s="481">
        <v>0.9</v>
      </c>
      <c r="Q69" s="777" t="s">
        <v>589</v>
      </c>
      <c r="R69" s="481" t="s">
        <v>719</v>
      </c>
      <c r="S69" s="134" t="s">
        <v>739</v>
      </c>
      <c r="T69" s="949"/>
      <c r="U69" s="851"/>
      <c r="V69" s="488" t="s">
        <v>26</v>
      </c>
      <c r="W69" s="134" t="s">
        <v>350</v>
      </c>
      <c r="X69" s="260" t="s">
        <v>351</v>
      </c>
      <c r="Y69" s="257" t="s">
        <v>352</v>
      </c>
      <c r="Z69" s="542">
        <v>0.05</v>
      </c>
      <c r="AA69" s="491" t="s">
        <v>330</v>
      </c>
      <c r="AB69" s="754" t="s">
        <v>325</v>
      </c>
      <c r="AC69" s="754" t="s">
        <v>326</v>
      </c>
      <c r="AD69" s="741" t="s">
        <v>76</v>
      </c>
      <c r="AE69" s="388" t="s">
        <v>49</v>
      </c>
      <c r="AF69" s="930">
        <v>8.3299999999999999E-2</v>
      </c>
      <c r="AG69" s="930"/>
      <c r="AH69" s="933">
        <v>8.3333299999999999E-2</v>
      </c>
      <c r="AI69" s="933"/>
      <c r="AJ69" s="930">
        <v>8.3299999999999999E-2</v>
      </c>
      <c r="AK69" s="930"/>
      <c r="AL69" s="933">
        <v>8.3333299999999999E-2</v>
      </c>
      <c r="AM69" s="933"/>
      <c r="AN69" s="930">
        <v>8.3299999999999999E-2</v>
      </c>
      <c r="AO69" s="930"/>
      <c r="AP69" s="933">
        <v>8.3333299999999999E-2</v>
      </c>
      <c r="AQ69" s="933"/>
      <c r="AR69" s="930">
        <v>8.3299999999999999E-2</v>
      </c>
      <c r="AS69" s="930"/>
      <c r="AT69" s="933">
        <v>8.3333299999999999E-2</v>
      </c>
      <c r="AU69" s="933"/>
      <c r="AV69" s="930">
        <v>8.3299999999999999E-2</v>
      </c>
      <c r="AW69" s="930"/>
      <c r="AX69" s="933">
        <v>8.3333299999999999E-2</v>
      </c>
      <c r="AY69" s="933"/>
      <c r="AZ69" s="930">
        <v>8.3299999999999999E-2</v>
      </c>
      <c r="BA69" s="930"/>
      <c r="BB69" s="933">
        <v>8.3333299999999999E-2</v>
      </c>
      <c r="BC69" s="933"/>
      <c r="BD69" s="930">
        <v>8.3299999999999999E-2</v>
      </c>
      <c r="BE69" s="930"/>
      <c r="BF69" s="933">
        <v>8.3333299999999999E-2</v>
      </c>
      <c r="BG69" s="933"/>
      <c r="BH69" s="930">
        <v>8.3299999999999999E-2</v>
      </c>
      <c r="BI69" s="930"/>
      <c r="BJ69" s="933">
        <v>8.3333299999999999E-2</v>
      </c>
      <c r="BK69" s="933"/>
      <c r="BL69" s="930"/>
      <c r="BM69" s="930"/>
      <c r="BN69" s="933">
        <v>8.3333299999999999E-2</v>
      </c>
      <c r="BO69" s="933"/>
      <c r="BP69" s="930"/>
      <c r="BQ69" s="930"/>
      <c r="BR69" s="933">
        <v>8.3333299999999999E-2</v>
      </c>
      <c r="BS69" s="933"/>
      <c r="BT69" s="930"/>
      <c r="BU69" s="930"/>
      <c r="BV69" s="933">
        <v>8.3333299999999999E-2</v>
      </c>
      <c r="BW69" s="933"/>
      <c r="BX69" s="930"/>
      <c r="BY69" s="930"/>
      <c r="BZ69" s="933">
        <v>8.3333299999999999E-2</v>
      </c>
      <c r="CA69" s="934"/>
      <c r="CB69" s="480"/>
    </row>
    <row r="70" spans="1:80" s="377" customFormat="1" ht="90" customHeight="1" thickBot="1" x14ac:dyDescent="0.25">
      <c r="A70" s="806"/>
      <c r="B70" s="479" t="s">
        <v>567</v>
      </c>
      <c r="C70" s="479" t="s">
        <v>594</v>
      </c>
      <c r="D70" s="368" t="s">
        <v>733</v>
      </c>
      <c r="E70" s="368" t="s">
        <v>593</v>
      </c>
      <c r="F70" s="812" t="s">
        <v>666</v>
      </c>
      <c r="G70" s="812" t="s">
        <v>666</v>
      </c>
      <c r="H70" s="478" t="s">
        <v>612</v>
      </c>
      <c r="I70" s="478" t="s">
        <v>617</v>
      </c>
      <c r="J70" s="479" t="s">
        <v>625</v>
      </c>
      <c r="K70" s="479">
        <v>90</v>
      </c>
      <c r="L70" s="481" t="s">
        <v>633</v>
      </c>
      <c r="M70" s="481" t="s">
        <v>160</v>
      </c>
      <c r="N70" s="481" t="s">
        <v>656</v>
      </c>
      <c r="O70" s="481" t="s">
        <v>625</v>
      </c>
      <c r="P70" s="481">
        <v>0.9</v>
      </c>
      <c r="Q70" s="777" t="s">
        <v>589</v>
      </c>
      <c r="R70" s="481" t="s">
        <v>706</v>
      </c>
      <c r="S70" s="134" t="s">
        <v>734</v>
      </c>
      <c r="T70" s="260" t="s">
        <v>353</v>
      </c>
      <c r="U70" s="493">
        <v>0.05</v>
      </c>
      <c r="V70" s="488" t="s">
        <v>26</v>
      </c>
      <c r="W70" s="260" t="s">
        <v>354</v>
      </c>
      <c r="X70" s="260" t="s">
        <v>79</v>
      </c>
      <c r="Y70" s="260" t="s">
        <v>355</v>
      </c>
      <c r="Z70" s="542">
        <v>0.05</v>
      </c>
      <c r="AA70" s="491" t="s">
        <v>330</v>
      </c>
      <c r="AB70" s="754" t="s">
        <v>325</v>
      </c>
      <c r="AC70" s="754" t="s">
        <v>326</v>
      </c>
      <c r="AD70" s="741" t="s">
        <v>76</v>
      </c>
      <c r="AE70" s="389" t="s">
        <v>51</v>
      </c>
      <c r="AF70" s="935">
        <v>8.3299999999999999E-2</v>
      </c>
      <c r="AG70" s="935"/>
      <c r="AH70" s="936">
        <v>8.3333299999999999E-2</v>
      </c>
      <c r="AI70" s="936"/>
      <c r="AJ70" s="935">
        <v>8.3299999999999999E-2</v>
      </c>
      <c r="AK70" s="935"/>
      <c r="AL70" s="936">
        <v>8.3333299999999999E-2</v>
      </c>
      <c r="AM70" s="936"/>
      <c r="AN70" s="935">
        <v>8.3299999999999999E-2</v>
      </c>
      <c r="AO70" s="935"/>
      <c r="AP70" s="936">
        <v>8.3333299999999999E-2</v>
      </c>
      <c r="AQ70" s="936"/>
      <c r="AR70" s="935">
        <v>8.3299999999999999E-2</v>
      </c>
      <c r="AS70" s="935"/>
      <c r="AT70" s="936">
        <v>8.3333299999999999E-2</v>
      </c>
      <c r="AU70" s="936"/>
      <c r="AV70" s="935">
        <v>8.3299999999999999E-2</v>
      </c>
      <c r="AW70" s="935"/>
      <c r="AX70" s="936">
        <v>8.3333299999999999E-2</v>
      </c>
      <c r="AY70" s="936"/>
      <c r="AZ70" s="935"/>
      <c r="BA70" s="935"/>
      <c r="BB70" s="936">
        <v>8.3333299999999999E-2</v>
      </c>
      <c r="BC70" s="936"/>
      <c r="BD70" s="935"/>
      <c r="BE70" s="935"/>
      <c r="BF70" s="936">
        <v>8.3333299999999999E-2</v>
      </c>
      <c r="BG70" s="936"/>
      <c r="BH70" s="935"/>
      <c r="BI70" s="935"/>
      <c r="BJ70" s="936">
        <v>8.3333299999999999E-2</v>
      </c>
      <c r="BK70" s="936"/>
      <c r="BL70" s="935"/>
      <c r="BM70" s="935"/>
      <c r="BN70" s="936">
        <v>8.3333299999999999E-2</v>
      </c>
      <c r="BO70" s="936"/>
      <c r="BP70" s="935"/>
      <c r="BQ70" s="935"/>
      <c r="BR70" s="936">
        <v>8.3333299999999999E-2</v>
      </c>
      <c r="BS70" s="936"/>
      <c r="BT70" s="935"/>
      <c r="BU70" s="935"/>
      <c r="BV70" s="936">
        <v>8.3333299999999999E-2</v>
      </c>
      <c r="BW70" s="936"/>
      <c r="BX70" s="935"/>
      <c r="BY70" s="935"/>
      <c r="BZ70" s="936">
        <v>8.3333299999999999E-2</v>
      </c>
      <c r="CA70" s="937"/>
      <c r="CB70" s="480"/>
    </row>
    <row r="71" spans="1:80" s="377" customFormat="1" ht="89.25" customHeight="1" x14ac:dyDescent="0.2">
      <c r="A71" s="806" t="s">
        <v>574</v>
      </c>
      <c r="B71" s="479" t="s">
        <v>569</v>
      </c>
      <c r="C71" s="479" t="s">
        <v>596</v>
      </c>
      <c r="D71" s="368" t="s">
        <v>733</v>
      </c>
      <c r="E71" s="368" t="s">
        <v>593</v>
      </c>
      <c r="F71" s="812" t="s">
        <v>666</v>
      </c>
      <c r="G71" s="812" t="s">
        <v>666</v>
      </c>
      <c r="H71" s="368" t="s">
        <v>612</v>
      </c>
      <c r="I71" s="368" t="s">
        <v>617</v>
      </c>
      <c r="J71" s="479" t="s">
        <v>625</v>
      </c>
      <c r="K71" s="479">
        <v>90</v>
      </c>
      <c r="L71" s="134" t="s">
        <v>633</v>
      </c>
      <c r="M71" s="481" t="s">
        <v>160</v>
      </c>
      <c r="N71" s="5" t="s">
        <v>656</v>
      </c>
      <c r="O71" s="134" t="s">
        <v>625</v>
      </c>
      <c r="P71" s="743">
        <v>0.9</v>
      </c>
      <c r="Q71" s="777" t="s">
        <v>248</v>
      </c>
      <c r="R71" s="481" t="s">
        <v>712</v>
      </c>
      <c r="S71" s="134" t="s">
        <v>734</v>
      </c>
      <c r="T71" s="260" t="s">
        <v>855</v>
      </c>
      <c r="U71" s="851">
        <v>0.05</v>
      </c>
      <c r="V71" s="493" t="s">
        <v>26</v>
      </c>
      <c r="W71" s="382" t="s">
        <v>249</v>
      </c>
      <c r="X71" s="260" t="s">
        <v>250</v>
      </c>
      <c r="Y71" s="257" t="s">
        <v>251</v>
      </c>
      <c r="Z71" s="58">
        <v>0.03</v>
      </c>
      <c r="AA71" s="542" t="s">
        <v>252</v>
      </c>
      <c r="AB71" s="821">
        <v>43831</v>
      </c>
      <c r="AC71" s="821">
        <v>44196</v>
      </c>
      <c r="AD71" s="741" t="s">
        <v>253</v>
      </c>
      <c r="AE71" s="938">
        <v>1.1000000000000001</v>
      </c>
      <c r="AF71" s="940"/>
      <c r="AG71" s="940"/>
      <c r="AH71" s="940">
        <v>8.3299999999999999E-2</v>
      </c>
      <c r="AI71" s="940"/>
      <c r="AJ71" s="939"/>
      <c r="AK71" s="939"/>
      <c r="AL71" s="940">
        <v>8.3299999999999999E-2</v>
      </c>
      <c r="AM71" s="940"/>
      <c r="AN71" s="940"/>
      <c r="AO71" s="940"/>
      <c r="AP71" s="940">
        <v>8.3299999999999999E-2</v>
      </c>
      <c r="AQ71" s="940"/>
      <c r="AR71" s="939"/>
      <c r="AS71" s="939"/>
      <c r="AT71" s="940">
        <v>8.3299999999999999E-2</v>
      </c>
      <c r="AU71" s="940"/>
      <c r="AV71" s="940"/>
      <c r="AW71" s="940"/>
      <c r="AX71" s="940">
        <v>8.3299999999999999E-2</v>
      </c>
      <c r="AY71" s="940"/>
      <c r="AZ71" s="939"/>
      <c r="BA71" s="939"/>
      <c r="BB71" s="940">
        <v>8.3299999999999999E-2</v>
      </c>
      <c r="BC71" s="940"/>
      <c r="BD71" s="940"/>
      <c r="BE71" s="940"/>
      <c r="BF71" s="940">
        <v>8.3299999999999999E-2</v>
      </c>
      <c r="BG71" s="940"/>
      <c r="BH71" s="939"/>
      <c r="BI71" s="939"/>
      <c r="BJ71" s="940">
        <v>8.3299999999999999E-2</v>
      </c>
      <c r="BK71" s="940"/>
      <c r="BL71" s="940"/>
      <c r="BM71" s="940"/>
      <c r="BN71" s="940">
        <v>8.3299999999999999E-2</v>
      </c>
      <c r="BO71" s="940"/>
      <c r="BP71" s="939"/>
      <c r="BQ71" s="939"/>
      <c r="BR71" s="940">
        <v>8.3299999999999999E-2</v>
      </c>
      <c r="BS71" s="940"/>
      <c r="BT71" s="940"/>
      <c r="BU71" s="940"/>
      <c r="BV71" s="940">
        <v>8.3299999999999999E-2</v>
      </c>
      <c r="BW71" s="940"/>
      <c r="BX71" s="939"/>
      <c r="BY71" s="939"/>
      <c r="BZ71" s="940">
        <v>8.3299999999999999E-2</v>
      </c>
      <c r="CA71" s="941"/>
    </row>
    <row r="72" spans="1:80" s="377" customFormat="1" ht="149.25" customHeight="1" x14ac:dyDescent="0.2">
      <c r="A72" s="806" t="s">
        <v>574</v>
      </c>
      <c r="B72" s="479" t="s">
        <v>569</v>
      </c>
      <c r="C72" s="479" t="s">
        <v>596</v>
      </c>
      <c r="D72" s="368" t="s">
        <v>733</v>
      </c>
      <c r="E72" s="368" t="s">
        <v>593</v>
      </c>
      <c r="F72" s="812" t="s">
        <v>666</v>
      </c>
      <c r="G72" s="812" t="s">
        <v>666</v>
      </c>
      <c r="H72" s="368" t="s">
        <v>612</v>
      </c>
      <c r="I72" s="368" t="s">
        <v>617</v>
      </c>
      <c r="J72" s="479" t="s">
        <v>625</v>
      </c>
      <c r="K72" s="479">
        <v>90</v>
      </c>
      <c r="L72" s="134" t="s">
        <v>633</v>
      </c>
      <c r="M72" s="481" t="s">
        <v>160</v>
      </c>
      <c r="N72" s="5" t="s">
        <v>656</v>
      </c>
      <c r="O72" s="134" t="s">
        <v>625</v>
      </c>
      <c r="P72" s="743">
        <v>0.9</v>
      </c>
      <c r="Q72" s="777" t="s">
        <v>248</v>
      </c>
      <c r="R72" s="481" t="s">
        <v>712</v>
      </c>
      <c r="S72" s="134" t="s">
        <v>734</v>
      </c>
      <c r="T72" s="260" t="s">
        <v>855</v>
      </c>
      <c r="U72" s="851"/>
      <c r="V72" s="493" t="s">
        <v>26</v>
      </c>
      <c r="W72" s="382" t="s">
        <v>254</v>
      </c>
      <c r="X72" s="260" t="s">
        <v>255</v>
      </c>
      <c r="Y72" s="257" t="s">
        <v>256</v>
      </c>
      <c r="Z72" s="58">
        <v>0.02</v>
      </c>
      <c r="AA72" s="542" t="s">
        <v>252</v>
      </c>
      <c r="AB72" s="821">
        <v>43831</v>
      </c>
      <c r="AC72" s="821">
        <v>44196</v>
      </c>
      <c r="AD72" s="741" t="s">
        <v>253</v>
      </c>
      <c r="AE72" s="893" t="s">
        <v>28</v>
      </c>
      <c r="AF72" s="942"/>
      <c r="AG72" s="942"/>
      <c r="AH72" s="942">
        <v>8.3299999999999999E-2</v>
      </c>
      <c r="AI72" s="942"/>
      <c r="AJ72" s="943"/>
      <c r="AK72" s="943"/>
      <c r="AL72" s="942">
        <v>8.3299999999999999E-2</v>
      </c>
      <c r="AM72" s="942"/>
      <c r="AN72" s="942"/>
      <c r="AO72" s="942"/>
      <c r="AP72" s="942">
        <v>8.3299999999999999E-2</v>
      </c>
      <c r="AQ72" s="942"/>
      <c r="AR72" s="943"/>
      <c r="AS72" s="943"/>
      <c r="AT72" s="942">
        <v>8.3299999999999999E-2</v>
      </c>
      <c r="AU72" s="942"/>
      <c r="AV72" s="942"/>
      <c r="AW72" s="942"/>
      <c r="AX72" s="942">
        <v>8.3299999999999999E-2</v>
      </c>
      <c r="AY72" s="942"/>
      <c r="AZ72" s="943"/>
      <c r="BA72" s="943"/>
      <c r="BB72" s="942">
        <v>8.3299999999999999E-2</v>
      </c>
      <c r="BC72" s="942"/>
      <c r="BD72" s="942"/>
      <c r="BE72" s="942"/>
      <c r="BF72" s="942">
        <v>8.3299999999999999E-2</v>
      </c>
      <c r="BG72" s="942"/>
      <c r="BH72" s="943"/>
      <c r="BI72" s="943"/>
      <c r="BJ72" s="942">
        <v>8.3299999999999999E-2</v>
      </c>
      <c r="BK72" s="942"/>
      <c r="BL72" s="942"/>
      <c r="BM72" s="942"/>
      <c r="BN72" s="942">
        <v>8.3299999999999999E-2</v>
      </c>
      <c r="BO72" s="942"/>
      <c r="BP72" s="943"/>
      <c r="BQ72" s="943"/>
      <c r="BR72" s="942">
        <v>8.3299999999999999E-2</v>
      </c>
      <c r="BS72" s="942"/>
      <c r="BT72" s="942"/>
      <c r="BU72" s="942"/>
      <c r="BV72" s="942">
        <v>8.3299999999999999E-2</v>
      </c>
      <c r="BW72" s="942"/>
      <c r="BX72" s="943"/>
      <c r="BY72" s="943"/>
      <c r="BZ72" s="942">
        <v>8.3299999999999999E-2</v>
      </c>
      <c r="CA72" s="945"/>
    </row>
    <row r="73" spans="1:80" s="377" customFormat="1" ht="149.25" customHeight="1" x14ac:dyDescent="0.2">
      <c r="A73" s="806" t="s">
        <v>570</v>
      </c>
      <c r="B73" s="479" t="s">
        <v>569</v>
      </c>
      <c r="C73" s="479" t="s">
        <v>596</v>
      </c>
      <c r="D73" s="368" t="s">
        <v>733</v>
      </c>
      <c r="E73" s="368" t="s">
        <v>593</v>
      </c>
      <c r="F73" s="812" t="s">
        <v>666</v>
      </c>
      <c r="G73" s="812" t="s">
        <v>666</v>
      </c>
      <c r="H73" s="368" t="s">
        <v>612</v>
      </c>
      <c r="I73" s="368" t="s">
        <v>617</v>
      </c>
      <c r="J73" s="479" t="s">
        <v>625</v>
      </c>
      <c r="K73" s="479">
        <v>90</v>
      </c>
      <c r="L73" s="134" t="s">
        <v>633</v>
      </c>
      <c r="M73" s="481" t="s">
        <v>160</v>
      </c>
      <c r="N73" s="5" t="s">
        <v>656</v>
      </c>
      <c r="O73" s="134" t="s">
        <v>625</v>
      </c>
      <c r="P73" s="743">
        <v>0.9</v>
      </c>
      <c r="Q73" s="777" t="s">
        <v>248</v>
      </c>
      <c r="R73" s="481" t="s">
        <v>712</v>
      </c>
      <c r="S73" s="134" t="s">
        <v>734</v>
      </c>
      <c r="T73" s="260" t="s">
        <v>856</v>
      </c>
      <c r="U73" s="851">
        <v>0.2</v>
      </c>
      <c r="V73" s="493" t="s">
        <v>26</v>
      </c>
      <c r="W73" s="382" t="s">
        <v>257</v>
      </c>
      <c r="X73" s="260" t="s">
        <v>258</v>
      </c>
      <c r="Y73" s="260" t="s">
        <v>259</v>
      </c>
      <c r="Z73" s="58">
        <v>3.3300000000000003E-2</v>
      </c>
      <c r="AA73" s="542" t="s">
        <v>252</v>
      </c>
      <c r="AB73" s="821">
        <v>43831</v>
      </c>
      <c r="AC73" s="821">
        <v>44196</v>
      </c>
      <c r="AD73" s="741" t="s">
        <v>253</v>
      </c>
      <c r="AE73" s="385" t="s">
        <v>48</v>
      </c>
      <c r="AF73" s="890"/>
      <c r="AG73" s="890"/>
      <c r="AH73" s="890">
        <v>1</v>
      </c>
      <c r="AI73" s="890"/>
      <c r="AJ73" s="944"/>
      <c r="AK73" s="944"/>
      <c r="AL73" s="890"/>
      <c r="AM73" s="890"/>
      <c r="AN73" s="944"/>
      <c r="AO73" s="944"/>
      <c r="AP73" s="890"/>
      <c r="AQ73" s="890"/>
      <c r="AR73" s="944"/>
      <c r="AS73" s="944"/>
      <c r="AT73" s="890"/>
      <c r="AU73" s="890"/>
      <c r="AV73" s="944"/>
      <c r="AW73" s="944"/>
      <c r="AX73" s="890"/>
      <c r="AY73" s="890"/>
      <c r="AZ73" s="944"/>
      <c r="BA73" s="944"/>
      <c r="BB73" s="890"/>
      <c r="BC73" s="890"/>
      <c r="BD73" s="944"/>
      <c r="BE73" s="944"/>
      <c r="BF73" s="890"/>
      <c r="BG73" s="890"/>
      <c r="BH73" s="944"/>
      <c r="BI73" s="944"/>
      <c r="BJ73" s="890"/>
      <c r="BK73" s="890"/>
      <c r="BL73" s="944"/>
      <c r="BM73" s="944"/>
      <c r="BN73" s="890"/>
      <c r="BO73" s="890"/>
      <c r="BP73" s="944"/>
      <c r="BQ73" s="944"/>
      <c r="BR73" s="890"/>
      <c r="BS73" s="890"/>
      <c r="BT73" s="944"/>
      <c r="BU73" s="944"/>
      <c r="BV73" s="890"/>
      <c r="BW73" s="890"/>
      <c r="BX73" s="944"/>
      <c r="BY73" s="944"/>
      <c r="BZ73" s="890"/>
      <c r="CA73" s="894"/>
    </row>
    <row r="74" spans="1:80" s="377" customFormat="1" ht="149.25" customHeight="1" x14ac:dyDescent="0.2">
      <c r="A74" s="806" t="s">
        <v>572</v>
      </c>
      <c r="B74" s="479" t="s">
        <v>569</v>
      </c>
      <c r="C74" s="479" t="s">
        <v>596</v>
      </c>
      <c r="D74" s="368" t="s">
        <v>733</v>
      </c>
      <c r="E74" s="368" t="s">
        <v>593</v>
      </c>
      <c r="F74" s="812" t="s">
        <v>666</v>
      </c>
      <c r="G74" s="812" t="s">
        <v>666</v>
      </c>
      <c r="H74" s="368" t="s">
        <v>612</v>
      </c>
      <c r="I74" s="368" t="s">
        <v>617</v>
      </c>
      <c r="J74" s="479" t="s">
        <v>625</v>
      </c>
      <c r="K74" s="479">
        <v>90</v>
      </c>
      <c r="L74" s="134" t="s">
        <v>633</v>
      </c>
      <c r="M74" s="481" t="s">
        <v>160</v>
      </c>
      <c r="N74" s="5" t="s">
        <v>656</v>
      </c>
      <c r="O74" s="134" t="s">
        <v>625</v>
      </c>
      <c r="P74" s="743">
        <v>0.9</v>
      </c>
      <c r="Q74" s="777" t="s">
        <v>248</v>
      </c>
      <c r="R74" s="481" t="s">
        <v>712</v>
      </c>
      <c r="S74" s="134" t="s">
        <v>734</v>
      </c>
      <c r="T74" s="260" t="s">
        <v>856</v>
      </c>
      <c r="U74" s="851"/>
      <c r="V74" s="493" t="s">
        <v>26</v>
      </c>
      <c r="W74" s="382" t="s">
        <v>260</v>
      </c>
      <c r="X74" s="260" t="s">
        <v>261</v>
      </c>
      <c r="Y74" s="260" t="s">
        <v>259</v>
      </c>
      <c r="Z74" s="58">
        <v>3.3300000000000003E-2</v>
      </c>
      <c r="AA74" s="542" t="s">
        <v>252</v>
      </c>
      <c r="AB74" s="821">
        <v>43831</v>
      </c>
      <c r="AC74" s="821">
        <v>44196</v>
      </c>
      <c r="AD74" s="741" t="s">
        <v>253</v>
      </c>
      <c r="AE74" s="385" t="s">
        <v>29</v>
      </c>
      <c r="AF74" s="890"/>
      <c r="AG74" s="890"/>
      <c r="AH74" s="890">
        <v>1</v>
      </c>
      <c r="AI74" s="890"/>
      <c r="AJ74" s="944"/>
      <c r="AK74" s="944"/>
      <c r="AL74" s="890"/>
      <c r="AM74" s="890"/>
      <c r="AN74" s="944"/>
      <c r="AO74" s="944"/>
      <c r="AP74" s="890"/>
      <c r="AQ74" s="890"/>
      <c r="AR74" s="944"/>
      <c r="AS74" s="944"/>
      <c r="AT74" s="890"/>
      <c r="AU74" s="890"/>
      <c r="AV74" s="944"/>
      <c r="AW74" s="944"/>
      <c r="AX74" s="890"/>
      <c r="AY74" s="890"/>
      <c r="AZ74" s="944"/>
      <c r="BA74" s="944"/>
      <c r="BB74" s="890"/>
      <c r="BC74" s="890"/>
      <c r="BD74" s="944"/>
      <c r="BE74" s="944"/>
      <c r="BF74" s="890"/>
      <c r="BG74" s="890"/>
      <c r="BH74" s="944"/>
      <c r="BI74" s="944"/>
      <c r="BJ74" s="890"/>
      <c r="BK74" s="890"/>
      <c r="BL74" s="944"/>
      <c r="BM74" s="944"/>
      <c r="BN74" s="890"/>
      <c r="BO74" s="890"/>
      <c r="BP74" s="944"/>
      <c r="BQ74" s="944"/>
      <c r="BR74" s="890"/>
      <c r="BS74" s="890"/>
      <c r="BT74" s="944"/>
      <c r="BU74" s="944"/>
      <c r="BV74" s="890"/>
      <c r="BW74" s="890"/>
      <c r="BX74" s="944"/>
      <c r="BY74" s="944"/>
      <c r="BZ74" s="890"/>
      <c r="CA74" s="894"/>
    </row>
    <row r="75" spans="1:80" s="377" customFormat="1" ht="149.25" customHeight="1" x14ac:dyDescent="0.2">
      <c r="A75" s="806" t="s">
        <v>574</v>
      </c>
      <c r="B75" s="479" t="s">
        <v>569</v>
      </c>
      <c r="C75" s="479" t="s">
        <v>596</v>
      </c>
      <c r="D75" s="368" t="s">
        <v>733</v>
      </c>
      <c r="E75" s="368" t="s">
        <v>593</v>
      </c>
      <c r="F75" s="812" t="s">
        <v>666</v>
      </c>
      <c r="G75" s="812" t="s">
        <v>666</v>
      </c>
      <c r="H75" s="368" t="s">
        <v>612</v>
      </c>
      <c r="I75" s="368" t="s">
        <v>617</v>
      </c>
      <c r="J75" s="479" t="s">
        <v>625</v>
      </c>
      <c r="K75" s="479">
        <v>90</v>
      </c>
      <c r="L75" s="134" t="s">
        <v>633</v>
      </c>
      <c r="M75" s="481" t="s">
        <v>160</v>
      </c>
      <c r="N75" s="5" t="s">
        <v>656</v>
      </c>
      <c r="O75" s="134" t="s">
        <v>625</v>
      </c>
      <c r="P75" s="743">
        <v>0.9</v>
      </c>
      <c r="Q75" s="777" t="s">
        <v>248</v>
      </c>
      <c r="R75" s="481" t="s">
        <v>712</v>
      </c>
      <c r="S75" s="134" t="s">
        <v>734</v>
      </c>
      <c r="T75" s="260" t="s">
        <v>856</v>
      </c>
      <c r="U75" s="851"/>
      <c r="V75" s="493" t="s">
        <v>26</v>
      </c>
      <c r="W75" s="382" t="s">
        <v>262</v>
      </c>
      <c r="X75" s="260" t="s">
        <v>263</v>
      </c>
      <c r="Y75" s="260" t="s">
        <v>259</v>
      </c>
      <c r="Z75" s="58">
        <v>3.3300000000000003E-2</v>
      </c>
      <c r="AA75" s="542" t="s">
        <v>252</v>
      </c>
      <c r="AB75" s="821">
        <v>43831</v>
      </c>
      <c r="AC75" s="821">
        <v>44196</v>
      </c>
      <c r="AD75" s="741" t="s">
        <v>253</v>
      </c>
      <c r="AE75" s="893" t="s">
        <v>30</v>
      </c>
      <c r="AF75" s="890"/>
      <c r="AG75" s="890"/>
      <c r="AH75" s="890">
        <v>1</v>
      </c>
      <c r="AI75" s="890"/>
      <c r="AJ75" s="944"/>
      <c r="AK75" s="944"/>
      <c r="AL75" s="890"/>
      <c r="AM75" s="890"/>
      <c r="AN75" s="944"/>
      <c r="AO75" s="944"/>
      <c r="AP75" s="890"/>
      <c r="AQ75" s="890"/>
      <c r="AR75" s="944"/>
      <c r="AS75" s="944"/>
      <c r="AT75" s="890"/>
      <c r="AU75" s="890"/>
      <c r="AV75" s="944"/>
      <c r="AW75" s="944"/>
      <c r="AX75" s="890"/>
      <c r="AY75" s="890"/>
      <c r="AZ75" s="944"/>
      <c r="BA75" s="944"/>
      <c r="BB75" s="890"/>
      <c r="BC75" s="890"/>
      <c r="BD75" s="944"/>
      <c r="BE75" s="944"/>
      <c r="BF75" s="890"/>
      <c r="BG75" s="890"/>
      <c r="BH75" s="944"/>
      <c r="BI75" s="944"/>
      <c r="BJ75" s="890"/>
      <c r="BK75" s="890"/>
      <c r="BL75" s="944"/>
      <c r="BM75" s="944"/>
      <c r="BN75" s="890"/>
      <c r="BO75" s="890"/>
      <c r="BP75" s="944"/>
      <c r="BQ75" s="944"/>
      <c r="BR75" s="890"/>
      <c r="BS75" s="890"/>
      <c r="BT75" s="944"/>
      <c r="BU75" s="944"/>
      <c r="BV75" s="890"/>
      <c r="BW75" s="890"/>
      <c r="BX75" s="944"/>
      <c r="BY75" s="944"/>
      <c r="BZ75" s="890"/>
      <c r="CA75" s="894"/>
    </row>
    <row r="76" spans="1:80" s="377" customFormat="1" ht="149.25" customHeight="1" x14ac:dyDescent="0.2">
      <c r="A76" s="806" t="s">
        <v>576</v>
      </c>
      <c r="B76" s="479" t="s">
        <v>569</v>
      </c>
      <c r="C76" s="479" t="s">
        <v>596</v>
      </c>
      <c r="D76" s="368" t="s">
        <v>733</v>
      </c>
      <c r="E76" s="368" t="s">
        <v>593</v>
      </c>
      <c r="F76" s="812" t="s">
        <v>666</v>
      </c>
      <c r="G76" s="812" t="s">
        <v>666</v>
      </c>
      <c r="H76" s="368" t="s">
        <v>612</v>
      </c>
      <c r="I76" s="368" t="s">
        <v>617</v>
      </c>
      <c r="J76" s="479" t="s">
        <v>625</v>
      </c>
      <c r="K76" s="479">
        <v>90</v>
      </c>
      <c r="L76" s="134" t="s">
        <v>633</v>
      </c>
      <c r="M76" s="481" t="s">
        <v>160</v>
      </c>
      <c r="N76" s="5" t="s">
        <v>656</v>
      </c>
      <c r="O76" s="134" t="s">
        <v>625</v>
      </c>
      <c r="P76" s="743">
        <v>0.9</v>
      </c>
      <c r="Q76" s="777" t="s">
        <v>248</v>
      </c>
      <c r="R76" s="481" t="s">
        <v>712</v>
      </c>
      <c r="S76" s="134" t="s">
        <v>734</v>
      </c>
      <c r="T76" s="260" t="s">
        <v>856</v>
      </c>
      <c r="U76" s="851"/>
      <c r="V76" s="493" t="s">
        <v>26</v>
      </c>
      <c r="W76" s="382" t="s">
        <v>264</v>
      </c>
      <c r="X76" s="260" t="s">
        <v>265</v>
      </c>
      <c r="Y76" s="260" t="s">
        <v>259</v>
      </c>
      <c r="Z76" s="58">
        <v>3.3300000000000003E-2</v>
      </c>
      <c r="AA76" s="542" t="s">
        <v>252</v>
      </c>
      <c r="AB76" s="821">
        <v>43831</v>
      </c>
      <c r="AC76" s="821">
        <v>44196</v>
      </c>
      <c r="AD76" s="741" t="s">
        <v>253</v>
      </c>
      <c r="AE76" s="893" t="s">
        <v>42</v>
      </c>
      <c r="AF76" s="890" t="s">
        <v>266</v>
      </c>
      <c r="AG76" s="890"/>
      <c r="AH76" s="890">
        <v>1</v>
      </c>
      <c r="AI76" s="890"/>
      <c r="AJ76" s="944"/>
      <c r="AK76" s="944"/>
      <c r="AL76" s="890"/>
      <c r="AM76" s="890"/>
      <c r="AN76" s="944"/>
      <c r="AO76" s="944"/>
      <c r="AP76" s="890"/>
      <c r="AQ76" s="890"/>
      <c r="AR76" s="944"/>
      <c r="AS76" s="944"/>
      <c r="AT76" s="890"/>
      <c r="AU76" s="890"/>
      <c r="AV76" s="944"/>
      <c r="AW76" s="944"/>
      <c r="AX76" s="890"/>
      <c r="AY76" s="890"/>
      <c r="AZ76" s="944"/>
      <c r="BA76" s="944"/>
      <c r="BB76" s="890"/>
      <c r="BC76" s="890"/>
      <c r="BD76" s="944"/>
      <c r="BE76" s="944"/>
      <c r="BF76" s="890"/>
      <c r="BG76" s="890"/>
      <c r="BH76" s="944"/>
      <c r="BI76" s="944"/>
      <c r="BJ76" s="890"/>
      <c r="BK76" s="890"/>
      <c r="BL76" s="944"/>
      <c r="BM76" s="944"/>
      <c r="BN76" s="890"/>
      <c r="BO76" s="890"/>
      <c r="BP76" s="944"/>
      <c r="BQ76" s="944"/>
      <c r="BR76" s="890"/>
      <c r="BS76" s="890"/>
      <c r="BT76" s="944"/>
      <c r="BU76" s="944"/>
      <c r="BV76" s="890"/>
      <c r="BW76" s="890"/>
      <c r="BX76" s="944"/>
      <c r="BY76" s="944"/>
      <c r="BZ76" s="890"/>
      <c r="CA76" s="894"/>
    </row>
    <row r="77" spans="1:80" s="377" customFormat="1" ht="149.25" customHeight="1" x14ac:dyDescent="0.2">
      <c r="A77" s="806" t="s">
        <v>578</v>
      </c>
      <c r="B77" s="479" t="s">
        <v>569</v>
      </c>
      <c r="C77" s="479" t="s">
        <v>596</v>
      </c>
      <c r="D77" s="368" t="s">
        <v>733</v>
      </c>
      <c r="E77" s="368" t="s">
        <v>593</v>
      </c>
      <c r="F77" s="812" t="s">
        <v>666</v>
      </c>
      <c r="G77" s="812" t="s">
        <v>666</v>
      </c>
      <c r="H77" s="368" t="s">
        <v>612</v>
      </c>
      <c r="I77" s="368" t="s">
        <v>617</v>
      </c>
      <c r="J77" s="479" t="s">
        <v>625</v>
      </c>
      <c r="K77" s="479">
        <v>90</v>
      </c>
      <c r="L77" s="134" t="s">
        <v>633</v>
      </c>
      <c r="M77" s="481" t="s">
        <v>160</v>
      </c>
      <c r="N77" s="5" t="s">
        <v>656</v>
      </c>
      <c r="O77" s="134" t="s">
        <v>625</v>
      </c>
      <c r="P77" s="743">
        <v>0.9</v>
      </c>
      <c r="Q77" s="777" t="s">
        <v>248</v>
      </c>
      <c r="R77" s="481" t="s">
        <v>712</v>
      </c>
      <c r="S77" s="134" t="s">
        <v>734</v>
      </c>
      <c r="T77" s="260" t="s">
        <v>856</v>
      </c>
      <c r="U77" s="851"/>
      <c r="V77" s="493" t="s">
        <v>26</v>
      </c>
      <c r="W77" s="382" t="s">
        <v>267</v>
      </c>
      <c r="X77" s="260" t="s">
        <v>268</v>
      </c>
      <c r="Y77" s="260" t="s">
        <v>259</v>
      </c>
      <c r="Z77" s="58">
        <v>3.3300000000000003E-2</v>
      </c>
      <c r="AA77" s="542" t="s">
        <v>252</v>
      </c>
      <c r="AB77" s="821">
        <v>43831</v>
      </c>
      <c r="AC77" s="821">
        <v>44196</v>
      </c>
      <c r="AD77" s="741" t="s">
        <v>253</v>
      </c>
      <c r="AE77" s="385" t="s">
        <v>269</v>
      </c>
      <c r="AF77" s="890"/>
      <c r="AG77" s="890"/>
      <c r="AH77" s="890">
        <v>1</v>
      </c>
      <c r="AI77" s="890"/>
      <c r="AJ77" s="944"/>
      <c r="AK77" s="944"/>
      <c r="AL77" s="890"/>
      <c r="AM77" s="890"/>
      <c r="AN77" s="944"/>
      <c r="AO77" s="944"/>
      <c r="AP77" s="890"/>
      <c r="AQ77" s="890"/>
      <c r="AR77" s="944"/>
      <c r="AS77" s="944"/>
      <c r="AT77" s="890"/>
      <c r="AU77" s="890"/>
      <c r="AV77" s="944"/>
      <c r="AW77" s="944"/>
      <c r="AX77" s="890"/>
      <c r="AY77" s="890"/>
      <c r="AZ77" s="944"/>
      <c r="BA77" s="944"/>
      <c r="BB77" s="890"/>
      <c r="BC77" s="890"/>
      <c r="BD77" s="944"/>
      <c r="BE77" s="944"/>
      <c r="BF77" s="890"/>
      <c r="BG77" s="890"/>
      <c r="BH77" s="944"/>
      <c r="BI77" s="944"/>
      <c r="BJ77" s="890"/>
      <c r="BK77" s="890"/>
      <c r="BL77" s="944"/>
      <c r="BM77" s="944"/>
      <c r="BN77" s="890"/>
      <c r="BO77" s="890"/>
      <c r="BP77" s="944"/>
      <c r="BQ77" s="944"/>
      <c r="BR77" s="890"/>
      <c r="BS77" s="890"/>
      <c r="BT77" s="944"/>
      <c r="BU77" s="944"/>
      <c r="BV77" s="890"/>
      <c r="BW77" s="890"/>
      <c r="BX77" s="944"/>
      <c r="BY77" s="944"/>
      <c r="BZ77" s="890"/>
      <c r="CA77" s="894"/>
    </row>
    <row r="78" spans="1:80" s="377" customFormat="1" ht="149.25" customHeight="1" x14ac:dyDescent="0.2">
      <c r="A78" s="806" t="s">
        <v>580</v>
      </c>
      <c r="B78" s="479" t="s">
        <v>569</v>
      </c>
      <c r="C78" s="479" t="s">
        <v>596</v>
      </c>
      <c r="D78" s="368" t="s">
        <v>733</v>
      </c>
      <c r="E78" s="368" t="s">
        <v>593</v>
      </c>
      <c r="F78" s="812" t="s">
        <v>666</v>
      </c>
      <c r="G78" s="812" t="s">
        <v>666</v>
      </c>
      <c r="H78" s="368" t="s">
        <v>612</v>
      </c>
      <c r="I78" s="368" t="s">
        <v>617</v>
      </c>
      <c r="J78" s="479" t="s">
        <v>625</v>
      </c>
      <c r="K78" s="479">
        <v>90</v>
      </c>
      <c r="L78" s="134" t="s">
        <v>633</v>
      </c>
      <c r="M78" s="481" t="s">
        <v>160</v>
      </c>
      <c r="N78" s="5" t="s">
        <v>656</v>
      </c>
      <c r="O78" s="134" t="s">
        <v>625</v>
      </c>
      <c r="P78" s="743">
        <v>0.9</v>
      </c>
      <c r="Q78" s="777" t="s">
        <v>248</v>
      </c>
      <c r="R78" s="481" t="s">
        <v>712</v>
      </c>
      <c r="S78" s="134" t="s">
        <v>734</v>
      </c>
      <c r="T78" s="260" t="s">
        <v>856</v>
      </c>
      <c r="U78" s="851"/>
      <c r="V78" s="493" t="s">
        <v>26</v>
      </c>
      <c r="W78" s="382" t="s">
        <v>270</v>
      </c>
      <c r="X78" s="260" t="s">
        <v>271</v>
      </c>
      <c r="Y78" s="260" t="s">
        <v>259</v>
      </c>
      <c r="Z78" s="58">
        <v>3.3300000000000003E-2</v>
      </c>
      <c r="AA78" s="542" t="s">
        <v>252</v>
      </c>
      <c r="AB78" s="821">
        <v>43831</v>
      </c>
      <c r="AC78" s="821">
        <v>44196</v>
      </c>
      <c r="AD78" s="741" t="s">
        <v>253</v>
      </c>
      <c r="AE78" s="385" t="s">
        <v>272</v>
      </c>
      <c r="AF78" s="890"/>
      <c r="AG78" s="890"/>
      <c r="AH78" s="890">
        <v>1</v>
      </c>
      <c r="AI78" s="890"/>
      <c r="AJ78" s="944"/>
      <c r="AK78" s="944"/>
      <c r="AL78" s="890"/>
      <c r="AM78" s="890"/>
      <c r="AN78" s="944"/>
      <c r="AO78" s="944"/>
      <c r="AP78" s="890"/>
      <c r="AQ78" s="890"/>
      <c r="AR78" s="944"/>
      <c r="AS78" s="944"/>
      <c r="AT78" s="890"/>
      <c r="AU78" s="890"/>
      <c r="AV78" s="944"/>
      <c r="AW78" s="944"/>
      <c r="AX78" s="890"/>
      <c r="AY78" s="890"/>
      <c r="AZ78" s="944"/>
      <c r="BA78" s="944"/>
      <c r="BB78" s="890"/>
      <c r="BC78" s="890"/>
      <c r="BD78" s="944"/>
      <c r="BE78" s="944"/>
      <c r="BF78" s="890"/>
      <c r="BG78" s="890"/>
      <c r="BH78" s="944"/>
      <c r="BI78" s="944"/>
      <c r="BJ78" s="890"/>
      <c r="BK78" s="890"/>
      <c r="BL78" s="944"/>
      <c r="BM78" s="944"/>
      <c r="BN78" s="890"/>
      <c r="BO78" s="890"/>
      <c r="BP78" s="944"/>
      <c r="BQ78" s="944"/>
      <c r="BR78" s="890"/>
      <c r="BS78" s="890"/>
      <c r="BT78" s="944"/>
      <c r="BU78" s="944"/>
      <c r="BV78" s="890"/>
      <c r="BW78" s="890"/>
      <c r="BX78" s="944"/>
      <c r="BY78" s="944"/>
      <c r="BZ78" s="890"/>
      <c r="CA78" s="894"/>
    </row>
    <row r="79" spans="1:80" s="377" customFormat="1" ht="149.25" customHeight="1" x14ac:dyDescent="0.2">
      <c r="A79" s="806" t="s">
        <v>574</v>
      </c>
      <c r="B79" s="479" t="s">
        <v>569</v>
      </c>
      <c r="C79" s="479" t="s">
        <v>596</v>
      </c>
      <c r="D79" s="368" t="s">
        <v>733</v>
      </c>
      <c r="E79" s="368" t="s">
        <v>593</v>
      </c>
      <c r="F79" s="812" t="s">
        <v>666</v>
      </c>
      <c r="G79" s="812" t="s">
        <v>666</v>
      </c>
      <c r="H79" s="368" t="s">
        <v>612</v>
      </c>
      <c r="I79" s="368" t="s">
        <v>617</v>
      </c>
      <c r="J79" s="479" t="s">
        <v>625</v>
      </c>
      <c r="K79" s="479">
        <v>90</v>
      </c>
      <c r="L79" s="134" t="s">
        <v>633</v>
      </c>
      <c r="M79" s="481" t="s">
        <v>160</v>
      </c>
      <c r="N79" s="5" t="s">
        <v>656</v>
      </c>
      <c r="O79" s="134" t="s">
        <v>625</v>
      </c>
      <c r="P79" s="743">
        <v>0.9</v>
      </c>
      <c r="Q79" s="777" t="s">
        <v>248</v>
      </c>
      <c r="R79" s="481" t="s">
        <v>712</v>
      </c>
      <c r="S79" s="134" t="s">
        <v>734</v>
      </c>
      <c r="T79" s="260" t="s">
        <v>857</v>
      </c>
      <c r="U79" s="851">
        <v>0.1</v>
      </c>
      <c r="V79" s="493" t="s">
        <v>26</v>
      </c>
      <c r="W79" s="382" t="s">
        <v>273</v>
      </c>
      <c r="X79" s="260" t="s">
        <v>274</v>
      </c>
      <c r="Y79" s="260" t="s">
        <v>275</v>
      </c>
      <c r="Z79" s="58">
        <v>3.3300000000000003E-2</v>
      </c>
      <c r="AA79" s="542" t="s">
        <v>252</v>
      </c>
      <c r="AB79" s="821">
        <v>43831</v>
      </c>
      <c r="AC79" s="821">
        <v>44196</v>
      </c>
      <c r="AD79" s="741" t="s">
        <v>253</v>
      </c>
      <c r="AE79" s="385" t="s">
        <v>31</v>
      </c>
      <c r="AF79" s="890"/>
      <c r="AG79" s="890"/>
      <c r="AH79" s="890"/>
      <c r="AI79" s="890"/>
      <c r="AJ79" s="944"/>
      <c r="AK79" s="944"/>
      <c r="AL79" s="890">
        <v>1</v>
      </c>
      <c r="AM79" s="890"/>
      <c r="AN79" s="944"/>
      <c r="AO79" s="944"/>
      <c r="AP79" s="890"/>
      <c r="AQ79" s="890"/>
      <c r="AR79" s="944"/>
      <c r="AS79" s="944"/>
      <c r="AT79" s="890"/>
      <c r="AU79" s="890"/>
      <c r="AV79" s="944"/>
      <c r="AW79" s="944"/>
      <c r="AX79" s="890"/>
      <c r="AY79" s="890"/>
      <c r="AZ79" s="944"/>
      <c r="BA79" s="944"/>
      <c r="BB79" s="890"/>
      <c r="BC79" s="890"/>
      <c r="BD79" s="944"/>
      <c r="BE79" s="944"/>
      <c r="BF79" s="890"/>
      <c r="BG79" s="890"/>
      <c r="BH79" s="944"/>
      <c r="BI79" s="944"/>
      <c r="BJ79" s="890"/>
      <c r="BK79" s="890"/>
      <c r="BL79" s="944"/>
      <c r="BM79" s="944"/>
      <c r="BN79" s="890"/>
      <c r="BO79" s="890"/>
      <c r="BP79" s="944"/>
      <c r="BQ79" s="944"/>
      <c r="BR79" s="890"/>
      <c r="BS79" s="890"/>
      <c r="BT79" s="944"/>
      <c r="BU79" s="944"/>
      <c r="BV79" s="890"/>
      <c r="BW79" s="890"/>
      <c r="BX79" s="944"/>
      <c r="BY79" s="944"/>
      <c r="BZ79" s="890"/>
      <c r="CA79" s="894"/>
    </row>
    <row r="80" spans="1:80" s="377" customFormat="1" ht="149.25" customHeight="1" x14ac:dyDescent="0.2">
      <c r="A80" s="806" t="s">
        <v>574</v>
      </c>
      <c r="B80" s="479" t="s">
        <v>569</v>
      </c>
      <c r="C80" s="479" t="s">
        <v>596</v>
      </c>
      <c r="D80" s="368" t="s">
        <v>733</v>
      </c>
      <c r="E80" s="368" t="s">
        <v>593</v>
      </c>
      <c r="F80" s="812" t="s">
        <v>666</v>
      </c>
      <c r="G80" s="812" t="s">
        <v>666</v>
      </c>
      <c r="H80" s="368" t="s">
        <v>612</v>
      </c>
      <c r="I80" s="368" t="s">
        <v>617</v>
      </c>
      <c r="J80" s="479" t="s">
        <v>625</v>
      </c>
      <c r="K80" s="479">
        <v>90</v>
      </c>
      <c r="L80" s="134" t="s">
        <v>633</v>
      </c>
      <c r="M80" s="481" t="s">
        <v>160</v>
      </c>
      <c r="N80" s="5" t="s">
        <v>656</v>
      </c>
      <c r="O80" s="134" t="s">
        <v>625</v>
      </c>
      <c r="P80" s="743">
        <v>0.9</v>
      </c>
      <c r="Q80" s="777" t="s">
        <v>248</v>
      </c>
      <c r="R80" s="481" t="s">
        <v>712</v>
      </c>
      <c r="S80" s="134" t="s">
        <v>734</v>
      </c>
      <c r="T80" s="260" t="s">
        <v>857</v>
      </c>
      <c r="U80" s="851"/>
      <c r="V80" s="493" t="s">
        <v>26</v>
      </c>
      <c r="W80" s="382" t="s">
        <v>276</v>
      </c>
      <c r="X80" s="260" t="s">
        <v>277</v>
      </c>
      <c r="Y80" s="260" t="s">
        <v>278</v>
      </c>
      <c r="Z80" s="58">
        <v>3.3300000000000003E-2</v>
      </c>
      <c r="AA80" s="542" t="s">
        <v>252</v>
      </c>
      <c r="AB80" s="821">
        <v>43831</v>
      </c>
      <c r="AC80" s="821">
        <v>44196</v>
      </c>
      <c r="AD80" s="741" t="s">
        <v>253</v>
      </c>
      <c r="AE80" s="385" t="s">
        <v>32</v>
      </c>
      <c r="AF80" s="890"/>
      <c r="AG80" s="890"/>
      <c r="AH80" s="890"/>
      <c r="AI80" s="890"/>
      <c r="AJ80" s="944"/>
      <c r="AK80" s="944"/>
      <c r="AL80" s="942">
        <v>1</v>
      </c>
      <c r="AM80" s="942"/>
      <c r="AN80" s="944"/>
      <c r="AO80" s="944"/>
      <c r="AP80" s="890"/>
      <c r="AQ80" s="890"/>
      <c r="AR80" s="944"/>
      <c r="AS80" s="944"/>
      <c r="AT80" s="890"/>
      <c r="AU80" s="890"/>
      <c r="AV80" s="944"/>
      <c r="AW80" s="944"/>
      <c r="AX80" s="890"/>
      <c r="AY80" s="890"/>
      <c r="AZ80" s="944"/>
      <c r="BA80" s="944"/>
      <c r="BB80" s="890"/>
      <c r="BC80" s="890"/>
      <c r="BD80" s="944"/>
      <c r="BE80" s="944"/>
      <c r="BF80" s="890"/>
      <c r="BG80" s="890"/>
      <c r="BH80" s="944"/>
      <c r="BI80" s="944"/>
      <c r="BJ80" s="890"/>
      <c r="BK80" s="890"/>
      <c r="BL80" s="944"/>
      <c r="BM80" s="944"/>
      <c r="BN80" s="890"/>
      <c r="BO80" s="890"/>
      <c r="BP80" s="944"/>
      <c r="BQ80" s="944"/>
      <c r="BR80" s="890"/>
      <c r="BS80" s="890"/>
      <c r="BT80" s="944"/>
      <c r="BU80" s="944"/>
      <c r="BV80" s="890"/>
      <c r="BW80" s="890"/>
      <c r="BX80" s="944"/>
      <c r="BY80" s="944"/>
      <c r="BZ80" s="890"/>
      <c r="CA80" s="894"/>
    </row>
    <row r="81" spans="1:79" s="377" customFormat="1" ht="149.25" customHeight="1" x14ac:dyDescent="0.2">
      <c r="A81" s="806" t="s">
        <v>574</v>
      </c>
      <c r="B81" s="479" t="s">
        <v>569</v>
      </c>
      <c r="C81" s="479" t="s">
        <v>596</v>
      </c>
      <c r="D81" s="368" t="s">
        <v>733</v>
      </c>
      <c r="E81" s="368" t="s">
        <v>593</v>
      </c>
      <c r="F81" s="812" t="s">
        <v>666</v>
      </c>
      <c r="G81" s="812" t="s">
        <v>666</v>
      </c>
      <c r="H81" s="368" t="s">
        <v>612</v>
      </c>
      <c r="I81" s="368" t="s">
        <v>617</v>
      </c>
      <c r="J81" s="479" t="s">
        <v>625</v>
      </c>
      <c r="K81" s="479">
        <v>90</v>
      </c>
      <c r="L81" s="134" t="s">
        <v>633</v>
      </c>
      <c r="M81" s="481" t="s">
        <v>160</v>
      </c>
      <c r="N81" s="5" t="s">
        <v>656</v>
      </c>
      <c r="O81" s="134" t="s">
        <v>625</v>
      </c>
      <c r="P81" s="743">
        <v>0.9</v>
      </c>
      <c r="Q81" s="777" t="s">
        <v>248</v>
      </c>
      <c r="R81" s="481" t="s">
        <v>712</v>
      </c>
      <c r="S81" s="134" t="s">
        <v>734</v>
      </c>
      <c r="T81" s="260" t="s">
        <v>857</v>
      </c>
      <c r="U81" s="851"/>
      <c r="V81" s="493" t="s">
        <v>26</v>
      </c>
      <c r="W81" s="382" t="s">
        <v>279</v>
      </c>
      <c r="X81" s="260" t="s">
        <v>274</v>
      </c>
      <c r="Y81" s="260" t="s">
        <v>280</v>
      </c>
      <c r="Z81" s="58">
        <v>3.3300000000000003E-2</v>
      </c>
      <c r="AA81" s="542" t="s">
        <v>252</v>
      </c>
      <c r="AB81" s="821">
        <v>43831</v>
      </c>
      <c r="AC81" s="821">
        <v>44196</v>
      </c>
      <c r="AD81" s="741" t="s">
        <v>253</v>
      </c>
      <c r="AE81" s="385" t="s">
        <v>41</v>
      </c>
      <c r="AF81" s="890"/>
      <c r="AG81" s="890"/>
      <c r="AH81" s="890"/>
      <c r="AI81" s="890"/>
      <c r="AJ81" s="944"/>
      <c r="AK81" s="944"/>
      <c r="AL81" s="890"/>
      <c r="AM81" s="890"/>
      <c r="AN81" s="944"/>
      <c r="AO81" s="944"/>
      <c r="AP81" s="890"/>
      <c r="AQ81" s="890"/>
      <c r="AR81" s="944"/>
      <c r="AS81" s="944"/>
      <c r="AT81" s="890"/>
      <c r="AU81" s="890"/>
      <c r="AV81" s="944"/>
      <c r="AW81" s="944"/>
      <c r="AX81" s="890"/>
      <c r="AY81" s="890"/>
      <c r="AZ81" s="944"/>
      <c r="BA81" s="944"/>
      <c r="BB81" s="890"/>
      <c r="BC81" s="890"/>
      <c r="BD81" s="944"/>
      <c r="BE81" s="944"/>
      <c r="BF81" s="890"/>
      <c r="BG81" s="890"/>
      <c r="BH81" s="944"/>
      <c r="BI81" s="944"/>
      <c r="BJ81" s="890">
        <v>1</v>
      </c>
      <c r="BK81" s="890"/>
      <c r="BL81" s="944"/>
      <c r="BM81" s="944"/>
      <c r="BN81" s="890"/>
      <c r="BO81" s="890"/>
      <c r="BP81" s="944"/>
      <c r="BQ81" s="944"/>
      <c r="BR81" s="890"/>
      <c r="BS81" s="890"/>
      <c r="BT81" s="944"/>
      <c r="BU81" s="944"/>
      <c r="BV81" s="890"/>
      <c r="BW81" s="890"/>
      <c r="BX81" s="944"/>
      <c r="BY81" s="944"/>
      <c r="BZ81" s="890"/>
      <c r="CA81" s="894"/>
    </row>
    <row r="82" spans="1:79" s="377" customFormat="1" ht="149.25" customHeight="1" x14ac:dyDescent="0.2">
      <c r="A82" s="806" t="s">
        <v>576</v>
      </c>
      <c r="B82" s="479" t="s">
        <v>569</v>
      </c>
      <c r="C82" s="479" t="s">
        <v>596</v>
      </c>
      <c r="D82" s="368" t="s">
        <v>733</v>
      </c>
      <c r="E82" s="368" t="s">
        <v>593</v>
      </c>
      <c r="F82" s="812" t="s">
        <v>666</v>
      </c>
      <c r="G82" s="812" t="s">
        <v>666</v>
      </c>
      <c r="H82" s="368" t="s">
        <v>612</v>
      </c>
      <c r="I82" s="368" t="s">
        <v>617</v>
      </c>
      <c r="J82" s="479" t="s">
        <v>625</v>
      </c>
      <c r="K82" s="479">
        <v>90</v>
      </c>
      <c r="L82" s="134" t="s">
        <v>633</v>
      </c>
      <c r="M82" s="481" t="s">
        <v>160</v>
      </c>
      <c r="N82" s="5" t="s">
        <v>656</v>
      </c>
      <c r="O82" s="134" t="s">
        <v>625</v>
      </c>
      <c r="P82" s="743">
        <v>0.9</v>
      </c>
      <c r="Q82" s="777" t="s">
        <v>248</v>
      </c>
      <c r="R82" s="481" t="s">
        <v>712</v>
      </c>
      <c r="S82" s="134" t="s">
        <v>734</v>
      </c>
      <c r="T82" s="260" t="s">
        <v>858</v>
      </c>
      <c r="U82" s="851">
        <v>0.1</v>
      </c>
      <c r="V82" s="493" t="s">
        <v>26</v>
      </c>
      <c r="W82" s="382" t="s">
        <v>281</v>
      </c>
      <c r="X82" s="260" t="s">
        <v>282</v>
      </c>
      <c r="Y82" s="257" t="s">
        <v>283</v>
      </c>
      <c r="Z82" s="58">
        <v>0.05</v>
      </c>
      <c r="AA82" s="542" t="s">
        <v>252</v>
      </c>
      <c r="AB82" s="821">
        <v>43831</v>
      </c>
      <c r="AC82" s="821">
        <v>44196</v>
      </c>
      <c r="AD82" s="741" t="s">
        <v>253</v>
      </c>
      <c r="AE82" s="385" t="s">
        <v>33</v>
      </c>
      <c r="AF82" s="942"/>
      <c r="AG82" s="942"/>
      <c r="AH82" s="942">
        <v>8.3299999999999999E-2</v>
      </c>
      <c r="AI82" s="942"/>
      <c r="AJ82" s="943"/>
      <c r="AK82" s="943"/>
      <c r="AL82" s="942">
        <v>8.3299999999999999E-2</v>
      </c>
      <c r="AM82" s="942"/>
      <c r="AN82" s="943"/>
      <c r="AO82" s="943"/>
      <c r="AP82" s="942">
        <v>8.3299999999999999E-2</v>
      </c>
      <c r="AQ82" s="942"/>
      <c r="AR82" s="943"/>
      <c r="AS82" s="943"/>
      <c r="AT82" s="942">
        <v>8.3299999999999999E-2</v>
      </c>
      <c r="AU82" s="942"/>
      <c r="AV82" s="943"/>
      <c r="AW82" s="943"/>
      <c r="AX82" s="942">
        <v>8.3299999999999999E-2</v>
      </c>
      <c r="AY82" s="942"/>
      <c r="AZ82" s="943"/>
      <c r="BA82" s="943"/>
      <c r="BB82" s="942">
        <v>8.3299999999999999E-2</v>
      </c>
      <c r="BC82" s="942"/>
      <c r="BD82" s="943"/>
      <c r="BE82" s="943"/>
      <c r="BF82" s="942">
        <v>8.3299999999999999E-2</v>
      </c>
      <c r="BG82" s="942"/>
      <c r="BH82" s="943"/>
      <c r="BI82" s="943"/>
      <c r="BJ82" s="942">
        <v>8.3299999999999999E-2</v>
      </c>
      <c r="BK82" s="942"/>
      <c r="BL82" s="943"/>
      <c r="BM82" s="943"/>
      <c r="BN82" s="942">
        <v>8.3299999999999999E-2</v>
      </c>
      <c r="BO82" s="942"/>
      <c r="BP82" s="943"/>
      <c r="BQ82" s="943"/>
      <c r="BR82" s="942">
        <v>8.3299999999999999E-2</v>
      </c>
      <c r="BS82" s="942"/>
      <c r="BT82" s="943"/>
      <c r="BU82" s="943"/>
      <c r="BV82" s="942">
        <v>8.3299999999999999E-2</v>
      </c>
      <c r="BW82" s="942"/>
      <c r="BX82" s="943"/>
      <c r="BY82" s="943"/>
      <c r="BZ82" s="942">
        <v>8.3299999999999999E-2</v>
      </c>
      <c r="CA82" s="945"/>
    </row>
    <row r="83" spans="1:79" s="377" customFormat="1" ht="149.25" customHeight="1" x14ac:dyDescent="0.2">
      <c r="A83" s="806" t="s">
        <v>576</v>
      </c>
      <c r="B83" s="479" t="s">
        <v>569</v>
      </c>
      <c r="C83" s="479" t="s">
        <v>596</v>
      </c>
      <c r="D83" s="368" t="s">
        <v>733</v>
      </c>
      <c r="E83" s="368" t="s">
        <v>593</v>
      </c>
      <c r="F83" s="812" t="s">
        <v>666</v>
      </c>
      <c r="G83" s="812" t="s">
        <v>666</v>
      </c>
      <c r="H83" s="368" t="s">
        <v>612</v>
      </c>
      <c r="I83" s="368" t="s">
        <v>617</v>
      </c>
      <c r="J83" s="479" t="s">
        <v>625</v>
      </c>
      <c r="K83" s="479">
        <v>90</v>
      </c>
      <c r="L83" s="134" t="s">
        <v>633</v>
      </c>
      <c r="M83" s="481" t="s">
        <v>160</v>
      </c>
      <c r="N83" s="5" t="s">
        <v>656</v>
      </c>
      <c r="O83" s="134" t="s">
        <v>625</v>
      </c>
      <c r="P83" s="743">
        <v>0.9</v>
      </c>
      <c r="Q83" s="777" t="s">
        <v>248</v>
      </c>
      <c r="R83" s="481" t="s">
        <v>712</v>
      </c>
      <c r="S83" s="134" t="s">
        <v>734</v>
      </c>
      <c r="T83" s="260" t="s">
        <v>858</v>
      </c>
      <c r="U83" s="851"/>
      <c r="V83" s="493" t="s">
        <v>26</v>
      </c>
      <c r="W83" s="382" t="s">
        <v>284</v>
      </c>
      <c r="X83" s="260" t="s">
        <v>285</v>
      </c>
      <c r="Y83" s="257" t="s">
        <v>286</v>
      </c>
      <c r="Z83" s="58">
        <v>0.05</v>
      </c>
      <c r="AA83" s="542" t="s">
        <v>252</v>
      </c>
      <c r="AB83" s="821">
        <v>43831</v>
      </c>
      <c r="AC83" s="821">
        <v>44196</v>
      </c>
      <c r="AD83" s="741" t="s">
        <v>253</v>
      </c>
      <c r="AE83" s="385" t="s">
        <v>34</v>
      </c>
      <c r="AF83" s="890"/>
      <c r="AG83" s="890"/>
      <c r="AH83" s="890"/>
      <c r="AI83" s="890"/>
      <c r="AJ83" s="944"/>
      <c r="AK83" s="944"/>
      <c r="AL83" s="890"/>
      <c r="AM83" s="890"/>
      <c r="AN83" s="944"/>
      <c r="AO83" s="944"/>
      <c r="AP83" s="890"/>
      <c r="AQ83" s="890"/>
      <c r="AR83" s="944"/>
      <c r="AS83" s="944"/>
      <c r="AT83" s="890"/>
      <c r="AU83" s="890"/>
      <c r="AV83" s="944"/>
      <c r="AW83" s="944"/>
      <c r="AX83" s="890"/>
      <c r="AY83" s="890"/>
      <c r="AZ83" s="944"/>
      <c r="BA83" s="944"/>
      <c r="BB83" s="890"/>
      <c r="BC83" s="890"/>
      <c r="BD83" s="944"/>
      <c r="BE83" s="944"/>
      <c r="BF83" s="890"/>
      <c r="BG83" s="890"/>
      <c r="BH83" s="944"/>
      <c r="BI83" s="944"/>
      <c r="BJ83" s="890"/>
      <c r="BK83" s="890"/>
      <c r="BL83" s="944"/>
      <c r="BM83" s="944"/>
      <c r="BN83" s="890">
        <v>1</v>
      </c>
      <c r="BO83" s="890"/>
      <c r="BP83" s="944"/>
      <c r="BQ83" s="944"/>
      <c r="BR83" s="890"/>
      <c r="BS83" s="890"/>
      <c r="BT83" s="944"/>
      <c r="BU83" s="944"/>
      <c r="BV83" s="890"/>
      <c r="BW83" s="890"/>
      <c r="BX83" s="944"/>
      <c r="BY83" s="944"/>
      <c r="BZ83" s="890"/>
      <c r="CA83" s="894"/>
    </row>
    <row r="84" spans="1:79" s="377" customFormat="1" ht="149.25" customHeight="1" x14ac:dyDescent="0.2">
      <c r="A84" s="806" t="s">
        <v>576</v>
      </c>
      <c r="B84" s="479" t="s">
        <v>569</v>
      </c>
      <c r="C84" s="479" t="s">
        <v>596</v>
      </c>
      <c r="D84" s="368" t="s">
        <v>733</v>
      </c>
      <c r="E84" s="368" t="s">
        <v>593</v>
      </c>
      <c r="F84" s="812" t="s">
        <v>666</v>
      </c>
      <c r="G84" s="812" t="s">
        <v>666</v>
      </c>
      <c r="H84" s="368" t="s">
        <v>612</v>
      </c>
      <c r="I84" s="368" t="s">
        <v>617</v>
      </c>
      <c r="J84" s="479" t="s">
        <v>625</v>
      </c>
      <c r="K84" s="479">
        <v>90</v>
      </c>
      <c r="L84" s="134" t="s">
        <v>633</v>
      </c>
      <c r="M84" s="481" t="s">
        <v>160</v>
      </c>
      <c r="N84" s="5" t="s">
        <v>656</v>
      </c>
      <c r="O84" s="134" t="s">
        <v>625</v>
      </c>
      <c r="P84" s="743">
        <v>0.9</v>
      </c>
      <c r="Q84" s="777" t="s">
        <v>248</v>
      </c>
      <c r="R84" s="481" t="s">
        <v>712</v>
      </c>
      <c r="S84" s="134" t="s">
        <v>734</v>
      </c>
      <c r="T84" s="488" t="s">
        <v>859</v>
      </c>
      <c r="U84" s="493">
        <v>0.1</v>
      </c>
      <c r="V84" s="493" t="s">
        <v>26</v>
      </c>
      <c r="W84" s="261" t="s">
        <v>287</v>
      </c>
      <c r="X84" s="260" t="s">
        <v>288</v>
      </c>
      <c r="Y84" s="260" t="s">
        <v>289</v>
      </c>
      <c r="Z84" s="58">
        <v>10</v>
      </c>
      <c r="AA84" s="542" t="s">
        <v>252</v>
      </c>
      <c r="AB84" s="821">
        <v>43831</v>
      </c>
      <c r="AC84" s="821">
        <v>44196</v>
      </c>
      <c r="AD84" s="741" t="s">
        <v>253</v>
      </c>
      <c r="AE84" s="385" t="s">
        <v>36</v>
      </c>
      <c r="AF84" s="947"/>
      <c r="AG84" s="947"/>
      <c r="AH84" s="947">
        <v>8.3299999999999999E-2</v>
      </c>
      <c r="AI84" s="947"/>
      <c r="AJ84" s="947"/>
      <c r="AK84" s="947"/>
      <c r="AL84" s="947">
        <v>8.3299999999999999E-2</v>
      </c>
      <c r="AM84" s="947"/>
      <c r="AN84" s="947"/>
      <c r="AO84" s="947"/>
      <c r="AP84" s="947">
        <v>8.3299999999999999E-2</v>
      </c>
      <c r="AQ84" s="947"/>
      <c r="AR84" s="947"/>
      <c r="AS84" s="947"/>
      <c r="AT84" s="947">
        <v>8.3299999999999999E-2</v>
      </c>
      <c r="AU84" s="947"/>
      <c r="AV84" s="947"/>
      <c r="AW84" s="947"/>
      <c r="AX84" s="947">
        <v>8.3299999999999999E-2</v>
      </c>
      <c r="AY84" s="947"/>
      <c r="AZ84" s="947"/>
      <c r="BA84" s="947"/>
      <c r="BB84" s="947">
        <v>8.3299999999999999E-2</v>
      </c>
      <c r="BC84" s="947"/>
      <c r="BD84" s="947"/>
      <c r="BE84" s="947"/>
      <c r="BF84" s="947">
        <v>8.3299999999999999E-2</v>
      </c>
      <c r="BG84" s="947"/>
      <c r="BH84" s="947"/>
      <c r="BI84" s="947"/>
      <c r="BJ84" s="947">
        <v>8.3299999999999999E-2</v>
      </c>
      <c r="BK84" s="947"/>
      <c r="BL84" s="947"/>
      <c r="BM84" s="947"/>
      <c r="BN84" s="947">
        <v>8.3299999999999999E-2</v>
      </c>
      <c r="BO84" s="947"/>
      <c r="BP84" s="947"/>
      <c r="BQ84" s="947"/>
      <c r="BR84" s="947">
        <v>8.3299999999999999E-2</v>
      </c>
      <c r="BS84" s="947"/>
      <c r="BT84" s="947"/>
      <c r="BU84" s="947"/>
      <c r="BV84" s="947">
        <v>8.3299999999999999E-2</v>
      </c>
      <c r="BW84" s="947"/>
      <c r="BX84" s="947"/>
      <c r="BY84" s="947"/>
      <c r="BZ84" s="947">
        <v>8.3299999999999999E-2</v>
      </c>
      <c r="CA84" s="950"/>
    </row>
    <row r="85" spans="1:79" s="377" customFormat="1" ht="149.25" customHeight="1" x14ac:dyDescent="0.2">
      <c r="A85" s="806" t="s">
        <v>578</v>
      </c>
      <c r="B85" s="479" t="s">
        <v>569</v>
      </c>
      <c r="C85" s="479" t="s">
        <v>596</v>
      </c>
      <c r="D85" s="368" t="s">
        <v>733</v>
      </c>
      <c r="E85" s="368" t="s">
        <v>593</v>
      </c>
      <c r="F85" s="812" t="s">
        <v>666</v>
      </c>
      <c r="G85" s="812" t="s">
        <v>666</v>
      </c>
      <c r="H85" s="368" t="s">
        <v>612</v>
      </c>
      <c r="I85" s="368" t="s">
        <v>617</v>
      </c>
      <c r="J85" s="479" t="s">
        <v>625</v>
      </c>
      <c r="K85" s="479">
        <v>90</v>
      </c>
      <c r="L85" s="134" t="s">
        <v>633</v>
      </c>
      <c r="M85" s="481" t="s">
        <v>160</v>
      </c>
      <c r="N85" s="5" t="s">
        <v>656</v>
      </c>
      <c r="O85" s="134" t="s">
        <v>625</v>
      </c>
      <c r="P85" s="743">
        <v>0.9</v>
      </c>
      <c r="Q85" s="777" t="s">
        <v>248</v>
      </c>
      <c r="R85" s="481" t="s">
        <v>712</v>
      </c>
      <c r="S85" s="134" t="s">
        <v>734</v>
      </c>
      <c r="T85" s="488" t="s">
        <v>860</v>
      </c>
      <c r="U85" s="493">
        <v>0.1</v>
      </c>
      <c r="V85" s="493" t="s">
        <v>26</v>
      </c>
      <c r="W85" s="261" t="s">
        <v>290</v>
      </c>
      <c r="X85" s="260" t="s">
        <v>291</v>
      </c>
      <c r="Y85" s="260" t="s">
        <v>292</v>
      </c>
      <c r="Z85" s="58">
        <v>0.1</v>
      </c>
      <c r="AA85" s="542" t="s">
        <v>252</v>
      </c>
      <c r="AB85" s="821">
        <v>43831</v>
      </c>
      <c r="AC85" s="821">
        <v>44196</v>
      </c>
      <c r="AD85" s="741" t="s">
        <v>253</v>
      </c>
      <c r="AE85" s="385">
        <v>1.1000000000000001</v>
      </c>
      <c r="AF85" s="947"/>
      <c r="AG85" s="947"/>
      <c r="AH85" s="947">
        <v>8.3299999999999999E-2</v>
      </c>
      <c r="AI85" s="947"/>
      <c r="AJ85" s="947"/>
      <c r="AK85" s="947"/>
      <c r="AL85" s="947">
        <v>8.3299999999999999E-2</v>
      </c>
      <c r="AM85" s="947"/>
      <c r="AN85" s="947"/>
      <c r="AO85" s="947"/>
      <c r="AP85" s="947">
        <v>8.3299999999999999E-2</v>
      </c>
      <c r="AQ85" s="947"/>
      <c r="AR85" s="947"/>
      <c r="AS85" s="947"/>
      <c r="AT85" s="947">
        <v>8.3299999999999999E-2</v>
      </c>
      <c r="AU85" s="947"/>
      <c r="AV85" s="947"/>
      <c r="AW85" s="947"/>
      <c r="AX85" s="947">
        <v>8.3299999999999999E-2</v>
      </c>
      <c r="AY85" s="947"/>
      <c r="AZ85" s="947"/>
      <c r="BA85" s="947"/>
      <c r="BB85" s="947">
        <v>8.3299999999999999E-2</v>
      </c>
      <c r="BC85" s="947"/>
      <c r="BD85" s="947"/>
      <c r="BE85" s="947"/>
      <c r="BF85" s="947">
        <v>8.3299999999999999E-2</v>
      </c>
      <c r="BG85" s="947"/>
      <c r="BH85" s="947"/>
      <c r="BI85" s="947"/>
      <c r="BJ85" s="947">
        <v>8.3299999999999999E-2</v>
      </c>
      <c r="BK85" s="947"/>
      <c r="BL85" s="947"/>
      <c r="BM85" s="947"/>
      <c r="BN85" s="947">
        <v>8.3299999999999999E-2</v>
      </c>
      <c r="BO85" s="947"/>
      <c r="BP85" s="947"/>
      <c r="BQ85" s="947"/>
      <c r="BR85" s="947">
        <v>8.3299999999999999E-2</v>
      </c>
      <c r="BS85" s="947"/>
      <c r="BT85" s="947"/>
      <c r="BU85" s="947"/>
      <c r="BV85" s="947">
        <v>8.3299999999999999E-2</v>
      </c>
      <c r="BW85" s="947"/>
      <c r="BX85" s="947"/>
      <c r="BY85" s="947"/>
      <c r="BZ85" s="947">
        <v>8.3299999999999999E-2</v>
      </c>
      <c r="CA85" s="950"/>
    </row>
    <row r="86" spans="1:79" s="377" customFormat="1" ht="149.25" customHeight="1" x14ac:dyDescent="0.2">
      <c r="A86" s="806" t="s">
        <v>580</v>
      </c>
      <c r="B86" s="479" t="s">
        <v>569</v>
      </c>
      <c r="C86" s="479" t="s">
        <v>596</v>
      </c>
      <c r="D86" s="368" t="s">
        <v>733</v>
      </c>
      <c r="E86" s="368" t="s">
        <v>593</v>
      </c>
      <c r="F86" s="812" t="s">
        <v>666</v>
      </c>
      <c r="G86" s="812" t="s">
        <v>666</v>
      </c>
      <c r="H86" s="368" t="s">
        <v>612</v>
      </c>
      <c r="I86" s="368" t="s">
        <v>617</v>
      </c>
      <c r="J86" s="479" t="s">
        <v>625</v>
      </c>
      <c r="K86" s="479">
        <v>90</v>
      </c>
      <c r="L86" s="134" t="s">
        <v>633</v>
      </c>
      <c r="M86" s="481" t="s">
        <v>160</v>
      </c>
      <c r="N86" s="5" t="s">
        <v>656</v>
      </c>
      <c r="O86" s="134" t="s">
        <v>625</v>
      </c>
      <c r="P86" s="743">
        <v>0.9</v>
      </c>
      <c r="Q86" s="777" t="s">
        <v>248</v>
      </c>
      <c r="R86" s="481" t="s">
        <v>712</v>
      </c>
      <c r="S86" s="134" t="s">
        <v>734</v>
      </c>
      <c r="T86" s="260" t="s">
        <v>861</v>
      </c>
      <c r="U86" s="851">
        <v>0.1</v>
      </c>
      <c r="V86" s="493" t="s">
        <v>26</v>
      </c>
      <c r="W86" s="755" t="s">
        <v>293</v>
      </c>
      <c r="X86" s="822" t="s">
        <v>294</v>
      </c>
      <c r="Y86" s="822" t="s">
        <v>295</v>
      </c>
      <c r="Z86" s="58">
        <v>0.08</v>
      </c>
      <c r="AA86" s="542" t="s">
        <v>252</v>
      </c>
      <c r="AB86" s="821">
        <v>43831</v>
      </c>
      <c r="AC86" s="821">
        <v>44196</v>
      </c>
      <c r="AD86" s="741" t="s">
        <v>253</v>
      </c>
      <c r="AE86" s="385">
        <v>1.1000000000000001</v>
      </c>
      <c r="AF86" s="947"/>
      <c r="AG86" s="947"/>
      <c r="AH86" s="947">
        <v>8.3299999999999999E-2</v>
      </c>
      <c r="AI86" s="947"/>
      <c r="AJ86" s="947"/>
      <c r="AK86" s="947"/>
      <c r="AL86" s="947">
        <v>8.3299999999999999E-2</v>
      </c>
      <c r="AM86" s="947"/>
      <c r="AN86" s="947"/>
      <c r="AO86" s="947"/>
      <c r="AP86" s="947">
        <v>8.3299999999999999E-2</v>
      </c>
      <c r="AQ86" s="947"/>
      <c r="AR86" s="947"/>
      <c r="AS86" s="947"/>
      <c r="AT86" s="947">
        <v>8.3299999999999999E-2</v>
      </c>
      <c r="AU86" s="947"/>
      <c r="AV86" s="947"/>
      <c r="AW86" s="947"/>
      <c r="AX86" s="947">
        <v>8.3299999999999999E-2</v>
      </c>
      <c r="AY86" s="947"/>
      <c r="AZ86" s="947"/>
      <c r="BA86" s="947"/>
      <c r="BB86" s="947">
        <v>8.3299999999999999E-2</v>
      </c>
      <c r="BC86" s="947"/>
      <c r="BD86" s="947"/>
      <c r="BE86" s="947"/>
      <c r="BF86" s="947">
        <v>8.3299999999999999E-2</v>
      </c>
      <c r="BG86" s="947"/>
      <c r="BH86" s="947"/>
      <c r="BI86" s="947"/>
      <c r="BJ86" s="947">
        <v>8.3299999999999999E-2</v>
      </c>
      <c r="BK86" s="947"/>
      <c r="BL86" s="947"/>
      <c r="BM86" s="947"/>
      <c r="BN86" s="947">
        <v>8.3299999999999999E-2</v>
      </c>
      <c r="BO86" s="947"/>
      <c r="BP86" s="947"/>
      <c r="BQ86" s="947"/>
      <c r="BR86" s="947">
        <v>8.3299999999999999E-2</v>
      </c>
      <c r="BS86" s="947"/>
      <c r="BT86" s="947"/>
      <c r="BU86" s="947"/>
      <c r="BV86" s="947">
        <v>8.3299999999999999E-2</v>
      </c>
      <c r="BW86" s="947"/>
      <c r="BX86" s="947"/>
      <c r="BY86" s="947"/>
      <c r="BZ86" s="947">
        <v>8.3299999999999999E-2</v>
      </c>
      <c r="CA86" s="950"/>
    </row>
    <row r="87" spans="1:79" s="377" customFormat="1" ht="149.25" customHeight="1" x14ac:dyDescent="0.2">
      <c r="A87" s="806" t="s">
        <v>580</v>
      </c>
      <c r="B87" s="479" t="s">
        <v>569</v>
      </c>
      <c r="C87" s="479" t="s">
        <v>596</v>
      </c>
      <c r="D87" s="368" t="s">
        <v>733</v>
      </c>
      <c r="E87" s="368" t="s">
        <v>593</v>
      </c>
      <c r="F87" s="812" t="s">
        <v>666</v>
      </c>
      <c r="G87" s="812" t="s">
        <v>666</v>
      </c>
      <c r="H87" s="368" t="s">
        <v>612</v>
      </c>
      <c r="I87" s="368" t="s">
        <v>617</v>
      </c>
      <c r="J87" s="479" t="s">
        <v>625</v>
      </c>
      <c r="K87" s="479">
        <v>90</v>
      </c>
      <c r="L87" s="134" t="s">
        <v>633</v>
      </c>
      <c r="M87" s="481" t="s">
        <v>160</v>
      </c>
      <c r="N87" s="5" t="s">
        <v>656</v>
      </c>
      <c r="O87" s="134" t="s">
        <v>625</v>
      </c>
      <c r="P87" s="743">
        <v>0.9</v>
      </c>
      <c r="Q87" s="777" t="s">
        <v>248</v>
      </c>
      <c r="R87" s="481" t="s">
        <v>712</v>
      </c>
      <c r="S87" s="134" t="s">
        <v>734</v>
      </c>
      <c r="T87" s="260" t="s">
        <v>861</v>
      </c>
      <c r="U87" s="851"/>
      <c r="V87" s="493" t="s">
        <v>26</v>
      </c>
      <c r="W87" s="755" t="s">
        <v>296</v>
      </c>
      <c r="X87" s="822" t="s">
        <v>297</v>
      </c>
      <c r="Y87" s="822" t="s">
        <v>298</v>
      </c>
      <c r="Z87" s="58">
        <v>0.02</v>
      </c>
      <c r="AA87" s="542" t="s">
        <v>252</v>
      </c>
      <c r="AB87" s="821">
        <v>43831</v>
      </c>
      <c r="AC87" s="821">
        <v>44196</v>
      </c>
      <c r="AD87" s="741" t="s">
        <v>253</v>
      </c>
      <c r="AE87" s="385">
        <v>1.1000000000000001</v>
      </c>
      <c r="AF87" s="947"/>
      <c r="AG87" s="947"/>
      <c r="AH87" s="947">
        <v>8.3299999999999999E-2</v>
      </c>
      <c r="AI87" s="947"/>
      <c r="AJ87" s="947"/>
      <c r="AK87" s="947"/>
      <c r="AL87" s="947">
        <v>8.3299999999999999E-2</v>
      </c>
      <c r="AM87" s="947"/>
      <c r="AN87" s="947"/>
      <c r="AO87" s="947"/>
      <c r="AP87" s="947">
        <v>8.3299999999999999E-2</v>
      </c>
      <c r="AQ87" s="947"/>
      <c r="AR87" s="947"/>
      <c r="AS87" s="947"/>
      <c r="AT87" s="947">
        <v>8.3299999999999999E-2</v>
      </c>
      <c r="AU87" s="947"/>
      <c r="AV87" s="947"/>
      <c r="AW87" s="947"/>
      <c r="AX87" s="947">
        <v>8.3299999999999999E-2</v>
      </c>
      <c r="AY87" s="947"/>
      <c r="AZ87" s="947"/>
      <c r="BA87" s="947"/>
      <c r="BB87" s="947">
        <v>8.3299999999999999E-2</v>
      </c>
      <c r="BC87" s="947"/>
      <c r="BD87" s="947"/>
      <c r="BE87" s="947"/>
      <c r="BF87" s="947">
        <v>8.3299999999999999E-2</v>
      </c>
      <c r="BG87" s="947"/>
      <c r="BH87" s="947"/>
      <c r="BI87" s="947"/>
      <c r="BJ87" s="947">
        <v>8.3299999999999999E-2</v>
      </c>
      <c r="BK87" s="947"/>
      <c r="BL87" s="947"/>
      <c r="BM87" s="947"/>
      <c r="BN87" s="947">
        <v>8.3299999999999999E-2</v>
      </c>
      <c r="BO87" s="947"/>
      <c r="BP87" s="947"/>
      <c r="BQ87" s="947"/>
      <c r="BR87" s="947">
        <v>8.3299999999999999E-2</v>
      </c>
      <c r="BS87" s="947"/>
      <c r="BT87" s="947"/>
      <c r="BU87" s="947"/>
      <c r="BV87" s="947">
        <v>8.3299999999999999E-2</v>
      </c>
      <c r="BW87" s="947"/>
      <c r="BX87" s="947"/>
      <c r="BY87" s="947"/>
      <c r="BZ87" s="947">
        <v>8.3299999999999999E-2</v>
      </c>
      <c r="CA87" s="950"/>
    </row>
    <row r="88" spans="1:79" s="377" customFormat="1" ht="149.25" customHeight="1" x14ac:dyDescent="0.2">
      <c r="A88" s="806" t="s">
        <v>574</v>
      </c>
      <c r="B88" s="479" t="s">
        <v>569</v>
      </c>
      <c r="C88" s="479" t="s">
        <v>597</v>
      </c>
      <c r="D88" s="368" t="s">
        <v>733</v>
      </c>
      <c r="E88" s="368" t="s">
        <v>593</v>
      </c>
      <c r="F88" s="812" t="s">
        <v>666</v>
      </c>
      <c r="G88" s="812" t="s">
        <v>666</v>
      </c>
      <c r="H88" s="368" t="s">
        <v>612</v>
      </c>
      <c r="I88" s="368" t="s">
        <v>617</v>
      </c>
      <c r="J88" s="479" t="s">
        <v>625</v>
      </c>
      <c r="K88" s="479">
        <v>90</v>
      </c>
      <c r="L88" s="134" t="s">
        <v>633</v>
      </c>
      <c r="M88" s="481" t="s">
        <v>160</v>
      </c>
      <c r="N88" s="5" t="s">
        <v>656</v>
      </c>
      <c r="O88" s="134" t="s">
        <v>625</v>
      </c>
      <c r="P88" s="743">
        <v>0.9</v>
      </c>
      <c r="Q88" s="777" t="s">
        <v>248</v>
      </c>
      <c r="R88" s="481" t="s">
        <v>712</v>
      </c>
      <c r="S88" s="134" t="s">
        <v>734</v>
      </c>
      <c r="T88" s="488" t="s">
        <v>862</v>
      </c>
      <c r="U88" s="493">
        <v>0.05</v>
      </c>
      <c r="V88" s="493" t="s">
        <v>26</v>
      </c>
      <c r="W88" s="755" t="s">
        <v>299</v>
      </c>
      <c r="X88" s="822" t="s">
        <v>300</v>
      </c>
      <c r="Y88" s="822" t="s">
        <v>301</v>
      </c>
      <c r="Z88" s="58">
        <v>0.05</v>
      </c>
      <c r="AA88" s="542" t="s">
        <v>252</v>
      </c>
      <c r="AB88" s="821">
        <v>43831</v>
      </c>
      <c r="AC88" s="821">
        <v>44196</v>
      </c>
      <c r="AD88" s="741" t="s">
        <v>253</v>
      </c>
      <c r="AE88" s="385">
        <v>1.1000000000000001</v>
      </c>
      <c r="AF88" s="947"/>
      <c r="AG88" s="947"/>
      <c r="AH88" s="947"/>
      <c r="AI88" s="947"/>
      <c r="AJ88" s="947"/>
      <c r="AK88" s="947"/>
      <c r="AL88" s="947"/>
      <c r="AM88" s="947"/>
      <c r="AN88" s="947"/>
      <c r="AO88" s="947"/>
      <c r="AP88" s="947"/>
      <c r="AQ88" s="947"/>
      <c r="AR88" s="947"/>
      <c r="AS88" s="947"/>
      <c r="AT88" s="947"/>
      <c r="AU88" s="947"/>
      <c r="AV88" s="947"/>
      <c r="AW88" s="947"/>
      <c r="AX88" s="947"/>
      <c r="AY88" s="947"/>
      <c r="AZ88" s="947"/>
      <c r="BA88" s="947"/>
      <c r="BB88" s="947">
        <v>0.5</v>
      </c>
      <c r="BC88" s="947"/>
      <c r="BD88" s="947"/>
      <c r="BE88" s="947"/>
      <c r="BF88" s="947"/>
      <c r="BG88" s="947"/>
      <c r="BH88" s="947"/>
      <c r="BI88" s="947"/>
      <c r="BJ88" s="947"/>
      <c r="BK88" s="947"/>
      <c r="BL88" s="947"/>
      <c r="BM88" s="947"/>
      <c r="BN88" s="947"/>
      <c r="BO88" s="947"/>
      <c r="BP88" s="947"/>
      <c r="BQ88" s="947"/>
      <c r="BR88" s="947"/>
      <c r="BS88" s="947"/>
      <c r="BT88" s="947"/>
      <c r="BU88" s="947"/>
      <c r="BV88" s="947">
        <v>0.5</v>
      </c>
      <c r="BW88" s="947"/>
      <c r="BX88" s="947"/>
      <c r="BY88" s="947"/>
      <c r="BZ88" s="947" t="s">
        <v>266</v>
      </c>
      <c r="CA88" s="950"/>
    </row>
    <row r="89" spans="1:79" s="377" customFormat="1" ht="149.25" customHeight="1" x14ac:dyDescent="0.2">
      <c r="A89" s="806" t="s">
        <v>574</v>
      </c>
      <c r="B89" s="479" t="s">
        <v>569</v>
      </c>
      <c r="C89" s="479" t="s">
        <v>596</v>
      </c>
      <c r="D89" s="368" t="s">
        <v>733</v>
      </c>
      <c r="E89" s="368" t="s">
        <v>593</v>
      </c>
      <c r="F89" s="812" t="s">
        <v>666</v>
      </c>
      <c r="G89" s="812" t="s">
        <v>666</v>
      </c>
      <c r="H89" s="368" t="s">
        <v>612</v>
      </c>
      <c r="I89" s="368" t="s">
        <v>617</v>
      </c>
      <c r="J89" s="479" t="s">
        <v>625</v>
      </c>
      <c r="K89" s="479">
        <v>90</v>
      </c>
      <c r="L89" s="134" t="s">
        <v>633</v>
      </c>
      <c r="M89" s="481" t="s">
        <v>160</v>
      </c>
      <c r="N89" s="5" t="s">
        <v>656</v>
      </c>
      <c r="O89" s="134" t="s">
        <v>625</v>
      </c>
      <c r="P89" s="743">
        <v>0.9</v>
      </c>
      <c r="Q89" s="777" t="s">
        <v>248</v>
      </c>
      <c r="R89" s="481" t="s">
        <v>712</v>
      </c>
      <c r="S89" s="134" t="s">
        <v>734</v>
      </c>
      <c r="T89" s="260" t="s">
        <v>863</v>
      </c>
      <c r="U89" s="851">
        <v>0.15</v>
      </c>
      <c r="V89" s="493" t="s">
        <v>26</v>
      </c>
      <c r="W89" s="946" t="s">
        <v>302</v>
      </c>
      <c r="X89" s="260" t="s">
        <v>303</v>
      </c>
      <c r="Y89" s="260" t="s">
        <v>304</v>
      </c>
      <c r="Z89" s="58">
        <v>0.05</v>
      </c>
      <c r="AA89" s="542" t="s">
        <v>252</v>
      </c>
      <c r="AB89" s="821">
        <v>43831</v>
      </c>
      <c r="AC89" s="821">
        <v>44196</v>
      </c>
      <c r="AD89" s="741" t="s">
        <v>253</v>
      </c>
      <c r="AE89" s="385">
        <v>1.1000000000000001</v>
      </c>
      <c r="AF89" s="947"/>
      <c r="AG89" s="947"/>
      <c r="AH89" s="948">
        <v>1</v>
      </c>
      <c r="AI89" s="948"/>
      <c r="AJ89" s="947"/>
      <c r="AK89" s="947"/>
      <c r="AL89" s="948">
        <v>1</v>
      </c>
      <c r="AM89" s="948"/>
      <c r="AN89" s="947"/>
      <c r="AO89" s="947"/>
      <c r="AP89" s="948">
        <v>1</v>
      </c>
      <c r="AQ89" s="948"/>
      <c r="AR89" s="947"/>
      <c r="AS89" s="947"/>
      <c r="AT89" s="948">
        <v>1</v>
      </c>
      <c r="AU89" s="948"/>
      <c r="AV89" s="947"/>
      <c r="AW89" s="947"/>
      <c r="AX89" s="948">
        <v>1</v>
      </c>
      <c r="AY89" s="948"/>
      <c r="AZ89" s="947"/>
      <c r="BA89" s="947"/>
      <c r="BB89" s="948">
        <v>1</v>
      </c>
      <c r="BC89" s="948"/>
      <c r="BD89" s="947"/>
      <c r="BE89" s="947"/>
      <c r="BF89" s="948">
        <v>2</v>
      </c>
      <c r="BG89" s="948"/>
      <c r="BH89" s="947"/>
      <c r="BI89" s="947"/>
      <c r="BJ89" s="948">
        <v>1</v>
      </c>
      <c r="BK89" s="948"/>
      <c r="BL89" s="947"/>
      <c r="BM89" s="947"/>
      <c r="BN89" s="948">
        <v>1</v>
      </c>
      <c r="BO89" s="948"/>
      <c r="BP89" s="947"/>
      <c r="BQ89" s="947"/>
      <c r="BR89" s="948">
        <v>1</v>
      </c>
      <c r="BS89" s="948"/>
      <c r="BT89" s="947"/>
      <c r="BU89" s="947"/>
      <c r="BV89" s="948">
        <v>1</v>
      </c>
      <c r="BW89" s="948"/>
      <c r="BX89" s="947"/>
      <c r="BY89" s="947"/>
      <c r="BZ89" s="948">
        <v>2</v>
      </c>
      <c r="CA89" s="951"/>
    </row>
    <row r="90" spans="1:79" s="377" customFormat="1" ht="149.25" customHeight="1" x14ac:dyDescent="0.2">
      <c r="A90" s="806" t="s">
        <v>574</v>
      </c>
      <c r="B90" s="479" t="s">
        <v>569</v>
      </c>
      <c r="C90" s="479" t="s">
        <v>596</v>
      </c>
      <c r="D90" s="368" t="s">
        <v>733</v>
      </c>
      <c r="E90" s="368" t="s">
        <v>593</v>
      </c>
      <c r="F90" s="812" t="s">
        <v>666</v>
      </c>
      <c r="G90" s="812" t="s">
        <v>666</v>
      </c>
      <c r="H90" s="368" t="s">
        <v>612</v>
      </c>
      <c r="I90" s="368" t="s">
        <v>617</v>
      </c>
      <c r="J90" s="479" t="s">
        <v>625</v>
      </c>
      <c r="K90" s="479">
        <v>90</v>
      </c>
      <c r="L90" s="134" t="s">
        <v>633</v>
      </c>
      <c r="M90" s="481" t="s">
        <v>160</v>
      </c>
      <c r="N90" s="5" t="s">
        <v>656</v>
      </c>
      <c r="O90" s="134" t="s">
        <v>625</v>
      </c>
      <c r="P90" s="743">
        <v>0.9</v>
      </c>
      <c r="Q90" s="777" t="s">
        <v>248</v>
      </c>
      <c r="R90" s="481" t="s">
        <v>712</v>
      </c>
      <c r="S90" s="134" t="s">
        <v>734</v>
      </c>
      <c r="T90" s="260" t="s">
        <v>863</v>
      </c>
      <c r="U90" s="851"/>
      <c r="V90" s="493" t="s">
        <v>26</v>
      </c>
      <c r="W90" s="946"/>
      <c r="X90" s="822" t="s">
        <v>305</v>
      </c>
      <c r="Y90" s="822" t="s">
        <v>306</v>
      </c>
      <c r="Z90" s="58">
        <v>0.05</v>
      </c>
      <c r="AA90" s="542" t="s">
        <v>252</v>
      </c>
      <c r="AB90" s="821">
        <v>43831</v>
      </c>
      <c r="AC90" s="821">
        <v>44196</v>
      </c>
      <c r="AD90" s="741" t="s">
        <v>253</v>
      </c>
      <c r="AE90" s="385">
        <v>1.1000000000000001</v>
      </c>
      <c r="AF90" s="947"/>
      <c r="AG90" s="947"/>
      <c r="AH90" s="947">
        <v>8.3299999999999999E-2</v>
      </c>
      <c r="AI90" s="947"/>
      <c r="AJ90" s="947"/>
      <c r="AK90" s="947"/>
      <c r="AL90" s="947">
        <v>8.3299999999999999E-2</v>
      </c>
      <c r="AM90" s="947"/>
      <c r="AN90" s="947"/>
      <c r="AO90" s="947"/>
      <c r="AP90" s="947">
        <v>8.3299999999999999E-2</v>
      </c>
      <c r="AQ90" s="947"/>
      <c r="AR90" s="947"/>
      <c r="AS90" s="947"/>
      <c r="AT90" s="947">
        <v>8.3299999999999999E-2</v>
      </c>
      <c r="AU90" s="947"/>
      <c r="AV90" s="947"/>
      <c r="AW90" s="947"/>
      <c r="AX90" s="947">
        <v>8.3299999999999999E-2</v>
      </c>
      <c r="AY90" s="947"/>
      <c r="AZ90" s="947"/>
      <c r="BA90" s="947"/>
      <c r="BB90" s="947">
        <v>8.3299999999999999E-2</v>
      </c>
      <c r="BC90" s="947"/>
      <c r="BD90" s="947"/>
      <c r="BE90" s="947"/>
      <c r="BF90" s="947">
        <v>8.3299999999999999E-2</v>
      </c>
      <c r="BG90" s="947"/>
      <c r="BH90" s="947"/>
      <c r="BI90" s="947"/>
      <c r="BJ90" s="947">
        <v>8.3299999999999999E-2</v>
      </c>
      <c r="BK90" s="947"/>
      <c r="BL90" s="947"/>
      <c r="BM90" s="947"/>
      <c r="BN90" s="947">
        <v>8.3299999999999999E-2</v>
      </c>
      <c r="BO90" s="947"/>
      <c r="BP90" s="947"/>
      <c r="BQ90" s="947"/>
      <c r="BR90" s="947">
        <v>8.3299999999999999E-2</v>
      </c>
      <c r="BS90" s="947"/>
      <c r="BT90" s="947"/>
      <c r="BU90" s="947"/>
      <c r="BV90" s="947">
        <v>8.3299999999999999E-2</v>
      </c>
      <c r="BW90" s="947"/>
      <c r="BX90" s="947"/>
      <c r="BY90" s="947"/>
      <c r="BZ90" s="947">
        <v>8.3299999999999999E-2</v>
      </c>
      <c r="CA90" s="950"/>
    </row>
    <row r="91" spans="1:79" s="377" customFormat="1" ht="149.25" customHeight="1" x14ac:dyDescent="0.2">
      <c r="A91" s="806" t="s">
        <v>574</v>
      </c>
      <c r="B91" s="479" t="s">
        <v>569</v>
      </c>
      <c r="C91" s="479" t="s">
        <v>596</v>
      </c>
      <c r="D91" s="368" t="s">
        <v>733</v>
      </c>
      <c r="E91" s="368" t="s">
        <v>593</v>
      </c>
      <c r="F91" s="812" t="s">
        <v>666</v>
      </c>
      <c r="G91" s="812" t="s">
        <v>666</v>
      </c>
      <c r="H91" s="368" t="s">
        <v>612</v>
      </c>
      <c r="I91" s="368" t="s">
        <v>617</v>
      </c>
      <c r="J91" s="479" t="s">
        <v>625</v>
      </c>
      <c r="K91" s="479">
        <v>90</v>
      </c>
      <c r="L91" s="134" t="s">
        <v>633</v>
      </c>
      <c r="M91" s="481" t="s">
        <v>160</v>
      </c>
      <c r="N91" s="5" t="s">
        <v>656</v>
      </c>
      <c r="O91" s="134" t="s">
        <v>625</v>
      </c>
      <c r="P91" s="743">
        <v>0.9</v>
      </c>
      <c r="Q91" s="777" t="s">
        <v>248</v>
      </c>
      <c r="R91" s="481" t="s">
        <v>712</v>
      </c>
      <c r="S91" s="134" t="s">
        <v>734</v>
      </c>
      <c r="T91" s="260" t="s">
        <v>863</v>
      </c>
      <c r="U91" s="851"/>
      <c r="V91" s="493" t="s">
        <v>26</v>
      </c>
      <c r="W91" s="382" t="s">
        <v>307</v>
      </c>
      <c r="X91" s="260" t="s">
        <v>308</v>
      </c>
      <c r="Y91" s="257" t="s">
        <v>309</v>
      </c>
      <c r="Z91" s="58">
        <v>0.05</v>
      </c>
      <c r="AA91" s="542" t="s">
        <v>252</v>
      </c>
      <c r="AB91" s="821">
        <v>43831</v>
      </c>
      <c r="AC91" s="821">
        <v>44196</v>
      </c>
      <c r="AD91" s="741" t="s">
        <v>253</v>
      </c>
      <c r="AE91" s="385">
        <v>1.1000000000000001</v>
      </c>
      <c r="AF91" s="947"/>
      <c r="AG91" s="947"/>
      <c r="AH91" s="947">
        <v>8.3299999999999999E-2</v>
      </c>
      <c r="AI91" s="947"/>
      <c r="AJ91" s="947"/>
      <c r="AK91" s="947"/>
      <c r="AL91" s="947">
        <v>8.3299999999999999E-2</v>
      </c>
      <c r="AM91" s="947"/>
      <c r="AN91" s="947"/>
      <c r="AO91" s="947"/>
      <c r="AP91" s="947">
        <v>8.3299999999999999E-2</v>
      </c>
      <c r="AQ91" s="947"/>
      <c r="AR91" s="947"/>
      <c r="AS91" s="947"/>
      <c r="AT91" s="947">
        <v>8.3299999999999999E-2</v>
      </c>
      <c r="AU91" s="947"/>
      <c r="AV91" s="947"/>
      <c r="AW91" s="947"/>
      <c r="AX91" s="947">
        <v>8.3299999999999999E-2</v>
      </c>
      <c r="AY91" s="947"/>
      <c r="AZ91" s="947"/>
      <c r="BA91" s="947"/>
      <c r="BB91" s="947">
        <v>8.3299999999999999E-2</v>
      </c>
      <c r="BC91" s="947"/>
      <c r="BD91" s="947"/>
      <c r="BE91" s="947"/>
      <c r="BF91" s="947">
        <v>8.3299999999999999E-2</v>
      </c>
      <c r="BG91" s="947"/>
      <c r="BH91" s="947"/>
      <c r="BI91" s="947"/>
      <c r="BJ91" s="947">
        <v>8.3299999999999999E-2</v>
      </c>
      <c r="BK91" s="947"/>
      <c r="BL91" s="947"/>
      <c r="BM91" s="947"/>
      <c r="BN91" s="947">
        <v>8.3299999999999999E-2</v>
      </c>
      <c r="BO91" s="947"/>
      <c r="BP91" s="947"/>
      <c r="BQ91" s="947"/>
      <c r="BR91" s="947">
        <v>8.3299999999999999E-2</v>
      </c>
      <c r="BS91" s="947"/>
      <c r="BT91" s="947"/>
      <c r="BU91" s="947"/>
      <c r="BV91" s="947">
        <v>8.3299999999999999E-2</v>
      </c>
      <c r="BW91" s="947"/>
      <c r="BX91" s="947"/>
      <c r="BY91" s="947"/>
      <c r="BZ91" s="947">
        <v>8.3299999999999999E-2</v>
      </c>
      <c r="CA91" s="950"/>
    </row>
    <row r="92" spans="1:79" s="377" customFormat="1" ht="149.25" customHeight="1" thickBot="1" x14ac:dyDescent="0.25">
      <c r="A92" s="806"/>
      <c r="B92" s="479" t="s">
        <v>567</v>
      </c>
      <c r="C92" s="479" t="s">
        <v>594</v>
      </c>
      <c r="D92" s="368" t="s">
        <v>733</v>
      </c>
      <c r="E92" s="368" t="s">
        <v>593</v>
      </c>
      <c r="F92" s="812" t="s">
        <v>666</v>
      </c>
      <c r="G92" s="812" t="s">
        <v>666</v>
      </c>
      <c r="H92" s="368" t="s">
        <v>612</v>
      </c>
      <c r="I92" s="368" t="s">
        <v>617</v>
      </c>
      <c r="J92" s="479" t="s">
        <v>625</v>
      </c>
      <c r="K92" s="479">
        <v>90</v>
      </c>
      <c r="L92" s="134" t="s">
        <v>633</v>
      </c>
      <c r="M92" s="481" t="s">
        <v>160</v>
      </c>
      <c r="N92" s="5" t="s">
        <v>656</v>
      </c>
      <c r="O92" s="134" t="s">
        <v>625</v>
      </c>
      <c r="P92" s="743">
        <v>0.9</v>
      </c>
      <c r="Q92" s="777" t="s">
        <v>248</v>
      </c>
      <c r="R92" s="481" t="s">
        <v>706</v>
      </c>
      <c r="S92" s="134" t="s">
        <v>734</v>
      </c>
      <c r="T92" s="488" t="s">
        <v>310</v>
      </c>
      <c r="U92" s="798">
        <v>0.05</v>
      </c>
      <c r="V92" s="488" t="s">
        <v>26</v>
      </c>
      <c r="W92" s="261" t="s">
        <v>311</v>
      </c>
      <c r="X92" s="260" t="s">
        <v>79</v>
      </c>
      <c r="Y92" s="260" t="s">
        <v>312</v>
      </c>
      <c r="Z92" s="542">
        <v>0.05</v>
      </c>
      <c r="AA92" s="542" t="s">
        <v>252</v>
      </c>
      <c r="AB92" s="821">
        <v>43831</v>
      </c>
      <c r="AC92" s="821">
        <v>44196</v>
      </c>
      <c r="AD92" s="741" t="s">
        <v>253</v>
      </c>
      <c r="AE92" s="386">
        <v>1.1000000000000001</v>
      </c>
      <c r="AF92" s="952"/>
      <c r="AG92" s="952"/>
      <c r="AH92" s="952">
        <v>8.3299999999999999E-2</v>
      </c>
      <c r="AI92" s="952"/>
      <c r="AJ92" s="952"/>
      <c r="AK92" s="952"/>
      <c r="AL92" s="952">
        <v>8.3299999999999999E-2</v>
      </c>
      <c r="AM92" s="952"/>
      <c r="AN92" s="952"/>
      <c r="AO92" s="952"/>
      <c r="AP92" s="952">
        <v>8.3299999999999999E-2</v>
      </c>
      <c r="AQ92" s="952"/>
      <c r="AR92" s="952"/>
      <c r="AS92" s="952"/>
      <c r="AT92" s="952">
        <v>8.3299999999999999E-2</v>
      </c>
      <c r="AU92" s="952"/>
      <c r="AV92" s="952"/>
      <c r="AW92" s="952"/>
      <c r="AX92" s="952">
        <v>8.3299999999999999E-2</v>
      </c>
      <c r="AY92" s="952"/>
      <c r="AZ92" s="952"/>
      <c r="BA92" s="952"/>
      <c r="BB92" s="952">
        <v>8.3299999999999999E-2</v>
      </c>
      <c r="BC92" s="952"/>
      <c r="BD92" s="952"/>
      <c r="BE92" s="952"/>
      <c r="BF92" s="952">
        <v>8.3299999999999999E-2</v>
      </c>
      <c r="BG92" s="952"/>
      <c r="BH92" s="952"/>
      <c r="BI92" s="952"/>
      <c r="BJ92" s="952">
        <v>8.3299999999999999E-2</v>
      </c>
      <c r="BK92" s="952"/>
      <c r="BL92" s="952"/>
      <c r="BM92" s="952"/>
      <c r="BN92" s="952">
        <v>8.3299999999999999E-2</v>
      </c>
      <c r="BO92" s="952"/>
      <c r="BP92" s="952"/>
      <c r="BQ92" s="952"/>
      <c r="BR92" s="952">
        <v>8.3299999999999999E-2</v>
      </c>
      <c r="BS92" s="952"/>
      <c r="BT92" s="952"/>
      <c r="BU92" s="952"/>
      <c r="BV92" s="952">
        <v>8.3299999999999999E-2</v>
      </c>
      <c r="BW92" s="952"/>
      <c r="BX92" s="952"/>
      <c r="BY92" s="952"/>
      <c r="BZ92" s="952">
        <v>8.3299999999999999E-2</v>
      </c>
      <c r="CA92" s="953"/>
    </row>
    <row r="93" spans="1:79" s="377" customFormat="1" ht="89.25" customHeight="1" x14ac:dyDescent="0.2">
      <c r="A93" s="806" t="s">
        <v>587</v>
      </c>
      <c r="B93" s="479" t="s">
        <v>567</v>
      </c>
      <c r="C93" s="479" t="s">
        <v>595</v>
      </c>
      <c r="D93" s="368" t="s">
        <v>733</v>
      </c>
      <c r="E93" s="368" t="s">
        <v>593</v>
      </c>
      <c r="F93" s="812" t="s">
        <v>666</v>
      </c>
      <c r="G93" s="812" t="s">
        <v>666</v>
      </c>
      <c r="H93" s="368" t="s">
        <v>612</v>
      </c>
      <c r="I93" s="368" t="s">
        <v>617</v>
      </c>
      <c r="J93" s="479" t="s">
        <v>625</v>
      </c>
      <c r="K93" s="479">
        <v>90</v>
      </c>
      <c r="L93" s="134" t="s">
        <v>633</v>
      </c>
      <c r="M93" s="481" t="s">
        <v>160</v>
      </c>
      <c r="N93" s="744" t="s">
        <v>656</v>
      </c>
      <c r="O93" s="134" t="s">
        <v>625</v>
      </c>
      <c r="P93" s="746">
        <v>90</v>
      </c>
      <c r="Q93" s="777" t="s">
        <v>700</v>
      </c>
      <c r="R93" s="481" t="s">
        <v>715</v>
      </c>
      <c r="S93" s="134" t="s">
        <v>734</v>
      </c>
      <c r="T93" s="261" t="s">
        <v>189</v>
      </c>
      <c r="U93" s="878">
        <v>0.12</v>
      </c>
      <c r="V93" s="954" t="s">
        <v>26</v>
      </c>
      <c r="W93" s="261" t="s">
        <v>190</v>
      </c>
      <c r="X93" s="260" t="s">
        <v>191</v>
      </c>
      <c r="Y93" s="257" t="s">
        <v>192</v>
      </c>
      <c r="Z93" s="542">
        <v>0.1</v>
      </c>
      <c r="AA93" s="491" t="s">
        <v>193</v>
      </c>
      <c r="AB93" s="821">
        <v>43862</v>
      </c>
      <c r="AC93" s="821">
        <v>43921</v>
      </c>
      <c r="AD93" s="741" t="s">
        <v>76</v>
      </c>
      <c r="AE93" s="390" t="s">
        <v>27</v>
      </c>
      <c r="AF93" s="914"/>
      <c r="AG93" s="914"/>
      <c r="AH93" s="921"/>
      <c r="AI93" s="921"/>
      <c r="AJ93" s="914"/>
      <c r="AK93" s="914"/>
      <c r="AL93" s="921"/>
      <c r="AM93" s="921"/>
      <c r="AN93" s="914"/>
      <c r="AO93" s="914"/>
      <c r="AP93" s="956">
        <v>1</v>
      </c>
      <c r="AQ93" s="956"/>
      <c r="AR93" s="914"/>
      <c r="AS93" s="914"/>
      <c r="AT93" s="914"/>
      <c r="AU93" s="914"/>
      <c r="AV93" s="914"/>
      <c r="AW93" s="914"/>
      <c r="AX93" s="921"/>
      <c r="AY93" s="921"/>
      <c r="AZ93" s="914"/>
      <c r="BA93" s="914"/>
      <c r="BB93" s="921"/>
      <c r="BC93" s="921"/>
      <c r="BD93" s="914"/>
      <c r="BE93" s="914"/>
      <c r="BF93" s="921"/>
      <c r="BG93" s="921"/>
      <c r="BH93" s="914"/>
      <c r="BI93" s="914"/>
      <c r="BJ93" s="921"/>
      <c r="BK93" s="921"/>
      <c r="BL93" s="914"/>
      <c r="BM93" s="914"/>
      <c r="BN93" s="921"/>
      <c r="BO93" s="921"/>
      <c r="BP93" s="914"/>
      <c r="BQ93" s="914"/>
      <c r="BR93" s="921"/>
      <c r="BS93" s="921"/>
      <c r="BT93" s="914"/>
      <c r="BU93" s="914"/>
      <c r="BV93" s="921"/>
      <c r="BW93" s="921"/>
      <c r="BX93" s="914"/>
      <c r="BY93" s="914"/>
      <c r="BZ93" s="921"/>
      <c r="CA93" s="955"/>
    </row>
    <row r="94" spans="1:79" s="377" customFormat="1" ht="115.5" customHeight="1" x14ac:dyDescent="0.2">
      <c r="A94" s="806" t="s">
        <v>587</v>
      </c>
      <c r="B94" s="479" t="s">
        <v>567</v>
      </c>
      <c r="C94" s="479" t="s">
        <v>595</v>
      </c>
      <c r="D94" s="368" t="s">
        <v>733</v>
      </c>
      <c r="E94" s="368" t="s">
        <v>593</v>
      </c>
      <c r="F94" s="812" t="s">
        <v>666</v>
      </c>
      <c r="G94" s="812" t="s">
        <v>666</v>
      </c>
      <c r="H94" s="368" t="s">
        <v>612</v>
      </c>
      <c r="I94" s="368" t="s">
        <v>617</v>
      </c>
      <c r="J94" s="479" t="s">
        <v>625</v>
      </c>
      <c r="K94" s="479">
        <v>90</v>
      </c>
      <c r="L94" s="134" t="s">
        <v>633</v>
      </c>
      <c r="M94" s="481" t="s">
        <v>160</v>
      </c>
      <c r="N94" s="744" t="s">
        <v>656</v>
      </c>
      <c r="O94" s="134" t="s">
        <v>625</v>
      </c>
      <c r="P94" s="746">
        <v>90</v>
      </c>
      <c r="Q94" s="777" t="s">
        <v>700</v>
      </c>
      <c r="R94" s="481" t="s">
        <v>715</v>
      </c>
      <c r="S94" s="134" t="s">
        <v>734</v>
      </c>
      <c r="T94" s="261" t="s">
        <v>189</v>
      </c>
      <c r="U94" s="878"/>
      <c r="V94" s="954"/>
      <c r="W94" s="261" t="s">
        <v>194</v>
      </c>
      <c r="X94" s="260" t="s">
        <v>195</v>
      </c>
      <c r="Y94" s="257" t="s">
        <v>196</v>
      </c>
      <c r="Z94" s="542">
        <v>0.02</v>
      </c>
      <c r="AA94" s="491" t="s">
        <v>193</v>
      </c>
      <c r="AB94" s="821">
        <v>43922</v>
      </c>
      <c r="AC94" s="821">
        <v>43936</v>
      </c>
      <c r="AD94" s="741" t="s">
        <v>76</v>
      </c>
      <c r="AE94" s="385" t="s">
        <v>28</v>
      </c>
      <c r="AF94" s="889"/>
      <c r="AG94" s="889"/>
      <c r="AH94" s="890"/>
      <c r="AI94" s="890"/>
      <c r="AJ94" s="889"/>
      <c r="AK94" s="889"/>
      <c r="AL94" s="890"/>
      <c r="AM94" s="890"/>
      <c r="AN94" s="889"/>
      <c r="AO94" s="889"/>
      <c r="AP94" s="957">
        <v>1</v>
      </c>
      <c r="AQ94" s="957"/>
      <c r="AR94" s="889"/>
      <c r="AS94" s="889"/>
      <c r="AT94" s="889"/>
      <c r="AU94" s="889"/>
      <c r="AV94" s="889"/>
      <c r="AW94" s="889"/>
      <c r="AX94" s="890"/>
      <c r="AY94" s="890"/>
      <c r="AZ94" s="889"/>
      <c r="BA94" s="889"/>
      <c r="BB94" s="890"/>
      <c r="BC94" s="890"/>
      <c r="BD94" s="889"/>
      <c r="BE94" s="889"/>
      <c r="BF94" s="890"/>
      <c r="BG94" s="890"/>
      <c r="BH94" s="889"/>
      <c r="BI94" s="889"/>
      <c r="BJ94" s="890"/>
      <c r="BK94" s="890"/>
      <c r="BL94" s="889"/>
      <c r="BM94" s="889"/>
      <c r="BN94" s="890"/>
      <c r="BO94" s="890"/>
      <c r="BP94" s="889"/>
      <c r="BQ94" s="889"/>
      <c r="BR94" s="890"/>
      <c r="BS94" s="890"/>
      <c r="BT94" s="889"/>
      <c r="BU94" s="889"/>
      <c r="BV94" s="890"/>
      <c r="BW94" s="890"/>
      <c r="BX94" s="889"/>
      <c r="BY94" s="889"/>
      <c r="BZ94" s="890"/>
      <c r="CA94" s="894"/>
    </row>
    <row r="95" spans="1:79" s="377" customFormat="1" ht="115.5" customHeight="1" x14ac:dyDescent="0.2">
      <c r="A95" s="806" t="s">
        <v>587</v>
      </c>
      <c r="B95" s="479" t="s">
        <v>567</v>
      </c>
      <c r="C95" s="479" t="s">
        <v>595</v>
      </c>
      <c r="D95" s="368" t="s">
        <v>733</v>
      </c>
      <c r="E95" s="368" t="s">
        <v>593</v>
      </c>
      <c r="F95" s="812" t="s">
        <v>666</v>
      </c>
      <c r="G95" s="812" t="s">
        <v>666</v>
      </c>
      <c r="H95" s="368" t="s">
        <v>612</v>
      </c>
      <c r="I95" s="368" t="s">
        <v>617</v>
      </c>
      <c r="J95" s="479" t="s">
        <v>625</v>
      </c>
      <c r="K95" s="479">
        <v>90</v>
      </c>
      <c r="L95" s="134" t="s">
        <v>633</v>
      </c>
      <c r="M95" s="481" t="s">
        <v>160</v>
      </c>
      <c r="N95" s="744" t="s">
        <v>656</v>
      </c>
      <c r="O95" s="134" t="s">
        <v>625</v>
      </c>
      <c r="P95" s="746">
        <v>90</v>
      </c>
      <c r="Q95" s="777" t="s">
        <v>700</v>
      </c>
      <c r="R95" s="481" t="s">
        <v>715</v>
      </c>
      <c r="S95" s="134" t="s">
        <v>734</v>
      </c>
      <c r="T95" s="261" t="s">
        <v>197</v>
      </c>
      <c r="U95" s="878">
        <v>0.28000000000000003</v>
      </c>
      <c r="V95" s="954" t="s">
        <v>26</v>
      </c>
      <c r="W95" s="261" t="s">
        <v>198</v>
      </c>
      <c r="X95" s="260" t="s">
        <v>199</v>
      </c>
      <c r="Y95" s="257" t="s">
        <v>200</v>
      </c>
      <c r="Z95" s="542">
        <v>0.05</v>
      </c>
      <c r="AA95" s="491" t="s">
        <v>201</v>
      </c>
      <c r="AB95" s="821">
        <v>43831</v>
      </c>
      <c r="AC95" s="821">
        <v>43936</v>
      </c>
      <c r="AD95" s="741" t="s">
        <v>76</v>
      </c>
      <c r="AE95" s="385">
        <v>2.1</v>
      </c>
      <c r="AF95" s="889"/>
      <c r="AG95" s="889"/>
      <c r="AH95" s="890"/>
      <c r="AI95" s="890"/>
      <c r="AJ95" s="889"/>
      <c r="AK95" s="889"/>
      <c r="AL95" s="890"/>
      <c r="AM95" s="890"/>
      <c r="AN95" s="889"/>
      <c r="AO95" s="889"/>
      <c r="AP95" s="957">
        <v>1</v>
      </c>
      <c r="AQ95" s="957"/>
      <c r="AR95" s="889"/>
      <c r="AS95" s="889"/>
      <c r="AT95" s="889"/>
      <c r="AU95" s="889"/>
      <c r="AV95" s="889"/>
      <c r="AW95" s="889"/>
      <c r="AX95" s="890"/>
      <c r="AY95" s="890"/>
      <c r="AZ95" s="889"/>
      <c r="BA95" s="889"/>
      <c r="BB95" s="889"/>
      <c r="BC95" s="889"/>
      <c r="BD95" s="889"/>
      <c r="BE95" s="889"/>
      <c r="BF95" s="889"/>
      <c r="BG95" s="889"/>
      <c r="BH95" s="889"/>
      <c r="BI95" s="889"/>
      <c r="BJ95" s="890"/>
      <c r="BK95" s="890"/>
      <c r="BL95" s="889"/>
      <c r="BM95" s="889"/>
      <c r="BN95" s="890"/>
      <c r="BO95" s="890"/>
      <c r="BP95" s="889"/>
      <c r="BQ95" s="889"/>
      <c r="BR95" s="890"/>
      <c r="BS95" s="890"/>
      <c r="BT95" s="889"/>
      <c r="BU95" s="889"/>
      <c r="BV95" s="890"/>
      <c r="BW95" s="890"/>
      <c r="BX95" s="889"/>
      <c r="BY95" s="889"/>
      <c r="BZ95" s="890"/>
      <c r="CA95" s="894"/>
    </row>
    <row r="96" spans="1:79" s="377" customFormat="1" ht="115.5" customHeight="1" x14ac:dyDescent="0.2">
      <c r="A96" s="806" t="s">
        <v>587</v>
      </c>
      <c r="B96" s="479" t="s">
        <v>567</v>
      </c>
      <c r="C96" s="479" t="s">
        <v>595</v>
      </c>
      <c r="D96" s="368" t="s">
        <v>733</v>
      </c>
      <c r="E96" s="368" t="s">
        <v>593</v>
      </c>
      <c r="F96" s="812" t="s">
        <v>666</v>
      </c>
      <c r="G96" s="812" t="s">
        <v>666</v>
      </c>
      <c r="H96" s="368" t="s">
        <v>612</v>
      </c>
      <c r="I96" s="368" t="s">
        <v>617</v>
      </c>
      <c r="J96" s="479" t="s">
        <v>625</v>
      </c>
      <c r="K96" s="479">
        <v>90</v>
      </c>
      <c r="L96" s="134" t="s">
        <v>633</v>
      </c>
      <c r="M96" s="481" t="s">
        <v>160</v>
      </c>
      <c r="N96" s="744" t="s">
        <v>656</v>
      </c>
      <c r="O96" s="134" t="s">
        <v>625</v>
      </c>
      <c r="P96" s="746">
        <v>90</v>
      </c>
      <c r="Q96" s="777" t="s">
        <v>700</v>
      </c>
      <c r="R96" s="481" t="s">
        <v>715</v>
      </c>
      <c r="S96" s="134" t="s">
        <v>734</v>
      </c>
      <c r="T96" s="261" t="s">
        <v>197</v>
      </c>
      <c r="U96" s="878"/>
      <c r="V96" s="954"/>
      <c r="W96" s="261" t="s">
        <v>202</v>
      </c>
      <c r="X96" s="260" t="s">
        <v>203</v>
      </c>
      <c r="Y96" s="260" t="s">
        <v>204</v>
      </c>
      <c r="Z96" s="542">
        <v>0.05</v>
      </c>
      <c r="AA96" s="491" t="s">
        <v>201</v>
      </c>
      <c r="AB96" s="821">
        <v>43831</v>
      </c>
      <c r="AC96" s="821">
        <v>44135</v>
      </c>
      <c r="AD96" s="741" t="s">
        <v>76</v>
      </c>
      <c r="AE96" s="385">
        <v>2.2000000000000002</v>
      </c>
      <c r="AF96" s="889"/>
      <c r="AG96" s="889"/>
      <c r="AH96" s="890"/>
      <c r="AI96" s="890"/>
      <c r="AJ96" s="890"/>
      <c r="AK96" s="890"/>
      <c r="AL96" s="957">
        <v>1</v>
      </c>
      <c r="AM96" s="957"/>
      <c r="AN96" s="889"/>
      <c r="AO96" s="889"/>
      <c r="AP96" s="890"/>
      <c r="AQ96" s="890"/>
      <c r="AR96" s="889"/>
      <c r="AS96" s="889"/>
      <c r="AT96" s="957">
        <v>1</v>
      </c>
      <c r="AU96" s="957"/>
      <c r="AV96" s="889"/>
      <c r="AW96" s="889"/>
      <c r="AX96" s="890"/>
      <c r="AY96" s="890"/>
      <c r="AZ96" s="890"/>
      <c r="BA96" s="890"/>
      <c r="BB96" s="890"/>
      <c r="BC96" s="890"/>
      <c r="BD96" s="890"/>
      <c r="BE96" s="890"/>
      <c r="BF96" s="957">
        <v>1</v>
      </c>
      <c r="BG96" s="957"/>
      <c r="BH96" s="889"/>
      <c r="BI96" s="889"/>
      <c r="BJ96" s="890"/>
      <c r="BK96" s="890"/>
      <c r="BL96" s="889"/>
      <c r="BM96" s="889"/>
      <c r="BN96" s="890"/>
      <c r="BO96" s="890"/>
      <c r="BP96" s="890"/>
      <c r="BQ96" s="890"/>
      <c r="BR96" s="957">
        <v>1</v>
      </c>
      <c r="BS96" s="957"/>
      <c r="BT96" s="889"/>
      <c r="BU96" s="889"/>
      <c r="BV96" s="890"/>
      <c r="BW96" s="890"/>
      <c r="BX96" s="889"/>
      <c r="BY96" s="889"/>
      <c r="BZ96" s="890"/>
      <c r="CA96" s="894"/>
    </row>
    <row r="97" spans="1:79" s="377" customFormat="1" ht="115.5" customHeight="1" x14ac:dyDescent="0.2">
      <c r="A97" s="806" t="s">
        <v>587</v>
      </c>
      <c r="B97" s="479" t="s">
        <v>567</v>
      </c>
      <c r="C97" s="479" t="s">
        <v>595</v>
      </c>
      <c r="D97" s="368" t="s">
        <v>733</v>
      </c>
      <c r="E97" s="368" t="s">
        <v>593</v>
      </c>
      <c r="F97" s="812" t="s">
        <v>666</v>
      </c>
      <c r="G97" s="812" t="s">
        <v>666</v>
      </c>
      <c r="H97" s="368" t="s">
        <v>612</v>
      </c>
      <c r="I97" s="368" t="s">
        <v>617</v>
      </c>
      <c r="J97" s="479" t="s">
        <v>625</v>
      </c>
      <c r="K97" s="479">
        <v>90</v>
      </c>
      <c r="L97" s="134" t="s">
        <v>633</v>
      </c>
      <c r="M97" s="481" t="s">
        <v>160</v>
      </c>
      <c r="N97" s="744" t="s">
        <v>656</v>
      </c>
      <c r="O97" s="134" t="s">
        <v>625</v>
      </c>
      <c r="P97" s="746">
        <v>90</v>
      </c>
      <c r="Q97" s="777" t="s">
        <v>700</v>
      </c>
      <c r="R97" s="481" t="s">
        <v>715</v>
      </c>
      <c r="S97" s="134" t="s">
        <v>734</v>
      </c>
      <c r="T97" s="261" t="s">
        <v>197</v>
      </c>
      <c r="U97" s="878"/>
      <c r="V97" s="954"/>
      <c r="W97" s="877" t="s">
        <v>205</v>
      </c>
      <c r="X97" s="260" t="s">
        <v>206</v>
      </c>
      <c r="Y97" s="260" t="s">
        <v>207</v>
      </c>
      <c r="Z97" s="542">
        <v>0.05</v>
      </c>
      <c r="AA97" s="491" t="s">
        <v>201</v>
      </c>
      <c r="AB97" s="821">
        <v>43831</v>
      </c>
      <c r="AC97" s="821">
        <v>44135</v>
      </c>
      <c r="AD97" s="741" t="s">
        <v>76</v>
      </c>
      <c r="AE97" s="893">
        <v>2.2999999999999998</v>
      </c>
      <c r="AF97" s="889"/>
      <c r="AG97" s="889"/>
      <c r="AH97" s="889"/>
      <c r="AI97" s="889"/>
      <c r="AJ97" s="889"/>
      <c r="AK97" s="889"/>
      <c r="AL97" s="957">
        <v>3</v>
      </c>
      <c r="AM97" s="957"/>
      <c r="AN97" s="889"/>
      <c r="AO97" s="889"/>
      <c r="AP97" s="957">
        <v>3</v>
      </c>
      <c r="AQ97" s="957"/>
      <c r="AR97" s="889"/>
      <c r="AS97" s="889"/>
      <c r="AT97" s="957">
        <v>4</v>
      </c>
      <c r="AU97" s="957"/>
      <c r="AV97" s="889"/>
      <c r="AW97" s="889"/>
      <c r="AX97" s="957">
        <v>3</v>
      </c>
      <c r="AY97" s="957"/>
      <c r="AZ97" s="889"/>
      <c r="BA97" s="889"/>
      <c r="BB97" s="957">
        <v>3</v>
      </c>
      <c r="BC97" s="957"/>
      <c r="BD97" s="889"/>
      <c r="BE97" s="889"/>
      <c r="BF97" s="957">
        <v>3</v>
      </c>
      <c r="BG97" s="957"/>
      <c r="BH97" s="889"/>
      <c r="BI97" s="889"/>
      <c r="BJ97" s="957">
        <v>3</v>
      </c>
      <c r="BK97" s="957"/>
      <c r="BL97" s="889"/>
      <c r="BM97" s="889"/>
      <c r="BN97" s="957">
        <v>4</v>
      </c>
      <c r="BO97" s="957"/>
      <c r="BP97" s="889"/>
      <c r="BQ97" s="889"/>
      <c r="BR97" s="957">
        <v>4</v>
      </c>
      <c r="BS97" s="957"/>
      <c r="BT97" s="889"/>
      <c r="BU97" s="889"/>
      <c r="BV97" s="957">
        <v>3</v>
      </c>
      <c r="BW97" s="957"/>
      <c r="BX97" s="889"/>
      <c r="BY97" s="889"/>
      <c r="BZ97" s="957">
        <v>3</v>
      </c>
      <c r="CA97" s="958"/>
    </row>
    <row r="98" spans="1:79" s="377" customFormat="1" ht="115.5" customHeight="1" x14ac:dyDescent="0.2">
      <c r="A98" s="806" t="s">
        <v>587</v>
      </c>
      <c r="B98" s="479" t="s">
        <v>567</v>
      </c>
      <c r="C98" s="479" t="s">
        <v>595</v>
      </c>
      <c r="D98" s="368" t="s">
        <v>733</v>
      </c>
      <c r="E98" s="368" t="s">
        <v>593</v>
      </c>
      <c r="F98" s="812" t="s">
        <v>666</v>
      </c>
      <c r="G98" s="812" t="s">
        <v>666</v>
      </c>
      <c r="H98" s="368" t="s">
        <v>612</v>
      </c>
      <c r="I98" s="368" t="s">
        <v>617</v>
      </c>
      <c r="J98" s="479" t="s">
        <v>625</v>
      </c>
      <c r="K98" s="479">
        <v>90</v>
      </c>
      <c r="L98" s="134" t="s">
        <v>633</v>
      </c>
      <c r="M98" s="481" t="s">
        <v>160</v>
      </c>
      <c r="N98" s="744" t="s">
        <v>656</v>
      </c>
      <c r="O98" s="134" t="s">
        <v>625</v>
      </c>
      <c r="P98" s="746">
        <v>90</v>
      </c>
      <c r="Q98" s="777" t="s">
        <v>700</v>
      </c>
      <c r="R98" s="481" t="s">
        <v>715</v>
      </c>
      <c r="S98" s="134" t="s">
        <v>734</v>
      </c>
      <c r="T98" s="261" t="s">
        <v>197</v>
      </c>
      <c r="U98" s="878"/>
      <c r="V98" s="954"/>
      <c r="W98" s="877"/>
      <c r="X98" s="260" t="s">
        <v>208</v>
      </c>
      <c r="Y98" s="260" t="s">
        <v>209</v>
      </c>
      <c r="Z98" s="542">
        <v>3.5000000000000003E-2</v>
      </c>
      <c r="AA98" s="491" t="s">
        <v>201</v>
      </c>
      <c r="AB98" s="821">
        <v>43831</v>
      </c>
      <c r="AC98" s="821">
        <v>44196</v>
      </c>
      <c r="AD98" s="741" t="s">
        <v>76</v>
      </c>
      <c r="AE98" s="893"/>
      <c r="AF98" s="889"/>
      <c r="AG98" s="889"/>
      <c r="AH98" s="890"/>
      <c r="AI98" s="890"/>
      <c r="AJ98" s="889"/>
      <c r="AK98" s="889"/>
      <c r="AL98" s="957">
        <v>1</v>
      </c>
      <c r="AM98" s="957"/>
      <c r="AN98" s="889"/>
      <c r="AO98" s="889"/>
      <c r="AP98" s="889"/>
      <c r="AQ98" s="889"/>
      <c r="AR98" s="889"/>
      <c r="AS98" s="889"/>
      <c r="AT98" s="889"/>
      <c r="AU98" s="889"/>
      <c r="AV98" s="889"/>
      <c r="AW98" s="889"/>
      <c r="AX98" s="890"/>
      <c r="AY98" s="890"/>
      <c r="AZ98" s="889"/>
      <c r="BA98" s="889"/>
      <c r="BB98" s="959"/>
      <c r="BC98" s="959"/>
      <c r="BD98" s="889"/>
      <c r="BE98" s="889"/>
      <c r="BF98" s="889"/>
      <c r="BG98" s="889"/>
      <c r="BH98" s="889"/>
      <c r="BI98" s="889"/>
      <c r="BJ98" s="889"/>
      <c r="BK98" s="889"/>
      <c r="BL98" s="889"/>
      <c r="BM98" s="889"/>
      <c r="BN98" s="889"/>
      <c r="BO98" s="889"/>
      <c r="BP98" s="889"/>
      <c r="BQ98" s="889"/>
      <c r="BR98" s="889"/>
      <c r="BS98" s="889"/>
      <c r="BT98" s="889"/>
      <c r="BU98" s="889"/>
      <c r="BV98" s="890"/>
      <c r="BW98" s="890"/>
      <c r="BX98" s="889"/>
      <c r="BY98" s="889"/>
      <c r="BZ98" s="890"/>
      <c r="CA98" s="894"/>
    </row>
    <row r="99" spans="1:79" s="377" customFormat="1" ht="115.5" customHeight="1" x14ac:dyDescent="0.2">
      <c r="A99" s="806" t="s">
        <v>587</v>
      </c>
      <c r="B99" s="479" t="s">
        <v>567</v>
      </c>
      <c r="C99" s="479" t="s">
        <v>595</v>
      </c>
      <c r="D99" s="368" t="s">
        <v>733</v>
      </c>
      <c r="E99" s="368" t="s">
        <v>593</v>
      </c>
      <c r="F99" s="812" t="s">
        <v>666</v>
      </c>
      <c r="G99" s="812" t="s">
        <v>666</v>
      </c>
      <c r="H99" s="368" t="s">
        <v>612</v>
      </c>
      <c r="I99" s="368" t="s">
        <v>617</v>
      </c>
      <c r="J99" s="479" t="s">
        <v>625</v>
      </c>
      <c r="K99" s="479">
        <v>90</v>
      </c>
      <c r="L99" s="134" t="s">
        <v>633</v>
      </c>
      <c r="M99" s="481" t="s">
        <v>160</v>
      </c>
      <c r="N99" s="744" t="s">
        <v>656</v>
      </c>
      <c r="O99" s="134" t="s">
        <v>625</v>
      </c>
      <c r="P99" s="746">
        <v>90</v>
      </c>
      <c r="Q99" s="777" t="s">
        <v>700</v>
      </c>
      <c r="R99" s="481" t="s">
        <v>715</v>
      </c>
      <c r="S99" s="134" t="s">
        <v>734</v>
      </c>
      <c r="T99" s="261" t="s">
        <v>197</v>
      </c>
      <c r="U99" s="878"/>
      <c r="V99" s="954"/>
      <c r="W99" s="877"/>
      <c r="X99" s="260" t="s">
        <v>210</v>
      </c>
      <c r="Y99" s="260" t="s">
        <v>211</v>
      </c>
      <c r="Z99" s="542">
        <v>3.5000000000000003E-2</v>
      </c>
      <c r="AA99" s="491" t="s">
        <v>201</v>
      </c>
      <c r="AB99" s="821">
        <v>43831</v>
      </c>
      <c r="AC99" s="821">
        <v>44196</v>
      </c>
      <c r="AD99" s="741" t="s">
        <v>76</v>
      </c>
      <c r="AE99" s="893"/>
      <c r="AF99" s="889"/>
      <c r="AG99" s="889"/>
      <c r="AH99" s="890"/>
      <c r="AI99" s="890"/>
      <c r="AJ99" s="889"/>
      <c r="AK99" s="889"/>
      <c r="AL99" s="889"/>
      <c r="AM99" s="889"/>
      <c r="AN99" s="889"/>
      <c r="AO99" s="889"/>
      <c r="AP99" s="889"/>
      <c r="AQ99" s="889"/>
      <c r="AR99" s="889"/>
      <c r="AS99" s="889"/>
      <c r="AT99" s="957">
        <v>1</v>
      </c>
      <c r="AU99" s="957"/>
      <c r="AV99" s="889"/>
      <c r="AW99" s="889"/>
      <c r="AX99" s="890"/>
      <c r="AY99" s="890"/>
      <c r="AZ99" s="889"/>
      <c r="BA99" s="889"/>
      <c r="BB99" s="959"/>
      <c r="BC99" s="959"/>
      <c r="BD99" s="889"/>
      <c r="BE99" s="889"/>
      <c r="BF99" s="957">
        <v>1</v>
      </c>
      <c r="BG99" s="957"/>
      <c r="BH99" s="889"/>
      <c r="BI99" s="889"/>
      <c r="BJ99" s="889"/>
      <c r="BK99" s="889"/>
      <c r="BL99" s="889"/>
      <c r="BM99" s="889"/>
      <c r="BN99" s="889"/>
      <c r="BO99" s="889"/>
      <c r="BP99" s="889"/>
      <c r="BQ99" s="889"/>
      <c r="BR99" s="957">
        <v>1</v>
      </c>
      <c r="BS99" s="957"/>
      <c r="BT99" s="889"/>
      <c r="BU99" s="889"/>
      <c r="BV99" s="890"/>
      <c r="BW99" s="890"/>
      <c r="BX99" s="889"/>
      <c r="BY99" s="889"/>
      <c r="BZ99" s="890"/>
      <c r="CA99" s="894"/>
    </row>
    <row r="100" spans="1:79" s="377" customFormat="1" ht="115.5" customHeight="1" x14ac:dyDescent="0.2">
      <c r="A100" s="806" t="s">
        <v>587</v>
      </c>
      <c r="B100" s="479" t="s">
        <v>567</v>
      </c>
      <c r="C100" s="479" t="s">
        <v>595</v>
      </c>
      <c r="D100" s="368" t="s">
        <v>733</v>
      </c>
      <c r="E100" s="368" t="s">
        <v>593</v>
      </c>
      <c r="F100" s="812" t="s">
        <v>666</v>
      </c>
      <c r="G100" s="812" t="s">
        <v>666</v>
      </c>
      <c r="H100" s="368" t="s">
        <v>612</v>
      </c>
      <c r="I100" s="368" t="s">
        <v>617</v>
      </c>
      <c r="J100" s="479" t="s">
        <v>625</v>
      </c>
      <c r="K100" s="479">
        <v>90</v>
      </c>
      <c r="L100" s="134" t="s">
        <v>633</v>
      </c>
      <c r="M100" s="481" t="s">
        <v>160</v>
      </c>
      <c r="N100" s="744" t="s">
        <v>656</v>
      </c>
      <c r="O100" s="134" t="s">
        <v>625</v>
      </c>
      <c r="P100" s="746">
        <v>90</v>
      </c>
      <c r="Q100" s="777" t="s">
        <v>700</v>
      </c>
      <c r="R100" s="481" t="s">
        <v>715</v>
      </c>
      <c r="S100" s="134" t="s">
        <v>734</v>
      </c>
      <c r="T100" s="261" t="s">
        <v>197</v>
      </c>
      <c r="U100" s="878"/>
      <c r="V100" s="954"/>
      <c r="W100" s="877" t="s">
        <v>212</v>
      </c>
      <c r="X100" s="260" t="s">
        <v>213</v>
      </c>
      <c r="Y100" s="260" t="s">
        <v>214</v>
      </c>
      <c r="Z100" s="542">
        <v>0.04</v>
      </c>
      <c r="AA100" s="491" t="s">
        <v>215</v>
      </c>
      <c r="AB100" s="821">
        <v>43831</v>
      </c>
      <c r="AC100" s="821">
        <v>44196</v>
      </c>
      <c r="AD100" s="741" t="s">
        <v>76</v>
      </c>
      <c r="AE100" s="893" t="s">
        <v>42</v>
      </c>
      <c r="AF100" s="889"/>
      <c r="AG100" s="889"/>
      <c r="AH100" s="957">
        <v>2</v>
      </c>
      <c r="AI100" s="957"/>
      <c r="AJ100" s="889"/>
      <c r="AK100" s="889"/>
      <c r="AL100" s="957">
        <v>1</v>
      </c>
      <c r="AM100" s="957"/>
      <c r="AN100" s="889"/>
      <c r="AO100" s="889"/>
      <c r="AP100" s="957">
        <v>2</v>
      </c>
      <c r="AQ100" s="957"/>
      <c r="AR100" s="889"/>
      <c r="AS100" s="889"/>
      <c r="AT100" s="957">
        <v>1</v>
      </c>
      <c r="AU100" s="957"/>
      <c r="AV100" s="889"/>
      <c r="AW100" s="889"/>
      <c r="AX100" s="957">
        <v>2</v>
      </c>
      <c r="AY100" s="957"/>
      <c r="AZ100" s="889"/>
      <c r="BA100" s="889"/>
      <c r="BB100" s="957">
        <v>1</v>
      </c>
      <c r="BC100" s="957"/>
      <c r="BD100" s="889"/>
      <c r="BE100" s="889"/>
      <c r="BF100" s="957">
        <v>2</v>
      </c>
      <c r="BG100" s="957"/>
      <c r="BH100" s="889"/>
      <c r="BI100" s="889"/>
      <c r="BJ100" s="957">
        <v>1</v>
      </c>
      <c r="BK100" s="957"/>
      <c r="BL100" s="889"/>
      <c r="BM100" s="889"/>
      <c r="BN100" s="957">
        <v>2</v>
      </c>
      <c r="BO100" s="957"/>
      <c r="BP100" s="889"/>
      <c r="BQ100" s="889"/>
      <c r="BR100" s="957">
        <v>1</v>
      </c>
      <c r="BS100" s="957"/>
      <c r="BT100" s="889"/>
      <c r="BU100" s="889"/>
      <c r="BV100" s="957">
        <v>2</v>
      </c>
      <c r="BW100" s="957"/>
      <c r="BX100" s="889"/>
      <c r="BY100" s="889"/>
      <c r="BZ100" s="957">
        <v>1</v>
      </c>
      <c r="CA100" s="958"/>
    </row>
    <row r="101" spans="1:79" s="377" customFormat="1" ht="115.5" customHeight="1" x14ac:dyDescent="0.2">
      <c r="A101" s="806" t="s">
        <v>587</v>
      </c>
      <c r="B101" s="479" t="s">
        <v>567</v>
      </c>
      <c r="C101" s="479" t="s">
        <v>595</v>
      </c>
      <c r="D101" s="368" t="s">
        <v>733</v>
      </c>
      <c r="E101" s="368" t="s">
        <v>593</v>
      </c>
      <c r="F101" s="812" t="s">
        <v>666</v>
      </c>
      <c r="G101" s="812" t="s">
        <v>666</v>
      </c>
      <c r="H101" s="368" t="s">
        <v>612</v>
      </c>
      <c r="I101" s="368" t="s">
        <v>617</v>
      </c>
      <c r="J101" s="479" t="s">
        <v>625</v>
      </c>
      <c r="K101" s="479">
        <v>90</v>
      </c>
      <c r="L101" s="134" t="s">
        <v>633</v>
      </c>
      <c r="M101" s="481" t="s">
        <v>160</v>
      </c>
      <c r="N101" s="744" t="s">
        <v>656</v>
      </c>
      <c r="O101" s="134" t="s">
        <v>625</v>
      </c>
      <c r="P101" s="746">
        <v>90</v>
      </c>
      <c r="Q101" s="777" t="s">
        <v>700</v>
      </c>
      <c r="R101" s="481" t="s">
        <v>715</v>
      </c>
      <c r="S101" s="134" t="s">
        <v>734</v>
      </c>
      <c r="T101" s="261" t="s">
        <v>197</v>
      </c>
      <c r="U101" s="878"/>
      <c r="V101" s="954"/>
      <c r="W101" s="877"/>
      <c r="X101" s="260" t="s">
        <v>216</v>
      </c>
      <c r="Y101" s="260" t="s">
        <v>217</v>
      </c>
      <c r="Z101" s="542">
        <v>0.02</v>
      </c>
      <c r="AA101" s="491" t="s">
        <v>215</v>
      </c>
      <c r="AB101" s="821">
        <v>43952</v>
      </c>
      <c r="AC101" s="821">
        <v>44135</v>
      </c>
      <c r="AD101" s="741" t="s">
        <v>76</v>
      </c>
      <c r="AE101" s="893"/>
      <c r="AF101" s="889"/>
      <c r="AG101" s="889"/>
      <c r="AH101" s="890"/>
      <c r="AI101" s="890"/>
      <c r="AJ101" s="889"/>
      <c r="AK101" s="889"/>
      <c r="AL101" s="890"/>
      <c r="AM101" s="890"/>
      <c r="AN101" s="889"/>
      <c r="AO101" s="889"/>
      <c r="AP101" s="889"/>
      <c r="AQ101" s="889"/>
      <c r="AR101" s="889"/>
      <c r="AS101" s="889"/>
      <c r="AT101" s="957">
        <v>1</v>
      </c>
      <c r="AU101" s="957"/>
      <c r="AV101" s="889"/>
      <c r="AW101" s="889"/>
      <c r="AX101" s="890"/>
      <c r="AY101" s="890"/>
      <c r="AZ101" s="889"/>
      <c r="BA101" s="889"/>
      <c r="BB101" s="889"/>
      <c r="BC101" s="889"/>
      <c r="BD101" s="889"/>
      <c r="BE101" s="889"/>
      <c r="BF101" s="890"/>
      <c r="BG101" s="890"/>
      <c r="BH101" s="889"/>
      <c r="BI101" s="889"/>
      <c r="BJ101" s="890"/>
      <c r="BK101" s="890"/>
      <c r="BL101" s="889"/>
      <c r="BM101" s="889"/>
      <c r="BN101" s="957">
        <v>1</v>
      </c>
      <c r="BO101" s="957"/>
      <c r="BP101" s="889"/>
      <c r="BQ101" s="889"/>
      <c r="BR101" s="890"/>
      <c r="BS101" s="890"/>
      <c r="BT101" s="889"/>
      <c r="BU101" s="889"/>
      <c r="BV101" s="890"/>
      <c r="BW101" s="890"/>
      <c r="BX101" s="889"/>
      <c r="BY101" s="889"/>
      <c r="BZ101" s="890"/>
      <c r="CA101" s="894"/>
    </row>
    <row r="102" spans="1:79" s="377" customFormat="1" ht="115.5" customHeight="1" x14ac:dyDescent="0.2">
      <c r="A102" s="806" t="s">
        <v>587</v>
      </c>
      <c r="B102" s="479" t="s">
        <v>567</v>
      </c>
      <c r="C102" s="479" t="s">
        <v>595</v>
      </c>
      <c r="D102" s="368" t="s">
        <v>733</v>
      </c>
      <c r="E102" s="368" t="s">
        <v>593</v>
      </c>
      <c r="F102" s="812" t="s">
        <v>666</v>
      </c>
      <c r="G102" s="812" t="s">
        <v>666</v>
      </c>
      <c r="H102" s="368" t="s">
        <v>612</v>
      </c>
      <c r="I102" s="368" t="s">
        <v>617</v>
      </c>
      <c r="J102" s="479" t="s">
        <v>625</v>
      </c>
      <c r="K102" s="479">
        <v>90</v>
      </c>
      <c r="L102" s="134" t="s">
        <v>633</v>
      </c>
      <c r="M102" s="481" t="s">
        <v>160</v>
      </c>
      <c r="N102" s="744" t="s">
        <v>656</v>
      </c>
      <c r="O102" s="134" t="s">
        <v>625</v>
      </c>
      <c r="P102" s="746">
        <v>90</v>
      </c>
      <c r="Q102" s="777" t="s">
        <v>700</v>
      </c>
      <c r="R102" s="481" t="s">
        <v>715</v>
      </c>
      <c r="S102" s="134" t="s">
        <v>734</v>
      </c>
      <c r="T102" s="261" t="s">
        <v>218</v>
      </c>
      <c r="U102" s="878">
        <v>0.3</v>
      </c>
      <c r="V102" s="954" t="s">
        <v>219</v>
      </c>
      <c r="W102" s="261" t="s">
        <v>220</v>
      </c>
      <c r="X102" s="260" t="s">
        <v>221</v>
      </c>
      <c r="Y102" s="260" t="s">
        <v>222</v>
      </c>
      <c r="Z102" s="542">
        <v>0.1</v>
      </c>
      <c r="AA102" s="491" t="s">
        <v>223</v>
      </c>
      <c r="AB102" s="821">
        <v>43831</v>
      </c>
      <c r="AC102" s="821">
        <v>44196</v>
      </c>
      <c r="AD102" s="741" t="s">
        <v>76</v>
      </c>
      <c r="AE102" s="385" t="s">
        <v>31</v>
      </c>
      <c r="AF102" s="960"/>
      <c r="AG102" s="890"/>
      <c r="AH102" s="961">
        <v>8.3299999999999999E-2</v>
      </c>
      <c r="AI102" s="957"/>
      <c r="AJ102" s="960"/>
      <c r="AK102" s="890"/>
      <c r="AL102" s="961">
        <v>8.3299999999999999E-2</v>
      </c>
      <c r="AM102" s="957"/>
      <c r="AN102" s="960"/>
      <c r="AO102" s="890"/>
      <c r="AP102" s="961">
        <v>8.3299999999999999E-2</v>
      </c>
      <c r="AQ102" s="957"/>
      <c r="AR102" s="960"/>
      <c r="AS102" s="890"/>
      <c r="AT102" s="961">
        <v>8.3299999999999999E-2</v>
      </c>
      <c r="AU102" s="957"/>
      <c r="AV102" s="960"/>
      <c r="AW102" s="890"/>
      <c r="AX102" s="961">
        <v>8.3299999999999999E-2</v>
      </c>
      <c r="AY102" s="957"/>
      <c r="AZ102" s="930"/>
      <c r="BA102" s="889"/>
      <c r="BB102" s="961">
        <v>8.3299999999999999E-2</v>
      </c>
      <c r="BC102" s="957"/>
      <c r="BD102" s="960"/>
      <c r="BE102" s="890"/>
      <c r="BF102" s="961">
        <v>8.3299999999999999E-2</v>
      </c>
      <c r="BG102" s="957"/>
      <c r="BH102" s="930"/>
      <c r="BI102" s="889"/>
      <c r="BJ102" s="961">
        <v>8.3299999999999999E-2</v>
      </c>
      <c r="BK102" s="957"/>
      <c r="BL102" s="960"/>
      <c r="BM102" s="890"/>
      <c r="BN102" s="961">
        <v>8.3299999999999999E-2</v>
      </c>
      <c r="BO102" s="957"/>
      <c r="BP102" s="930"/>
      <c r="BQ102" s="889"/>
      <c r="BR102" s="961">
        <v>8.3299999999999999E-2</v>
      </c>
      <c r="BS102" s="957"/>
      <c r="BT102" s="960"/>
      <c r="BU102" s="890"/>
      <c r="BV102" s="961">
        <v>8.3299999999999999E-2</v>
      </c>
      <c r="BW102" s="957"/>
      <c r="BX102" s="930"/>
      <c r="BY102" s="889"/>
      <c r="BZ102" s="961">
        <v>8.3699999999999997E-2</v>
      </c>
      <c r="CA102" s="958"/>
    </row>
    <row r="103" spans="1:79" s="377" customFormat="1" ht="115.5" customHeight="1" x14ac:dyDescent="0.2">
      <c r="A103" s="806" t="s">
        <v>587</v>
      </c>
      <c r="B103" s="479" t="s">
        <v>567</v>
      </c>
      <c r="C103" s="479" t="s">
        <v>595</v>
      </c>
      <c r="D103" s="368" t="s">
        <v>733</v>
      </c>
      <c r="E103" s="368" t="s">
        <v>593</v>
      </c>
      <c r="F103" s="812" t="s">
        <v>666</v>
      </c>
      <c r="G103" s="812" t="s">
        <v>666</v>
      </c>
      <c r="H103" s="368" t="s">
        <v>612</v>
      </c>
      <c r="I103" s="368" t="s">
        <v>617</v>
      </c>
      <c r="J103" s="479" t="s">
        <v>625</v>
      </c>
      <c r="K103" s="479">
        <v>90</v>
      </c>
      <c r="L103" s="134" t="s">
        <v>633</v>
      </c>
      <c r="M103" s="481" t="s">
        <v>160</v>
      </c>
      <c r="N103" s="744" t="s">
        <v>656</v>
      </c>
      <c r="O103" s="134" t="s">
        <v>625</v>
      </c>
      <c r="P103" s="746">
        <v>90</v>
      </c>
      <c r="Q103" s="777" t="s">
        <v>700</v>
      </c>
      <c r="R103" s="481" t="s">
        <v>715</v>
      </c>
      <c r="S103" s="134" t="s">
        <v>734</v>
      </c>
      <c r="T103" s="261" t="s">
        <v>218</v>
      </c>
      <c r="U103" s="878"/>
      <c r="V103" s="954"/>
      <c r="W103" s="261" t="s">
        <v>224</v>
      </c>
      <c r="X103" s="260" t="s">
        <v>225</v>
      </c>
      <c r="Y103" s="260" t="s">
        <v>226</v>
      </c>
      <c r="Z103" s="542">
        <v>0.1</v>
      </c>
      <c r="AA103" s="491" t="s">
        <v>223</v>
      </c>
      <c r="AB103" s="821">
        <v>43831</v>
      </c>
      <c r="AC103" s="821">
        <v>44114</v>
      </c>
      <c r="AD103" s="741" t="s">
        <v>76</v>
      </c>
      <c r="AE103" s="385" t="s">
        <v>32</v>
      </c>
      <c r="AF103" s="889"/>
      <c r="AG103" s="889"/>
      <c r="AH103" s="957">
        <v>1</v>
      </c>
      <c r="AI103" s="957"/>
      <c r="AJ103" s="889"/>
      <c r="AK103" s="889"/>
      <c r="AL103" s="890"/>
      <c r="AM103" s="890"/>
      <c r="AN103" s="889"/>
      <c r="AO103" s="889"/>
      <c r="AP103" s="889"/>
      <c r="AQ103" s="889"/>
      <c r="AR103" s="889"/>
      <c r="AS103" s="889"/>
      <c r="AT103" s="957">
        <v>1</v>
      </c>
      <c r="AU103" s="957"/>
      <c r="AV103" s="889"/>
      <c r="AW103" s="889"/>
      <c r="AX103" s="890"/>
      <c r="AY103" s="890"/>
      <c r="AZ103" s="889"/>
      <c r="BA103" s="889"/>
      <c r="BB103" s="889"/>
      <c r="BC103" s="889"/>
      <c r="BD103" s="889"/>
      <c r="BE103" s="889"/>
      <c r="BF103" s="957">
        <v>1</v>
      </c>
      <c r="BG103" s="957"/>
      <c r="BH103" s="889"/>
      <c r="BI103" s="889"/>
      <c r="BJ103" s="890"/>
      <c r="BK103" s="890"/>
      <c r="BL103" s="889"/>
      <c r="BM103" s="889"/>
      <c r="BN103" s="889"/>
      <c r="BO103" s="889"/>
      <c r="BP103" s="889"/>
      <c r="BQ103" s="889"/>
      <c r="BR103" s="957">
        <v>1</v>
      </c>
      <c r="BS103" s="957"/>
      <c r="BT103" s="889"/>
      <c r="BU103" s="889"/>
      <c r="BV103" s="890"/>
      <c r="BW103" s="890"/>
      <c r="BX103" s="889"/>
      <c r="BY103" s="889"/>
      <c r="BZ103" s="889"/>
      <c r="CA103" s="962"/>
    </row>
    <row r="104" spans="1:79" s="377" customFormat="1" ht="115.5" customHeight="1" x14ac:dyDescent="0.2">
      <c r="A104" s="806" t="s">
        <v>587</v>
      </c>
      <c r="B104" s="479" t="s">
        <v>567</v>
      </c>
      <c r="C104" s="479" t="s">
        <v>595</v>
      </c>
      <c r="D104" s="368" t="s">
        <v>733</v>
      </c>
      <c r="E104" s="368" t="s">
        <v>593</v>
      </c>
      <c r="F104" s="812" t="s">
        <v>666</v>
      </c>
      <c r="G104" s="812" t="s">
        <v>666</v>
      </c>
      <c r="H104" s="368" t="s">
        <v>612</v>
      </c>
      <c r="I104" s="368" t="s">
        <v>617</v>
      </c>
      <c r="J104" s="479" t="s">
        <v>625</v>
      </c>
      <c r="K104" s="479">
        <v>90</v>
      </c>
      <c r="L104" s="134" t="s">
        <v>633</v>
      </c>
      <c r="M104" s="481" t="s">
        <v>160</v>
      </c>
      <c r="N104" s="744" t="s">
        <v>656</v>
      </c>
      <c r="O104" s="134" t="s">
        <v>625</v>
      </c>
      <c r="P104" s="746">
        <v>90</v>
      </c>
      <c r="Q104" s="777" t="s">
        <v>700</v>
      </c>
      <c r="R104" s="481" t="s">
        <v>715</v>
      </c>
      <c r="S104" s="134" t="s">
        <v>734</v>
      </c>
      <c r="T104" s="261" t="s">
        <v>218</v>
      </c>
      <c r="U104" s="878"/>
      <c r="V104" s="954"/>
      <c r="W104" s="261" t="s">
        <v>227</v>
      </c>
      <c r="X104" s="260" t="s">
        <v>228</v>
      </c>
      <c r="Y104" s="260" t="s">
        <v>229</v>
      </c>
      <c r="Z104" s="542">
        <v>0.1</v>
      </c>
      <c r="AA104" s="491" t="s">
        <v>230</v>
      </c>
      <c r="AB104" s="821">
        <v>43831</v>
      </c>
      <c r="AC104" s="821">
        <v>44196</v>
      </c>
      <c r="AD104" s="741" t="s">
        <v>76</v>
      </c>
      <c r="AE104" s="385" t="s">
        <v>41</v>
      </c>
      <c r="AF104" s="889"/>
      <c r="AG104" s="889"/>
      <c r="AH104" s="957">
        <v>1</v>
      </c>
      <c r="AI104" s="957"/>
      <c r="AJ104" s="889"/>
      <c r="AK104" s="889"/>
      <c r="AL104" s="957">
        <v>1</v>
      </c>
      <c r="AM104" s="957"/>
      <c r="AN104" s="889"/>
      <c r="AO104" s="889"/>
      <c r="AP104" s="957">
        <v>1</v>
      </c>
      <c r="AQ104" s="957"/>
      <c r="AR104" s="889"/>
      <c r="AS104" s="889"/>
      <c r="AT104" s="957">
        <v>1</v>
      </c>
      <c r="AU104" s="957"/>
      <c r="AV104" s="889"/>
      <c r="AW104" s="889"/>
      <c r="AX104" s="957">
        <v>1</v>
      </c>
      <c r="AY104" s="957"/>
      <c r="AZ104" s="889"/>
      <c r="BA104" s="889"/>
      <c r="BB104" s="957">
        <v>1</v>
      </c>
      <c r="BC104" s="957"/>
      <c r="BD104" s="889"/>
      <c r="BE104" s="889"/>
      <c r="BF104" s="957">
        <v>1</v>
      </c>
      <c r="BG104" s="957"/>
      <c r="BH104" s="889"/>
      <c r="BI104" s="889"/>
      <c r="BJ104" s="957">
        <v>1</v>
      </c>
      <c r="BK104" s="957"/>
      <c r="BL104" s="889"/>
      <c r="BM104" s="889"/>
      <c r="BN104" s="957">
        <v>1</v>
      </c>
      <c r="BO104" s="957"/>
      <c r="BP104" s="889"/>
      <c r="BQ104" s="889"/>
      <c r="BR104" s="957">
        <v>1</v>
      </c>
      <c r="BS104" s="957"/>
      <c r="BT104" s="889"/>
      <c r="BU104" s="889"/>
      <c r="BV104" s="957">
        <v>1</v>
      </c>
      <c r="BW104" s="957"/>
      <c r="BX104" s="889"/>
      <c r="BY104" s="889"/>
      <c r="BZ104" s="957">
        <v>1</v>
      </c>
      <c r="CA104" s="958"/>
    </row>
    <row r="105" spans="1:79" s="377" customFormat="1" ht="115.5" customHeight="1" x14ac:dyDescent="0.2">
      <c r="A105" s="806" t="s">
        <v>587</v>
      </c>
      <c r="B105" s="479" t="s">
        <v>567</v>
      </c>
      <c r="C105" s="479" t="s">
        <v>595</v>
      </c>
      <c r="D105" s="368" t="s">
        <v>733</v>
      </c>
      <c r="E105" s="368" t="s">
        <v>593</v>
      </c>
      <c r="F105" s="812" t="s">
        <v>666</v>
      </c>
      <c r="G105" s="812" t="s">
        <v>666</v>
      </c>
      <c r="H105" s="368" t="s">
        <v>612</v>
      </c>
      <c r="I105" s="368" t="s">
        <v>617</v>
      </c>
      <c r="J105" s="479" t="s">
        <v>625</v>
      </c>
      <c r="K105" s="479">
        <v>90</v>
      </c>
      <c r="L105" s="134" t="s">
        <v>633</v>
      </c>
      <c r="M105" s="481" t="s">
        <v>160</v>
      </c>
      <c r="N105" s="744" t="s">
        <v>656</v>
      </c>
      <c r="O105" s="134" t="s">
        <v>625</v>
      </c>
      <c r="P105" s="746">
        <v>90</v>
      </c>
      <c r="Q105" s="777" t="s">
        <v>700</v>
      </c>
      <c r="R105" s="481" t="s">
        <v>715</v>
      </c>
      <c r="S105" s="134" t="s">
        <v>734</v>
      </c>
      <c r="T105" s="877" t="s">
        <v>231</v>
      </c>
      <c r="U105" s="878">
        <v>0.25</v>
      </c>
      <c r="V105" s="954" t="s">
        <v>26</v>
      </c>
      <c r="W105" s="261" t="s">
        <v>232</v>
      </c>
      <c r="X105" s="260" t="s">
        <v>233</v>
      </c>
      <c r="Y105" s="260" t="s">
        <v>234</v>
      </c>
      <c r="Z105" s="58">
        <v>0.125</v>
      </c>
      <c r="AA105" s="491" t="s">
        <v>235</v>
      </c>
      <c r="AB105" s="821">
        <v>43831</v>
      </c>
      <c r="AC105" s="821">
        <v>44196</v>
      </c>
      <c r="AD105" s="741" t="s">
        <v>76</v>
      </c>
      <c r="AE105" s="385" t="s">
        <v>33</v>
      </c>
      <c r="AF105" s="947"/>
      <c r="AG105" s="947"/>
      <c r="AH105" s="961">
        <f>85%/12</f>
        <v>7.0833333333333331E-2</v>
      </c>
      <c r="AI105" s="957"/>
      <c r="AJ105" s="930"/>
      <c r="AK105" s="889"/>
      <c r="AL105" s="961">
        <f>85%/12</f>
        <v>7.0833333333333331E-2</v>
      </c>
      <c r="AM105" s="957"/>
      <c r="AN105" s="960"/>
      <c r="AO105" s="890"/>
      <c r="AP105" s="961">
        <f>85%/12</f>
        <v>7.0833333333333331E-2</v>
      </c>
      <c r="AQ105" s="957"/>
      <c r="AR105" s="930"/>
      <c r="AS105" s="889"/>
      <c r="AT105" s="961">
        <f>85%/12</f>
        <v>7.0833333333333331E-2</v>
      </c>
      <c r="AU105" s="957"/>
      <c r="AV105" s="890"/>
      <c r="AW105" s="890"/>
      <c r="AX105" s="961">
        <f>85%/12</f>
        <v>7.0833333333333331E-2</v>
      </c>
      <c r="AY105" s="957"/>
      <c r="AZ105" s="889"/>
      <c r="BA105" s="889"/>
      <c r="BB105" s="961">
        <f>85%/12</f>
        <v>7.0833333333333331E-2</v>
      </c>
      <c r="BC105" s="957"/>
      <c r="BD105" s="890"/>
      <c r="BE105" s="890"/>
      <c r="BF105" s="961">
        <f>85%/12</f>
        <v>7.0833333333333331E-2</v>
      </c>
      <c r="BG105" s="957"/>
      <c r="BH105" s="889"/>
      <c r="BI105" s="889"/>
      <c r="BJ105" s="961">
        <f>85%/12</f>
        <v>7.0833333333333331E-2</v>
      </c>
      <c r="BK105" s="957"/>
      <c r="BL105" s="890"/>
      <c r="BM105" s="890"/>
      <c r="BN105" s="961">
        <f>85%/12</f>
        <v>7.0833333333333331E-2</v>
      </c>
      <c r="BO105" s="957"/>
      <c r="BP105" s="889"/>
      <c r="BQ105" s="889"/>
      <c r="BR105" s="961">
        <f>85%/12</f>
        <v>7.0833333333333331E-2</v>
      </c>
      <c r="BS105" s="957"/>
      <c r="BT105" s="890"/>
      <c r="BU105" s="890"/>
      <c r="BV105" s="961">
        <f>85%/12</f>
        <v>7.0833333333333331E-2</v>
      </c>
      <c r="BW105" s="957"/>
      <c r="BX105" s="889"/>
      <c r="BY105" s="889"/>
      <c r="BZ105" s="961">
        <f>85%/12</f>
        <v>7.0833333333333331E-2</v>
      </c>
      <c r="CA105" s="958"/>
    </row>
    <row r="106" spans="1:79" s="377" customFormat="1" ht="115.5" customHeight="1" x14ac:dyDescent="0.2">
      <c r="A106" s="806" t="s">
        <v>587</v>
      </c>
      <c r="B106" s="479" t="s">
        <v>567</v>
      </c>
      <c r="C106" s="479" t="s">
        <v>595</v>
      </c>
      <c r="D106" s="368" t="s">
        <v>733</v>
      </c>
      <c r="E106" s="368" t="s">
        <v>593</v>
      </c>
      <c r="F106" s="812" t="s">
        <v>666</v>
      </c>
      <c r="G106" s="812" t="s">
        <v>666</v>
      </c>
      <c r="H106" s="368" t="s">
        <v>612</v>
      </c>
      <c r="I106" s="368" t="s">
        <v>617</v>
      </c>
      <c r="J106" s="479" t="s">
        <v>625</v>
      </c>
      <c r="K106" s="479">
        <v>90</v>
      </c>
      <c r="L106" s="134" t="s">
        <v>633</v>
      </c>
      <c r="M106" s="481" t="s">
        <v>160</v>
      </c>
      <c r="N106" s="744" t="s">
        <v>656</v>
      </c>
      <c r="O106" s="134" t="s">
        <v>625</v>
      </c>
      <c r="P106" s="746">
        <v>90</v>
      </c>
      <c r="Q106" s="777" t="s">
        <v>700</v>
      </c>
      <c r="R106" s="481" t="s">
        <v>715</v>
      </c>
      <c r="S106" s="134" t="s">
        <v>734</v>
      </c>
      <c r="T106" s="877"/>
      <c r="U106" s="878"/>
      <c r="V106" s="954"/>
      <c r="W106" s="261" t="s">
        <v>236</v>
      </c>
      <c r="X106" s="260" t="s">
        <v>237</v>
      </c>
      <c r="Y106" s="260" t="s">
        <v>238</v>
      </c>
      <c r="Z106" s="58">
        <v>0.125</v>
      </c>
      <c r="AA106" s="491" t="s">
        <v>235</v>
      </c>
      <c r="AB106" s="821">
        <v>43831</v>
      </c>
      <c r="AC106" s="821">
        <v>44196</v>
      </c>
      <c r="AD106" s="741" t="s">
        <v>76</v>
      </c>
      <c r="AE106" s="385" t="s">
        <v>34</v>
      </c>
      <c r="AF106" s="960"/>
      <c r="AG106" s="890"/>
      <c r="AH106" s="961">
        <f>90%/12</f>
        <v>7.4999999999999997E-2</v>
      </c>
      <c r="AI106" s="957"/>
      <c r="AJ106" s="930"/>
      <c r="AK106" s="889"/>
      <c r="AL106" s="961">
        <f>90%/12</f>
        <v>7.4999999999999997E-2</v>
      </c>
      <c r="AM106" s="957"/>
      <c r="AN106" s="960"/>
      <c r="AO106" s="890"/>
      <c r="AP106" s="961">
        <f>90%/12</f>
        <v>7.4999999999999997E-2</v>
      </c>
      <c r="AQ106" s="957"/>
      <c r="AR106" s="930"/>
      <c r="AS106" s="889"/>
      <c r="AT106" s="961">
        <f>90%/12</f>
        <v>7.4999999999999997E-2</v>
      </c>
      <c r="AU106" s="957"/>
      <c r="AV106" s="890"/>
      <c r="AW106" s="890"/>
      <c r="AX106" s="961">
        <f>90%/12</f>
        <v>7.4999999999999997E-2</v>
      </c>
      <c r="AY106" s="957"/>
      <c r="AZ106" s="889"/>
      <c r="BA106" s="889"/>
      <c r="BB106" s="961">
        <f>90%/12</f>
        <v>7.4999999999999997E-2</v>
      </c>
      <c r="BC106" s="957"/>
      <c r="BD106" s="890"/>
      <c r="BE106" s="890"/>
      <c r="BF106" s="961">
        <f>90%/12</f>
        <v>7.4999999999999997E-2</v>
      </c>
      <c r="BG106" s="957"/>
      <c r="BH106" s="889"/>
      <c r="BI106" s="889"/>
      <c r="BJ106" s="961">
        <f>90%/12</f>
        <v>7.4999999999999997E-2</v>
      </c>
      <c r="BK106" s="957"/>
      <c r="BL106" s="890"/>
      <c r="BM106" s="890"/>
      <c r="BN106" s="961">
        <f>90%/12</f>
        <v>7.4999999999999997E-2</v>
      </c>
      <c r="BO106" s="957"/>
      <c r="BP106" s="889"/>
      <c r="BQ106" s="889"/>
      <c r="BR106" s="961">
        <f>90%/12</f>
        <v>7.4999999999999997E-2</v>
      </c>
      <c r="BS106" s="957"/>
      <c r="BT106" s="890"/>
      <c r="BU106" s="890"/>
      <c r="BV106" s="961">
        <f>90%/12</f>
        <v>7.4999999999999997E-2</v>
      </c>
      <c r="BW106" s="957"/>
      <c r="BX106" s="889"/>
      <c r="BY106" s="889"/>
      <c r="BZ106" s="961">
        <f>90%/12</f>
        <v>7.4999999999999997E-2</v>
      </c>
      <c r="CA106" s="958"/>
    </row>
    <row r="107" spans="1:79" s="377" customFormat="1" ht="116.25" customHeight="1" thickBot="1" x14ac:dyDescent="0.25">
      <c r="A107" s="806"/>
      <c r="B107" s="479" t="s">
        <v>567</v>
      </c>
      <c r="C107" s="479" t="s">
        <v>594</v>
      </c>
      <c r="D107" s="368" t="s">
        <v>733</v>
      </c>
      <c r="E107" s="368" t="s">
        <v>593</v>
      </c>
      <c r="F107" s="812" t="s">
        <v>666</v>
      </c>
      <c r="G107" s="812" t="s">
        <v>666</v>
      </c>
      <c r="H107" s="368" t="s">
        <v>612</v>
      </c>
      <c r="I107" s="368" t="s">
        <v>617</v>
      </c>
      <c r="J107" s="479" t="s">
        <v>625</v>
      </c>
      <c r="K107" s="479">
        <v>90</v>
      </c>
      <c r="L107" s="134" t="s">
        <v>633</v>
      </c>
      <c r="M107" s="481" t="s">
        <v>160</v>
      </c>
      <c r="N107" s="744" t="s">
        <v>656</v>
      </c>
      <c r="O107" s="134" t="s">
        <v>625</v>
      </c>
      <c r="P107" s="746">
        <v>90</v>
      </c>
      <c r="Q107" s="777" t="s">
        <v>700</v>
      </c>
      <c r="R107" s="481" t="s">
        <v>706</v>
      </c>
      <c r="S107" s="134" t="s">
        <v>734</v>
      </c>
      <c r="T107" s="261" t="s">
        <v>239</v>
      </c>
      <c r="U107" s="491">
        <v>0.05</v>
      </c>
      <c r="V107" s="488" t="s">
        <v>26</v>
      </c>
      <c r="W107" s="261" t="s">
        <v>240</v>
      </c>
      <c r="X107" s="260" t="s">
        <v>79</v>
      </c>
      <c r="Y107" s="260" t="s">
        <v>43</v>
      </c>
      <c r="Z107" s="542">
        <v>0.05</v>
      </c>
      <c r="AA107" s="491" t="s">
        <v>230</v>
      </c>
      <c r="AB107" s="821">
        <v>43831</v>
      </c>
      <c r="AC107" s="821">
        <v>44196</v>
      </c>
      <c r="AD107" s="741" t="s">
        <v>76</v>
      </c>
      <c r="AE107" s="386" t="s">
        <v>36</v>
      </c>
      <c r="AF107" s="935"/>
      <c r="AG107" s="904"/>
      <c r="AH107" s="963">
        <v>8.3299999999999999E-2</v>
      </c>
      <c r="AI107" s="964"/>
      <c r="AJ107" s="935"/>
      <c r="AK107" s="904"/>
      <c r="AL107" s="963">
        <v>8.3299999999999999E-2</v>
      </c>
      <c r="AM107" s="964"/>
      <c r="AN107" s="935"/>
      <c r="AO107" s="904"/>
      <c r="AP107" s="963">
        <v>8.3299999999999999E-2</v>
      </c>
      <c r="AQ107" s="963"/>
      <c r="AR107" s="935"/>
      <c r="AS107" s="904"/>
      <c r="AT107" s="963">
        <v>8.3299999999999999E-2</v>
      </c>
      <c r="AU107" s="964"/>
      <c r="AV107" s="935"/>
      <c r="AW107" s="904"/>
      <c r="AX107" s="963">
        <v>8.3299999999999999E-2</v>
      </c>
      <c r="AY107" s="964"/>
      <c r="AZ107" s="935"/>
      <c r="BA107" s="904"/>
      <c r="BB107" s="963">
        <v>8.3299999999999999E-2</v>
      </c>
      <c r="BC107" s="964"/>
      <c r="BD107" s="935"/>
      <c r="BE107" s="904"/>
      <c r="BF107" s="963">
        <v>8.3299999999999999E-2</v>
      </c>
      <c r="BG107" s="964"/>
      <c r="BH107" s="935"/>
      <c r="BI107" s="904"/>
      <c r="BJ107" s="963">
        <v>8.3299999999999999E-2</v>
      </c>
      <c r="BK107" s="964"/>
      <c r="BL107" s="935"/>
      <c r="BM107" s="904"/>
      <c r="BN107" s="963">
        <v>8.3299999999999999E-2</v>
      </c>
      <c r="BO107" s="964"/>
      <c r="BP107" s="935"/>
      <c r="BQ107" s="904"/>
      <c r="BR107" s="963">
        <v>8.3299999999999999E-2</v>
      </c>
      <c r="BS107" s="964"/>
      <c r="BT107" s="935"/>
      <c r="BU107" s="904"/>
      <c r="BV107" s="963">
        <v>8.3299999999999999E-2</v>
      </c>
      <c r="BW107" s="964"/>
      <c r="BX107" s="935"/>
      <c r="BY107" s="904"/>
      <c r="BZ107" s="963">
        <v>8.3699999999999997E-2</v>
      </c>
      <c r="CA107" s="965"/>
    </row>
    <row r="108" spans="1:79" s="377" customFormat="1" ht="90" customHeight="1" x14ac:dyDescent="0.2">
      <c r="A108" s="806" t="s">
        <v>568</v>
      </c>
      <c r="B108" s="479" t="s">
        <v>571</v>
      </c>
      <c r="C108" s="479" t="s">
        <v>598</v>
      </c>
      <c r="D108" s="368" t="s">
        <v>733</v>
      </c>
      <c r="E108" s="368" t="s">
        <v>593</v>
      </c>
      <c r="F108" s="812" t="s">
        <v>666</v>
      </c>
      <c r="G108" s="812" t="s">
        <v>666</v>
      </c>
      <c r="H108" s="368" t="s">
        <v>612</v>
      </c>
      <c r="I108" s="368" t="s">
        <v>617</v>
      </c>
      <c r="J108" s="479" t="s">
        <v>625</v>
      </c>
      <c r="K108" s="479">
        <v>90</v>
      </c>
      <c r="L108" s="756" t="s">
        <v>633</v>
      </c>
      <c r="M108" s="481" t="s">
        <v>160</v>
      </c>
      <c r="N108" s="744" t="s">
        <v>656</v>
      </c>
      <c r="O108" s="134" t="s">
        <v>625</v>
      </c>
      <c r="P108" s="743">
        <v>0.9</v>
      </c>
      <c r="Q108" s="777" t="s">
        <v>159</v>
      </c>
      <c r="R108" s="481" t="s">
        <v>713</v>
      </c>
      <c r="S108" s="134" t="s">
        <v>734</v>
      </c>
      <c r="T108" s="756" t="s">
        <v>1028</v>
      </c>
      <c r="U108" s="966">
        <v>0.1</v>
      </c>
      <c r="V108" s="966" t="s">
        <v>26</v>
      </c>
      <c r="W108" s="756" t="s">
        <v>157</v>
      </c>
      <c r="X108" s="823" t="s">
        <v>156</v>
      </c>
      <c r="Y108" s="824" t="s">
        <v>155</v>
      </c>
      <c r="Z108" s="542">
        <v>0.05</v>
      </c>
      <c r="AA108" s="542" t="s">
        <v>112</v>
      </c>
      <c r="AB108" s="821">
        <v>43831</v>
      </c>
      <c r="AC108" s="821">
        <v>43861</v>
      </c>
      <c r="AD108" s="741" t="s">
        <v>76</v>
      </c>
      <c r="AE108" s="391" t="s">
        <v>27</v>
      </c>
      <c r="AF108" s="975"/>
      <c r="AG108" s="976"/>
      <c r="AH108" s="977">
        <v>1</v>
      </c>
      <c r="AI108" s="978"/>
      <c r="AJ108" s="975"/>
      <c r="AK108" s="976"/>
      <c r="AL108" s="973"/>
      <c r="AM108" s="974"/>
      <c r="AN108" s="975"/>
      <c r="AO108" s="976"/>
      <c r="AP108" s="973"/>
      <c r="AQ108" s="974"/>
      <c r="AR108" s="975"/>
      <c r="AS108" s="976"/>
      <c r="AT108" s="973"/>
      <c r="AU108" s="974"/>
      <c r="AV108" s="975"/>
      <c r="AW108" s="976"/>
      <c r="AX108" s="973"/>
      <c r="AY108" s="974"/>
      <c r="AZ108" s="975"/>
      <c r="BA108" s="976"/>
      <c r="BB108" s="973"/>
      <c r="BC108" s="974"/>
      <c r="BD108" s="975"/>
      <c r="BE108" s="976"/>
      <c r="BF108" s="973"/>
      <c r="BG108" s="974"/>
      <c r="BH108" s="975"/>
      <c r="BI108" s="976"/>
      <c r="BJ108" s="973"/>
      <c r="BK108" s="974"/>
      <c r="BL108" s="975"/>
      <c r="BM108" s="976"/>
      <c r="BN108" s="973"/>
      <c r="BO108" s="974"/>
      <c r="BP108" s="975"/>
      <c r="BQ108" s="976"/>
      <c r="BR108" s="973"/>
      <c r="BS108" s="974"/>
      <c r="BT108" s="975"/>
      <c r="BU108" s="976"/>
      <c r="BV108" s="973"/>
      <c r="BW108" s="974"/>
      <c r="BX108" s="975"/>
      <c r="BY108" s="976"/>
      <c r="BZ108" s="967"/>
      <c r="CA108" s="968"/>
    </row>
    <row r="109" spans="1:79" s="377" customFormat="1" ht="89.25" customHeight="1" x14ac:dyDescent="0.2">
      <c r="A109" s="806" t="s">
        <v>568</v>
      </c>
      <c r="B109" s="479" t="s">
        <v>571</v>
      </c>
      <c r="C109" s="479" t="s">
        <v>598</v>
      </c>
      <c r="D109" s="368" t="s">
        <v>733</v>
      </c>
      <c r="E109" s="368" t="s">
        <v>593</v>
      </c>
      <c r="F109" s="812" t="s">
        <v>666</v>
      </c>
      <c r="G109" s="812" t="s">
        <v>666</v>
      </c>
      <c r="H109" s="368" t="s">
        <v>612</v>
      </c>
      <c r="I109" s="368" t="s">
        <v>617</v>
      </c>
      <c r="J109" s="479" t="s">
        <v>625</v>
      </c>
      <c r="K109" s="479">
        <v>90</v>
      </c>
      <c r="L109" s="756" t="s">
        <v>633</v>
      </c>
      <c r="M109" s="481" t="s">
        <v>160</v>
      </c>
      <c r="N109" s="744" t="s">
        <v>656</v>
      </c>
      <c r="O109" s="134" t="s">
        <v>625</v>
      </c>
      <c r="P109" s="743">
        <v>0.9</v>
      </c>
      <c r="Q109" s="777" t="s">
        <v>159</v>
      </c>
      <c r="R109" s="481" t="s">
        <v>713</v>
      </c>
      <c r="S109" s="134" t="s">
        <v>734</v>
      </c>
      <c r="T109" s="756" t="s">
        <v>1028</v>
      </c>
      <c r="U109" s="966"/>
      <c r="V109" s="966"/>
      <c r="W109" s="756" t="s">
        <v>154</v>
      </c>
      <c r="X109" s="823" t="s">
        <v>153</v>
      </c>
      <c r="Y109" s="824" t="s">
        <v>152</v>
      </c>
      <c r="Z109" s="542">
        <v>0.05</v>
      </c>
      <c r="AA109" s="542" t="s">
        <v>112</v>
      </c>
      <c r="AB109" s="821">
        <v>44013</v>
      </c>
      <c r="AC109" s="821">
        <v>44165</v>
      </c>
      <c r="AD109" s="741" t="s">
        <v>76</v>
      </c>
      <c r="AE109" s="392" t="s">
        <v>28</v>
      </c>
      <c r="AF109" s="969"/>
      <c r="AG109" s="970"/>
      <c r="AH109" s="971"/>
      <c r="AI109" s="972"/>
      <c r="AJ109" s="969"/>
      <c r="AK109" s="970"/>
      <c r="AL109" s="971"/>
      <c r="AM109" s="972"/>
      <c r="AN109" s="969"/>
      <c r="AO109" s="970"/>
      <c r="AP109" s="971"/>
      <c r="AQ109" s="972"/>
      <c r="AR109" s="969"/>
      <c r="AS109" s="970"/>
      <c r="AT109" s="971"/>
      <c r="AU109" s="972"/>
      <c r="AV109" s="969"/>
      <c r="AW109" s="970"/>
      <c r="AX109" s="971"/>
      <c r="AY109" s="972"/>
      <c r="AZ109" s="969"/>
      <c r="BA109" s="970"/>
      <c r="BB109" s="971"/>
      <c r="BC109" s="972"/>
      <c r="BD109" s="969"/>
      <c r="BE109" s="970"/>
      <c r="BF109" s="980">
        <v>1</v>
      </c>
      <c r="BG109" s="981"/>
      <c r="BH109" s="969"/>
      <c r="BI109" s="970"/>
      <c r="BJ109" s="971"/>
      <c r="BK109" s="972"/>
      <c r="BL109" s="969"/>
      <c r="BM109" s="970"/>
      <c r="BN109" s="971"/>
      <c r="BO109" s="972"/>
      <c r="BP109" s="969"/>
      <c r="BQ109" s="970"/>
      <c r="BR109" s="971"/>
      <c r="BS109" s="972"/>
      <c r="BT109" s="969"/>
      <c r="BU109" s="970"/>
      <c r="BV109" s="971"/>
      <c r="BW109" s="972"/>
      <c r="BX109" s="969"/>
      <c r="BY109" s="970"/>
      <c r="BZ109" s="969"/>
      <c r="CA109" s="979"/>
    </row>
    <row r="110" spans="1:79" s="377" customFormat="1" ht="89.25" customHeight="1" x14ac:dyDescent="0.2">
      <c r="A110" s="806"/>
      <c r="B110" s="479" t="s">
        <v>571</v>
      </c>
      <c r="C110" s="479" t="s">
        <v>598</v>
      </c>
      <c r="D110" s="368" t="s">
        <v>733</v>
      </c>
      <c r="E110" s="368" t="s">
        <v>593</v>
      </c>
      <c r="F110" s="812" t="s">
        <v>666</v>
      </c>
      <c r="G110" s="812" t="s">
        <v>666</v>
      </c>
      <c r="H110" s="368" t="s">
        <v>612</v>
      </c>
      <c r="I110" s="368" t="s">
        <v>617</v>
      </c>
      <c r="J110" s="479" t="s">
        <v>625</v>
      </c>
      <c r="K110" s="479">
        <v>90</v>
      </c>
      <c r="L110" s="756" t="s">
        <v>633</v>
      </c>
      <c r="M110" s="481" t="s">
        <v>160</v>
      </c>
      <c r="N110" s="744" t="s">
        <v>656</v>
      </c>
      <c r="O110" s="134" t="s">
        <v>625</v>
      </c>
      <c r="P110" s="743">
        <v>0.9</v>
      </c>
      <c r="Q110" s="777" t="s">
        <v>159</v>
      </c>
      <c r="R110" s="481" t="s">
        <v>713</v>
      </c>
      <c r="S110" s="134" t="s">
        <v>734</v>
      </c>
      <c r="T110" s="757" t="s">
        <v>151</v>
      </c>
      <c r="U110" s="966">
        <v>0.1</v>
      </c>
      <c r="V110" s="966" t="s">
        <v>26</v>
      </c>
      <c r="W110" s="758" t="s">
        <v>150</v>
      </c>
      <c r="X110" s="825" t="s">
        <v>149</v>
      </c>
      <c r="Y110" s="825" t="s">
        <v>148</v>
      </c>
      <c r="Z110" s="542">
        <v>0.05</v>
      </c>
      <c r="AA110" s="491" t="s">
        <v>112</v>
      </c>
      <c r="AB110" s="821">
        <v>43831</v>
      </c>
      <c r="AC110" s="821">
        <v>44165</v>
      </c>
      <c r="AD110" s="741" t="s">
        <v>76</v>
      </c>
      <c r="AE110" s="392" t="s">
        <v>31</v>
      </c>
      <c r="AF110" s="969"/>
      <c r="AG110" s="970"/>
      <c r="AH110" s="971"/>
      <c r="AI110" s="972"/>
      <c r="AJ110" s="969"/>
      <c r="AK110" s="970"/>
      <c r="AL110" s="971"/>
      <c r="AM110" s="972"/>
      <c r="AN110" s="969"/>
      <c r="AO110" s="970"/>
      <c r="AP110" s="971"/>
      <c r="AQ110" s="972"/>
      <c r="AR110" s="969"/>
      <c r="AS110" s="970"/>
      <c r="AT110" s="971"/>
      <c r="AU110" s="972"/>
      <c r="AV110" s="969"/>
      <c r="AW110" s="970"/>
      <c r="AX110" s="971"/>
      <c r="AY110" s="972"/>
      <c r="AZ110" s="969"/>
      <c r="BA110" s="970"/>
      <c r="BB110" s="982">
        <v>1</v>
      </c>
      <c r="BC110" s="983"/>
      <c r="BD110" s="969"/>
      <c r="BE110" s="970"/>
      <c r="BF110" s="971"/>
      <c r="BG110" s="972"/>
      <c r="BH110" s="969"/>
      <c r="BI110" s="970"/>
      <c r="BJ110" s="971"/>
      <c r="BK110" s="972"/>
      <c r="BL110" s="969"/>
      <c r="BM110" s="970"/>
      <c r="BN110" s="971"/>
      <c r="BO110" s="972"/>
      <c r="BP110" s="969"/>
      <c r="BQ110" s="970"/>
      <c r="BR110" s="971"/>
      <c r="BS110" s="972"/>
      <c r="BT110" s="969"/>
      <c r="BU110" s="970"/>
      <c r="BV110" s="982">
        <v>1</v>
      </c>
      <c r="BW110" s="983"/>
      <c r="BX110" s="969"/>
      <c r="BY110" s="970"/>
      <c r="BZ110" s="969"/>
      <c r="CA110" s="979"/>
    </row>
    <row r="111" spans="1:79" s="377" customFormat="1" ht="89.25" customHeight="1" x14ac:dyDescent="0.2">
      <c r="A111" s="806"/>
      <c r="B111" s="479" t="s">
        <v>571</v>
      </c>
      <c r="C111" s="479" t="s">
        <v>598</v>
      </c>
      <c r="D111" s="368" t="s">
        <v>733</v>
      </c>
      <c r="E111" s="368" t="s">
        <v>593</v>
      </c>
      <c r="F111" s="812" t="s">
        <v>666</v>
      </c>
      <c r="G111" s="812" t="s">
        <v>666</v>
      </c>
      <c r="H111" s="368" t="s">
        <v>612</v>
      </c>
      <c r="I111" s="368" t="s">
        <v>617</v>
      </c>
      <c r="J111" s="479" t="s">
        <v>625</v>
      </c>
      <c r="K111" s="479">
        <v>90</v>
      </c>
      <c r="L111" s="756" t="s">
        <v>633</v>
      </c>
      <c r="M111" s="481" t="s">
        <v>160</v>
      </c>
      <c r="N111" s="744" t="s">
        <v>656</v>
      </c>
      <c r="O111" s="134" t="s">
        <v>625</v>
      </c>
      <c r="P111" s="743">
        <v>0.9</v>
      </c>
      <c r="Q111" s="777" t="s">
        <v>159</v>
      </c>
      <c r="R111" s="481" t="s">
        <v>713</v>
      </c>
      <c r="S111" s="134" t="s">
        <v>734</v>
      </c>
      <c r="T111" s="757" t="s">
        <v>151</v>
      </c>
      <c r="U111" s="966"/>
      <c r="V111" s="966"/>
      <c r="W111" s="758" t="s">
        <v>147</v>
      </c>
      <c r="X111" s="825" t="s">
        <v>146</v>
      </c>
      <c r="Y111" s="825" t="s">
        <v>145</v>
      </c>
      <c r="Z111" s="58">
        <v>2.5000000000000001E-2</v>
      </c>
      <c r="AA111" s="491" t="s">
        <v>112</v>
      </c>
      <c r="AB111" s="821">
        <v>43831</v>
      </c>
      <c r="AC111" s="821">
        <v>44196</v>
      </c>
      <c r="AD111" s="741" t="s">
        <v>76</v>
      </c>
      <c r="AE111" s="392" t="s">
        <v>32</v>
      </c>
      <c r="AF111" s="969"/>
      <c r="AG111" s="970"/>
      <c r="AH111" s="980">
        <v>1</v>
      </c>
      <c r="AI111" s="981"/>
      <c r="AJ111" s="969"/>
      <c r="AK111" s="970"/>
      <c r="AL111" s="980">
        <v>1</v>
      </c>
      <c r="AM111" s="981"/>
      <c r="AN111" s="969"/>
      <c r="AO111" s="970"/>
      <c r="AP111" s="980">
        <v>1</v>
      </c>
      <c r="AQ111" s="981"/>
      <c r="AR111" s="969"/>
      <c r="AS111" s="970"/>
      <c r="AT111" s="980">
        <v>1</v>
      </c>
      <c r="AU111" s="981"/>
      <c r="AV111" s="969"/>
      <c r="AW111" s="970"/>
      <c r="AX111" s="980">
        <v>1</v>
      </c>
      <c r="AY111" s="981"/>
      <c r="AZ111" s="969"/>
      <c r="BA111" s="970"/>
      <c r="BB111" s="980">
        <v>1</v>
      </c>
      <c r="BC111" s="981"/>
      <c r="BD111" s="969"/>
      <c r="BE111" s="970"/>
      <c r="BF111" s="980">
        <v>1</v>
      </c>
      <c r="BG111" s="981"/>
      <c r="BH111" s="969"/>
      <c r="BI111" s="970"/>
      <c r="BJ111" s="980">
        <v>1</v>
      </c>
      <c r="BK111" s="981"/>
      <c r="BL111" s="969"/>
      <c r="BM111" s="970"/>
      <c r="BN111" s="980">
        <v>1</v>
      </c>
      <c r="BO111" s="981"/>
      <c r="BP111" s="969"/>
      <c r="BQ111" s="970"/>
      <c r="BR111" s="980">
        <v>1</v>
      </c>
      <c r="BS111" s="981"/>
      <c r="BT111" s="969"/>
      <c r="BU111" s="970"/>
      <c r="BV111" s="980">
        <v>1</v>
      </c>
      <c r="BW111" s="981"/>
      <c r="BX111" s="969"/>
      <c r="BY111" s="970"/>
      <c r="BZ111" s="980">
        <v>1</v>
      </c>
      <c r="CA111" s="984"/>
    </row>
    <row r="112" spans="1:79" s="377" customFormat="1" ht="89.25" customHeight="1" x14ac:dyDescent="0.2">
      <c r="A112" s="806"/>
      <c r="B112" s="479" t="s">
        <v>571</v>
      </c>
      <c r="C112" s="479" t="s">
        <v>598</v>
      </c>
      <c r="D112" s="368" t="s">
        <v>733</v>
      </c>
      <c r="E112" s="368" t="s">
        <v>593</v>
      </c>
      <c r="F112" s="812" t="s">
        <v>666</v>
      </c>
      <c r="G112" s="812" t="s">
        <v>666</v>
      </c>
      <c r="H112" s="368" t="s">
        <v>612</v>
      </c>
      <c r="I112" s="368" t="s">
        <v>617</v>
      </c>
      <c r="J112" s="479" t="s">
        <v>625</v>
      </c>
      <c r="K112" s="479">
        <v>90</v>
      </c>
      <c r="L112" s="756" t="s">
        <v>633</v>
      </c>
      <c r="M112" s="481" t="s">
        <v>160</v>
      </c>
      <c r="N112" s="744" t="s">
        <v>656</v>
      </c>
      <c r="O112" s="134" t="s">
        <v>625</v>
      </c>
      <c r="P112" s="743">
        <v>0.9</v>
      </c>
      <c r="Q112" s="777" t="s">
        <v>159</v>
      </c>
      <c r="R112" s="481" t="s">
        <v>713</v>
      </c>
      <c r="S112" s="134" t="s">
        <v>734</v>
      </c>
      <c r="T112" s="757" t="s">
        <v>151</v>
      </c>
      <c r="U112" s="966"/>
      <c r="V112" s="966"/>
      <c r="W112" s="757" t="s">
        <v>144</v>
      </c>
      <c r="X112" s="823" t="s">
        <v>143</v>
      </c>
      <c r="Y112" s="823" t="s">
        <v>142</v>
      </c>
      <c r="Z112" s="58">
        <v>2.5000000000000001E-2</v>
      </c>
      <c r="AA112" s="491" t="s">
        <v>112</v>
      </c>
      <c r="AB112" s="821">
        <v>43831</v>
      </c>
      <c r="AC112" s="821">
        <v>44196</v>
      </c>
      <c r="AD112" s="741" t="s">
        <v>76</v>
      </c>
      <c r="AE112" s="392" t="s">
        <v>41</v>
      </c>
      <c r="AF112" s="969"/>
      <c r="AG112" s="970"/>
      <c r="AH112" s="971"/>
      <c r="AI112" s="972"/>
      <c r="AJ112" s="969"/>
      <c r="AK112" s="970"/>
      <c r="AL112" s="971"/>
      <c r="AM112" s="972"/>
      <c r="AN112" s="969"/>
      <c r="AO112" s="970"/>
      <c r="AP112" s="971"/>
      <c r="AQ112" s="972"/>
      <c r="AR112" s="969"/>
      <c r="AS112" s="970"/>
      <c r="AT112" s="971"/>
      <c r="AU112" s="972"/>
      <c r="AV112" s="969"/>
      <c r="AW112" s="970"/>
      <c r="AX112" s="971"/>
      <c r="AY112" s="972"/>
      <c r="AZ112" s="969"/>
      <c r="BA112" s="970"/>
      <c r="BB112" s="971"/>
      <c r="BC112" s="972"/>
      <c r="BD112" s="969"/>
      <c r="BE112" s="970"/>
      <c r="BF112" s="971"/>
      <c r="BG112" s="972"/>
      <c r="BH112" s="969"/>
      <c r="BI112" s="970"/>
      <c r="BJ112" s="971"/>
      <c r="BK112" s="972"/>
      <c r="BL112" s="969"/>
      <c r="BM112" s="970"/>
      <c r="BN112" s="971"/>
      <c r="BO112" s="972"/>
      <c r="BP112" s="969"/>
      <c r="BQ112" s="970"/>
      <c r="BR112" s="971"/>
      <c r="BS112" s="972"/>
      <c r="BT112" s="969"/>
      <c r="BU112" s="970"/>
      <c r="BV112" s="971"/>
      <c r="BW112" s="972"/>
      <c r="BX112" s="969"/>
      <c r="BY112" s="970"/>
      <c r="BZ112" s="980">
        <v>1</v>
      </c>
      <c r="CA112" s="984"/>
    </row>
    <row r="113" spans="1:79" s="377" customFormat="1" ht="89.25" customHeight="1" x14ac:dyDescent="0.2">
      <c r="A113" s="806" t="s">
        <v>591</v>
      </c>
      <c r="B113" s="479" t="s">
        <v>571</v>
      </c>
      <c r="C113" s="479" t="s">
        <v>598</v>
      </c>
      <c r="D113" s="368" t="s">
        <v>733</v>
      </c>
      <c r="E113" s="368" t="s">
        <v>593</v>
      </c>
      <c r="F113" s="812" t="s">
        <v>666</v>
      </c>
      <c r="G113" s="812" t="s">
        <v>666</v>
      </c>
      <c r="H113" s="368" t="s">
        <v>612</v>
      </c>
      <c r="I113" s="368" t="s">
        <v>617</v>
      </c>
      <c r="J113" s="479" t="s">
        <v>625</v>
      </c>
      <c r="K113" s="479">
        <v>90</v>
      </c>
      <c r="L113" s="756" t="s">
        <v>633</v>
      </c>
      <c r="M113" s="481" t="s">
        <v>160</v>
      </c>
      <c r="N113" s="744" t="s">
        <v>656</v>
      </c>
      <c r="O113" s="134" t="s">
        <v>625</v>
      </c>
      <c r="P113" s="743">
        <v>0.9</v>
      </c>
      <c r="Q113" s="777" t="s">
        <v>159</v>
      </c>
      <c r="R113" s="481" t="s">
        <v>713</v>
      </c>
      <c r="S113" s="134" t="s">
        <v>734</v>
      </c>
      <c r="T113" s="757" t="s">
        <v>1029</v>
      </c>
      <c r="U113" s="966">
        <v>0.1</v>
      </c>
      <c r="V113" s="966" t="s">
        <v>26</v>
      </c>
      <c r="W113" s="757" t="s">
        <v>140</v>
      </c>
      <c r="X113" s="823" t="s">
        <v>139</v>
      </c>
      <c r="Y113" s="823" t="s">
        <v>138</v>
      </c>
      <c r="Z113" s="58">
        <v>0.02</v>
      </c>
      <c r="AA113" s="491" t="s">
        <v>125</v>
      </c>
      <c r="AB113" s="821">
        <v>43831</v>
      </c>
      <c r="AC113" s="821">
        <v>44196</v>
      </c>
      <c r="AD113" s="741" t="s">
        <v>76</v>
      </c>
      <c r="AE113" s="393" t="s">
        <v>33</v>
      </c>
      <c r="AF113" s="987"/>
      <c r="AG113" s="988"/>
      <c r="AH113" s="987"/>
      <c r="AI113" s="988"/>
      <c r="AJ113" s="987"/>
      <c r="AK113" s="988"/>
      <c r="AL113" s="987"/>
      <c r="AM113" s="988"/>
      <c r="AN113" s="987"/>
      <c r="AO113" s="988"/>
      <c r="AP113" s="987"/>
      <c r="AQ113" s="988"/>
      <c r="AR113" s="987"/>
      <c r="AS113" s="988"/>
      <c r="AT113" s="987"/>
      <c r="AU113" s="988"/>
      <c r="AV113" s="987"/>
      <c r="AW113" s="988"/>
      <c r="AX113" s="987"/>
      <c r="AY113" s="988"/>
      <c r="AZ113" s="993"/>
      <c r="BA113" s="994"/>
      <c r="BB113" s="985">
        <v>1</v>
      </c>
      <c r="BC113" s="986"/>
      <c r="BD113" s="969"/>
      <c r="BE113" s="970"/>
      <c r="BF113" s="969"/>
      <c r="BG113" s="970"/>
      <c r="BH113" s="969"/>
      <c r="BI113" s="970"/>
      <c r="BJ113" s="969"/>
      <c r="BK113" s="970"/>
      <c r="BL113" s="969"/>
      <c r="BM113" s="970"/>
      <c r="BN113" s="969"/>
      <c r="BO113" s="970"/>
      <c r="BP113" s="969"/>
      <c r="BQ113" s="970"/>
      <c r="BR113" s="969"/>
      <c r="BS113" s="970"/>
      <c r="BT113" s="969"/>
      <c r="BU113" s="970"/>
      <c r="BV113" s="985">
        <v>1</v>
      </c>
      <c r="BW113" s="986"/>
      <c r="BX113" s="969"/>
      <c r="BY113" s="970"/>
      <c r="BZ113" s="969"/>
      <c r="CA113" s="979"/>
    </row>
    <row r="114" spans="1:79" s="377" customFormat="1" ht="89.25" customHeight="1" x14ac:dyDescent="0.2">
      <c r="A114" s="806" t="s">
        <v>591</v>
      </c>
      <c r="B114" s="479" t="s">
        <v>571</v>
      </c>
      <c r="C114" s="479" t="s">
        <v>598</v>
      </c>
      <c r="D114" s="368" t="s">
        <v>733</v>
      </c>
      <c r="E114" s="368" t="s">
        <v>593</v>
      </c>
      <c r="F114" s="812" t="s">
        <v>666</v>
      </c>
      <c r="G114" s="812" t="s">
        <v>666</v>
      </c>
      <c r="H114" s="368" t="s">
        <v>612</v>
      </c>
      <c r="I114" s="368" t="s">
        <v>617</v>
      </c>
      <c r="J114" s="479" t="s">
        <v>625</v>
      </c>
      <c r="K114" s="479">
        <v>90</v>
      </c>
      <c r="L114" s="756" t="s">
        <v>633</v>
      </c>
      <c r="M114" s="481" t="s">
        <v>160</v>
      </c>
      <c r="N114" s="744" t="s">
        <v>656</v>
      </c>
      <c r="O114" s="134" t="s">
        <v>625</v>
      </c>
      <c r="P114" s="743">
        <v>0.9</v>
      </c>
      <c r="Q114" s="777" t="s">
        <v>159</v>
      </c>
      <c r="R114" s="481" t="s">
        <v>713</v>
      </c>
      <c r="S114" s="134" t="s">
        <v>734</v>
      </c>
      <c r="T114" s="757" t="s">
        <v>1029</v>
      </c>
      <c r="U114" s="966"/>
      <c r="V114" s="966"/>
      <c r="W114" s="757" t="s">
        <v>137</v>
      </c>
      <c r="X114" s="823" t="s">
        <v>136</v>
      </c>
      <c r="Y114" s="823" t="s">
        <v>135</v>
      </c>
      <c r="Z114" s="58">
        <v>0.02</v>
      </c>
      <c r="AA114" s="491" t="s">
        <v>125</v>
      </c>
      <c r="AB114" s="821">
        <v>43862</v>
      </c>
      <c r="AC114" s="821">
        <v>44196</v>
      </c>
      <c r="AD114" s="741" t="s">
        <v>76</v>
      </c>
      <c r="AE114" s="393" t="s">
        <v>34</v>
      </c>
      <c r="AF114" s="987"/>
      <c r="AG114" s="988"/>
      <c r="AH114" s="989">
        <v>8.3299999999999999E-2</v>
      </c>
      <c r="AI114" s="990"/>
      <c r="AJ114" s="987"/>
      <c r="AK114" s="988"/>
      <c r="AL114" s="989">
        <v>8.3299999999999999E-2</v>
      </c>
      <c r="AM114" s="990"/>
      <c r="AN114" s="991"/>
      <c r="AO114" s="992"/>
      <c r="AP114" s="989">
        <v>8.3299999999999999E-2</v>
      </c>
      <c r="AQ114" s="990"/>
      <c r="AR114" s="991"/>
      <c r="AS114" s="992"/>
      <c r="AT114" s="989">
        <v>8.3299999999999999E-2</v>
      </c>
      <c r="AU114" s="990"/>
      <c r="AV114" s="991"/>
      <c r="AW114" s="992"/>
      <c r="AX114" s="989">
        <v>8.3299999999999999E-2</v>
      </c>
      <c r="AY114" s="990"/>
      <c r="AZ114" s="991"/>
      <c r="BA114" s="992"/>
      <c r="BB114" s="989">
        <v>8.3299999999999999E-2</v>
      </c>
      <c r="BC114" s="990"/>
      <c r="BD114" s="991"/>
      <c r="BE114" s="992"/>
      <c r="BF114" s="989">
        <v>8.3299999999999999E-2</v>
      </c>
      <c r="BG114" s="990"/>
      <c r="BH114" s="991"/>
      <c r="BI114" s="992"/>
      <c r="BJ114" s="989">
        <v>8.3299999999999999E-2</v>
      </c>
      <c r="BK114" s="990"/>
      <c r="BL114" s="969"/>
      <c r="BM114" s="970"/>
      <c r="BN114" s="989">
        <v>8.3299999999999999E-2</v>
      </c>
      <c r="BO114" s="990"/>
      <c r="BP114" s="969"/>
      <c r="BQ114" s="970"/>
      <c r="BR114" s="989">
        <v>8.3299999999999999E-2</v>
      </c>
      <c r="BS114" s="990"/>
      <c r="BT114" s="969"/>
      <c r="BU114" s="970"/>
      <c r="BV114" s="989">
        <v>8.3299999999999999E-2</v>
      </c>
      <c r="BW114" s="990"/>
      <c r="BX114" s="969"/>
      <c r="BY114" s="970"/>
      <c r="BZ114" s="989">
        <v>8.3699999999999997E-2</v>
      </c>
      <c r="CA114" s="997"/>
    </row>
    <row r="115" spans="1:79" s="377" customFormat="1" ht="89.25" customHeight="1" x14ac:dyDescent="0.2">
      <c r="A115" s="806" t="s">
        <v>591</v>
      </c>
      <c r="B115" s="479" t="s">
        <v>571</v>
      </c>
      <c r="C115" s="479" t="s">
        <v>598</v>
      </c>
      <c r="D115" s="368" t="s">
        <v>733</v>
      </c>
      <c r="E115" s="368" t="s">
        <v>593</v>
      </c>
      <c r="F115" s="812" t="s">
        <v>666</v>
      </c>
      <c r="G115" s="812" t="s">
        <v>666</v>
      </c>
      <c r="H115" s="368" t="s">
        <v>612</v>
      </c>
      <c r="I115" s="368" t="s">
        <v>617</v>
      </c>
      <c r="J115" s="479" t="s">
        <v>625</v>
      </c>
      <c r="K115" s="479">
        <v>90</v>
      </c>
      <c r="L115" s="756" t="s">
        <v>633</v>
      </c>
      <c r="M115" s="481" t="s">
        <v>160</v>
      </c>
      <c r="N115" s="744" t="s">
        <v>656</v>
      </c>
      <c r="O115" s="134" t="s">
        <v>625</v>
      </c>
      <c r="P115" s="743">
        <v>0.9</v>
      </c>
      <c r="Q115" s="777" t="s">
        <v>159</v>
      </c>
      <c r="R115" s="481" t="s">
        <v>713</v>
      </c>
      <c r="S115" s="134" t="s">
        <v>735</v>
      </c>
      <c r="T115" s="757" t="s">
        <v>1029</v>
      </c>
      <c r="U115" s="966"/>
      <c r="V115" s="966"/>
      <c r="W115" s="756" t="s">
        <v>134</v>
      </c>
      <c r="X115" s="826" t="s">
        <v>133</v>
      </c>
      <c r="Y115" s="826" t="s">
        <v>132</v>
      </c>
      <c r="Z115" s="802">
        <v>0.03</v>
      </c>
      <c r="AA115" s="491" t="s">
        <v>125</v>
      </c>
      <c r="AB115" s="821">
        <v>43831</v>
      </c>
      <c r="AC115" s="821">
        <v>44196</v>
      </c>
      <c r="AD115" s="805" t="s">
        <v>76</v>
      </c>
      <c r="AE115" s="394" t="s">
        <v>35</v>
      </c>
      <c r="AF115" s="998"/>
      <c r="AG115" s="999"/>
      <c r="AH115" s="1000"/>
      <c r="AI115" s="1001"/>
      <c r="AJ115" s="1002"/>
      <c r="AK115" s="1003"/>
      <c r="AL115" s="1000"/>
      <c r="AM115" s="1001"/>
      <c r="AN115" s="1004"/>
      <c r="AO115" s="1005"/>
      <c r="AP115" s="1000"/>
      <c r="AQ115" s="1001"/>
      <c r="AR115" s="998"/>
      <c r="AS115" s="999"/>
      <c r="AT115" s="1000"/>
      <c r="AU115" s="1001"/>
      <c r="AV115" s="998"/>
      <c r="AW115" s="999"/>
      <c r="AX115" s="1000"/>
      <c r="AY115" s="1001"/>
      <c r="AZ115" s="998"/>
      <c r="BA115" s="999"/>
      <c r="BB115" s="1000"/>
      <c r="BC115" s="1001"/>
      <c r="BD115" s="998"/>
      <c r="BE115" s="999"/>
      <c r="BF115" s="1000"/>
      <c r="BG115" s="1001"/>
      <c r="BH115" s="998"/>
      <c r="BI115" s="999"/>
      <c r="BJ115" s="1000"/>
      <c r="BK115" s="1001"/>
      <c r="BL115" s="998"/>
      <c r="BM115" s="999"/>
      <c r="BN115" s="1000"/>
      <c r="BO115" s="1001"/>
      <c r="BP115" s="998"/>
      <c r="BQ115" s="999"/>
      <c r="BR115" s="1000"/>
      <c r="BS115" s="1001"/>
      <c r="BT115" s="998"/>
      <c r="BU115" s="999"/>
      <c r="BV115" s="1008"/>
      <c r="BW115" s="1009"/>
      <c r="BX115" s="1008"/>
      <c r="BY115" s="1009"/>
      <c r="BZ115" s="1006">
        <v>0.03</v>
      </c>
      <c r="CA115" s="1007"/>
    </row>
    <row r="116" spans="1:79" s="377" customFormat="1" ht="89.25" customHeight="1" x14ac:dyDescent="0.2">
      <c r="A116" s="806" t="s">
        <v>591</v>
      </c>
      <c r="B116" s="479" t="s">
        <v>571</v>
      </c>
      <c r="C116" s="479" t="s">
        <v>598</v>
      </c>
      <c r="D116" s="368" t="s">
        <v>733</v>
      </c>
      <c r="E116" s="368" t="s">
        <v>593</v>
      </c>
      <c r="F116" s="812" t="s">
        <v>666</v>
      </c>
      <c r="G116" s="812" t="s">
        <v>666</v>
      </c>
      <c r="H116" s="368" t="s">
        <v>612</v>
      </c>
      <c r="I116" s="368" t="s">
        <v>617</v>
      </c>
      <c r="J116" s="479" t="s">
        <v>625</v>
      </c>
      <c r="K116" s="479">
        <v>90</v>
      </c>
      <c r="L116" s="756" t="s">
        <v>633</v>
      </c>
      <c r="M116" s="481" t="s">
        <v>160</v>
      </c>
      <c r="N116" s="744" t="s">
        <v>656</v>
      </c>
      <c r="O116" s="134" t="s">
        <v>625</v>
      </c>
      <c r="P116" s="743">
        <v>0.9</v>
      </c>
      <c r="Q116" s="777" t="s">
        <v>159</v>
      </c>
      <c r="R116" s="481" t="s">
        <v>713</v>
      </c>
      <c r="S116" s="134" t="s">
        <v>735</v>
      </c>
      <c r="T116" s="757" t="s">
        <v>1029</v>
      </c>
      <c r="U116" s="966"/>
      <c r="V116" s="966"/>
      <c r="W116" s="757" t="s">
        <v>131</v>
      </c>
      <c r="X116" s="823" t="s">
        <v>130</v>
      </c>
      <c r="Y116" s="823" t="s">
        <v>129</v>
      </c>
      <c r="Z116" s="58">
        <v>1.4999999999999999E-2</v>
      </c>
      <c r="AA116" s="491" t="s">
        <v>125</v>
      </c>
      <c r="AB116" s="821">
        <v>43831</v>
      </c>
      <c r="AC116" s="821">
        <v>44196</v>
      </c>
      <c r="AD116" s="741" t="s">
        <v>76</v>
      </c>
      <c r="AE116" s="393" t="s">
        <v>53</v>
      </c>
      <c r="AF116" s="969"/>
      <c r="AG116" s="970"/>
      <c r="AH116" s="1012"/>
      <c r="AI116" s="1013"/>
      <c r="AJ116" s="1014"/>
      <c r="AK116" s="1015"/>
      <c r="AL116" s="1012"/>
      <c r="AM116" s="1013"/>
      <c r="AN116" s="987"/>
      <c r="AO116" s="988"/>
      <c r="AP116" s="1012"/>
      <c r="AQ116" s="1013"/>
      <c r="AR116" s="969"/>
      <c r="AS116" s="970"/>
      <c r="AT116" s="1012"/>
      <c r="AU116" s="1013"/>
      <c r="AV116" s="969"/>
      <c r="AW116" s="970"/>
      <c r="AX116" s="1012"/>
      <c r="AY116" s="1013"/>
      <c r="AZ116" s="969"/>
      <c r="BA116" s="970"/>
      <c r="BB116" s="1012"/>
      <c r="BC116" s="1013"/>
      <c r="BD116" s="969"/>
      <c r="BE116" s="970"/>
      <c r="BF116" s="1012"/>
      <c r="BG116" s="1013"/>
      <c r="BH116" s="969"/>
      <c r="BI116" s="970"/>
      <c r="BJ116" s="1012"/>
      <c r="BK116" s="1013"/>
      <c r="BL116" s="969"/>
      <c r="BM116" s="970"/>
      <c r="BN116" s="1012"/>
      <c r="BO116" s="1013"/>
      <c r="BP116" s="969"/>
      <c r="BQ116" s="970"/>
      <c r="BR116" s="1012"/>
      <c r="BS116" s="1013"/>
      <c r="BT116" s="969"/>
      <c r="BU116" s="970"/>
      <c r="BV116" s="995"/>
      <c r="BW116" s="996"/>
      <c r="BX116" s="995"/>
      <c r="BY116" s="996"/>
      <c r="BZ116" s="1010">
        <v>0.02</v>
      </c>
      <c r="CA116" s="1011"/>
    </row>
    <row r="117" spans="1:79" s="377" customFormat="1" ht="89.25" customHeight="1" x14ac:dyDescent="0.2">
      <c r="A117" s="806" t="s">
        <v>591</v>
      </c>
      <c r="B117" s="479" t="s">
        <v>571</v>
      </c>
      <c r="C117" s="479" t="s">
        <v>598</v>
      </c>
      <c r="D117" s="368" t="s">
        <v>733</v>
      </c>
      <c r="E117" s="368" t="s">
        <v>593</v>
      </c>
      <c r="F117" s="812" t="s">
        <v>666</v>
      </c>
      <c r="G117" s="812" t="s">
        <v>666</v>
      </c>
      <c r="H117" s="368" t="s">
        <v>612</v>
      </c>
      <c r="I117" s="368" t="s">
        <v>617</v>
      </c>
      <c r="J117" s="479" t="s">
        <v>625</v>
      </c>
      <c r="K117" s="479">
        <v>90</v>
      </c>
      <c r="L117" s="756" t="s">
        <v>633</v>
      </c>
      <c r="M117" s="481" t="s">
        <v>160</v>
      </c>
      <c r="N117" s="744" t="s">
        <v>656</v>
      </c>
      <c r="O117" s="134" t="s">
        <v>625</v>
      </c>
      <c r="P117" s="743">
        <v>0.9</v>
      </c>
      <c r="Q117" s="777" t="s">
        <v>159</v>
      </c>
      <c r="R117" s="481" t="s">
        <v>713</v>
      </c>
      <c r="S117" s="134" t="s">
        <v>735</v>
      </c>
      <c r="T117" s="757" t="s">
        <v>1029</v>
      </c>
      <c r="U117" s="966"/>
      <c r="V117" s="966"/>
      <c r="W117" s="757" t="s">
        <v>128</v>
      </c>
      <c r="X117" s="823" t="s">
        <v>127</v>
      </c>
      <c r="Y117" s="823" t="s">
        <v>126</v>
      </c>
      <c r="Z117" s="58">
        <v>1.4999999999999999E-2</v>
      </c>
      <c r="AA117" s="491" t="s">
        <v>125</v>
      </c>
      <c r="AB117" s="821">
        <v>43831</v>
      </c>
      <c r="AC117" s="821">
        <v>44196</v>
      </c>
      <c r="AD117" s="741" t="s">
        <v>76</v>
      </c>
      <c r="AE117" s="393" t="s">
        <v>66</v>
      </c>
      <c r="AF117" s="969"/>
      <c r="AG117" s="970"/>
      <c r="AH117" s="969"/>
      <c r="AI117" s="970"/>
      <c r="AJ117" s="969"/>
      <c r="AK117" s="970"/>
      <c r="AL117" s="969"/>
      <c r="AM117" s="970"/>
      <c r="AN117" s="969"/>
      <c r="AO117" s="970"/>
      <c r="AP117" s="969"/>
      <c r="AQ117" s="970"/>
      <c r="AR117" s="969"/>
      <c r="AS117" s="970"/>
      <c r="AT117" s="969"/>
      <c r="AU117" s="970"/>
      <c r="AV117" s="969"/>
      <c r="AW117" s="970"/>
      <c r="AX117" s="969"/>
      <c r="AY117" s="970"/>
      <c r="AZ117" s="969"/>
      <c r="BA117" s="970"/>
      <c r="BB117" s="1018"/>
      <c r="BC117" s="1019"/>
      <c r="BD117" s="969"/>
      <c r="BE117" s="970"/>
      <c r="BF117" s="969"/>
      <c r="BG117" s="970"/>
      <c r="BH117" s="969"/>
      <c r="BI117" s="970"/>
      <c r="BJ117" s="969"/>
      <c r="BK117" s="970"/>
      <c r="BL117" s="969"/>
      <c r="BM117" s="970"/>
      <c r="BN117" s="969"/>
      <c r="BO117" s="970"/>
      <c r="BP117" s="969"/>
      <c r="BQ117" s="970"/>
      <c r="BR117" s="969"/>
      <c r="BS117" s="970"/>
      <c r="BT117" s="969"/>
      <c r="BU117" s="970"/>
      <c r="BV117" s="969"/>
      <c r="BW117" s="970"/>
      <c r="BX117" s="969"/>
      <c r="BY117" s="970"/>
      <c r="BZ117" s="1010">
        <v>0.02</v>
      </c>
      <c r="CA117" s="1011"/>
    </row>
    <row r="118" spans="1:79" s="377" customFormat="1" ht="89.25" customHeight="1" x14ac:dyDescent="0.2">
      <c r="A118" s="806"/>
      <c r="B118" s="479" t="s">
        <v>571</v>
      </c>
      <c r="C118" s="479" t="s">
        <v>598</v>
      </c>
      <c r="D118" s="368" t="s">
        <v>733</v>
      </c>
      <c r="E118" s="368" t="s">
        <v>593</v>
      </c>
      <c r="F118" s="812" t="s">
        <v>666</v>
      </c>
      <c r="G118" s="812" t="s">
        <v>666</v>
      </c>
      <c r="H118" s="368" t="s">
        <v>612</v>
      </c>
      <c r="I118" s="368" t="s">
        <v>617</v>
      </c>
      <c r="J118" s="479" t="s">
        <v>625</v>
      </c>
      <c r="K118" s="479">
        <v>90</v>
      </c>
      <c r="L118" s="756" t="s">
        <v>633</v>
      </c>
      <c r="M118" s="481" t="s">
        <v>160</v>
      </c>
      <c r="N118" s="744" t="s">
        <v>656</v>
      </c>
      <c r="O118" s="134" t="s">
        <v>625</v>
      </c>
      <c r="P118" s="743">
        <v>0.9</v>
      </c>
      <c r="Q118" s="777" t="s">
        <v>159</v>
      </c>
      <c r="R118" s="481" t="s">
        <v>713</v>
      </c>
      <c r="S118" s="134" t="s">
        <v>734</v>
      </c>
      <c r="T118" s="757" t="s">
        <v>124</v>
      </c>
      <c r="U118" s="966">
        <v>0.2</v>
      </c>
      <c r="V118" s="966" t="s">
        <v>86</v>
      </c>
      <c r="W118" s="758" t="s">
        <v>123</v>
      </c>
      <c r="X118" s="823" t="s">
        <v>122</v>
      </c>
      <c r="Y118" s="823" t="s">
        <v>121</v>
      </c>
      <c r="Z118" s="58">
        <v>0.05</v>
      </c>
      <c r="AA118" s="491" t="s">
        <v>112</v>
      </c>
      <c r="AB118" s="821">
        <v>43831</v>
      </c>
      <c r="AC118" s="821">
        <v>43951</v>
      </c>
      <c r="AD118" s="741" t="s">
        <v>76</v>
      </c>
      <c r="AE118" s="392" t="s">
        <v>36</v>
      </c>
      <c r="AF118" s="969"/>
      <c r="AG118" s="970"/>
      <c r="AH118" s="1016">
        <v>1</v>
      </c>
      <c r="AI118" s="1017"/>
      <c r="AJ118" s="969"/>
      <c r="AK118" s="970"/>
      <c r="AL118" s="1020"/>
      <c r="AM118" s="1021"/>
      <c r="AN118" s="969"/>
      <c r="AO118" s="970"/>
      <c r="AP118" s="1020"/>
      <c r="AQ118" s="1021"/>
      <c r="AR118" s="969"/>
      <c r="AS118" s="970"/>
      <c r="AT118" s="969"/>
      <c r="AU118" s="970"/>
      <c r="AV118" s="969"/>
      <c r="AW118" s="970"/>
      <c r="AX118" s="969"/>
      <c r="AY118" s="970"/>
      <c r="AZ118" s="969"/>
      <c r="BA118" s="970"/>
      <c r="BB118" s="1020"/>
      <c r="BC118" s="1021"/>
      <c r="BD118" s="969"/>
      <c r="BE118" s="970"/>
      <c r="BF118" s="969"/>
      <c r="BG118" s="970"/>
      <c r="BH118" s="969"/>
      <c r="BI118" s="970"/>
      <c r="BJ118" s="395"/>
      <c r="BK118" s="395"/>
      <c r="BL118" s="969"/>
      <c r="BM118" s="970"/>
      <c r="BN118" s="395"/>
      <c r="BO118" s="395"/>
      <c r="BP118" s="969"/>
      <c r="BQ118" s="970"/>
      <c r="BR118" s="1020"/>
      <c r="BS118" s="1021"/>
      <c r="BT118" s="969"/>
      <c r="BU118" s="970"/>
      <c r="BV118" s="1020"/>
      <c r="BW118" s="1021"/>
      <c r="BX118" s="969"/>
      <c r="BY118" s="970"/>
      <c r="BZ118" s="969"/>
      <c r="CA118" s="979"/>
    </row>
    <row r="119" spans="1:79" s="377" customFormat="1" ht="89.25" customHeight="1" x14ac:dyDescent="0.2">
      <c r="A119" s="806"/>
      <c r="B119" s="479" t="s">
        <v>571</v>
      </c>
      <c r="C119" s="479" t="s">
        <v>598</v>
      </c>
      <c r="D119" s="368" t="s">
        <v>733</v>
      </c>
      <c r="E119" s="368" t="s">
        <v>593</v>
      </c>
      <c r="F119" s="812" t="s">
        <v>666</v>
      </c>
      <c r="G119" s="812" t="s">
        <v>666</v>
      </c>
      <c r="H119" s="368" t="s">
        <v>612</v>
      </c>
      <c r="I119" s="368" t="s">
        <v>617</v>
      </c>
      <c r="J119" s="479" t="s">
        <v>625</v>
      </c>
      <c r="K119" s="479">
        <v>90</v>
      </c>
      <c r="L119" s="756" t="s">
        <v>633</v>
      </c>
      <c r="M119" s="481" t="s">
        <v>160</v>
      </c>
      <c r="N119" s="744" t="s">
        <v>656</v>
      </c>
      <c r="O119" s="134" t="s">
        <v>625</v>
      </c>
      <c r="P119" s="743">
        <v>0.9</v>
      </c>
      <c r="Q119" s="777" t="s">
        <v>159</v>
      </c>
      <c r="R119" s="481" t="s">
        <v>713</v>
      </c>
      <c r="S119" s="134" t="s">
        <v>734</v>
      </c>
      <c r="T119" s="757" t="s">
        <v>124</v>
      </c>
      <c r="U119" s="966"/>
      <c r="V119" s="966"/>
      <c r="W119" s="757" t="s">
        <v>120</v>
      </c>
      <c r="X119" s="823" t="s">
        <v>119</v>
      </c>
      <c r="Y119" s="823" t="s">
        <v>118</v>
      </c>
      <c r="Z119" s="58">
        <v>0.05</v>
      </c>
      <c r="AA119" s="491" t="s">
        <v>112</v>
      </c>
      <c r="AB119" s="821">
        <v>43952</v>
      </c>
      <c r="AC119" s="821">
        <v>44135</v>
      </c>
      <c r="AD119" s="741" t="s">
        <v>76</v>
      </c>
      <c r="AE119" s="392" t="s">
        <v>49</v>
      </c>
      <c r="AF119" s="969"/>
      <c r="AG119" s="970"/>
      <c r="AH119" s="1020"/>
      <c r="AI119" s="1021"/>
      <c r="AJ119" s="969"/>
      <c r="AK119" s="970"/>
      <c r="AL119" s="1016">
        <v>1</v>
      </c>
      <c r="AM119" s="1017"/>
      <c r="AN119" s="969"/>
      <c r="AO119" s="970"/>
      <c r="AP119" s="1020"/>
      <c r="AQ119" s="1021"/>
      <c r="AR119" s="969"/>
      <c r="AS119" s="970"/>
      <c r="AT119" s="1020"/>
      <c r="AU119" s="1021"/>
      <c r="AV119" s="969"/>
      <c r="AW119" s="970"/>
      <c r="AX119" s="969"/>
      <c r="AY119" s="970"/>
      <c r="AZ119" s="969"/>
      <c r="BA119" s="970"/>
      <c r="BB119" s="1020"/>
      <c r="BC119" s="1021"/>
      <c r="BD119" s="969"/>
      <c r="BE119" s="970"/>
      <c r="BF119" s="969"/>
      <c r="BG119" s="970"/>
      <c r="BH119" s="969"/>
      <c r="BI119" s="970"/>
      <c r="BJ119" s="1020"/>
      <c r="BK119" s="1021"/>
      <c r="BL119" s="969"/>
      <c r="BM119" s="970"/>
      <c r="BN119" s="969"/>
      <c r="BO119" s="970"/>
      <c r="BP119" s="969"/>
      <c r="BQ119" s="970"/>
      <c r="BR119" s="1020"/>
      <c r="BS119" s="1021"/>
      <c r="BT119" s="969"/>
      <c r="BU119" s="970"/>
      <c r="BV119" s="1016">
        <v>1</v>
      </c>
      <c r="BW119" s="1017"/>
      <c r="BX119" s="969"/>
      <c r="BY119" s="970"/>
      <c r="BZ119" s="969"/>
      <c r="CA119" s="979"/>
    </row>
    <row r="120" spans="1:79" s="377" customFormat="1" ht="89.25" customHeight="1" x14ac:dyDescent="0.2">
      <c r="A120" s="806"/>
      <c r="B120" s="479" t="s">
        <v>571</v>
      </c>
      <c r="C120" s="479" t="s">
        <v>598</v>
      </c>
      <c r="D120" s="368" t="s">
        <v>733</v>
      </c>
      <c r="E120" s="368" t="s">
        <v>593</v>
      </c>
      <c r="F120" s="812" t="s">
        <v>666</v>
      </c>
      <c r="G120" s="812" t="s">
        <v>666</v>
      </c>
      <c r="H120" s="368" t="s">
        <v>612</v>
      </c>
      <c r="I120" s="368" t="s">
        <v>617</v>
      </c>
      <c r="J120" s="479" t="s">
        <v>625</v>
      </c>
      <c r="K120" s="479">
        <v>90</v>
      </c>
      <c r="L120" s="756" t="s">
        <v>633</v>
      </c>
      <c r="M120" s="481" t="s">
        <v>160</v>
      </c>
      <c r="N120" s="744" t="s">
        <v>656</v>
      </c>
      <c r="O120" s="134" t="s">
        <v>625</v>
      </c>
      <c r="P120" s="743">
        <v>0.9</v>
      </c>
      <c r="Q120" s="777" t="s">
        <v>159</v>
      </c>
      <c r="R120" s="481" t="s">
        <v>713</v>
      </c>
      <c r="S120" s="134" t="s">
        <v>734</v>
      </c>
      <c r="T120" s="757" t="s">
        <v>124</v>
      </c>
      <c r="U120" s="966"/>
      <c r="V120" s="966"/>
      <c r="W120" s="757" t="s">
        <v>117</v>
      </c>
      <c r="X120" s="823" t="s">
        <v>116</v>
      </c>
      <c r="Y120" s="823" t="s">
        <v>115</v>
      </c>
      <c r="Z120" s="58">
        <v>0.1</v>
      </c>
      <c r="AA120" s="491" t="s">
        <v>112</v>
      </c>
      <c r="AB120" s="821">
        <v>43952</v>
      </c>
      <c r="AC120" s="821">
        <v>44135</v>
      </c>
      <c r="AD120" s="741" t="s">
        <v>76</v>
      </c>
      <c r="AE120" s="392" t="s">
        <v>50</v>
      </c>
      <c r="AF120" s="969"/>
      <c r="AG120" s="970"/>
      <c r="AH120" s="1020"/>
      <c r="AI120" s="1021"/>
      <c r="AJ120" s="969"/>
      <c r="AK120" s="970"/>
      <c r="AL120" s="1016">
        <v>1</v>
      </c>
      <c r="AM120" s="1017"/>
      <c r="AN120" s="969"/>
      <c r="AO120" s="970"/>
      <c r="AP120" s="1020"/>
      <c r="AQ120" s="1021"/>
      <c r="AR120" s="969"/>
      <c r="AS120" s="970"/>
      <c r="AT120" s="1016">
        <v>1</v>
      </c>
      <c r="AU120" s="1017"/>
      <c r="AV120" s="969"/>
      <c r="AW120" s="970"/>
      <c r="AX120" s="969"/>
      <c r="AY120" s="970"/>
      <c r="AZ120" s="969"/>
      <c r="BA120" s="970"/>
      <c r="BB120" s="395"/>
      <c r="BC120" s="395"/>
      <c r="BD120" s="969"/>
      <c r="BE120" s="970"/>
      <c r="BF120" s="969"/>
      <c r="BG120" s="970"/>
      <c r="BH120" s="969"/>
      <c r="BI120" s="970"/>
      <c r="BJ120" s="1020"/>
      <c r="BK120" s="1021"/>
      <c r="BL120" s="969"/>
      <c r="BM120" s="970"/>
      <c r="BN120" s="969"/>
      <c r="BO120" s="970"/>
      <c r="BP120" s="969"/>
      <c r="BQ120" s="970"/>
      <c r="BR120" s="1020"/>
      <c r="BS120" s="1021"/>
      <c r="BT120" s="969"/>
      <c r="BU120" s="970"/>
      <c r="BV120" s="1016">
        <v>1</v>
      </c>
      <c r="BW120" s="1017"/>
      <c r="BX120" s="969"/>
      <c r="BY120" s="970"/>
      <c r="BZ120" s="969"/>
      <c r="CA120" s="979"/>
    </row>
    <row r="121" spans="1:79" s="377" customFormat="1" ht="89.25" customHeight="1" x14ac:dyDescent="0.2">
      <c r="A121" s="806"/>
      <c r="B121" s="479" t="s">
        <v>571</v>
      </c>
      <c r="C121" s="479" t="s">
        <v>598</v>
      </c>
      <c r="D121" s="368" t="s">
        <v>733</v>
      </c>
      <c r="E121" s="368" t="s">
        <v>593</v>
      </c>
      <c r="F121" s="812" t="s">
        <v>666</v>
      </c>
      <c r="G121" s="812" t="s">
        <v>666</v>
      </c>
      <c r="H121" s="368" t="s">
        <v>612</v>
      </c>
      <c r="I121" s="368" t="s">
        <v>617</v>
      </c>
      <c r="J121" s="479" t="s">
        <v>625</v>
      </c>
      <c r="K121" s="479">
        <v>90</v>
      </c>
      <c r="L121" s="756" t="s">
        <v>633</v>
      </c>
      <c r="M121" s="481" t="s">
        <v>160</v>
      </c>
      <c r="N121" s="744" t="s">
        <v>656</v>
      </c>
      <c r="O121" s="134" t="s">
        <v>625</v>
      </c>
      <c r="P121" s="743">
        <v>0.9</v>
      </c>
      <c r="Q121" s="777" t="s">
        <v>159</v>
      </c>
      <c r="R121" s="481" t="s">
        <v>713</v>
      </c>
      <c r="S121" s="134" t="s">
        <v>734</v>
      </c>
      <c r="T121" s="757" t="s">
        <v>114</v>
      </c>
      <c r="U121" s="485">
        <v>0.1</v>
      </c>
      <c r="V121" s="485" t="s">
        <v>86</v>
      </c>
      <c r="W121" s="757" t="s">
        <v>177</v>
      </c>
      <c r="X121" s="823" t="s">
        <v>178</v>
      </c>
      <c r="Y121" s="823" t="s">
        <v>113</v>
      </c>
      <c r="Z121" s="58">
        <v>0.1</v>
      </c>
      <c r="AA121" s="491" t="s">
        <v>112</v>
      </c>
      <c r="AB121" s="821">
        <v>43952</v>
      </c>
      <c r="AC121" s="821">
        <v>44135</v>
      </c>
      <c r="AD121" s="741" t="s">
        <v>76</v>
      </c>
      <c r="AE121" s="396" t="s">
        <v>97</v>
      </c>
      <c r="AF121" s="969"/>
      <c r="AG121" s="970"/>
      <c r="AH121" s="397"/>
      <c r="AI121" s="398"/>
      <c r="AJ121" s="1020"/>
      <c r="AK121" s="1021"/>
      <c r="AL121" s="1020"/>
      <c r="AM121" s="1021"/>
      <c r="AN121" s="1020"/>
      <c r="AO121" s="1021"/>
      <c r="AP121" s="397"/>
      <c r="AQ121" s="398"/>
      <c r="AR121" s="1020"/>
      <c r="AS121" s="1021"/>
      <c r="AT121" s="1020"/>
      <c r="AU121" s="1021"/>
      <c r="AV121" s="1020"/>
      <c r="AW121" s="1021"/>
      <c r="AX121" s="1020"/>
      <c r="AY121" s="1021"/>
      <c r="AZ121" s="1020"/>
      <c r="BA121" s="1021"/>
      <c r="BB121" s="869"/>
      <c r="BC121" s="869"/>
      <c r="BD121" s="1020"/>
      <c r="BE121" s="1021"/>
      <c r="BF121" s="1020"/>
      <c r="BG121" s="1021"/>
      <c r="BH121" s="1020"/>
      <c r="BI121" s="1021"/>
      <c r="BJ121" s="397"/>
      <c r="BK121" s="398"/>
      <c r="BL121" s="1020"/>
      <c r="BM121" s="1021"/>
      <c r="BN121" s="1020"/>
      <c r="BO121" s="1021"/>
      <c r="BP121" s="1020"/>
      <c r="BQ121" s="1021"/>
      <c r="BR121" s="397"/>
      <c r="BS121" s="398"/>
      <c r="BT121" s="1020"/>
      <c r="BU121" s="1021"/>
      <c r="BV121" s="1016">
        <v>1</v>
      </c>
      <c r="BW121" s="1017"/>
      <c r="BX121" s="969"/>
      <c r="BY121" s="970"/>
      <c r="BZ121" s="969"/>
      <c r="CA121" s="979"/>
    </row>
    <row r="122" spans="1:79" s="377" customFormat="1" ht="89.25" customHeight="1" x14ac:dyDescent="0.2">
      <c r="A122" s="806" t="s">
        <v>566</v>
      </c>
      <c r="B122" s="479" t="s">
        <v>575</v>
      </c>
      <c r="C122" s="479" t="s">
        <v>608</v>
      </c>
      <c r="D122" s="368" t="s">
        <v>733</v>
      </c>
      <c r="E122" s="368" t="s">
        <v>593</v>
      </c>
      <c r="F122" s="812" t="s">
        <v>666</v>
      </c>
      <c r="G122" s="812" t="s">
        <v>666</v>
      </c>
      <c r="H122" s="368" t="s">
        <v>612</v>
      </c>
      <c r="I122" s="368" t="s">
        <v>617</v>
      </c>
      <c r="J122" s="479" t="s">
        <v>625</v>
      </c>
      <c r="K122" s="479">
        <v>90</v>
      </c>
      <c r="L122" s="756" t="s">
        <v>633</v>
      </c>
      <c r="M122" s="481" t="s">
        <v>160</v>
      </c>
      <c r="N122" s="744" t="s">
        <v>656</v>
      </c>
      <c r="O122" s="134" t="s">
        <v>625</v>
      </c>
      <c r="P122" s="743">
        <v>0.9</v>
      </c>
      <c r="Q122" s="777" t="s">
        <v>159</v>
      </c>
      <c r="R122" s="481" t="s">
        <v>714</v>
      </c>
      <c r="S122" s="134" t="s">
        <v>734</v>
      </c>
      <c r="T122" s="757" t="s">
        <v>1030</v>
      </c>
      <c r="U122" s="966">
        <v>0.25</v>
      </c>
      <c r="V122" s="966" t="s">
        <v>86</v>
      </c>
      <c r="W122" s="1022" t="s">
        <v>109</v>
      </c>
      <c r="X122" s="823" t="s">
        <v>108</v>
      </c>
      <c r="Y122" s="823" t="s">
        <v>107</v>
      </c>
      <c r="Z122" s="58">
        <v>0.02</v>
      </c>
      <c r="AA122" s="491" t="s">
        <v>77</v>
      </c>
      <c r="AB122" s="821">
        <v>43850</v>
      </c>
      <c r="AC122" s="821">
        <v>44196</v>
      </c>
      <c r="AD122" s="741" t="s">
        <v>76</v>
      </c>
      <c r="AE122" s="1023" t="s">
        <v>51</v>
      </c>
      <c r="AF122" s="987"/>
      <c r="AG122" s="988"/>
      <c r="AH122" s="989">
        <v>8.3299999999999999E-2</v>
      </c>
      <c r="AI122" s="990"/>
      <c r="AJ122" s="987"/>
      <c r="AK122" s="988"/>
      <c r="AL122" s="989">
        <v>8.3299999999999999E-2</v>
      </c>
      <c r="AM122" s="990"/>
      <c r="AN122" s="991"/>
      <c r="AO122" s="992"/>
      <c r="AP122" s="989">
        <v>8.3299999999999999E-2</v>
      </c>
      <c r="AQ122" s="990"/>
      <c r="AR122" s="991"/>
      <c r="AS122" s="992"/>
      <c r="AT122" s="989">
        <v>8.3299999999999999E-2</v>
      </c>
      <c r="AU122" s="990"/>
      <c r="AV122" s="991"/>
      <c r="AW122" s="992"/>
      <c r="AX122" s="989">
        <v>8.3299999999999999E-2</v>
      </c>
      <c r="AY122" s="990"/>
      <c r="AZ122" s="991"/>
      <c r="BA122" s="992"/>
      <c r="BB122" s="989">
        <v>8.3299999999999999E-2</v>
      </c>
      <c r="BC122" s="990"/>
      <c r="BD122" s="991"/>
      <c r="BE122" s="992"/>
      <c r="BF122" s="989">
        <v>8.3299999999999999E-2</v>
      </c>
      <c r="BG122" s="990"/>
      <c r="BH122" s="969"/>
      <c r="BI122" s="970"/>
      <c r="BJ122" s="989">
        <v>8.3299999999999999E-2</v>
      </c>
      <c r="BK122" s="990"/>
      <c r="BL122" s="969"/>
      <c r="BM122" s="970"/>
      <c r="BN122" s="989">
        <v>8.3299999999999999E-2</v>
      </c>
      <c r="BO122" s="990"/>
      <c r="BP122" s="969"/>
      <c r="BQ122" s="970"/>
      <c r="BR122" s="989">
        <v>8.3299999999999999E-2</v>
      </c>
      <c r="BS122" s="990"/>
      <c r="BT122" s="969"/>
      <c r="BU122" s="970"/>
      <c r="BV122" s="989">
        <v>8.3299999999999999E-2</v>
      </c>
      <c r="BW122" s="990"/>
      <c r="BX122" s="969"/>
      <c r="BY122" s="970"/>
      <c r="BZ122" s="989">
        <v>8.3699999999999997E-2</v>
      </c>
      <c r="CA122" s="997"/>
    </row>
    <row r="123" spans="1:79" s="377" customFormat="1" ht="114.75" x14ac:dyDescent="0.2">
      <c r="A123" s="806" t="s">
        <v>566</v>
      </c>
      <c r="B123" s="479" t="s">
        <v>575</v>
      </c>
      <c r="C123" s="479" t="s">
        <v>608</v>
      </c>
      <c r="D123" s="368" t="s">
        <v>733</v>
      </c>
      <c r="E123" s="368" t="s">
        <v>593</v>
      </c>
      <c r="F123" s="812" t="s">
        <v>666</v>
      </c>
      <c r="G123" s="812" t="s">
        <v>666</v>
      </c>
      <c r="H123" s="368" t="s">
        <v>612</v>
      </c>
      <c r="I123" s="368" t="s">
        <v>617</v>
      </c>
      <c r="J123" s="479" t="s">
        <v>625</v>
      </c>
      <c r="K123" s="479">
        <v>90</v>
      </c>
      <c r="L123" s="756" t="s">
        <v>633</v>
      </c>
      <c r="M123" s="481" t="s">
        <v>160</v>
      </c>
      <c r="N123" s="744" t="s">
        <v>656</v>
      </c>
      <c r="O123" s="134" t="s">
        <v>625</v>
      </c>
      <c r="P123" s="743">
        <v>0.9</v>
      </c>
      <c r="Q123" s="777" t="s">
        <v>159</v>
      </c>
      <c r="R123" s="481" t="s">
        <v>714</v>
      </c>
      <c r="S123" s="134" t="s">
        <v>734</v>
      </c>
      <c r="T123" s="757" t="s">
        <v>1030</v>
      </c>
      <c r="U123" s="966"/>
      <c r="V123" s="966"/>
      <c r="W123" s="1022"/>
      <c r="X123" s="823" t="s">
        <v>106</v>
      </c>
      <c r="Y123" s="823" t="s">
        <v>105</v>
      </c>
      <c r="Z123" s="58">
        <v>0.04</v>
      </c>
      <c r="AA123" s="491" t="s">
        <v>77</v>
      </c>
      <c r="AB123" s="821">
        <v>43850</v>
      </c>
      <c r="AC123" s="821">
        <v>44043</v>
      </c>
      <c r="AD123" s="741" t="s">
        <v>76</v>
      </c>
      <c r="AE123" s="1024"/>
      <c r="AF123" s="969"/>
      <c r="AG123" s="970"/>
      <c r="AH123" s="971"/>
      <c r="AI123" s="972"/>
      <c r="AJ123" s="969"/>
      <c r="AK123" s="970"/>
      <c r="AL123" s="971"/>
      <c r="AM123" s="972"/>
      <c r="AN123" s="969"/>
      <c r="AO123" s="970"/>
      <c r="AP123" s="971"/>
      <c r="AQ123" s="972"/>
      <c r="AR123" s="969"/>
      <c r="AS123" s="970"/>
      <c r="AT123" s="971"/>
      <c r="AU123" s="972"/>
      <c r="AV123" s="969"/>
      <c r="AW123" s="970"/>
      <c r="AX123" s="971"/>
      <c r="AY123" s="972"/>
      <c r="AZ123" s="969"/>
      <c r="BA123" s="970"/>
      <c r="BB123" s="395"/>
      <c r="BC123" s="395"/>
      <c r="BD123" s="969"/>
      <c r="BE123" s="970"/>
      <c r="BF123" s="980">
        <v>1</v>
      </c>
      <c r="BG123" s="981"/>
      <c r="BH123" s="969"/>
      <c r="BI123" s="970"/>
      <c r="BJ123" s="971"/>
      <c r="BK123" s="972"/>
      <c r="BL123" s="969"/>
      <c r="BM123" s="970"/>
      <c r="BN123" s="971"/>
      <c r="BO123" s="972"/>
      <c r="BP123" s="969"/>
      <c r="BQ123" s="970"/>
      <c r="BR123" s="971"/>
      <c r="BS123" s="972"/>
      <c r="BT123" s="969"/>
      <c r="BU123" s="970"/>
      <c r="BV123" s="969"/>
      <c r="BW123" s="970"/>
      <c r="BX123" s="969"/>
      <c r="BY123" s="970"/>
      <c r="BZ123" s="969"/>
      <c r="CA123" s="979"/>
    </row>
    <row r="124" spans="1:79" s="377" customFormat="1" ht="114.75" x14ac:dyDescent="0.2">
      <c r="A124" s="806" t="s">
        <v>586</v>
      </c>
      <c r="B124" s="479" t="s">
        <v>575</v>
      </c>
      <c r="C124" s="479" t="s">
        <v>608</v>
      </c>
      <c r="D124" s="368" t="s">
        <v>733</v>
      </c>
      <c r="E124" s="368" t="s">
        <v>593</v>
      </c>
      <c r="F124" s="812" t="s">
        <v>666</v>
      </c>
      <c r="G124" s="812" t="s">
        <v>666</v>
      </c>
      <c r="H124" s="368" t="s">
        <v>612</v>
      </c>
      <c r="I124" s="368" t="s">
        <v>617</v>
      </c>
      <c r="J124" s="479" t="s">
        <v>625</v>
      </c>
      <c r="K124" s="479">
        <v>90</v>
      </c>
      <c r="L124" s="756" t="s">
        <v>633</v>
      </c>
      <c r="M124" s="481" t="s">
        <v>160</v>
      </c>
      <c r="N124" s="744" t="s">
        <v>656</v>
      </c>
      <c r="O124" s="134" t="s">
        <v>625</v>
      </c>
      <c r="P124" s="743">
        <v>0.9</v>
      </c>
      <c r="Q124" s="777" t="s">
        <v>159</v>
      </c>
      <c r="R124" s="481" t="s">
        <v>714</v>
      </c>
      <c r="S124" s="134" t="s">
        <v>734</v>
      </c>
      <c r="T124" s="757" t="s">
        <v>1030</v>
      </c>
      <c r="U124" s="966"/>
      <c r="V124" s="966"/>
      <c r="W124" s="757" t="s">
        <v>104</v>
      </c>
      <c r="X124" s="823" t="s">
        <v>103</v>
      </c>
      <c r="Y124" s="823" t="s">
        <v>102</v>
      </c>
      <c r="Z124" s="58">
        <v>0.04</v>
      </c>
      <c r="AA124" s="491" t="s">
        <v>101</v>
      </c>
      <c r="AB124" s="821">
        <v>43891</v>
      </c>
      <c r="AC124" s="821">
        <v>44196</v>
      </c>
      <c r="AD124" s="741" t="s">
        <v>76</v>
      </c>
      <c r="AE124" s="393" t="s">
        <v>50</v>
      </c>
      <c r="AF124" s="969"/>
      <c r="AG124" s="970"/>
      <c r="AH124" s="971"/>
      <c r="AI124" s="972"/>
      <c r="AJ124" s="969"/>
      <c r="AK124" s="970"/>
      <c r="AL124" s="971"/>
      <c r="AM124" s="972"/>
      <c r="AN124" s="969"/>
      <c r="AO124" s="970"/>
      <c r="AP124" s="980">
        <v>2</v>
      </c>
      <c r="AQ124" s="981"/>
      <c r="AR124" s="969"/>
      <c r="AS124" s="970"/>
      <c r="AT124" s="980">
        <v>2</v>
      </c>
      <c r="AU124" s="981"/>
      <c r="AV124" s="969"/>
      <c r="AW124" s="970"/>
      <c r="AX124" s="980">
        <v>2</v>
      </c>
      <c r="AY124" s="981"/>
      <c r="AZ124" s="969"/>
      <c r="BA124" s="970"/>
      <c r="BB124" s="980">
        <v>2</v>
      </c>
      <c r="BC124" s="981"/>
      <c r="BD124" s="969"/>
      <c r="BE124" s="970"/>
      <c r="BF124" s="980">
        <v>2</v>
      </c>
      <c r="BG124" s="981"/>
      <c r="BH124" s="969"/>
      <c r="BI124" s="970"/>
      <c r="BJ124" s="980">
        <v>2</v>
      </c>
      <c r="BK124" s="981"/>
      <c r="BL124" s="969"/>
      <c r="BM124" s="970"/>
      <c r="BN124" s="980">
        <v>2</v>
      </c>
      <c r="BO124" s="981"/>
      <c r="BP124" s="969"/>
      <c r="BQ124" s="970"/>
      <c r="BR124" s="980">
        <v>1</v>
      </c>
      <c r="BS124" s="981"/>
      <c r="BT124" s="969"/>
      <c r="BU124" s="970"/>
      <c r="BV124" s="980">
        <v>1</v>
      </c>
      <c r="BW124" s="981"/>
      <c r="BX124" s="969"/>
      <c r="BY124" s="970"/>
      <c r="BZ124" s="1029"/>
      <c r="CA124" s="1030"/>
    </row>
    <row r="125" spans="1:79" s="377" customFormat="1" ht="114.75" x14ac:dyDescent="0.2">
      <c r="A125" s="806" t="s">
        <v>585</v>
      </c>
      <c r="B125" s="479" t="s">
        <v>575</v>
      </c>
      <c r="C125" s="479" t="s">
        <v>608</v>
      </c>
      <c r="D125" s="368" t="s">
        <v>733</v>
      </c>
      <c r="E125" s="368" t="s">
        <v>593</v>
      </c>
      <c r="F125" s="812" t="s">
        <v>666</v>
      </c>
      <c r="G125" s="812" t="s">
        <v>666</v>
      </c>
      <c r="H125" s="368" t="s">
        <v>612</v>
      </c>
      <c r="I125" s="368" t="s">
        <v>617</v>
      </c>
      <c r="J125" s="479" t="s">
        <v>625</v>
      </c>
      <c r="K125" s="479">
        <v>90</v>
      </c>
      <c r="L125" s="756" t="s">
        <v>633</v>
      </c>
      <c r="M125" s="481" t="s">
        <v>160</v>
      </c>
      <c r="N125" s="744" t="s">
        <v>656</v>
      </c>
      <c r="O125" s="134" t="s">
        <v>625</v>
      </c>
      <c r="P125" s="743">
        <v>0.9</v>
      </c>
      <c r="Q125" s="777" t="s">
        <v>159</v>
      </c>
      <c r="R125" s="481" t="s">
        <v>714</v>
      </c>
      <c r="S125" s="134" t="s">
        <v>734</v>
      </c>
      <c r="T125" s="757" t="s">
        <v>1030</v>
      </c>
      <c r="U125" s="966"/>
      <c r="V125" s="966"/>
      <c r="W125" s="757" t="s">
        <v>100</v>
      </c>
      <c r="X125" s="823" t="s">
        <v>99</v>
      </c>
      <c r="Y125" s="823" t="s">
        <v>98</v>
      </c>
      <c r="Z125" s="58">
        <v>0.05</v>
      </c>
      <c r="AA125" s="491" t="s">
        <v>77</v>
      </c>
      <c r="AB125" s="821">
        <v>43881</v>
      </c>
      <c r="AC125" s="821">
        <v>44184</v>
      </c>
      <c r="AD125" s="741" t="s">
        <v>76</v>
      </c>
      <c r="AE125" s="393" t="s">
        <v>97</v>
      </c>
      <c r="AF125" s="993"/>
      <c r="AG125" s="994"/>
      <c r="AH125" s="1027"/>
      <c r="AI125" s="1031"/>
      <c r="AJ125" s="1027"/>
      <c r="AK125" s="1031"/>
      <c r="AL125" s="1025">
        <v>5</v>
      </c>
      <c r="AM125" s="1026"/>
      <c r="AN125" s="993"/>
      <c r="AO125" s="994"/>
      <c r="AP125" s="1025">
        <v>5</v>
      </c>
      <c r="AQ125" s="1026"/>
      <c r="AR125" s="993"/>
      <c r="AS125" s="994"/>
      <c r="AT125" s="1025">
        <v>5</v>
      </c>
      <c r="AU125" s="1026"/>
      <c r="AV125" s="993"/>
      <c r="AW125" s="994"/>
      <c r="AX125" s="1025">
        <v>5</v>
      </c>
      <c r="AY125" s="1026"/>
      <c r="AZ125" s="993"/>
      <c r="BA125" s="994"/>
      <c r="BB125" s="1025">
        <v>5</v>
      </c>
      <c r="BC125" s="1026"/>
      <c r="BD125" s="993"/>
      <c r="BE125" s="994"/>
      <c r="BF125" s="1025">
        <v>5</v>
      </c>
      <c r="BG125" s="1026"/>
      <c r="BH125" s="993"/>
      <c r="BI125" s="994"/>
      <c r="BJ125" s="1025">
        <v>5</v>
      </c>
      <c r="BK125" s="1026"/>
      <c r="BL125" s="993"/>
      <c r="BM125" s="994"/>
      <c r="BN125" s="1025">
        <v>5</v>
      </c>
      <c r="BO125" s="1026"/>
      <c r="BP125" s="993"/>
      <c r="BQ125" s="994"/>
      <c r="BR125" s="1025">
        <v>5</v>
      </c>
      <c r="BS125" s="1026"/>
      <c r="BT125" s="993"/>
      <c r="BU125" s="994"/>
      <c r="BV125" s="1025">
        <v>5</v>
      </c>
      <c r="BW125" s="1026"/>
      <c r="BX125" s="993"/>
      <c r="BY125" s="994"/>
      <c r="BZ125" s="1027"/>
      <c r="CA125" s="1028"/>
    </row>
    <row r="126" spans="1:79" s="377" customFormat="1" ht="114.75" x14ac:dyDescent="0.2">
      <c r="A126" s="806" t="s">
        <v>586</v>
      </c>
      <c r="B126" s="479" t="s">
        <v>575</v>
      </c>
      <c r="C126" s="479" t="s">
        <v>608</v>
      </c>
      <c r="D126" s="368" t="s">
        <v>733</v>
      </c>
      <c r="E126" s="368" t="s">
        <v>593</v>
      </c>
      <c r="F126" s="812" t="s">
        <v>666</v>
      </c>
      <c r="G126" s="812" t="s">
        <v>666</v>
      </c>
      <c r="H126" s="368" t="s">
        <v>612</v>
      </c>
      <c r="I126" s="368" t="s">
        <v>617</v>
      </c>
      <c r="J126" s="479" t="s">
        <v>625</v>
      </c>
      <c r="K126" s="479">
        <v>90</v>
      </c>
      <c r="L126" s="756" t="s">
        <v>633</v>
      </c>
      <c r="M126" s="481" t="s">
        <v>160</v>
      </c>
      <c r="N126" s="744" t="s">
        <v>656</v>
      </c>
      <c r="O126" s="134" t="s">
        <v>625</v>
      </c>
      <c r="P126" s="743">
        <v>0.9</v>
      </c>
      <c r="Q126" s="777" t="s">
        <v>159</v>
      </c>
      <c r="R126" s="481" t="s">
        <v>714</v>
      </c>
      <c r="S126" s="134" t="s">
        <v>734</v>
      </c>
      <c r="T126" s="757" t="s">
        <v>1030</v>
      </c>
      <c r="U126" s="966"/>
      <c r="V126" s="966"/>
      <c r="W126" s="757" t="s">
        <v>96</v>
      </c>
      <c r="X126" s="823" t="s">
        <v>95</v>
      </c>
      <c r="Y126" s="823" t="s">
        <v>94</v>
      </c>
      <c r="Z126" s="58">
        <v>0.05</v>
      </c>
      <c r="AA126" s="491" t="s">
        <v>77</v>
      </c>
      <c r="AB126" s="821">
        <v>43850</v>
      </c>
      <c r="AC126" s="821">
        <v>44184</v>
      </c>
      <c r="AD126" s="741" t="s">
        <v>76</v>
      </c>
      <c r="AE126" s="393" t="s">
        <v>93</v>
      </c>
      <c r="AF126" s="969"/>
      <c r="AG126" s="970"/>
      <c r="AH126" s="971"/>
      <c r="AI126" s="972"/>
      <c r="AJ126" s="969"/>
      <c r="AK126" s="970"/>
      <c r="AL126" s="971"/>
      <c r="AM126" s="972"/>
      <c r="AN126" s="969"/>
      <c r="AO126" s="970"/>
      <c r="AP126" s="969"/>
      <c r="AQ126" s="970"/>
      <c r="AR126" s="969"/>
      <c r="AS126" s="970"/>
      <c r="AT126" s="971"/>
      <c r="AU126" s="972"/>
      <c r="AV126" s="969"/>
      <c r="AW126" s="970"/>
      <c r="AX126" s="1012"/>
      <c r="AY126" s="1013"/>
      <c r="AZ126" s="969"/>
      <c r="BA126" s="970"/>
      <c r="BB126" s="971"/>
      <c r="BC126" s="972"/>
      <c r="BD126" s="969"/>
      <c r="BE126" s="970"/>
      <c r="BF126" s="980">
        <v>20</v>
      </c>
      <c r="BG126" s="981"/>
      <c r="BH126" s="969"/>
      <c r="BI126" s="970"/>
      <c r="BJ126" s="971"/>
      <c r="BK126" s="972"/>
      <c r="BL126" s="969"/>
      <c r="BM126" s="970"/>
      <c r="BN126" s="971"/>
      <c r="BO126" s="972"/>
      <c r="BP126" s="969"/>
      <c r="BQ126" s="970"/>
      <c r="BR126" s="971"/>
      <c r="BS126" s="972"/>
      <c r="BT126" s="969"/>
      <c r="BU126" s="970"/>
      <c r="BV126" s="971"/>
      <c r="BW126" s="972"/>
      <c r="BX126" s="969"/>
      <c r="BY126" s="970"/>
      <c r="BZ126" s="1029"/>
      <c r="CA126" s="1030"/>
    </row>
    <row r="127" spans="1:79" s="377" customFormat="1" ht="114.75" x14ac:dyDescent="0.2">
      <c r="A127" s="806" t="s">
        <v>585</v>
      </c>
      <c r="B127" s="479" t="s">
        <v>575</v>
      </c>
      <c r="C127" s="479" t="s">
        <v>608</v>
      </c>
      <c r="D127" s="368" t="s">
        <v>733</v>
      </c>
      <c r="E127" s="368" t="s">
        <v>593</v>
      </c>
      <c r="F127" s="812" t="s">
        <v>666</v>
      </c>
      <c r="G127" s="812" t="s">
        <v>666</v>
      </c>
      <c r="H127" s="368" t="s">
        <v>612</v>
      </c>
      <c r="I127" s="368" t="s">
        <v>617</v>
      </c>
      <c r="J127" s="479" t="s">
        <v>625</v>
      </c>
      <c r="K127" s="479">
        <v>90</v>
      </c>
      <c r="L127" s="756" t="s">
        <v>633</v>
      </c>
      <c r="M127" s="481" t="s">
        <v>160</v>
      </c>
      <c r="N127" s="744" t="s">
        <v>656</v>
      </c>
      <c r="O127" s="134" t="s">
        <v>625</v>
      </c>
      <c r="P127" s="743">
        <v>0.9</v>
      </c>
      <c r="Q127" s="777" t="s">
        <v>159</v>
      </c>
      <c r="R127" s="481" t="s">
        <v>714</v>
      </c>
      <c r="S127" s="134" t="s">
        <v>734</v>
      </c>
      <c r="T127" s="757" t="s">
        <v>1030</v>
      </c>
      <c r="U127" s="966"/>
      <c r="V127" s="966"/>
      <c r="W127" s="757" t="s">
        <v>92</v>
      </c>
      <c r="X127" s="823" t="s">
        <v>91</v>
      </c>
      <c r="Y127" s="823" t="s">
        <v>90</v>
      </c>
      <c r="Z127" s="58">
        <v>0.05</v>
      </c>
      <c r="AA127" s="491" t="s">
        <v>77</v>
      </c>
      <c r="AB127" s="821">
        <v>43850</v>
      </c>
      <c r="AC127" s="821">
        <v>44184</v>
      </c>
      <c r="AD127" s="741" t="s">
        <v>76</v>
      </c>
      <c r="AE127" s="393" t="s">
        <v>89</v>
      </c>
      <c r="AF127" s="969"/>
      <c r="AG127" s="970"/>
      <c r="AH127" s="969"/>
      <c r="AI127" s="970"/>
      <c r="AJ127" s="969"/>
      <c r="AK127" s="970"/>
      <c r="AL127" s="969"/>
      <c r="AM127" s="970"/>
      <c r="AN127" s="969"/>
      <c r="AO127" s="970"/>
      <c r="AP127" s="969"/>
      <c r="AQ127" s="970"/>
      <c r="AR127" s="969"/>
      <c r="AS127" s="970"/>
      <c r="AT127" s="969"/>
      <c r="AU127" s="970"/>
      <c r="AV127" s="969"/>
      <c r="AW127" s="970"/>
      <c r="AX127" s="969"/>
      <c r="AY127" s="970"/>
      <c r="AZ127" s="969"/>
      <c r="BA127" s="970"/>
      <c r="BB127" s="969"/>
      <c r="BC127" s="970"/>
      <c r="BD127" s="969"/>
      <c r="BE127" s="970"/>
      <c r="BF127" s="980">
        <v>1</v>
      </c>
      <c r="BG127" s="981"/>
      <c r="BH127" s="969"/>
      <c r="BI127" s="970"/>
      <c r="BJ127" s="969"/>
      <c r="BK127" s="970"/>
      <c r="BL127" s="969"/>
      <c r="BM127" s="970"/>
      <c r="BN127" s="969"/>
      <c r="BO127" s="970"/>
      <c r="BP127" s="969"/>
      <c r="BQ127" s="970"/>
      <c r="BR127" s="969"/>
      <c r="BS127" s="970"/>
      <c r="BT127" s="969"/>
      <c r="BU127" s="970"/>
      <c r="BV127" s="969"/>
      <c r="BW127" s="970"/>
      <c r="BX127" s="969"/>
      <c r="BY127" s="970"/>
      <c r="BZ127" s="969"/>
      <c r="CA127" s="970"/>
    </row>
    <row r="128" spans="1:79" s="377" customFormat="1" ht="90" thickBot="1" x14ac:dyDescent="0.25">
      <c r="A128" s="806" t="s">
        <v>585</v>
      </c>
      <c r="B128" s="479" t="s">
        <v>575</v>
      </c>
      <c r="C128" s="479" t="s">
        <v>608</v>
      </c>
      <c r="D128" s="368" t="s">
        <v>733</v>
      </c>
      <c r="E128" s="368" t="s">
        <v>593</v>
      </c>
      <c r="F128" s="812" t="s">
        <v>666</v>
      </c>
      <c r="G128" s="812" t="s">
        <v>666</v>
      </c>
      <c r="H128" s="368" t="s">
        <v>612</v>
      </c>
      <c r="I128" s="368" t="s">
        <v>617</v>
      </c>
      <c r="J128" s="479" t="s">
        <v>625</v>
      </c>
      <c r="K128" s="479">
        <v>90</v>
      </c>
      <c r="L128" s="756" t="s">
        <v>633</v>
      </c>
      <c r="M128" s="481" t="s">
        <v>160</v>
      </c>
      <c r="N128" s="744" t="s">
        <v>656</v>
      </c>
      <c r="O128" s="134" t="s">
        <v>625</v>
      </c>
      <c r="P128" s="743">
        <v>0.9</v>
      </c>
      <c r="Q128" s="777" t="s">
        <v>159</v>
      </c>
      <c r="R128" s="481" t="s">
        <v>716</v>
      </c>
      <c r="S128" s="134" t="s">
        <v>734</v>
      </c>
      <c r="T128" s="757" t="s">
        <v>1031</v>
      </c>
      <c r="U128" s="485">
        <v>0.1</v>
      </c>
      <c r="V128" s="485" t="s">
        <v>86</v>
      </c>
      <c r="W128" s="757" t="s">
        <v>85</v>
      </c>
      <c r="X128" s="823" t="s">
        <v>84</v>
      </c>
      <c r="Y128" s="823" t="s">
        <v>83</v>
      </c>
      <c r="Z128" s="58">
        <v>0.1</v>
      </c>
      <c r="AA128" s="491" t="s">
        <v>77</v>
      </c>
      <c r="AB128" s="821">
        <v>43850</v>
      </c>
      <c r="AC128" s="821">
        <v>44074</v>
      </c>
      <c r="AD128" s="741" t="s">
        <v>76</v>
      </c>
      <c r="AE128" s="393" t="s">
        <v>54</v>
      </c>
      <c r="AF128" s="987"/>
      <c r="AG128" s="988"/>
      <c r="AH128" s="989">
        <v>8.3299999999999999E-2</v>
      </c>
      <c r="AI128" s="990"/>
      <c r="AJ128" s="987"/>
      <c r="AK128" s="988"/>
      <c r="AL128" s="989">
        <v>8.3299999999999999E-2</v>
      </c>
      <c r="AM128" s="990"/>
      <c r="AN128" s="987"/>
      <c r="AO128" s="988"/>
      <c r="AP128" s="989">
        <v>8.3299999999999999E-2</v>
      </c>
      <c r="AQ128" s="990"/>
      <c r="AR128" s="991"/>
      <c r="AS128" s="992"/>
      <c r="AT128" s="989">
        <v>8.3299999999999999E-2</v>
      </c>
      <c r="AU128" s="990"/>
      <c r="AV128" s="991"/>
      <c r="AW128" s="992"/>
      <c r="AX128" s="989">
        <v>8.3299999999999999E-2</v>
      </c>
      <c r="AY128" s="990"/>
      <c r="AZ128" s="1032"/>
      <c r="BA128" s="1033"/>
      <c r="BB128" s="989">
        <v>8.3299999999999999E-2</v>
      </c>
      <c r="BC128" s="990"/>
      <c r="BD128" s="1032"/>
      <c r="BE128" s="1033"/>
      <c r="BF128" s="989">
        <v>8.3299999999999999E-2</v>
      </c>
      <c r="BG128" s="990"/>
      <c r="BH128" s="1032"/>
      <c r="BI128" s="1033"/>
      <c r="BJ128" s="989">
        <v>8.3299999999999999E-2</v>
      </c>
      <c r="BK128" s="990"/>
      <c r="BL128" s="969"/>
      <c r="BM128" s="970"/>
      <c r="BN128" s="989">
        <v>8.3299999999999999E-2</v>
      </c>
      <c r="BO128" s="990"/>
      <c r="BP128" s="969"/>
      <c r="BQ128" s="970"/>
      <c r="BR128" s="989">
        <v>8.3299999999999999E-2</v>
      </c>
      <c r="BS128" s="990"/>
      <c r="BT128" s="969"/>
      <c r="BU128" s="970"/>
      <c r="BV128" s="989">
        <v>8.3299999999999999E-2</v>
      </c>
      <c r="BW128" s="990"/>
      <c r="BX128" s="969"/>
      <c r="BY128" s="970"/>
      <c r="BZ128" s="989">
        <v>8.3699999999999997E-2</v>
      </c>
      <c r="CA128" s="997"/>
    </row>
    <row r="129" spans="1:79" s="377" customFormat="1" ht="90" thickBot="1" x14ac:dyDescent="0.25">
      <c r="A129" s="806"/>
      <c r="B129" s="479" t="s">
        <v>567</v>
      </c>
      <c r="C129" s="479" t="s">
        <v>594</v>
      </c>
      <c r="D129" s="368" t="s">
        <v>733</v>
      </c>
      <c r="E129" s="368" t="s">
        <v>593</v>
      </c>
      <c r="F129" s="812" t="s">
        <v>666</v>
      </c>
      <c r="G129" s="812" t="s">
        <v>666</v>
      </c>
      <c r="H129" s="368" t="s">
        <v>612</v>
      </c>
      <c r="I129" s="368" t="s">
        <v>617</v>
      </c>
      <c r="J129" s="479" t="s">
        <v>625</v>
      </c>
      <c r="K129" s="479">
        <v>90</v>
      </c>
      <c r="L129" s="756" t="s">
        <v>633</v>
      </c>
      <c r="M129" s="481" t="s">
        <v>160</v>
      </c>
      <c r="N129" s="744" t="s">
        <v>656</v>
      </c>
      <c r="O129" s="134" t="s">
        <v>625</v>
      </c>
      <c r="P129" s="743">
        <v>0.9</v>
      </c>
      <c r="Q129" s="777" t="s">
        <v>159</v>
      </c>
      <c r="R129" s="481" t="s">
        <v>706</v>
      </c>
      <c r="S129" s="134" t="s">
        <v>734</v>
      </c>
      <c r="T129" s="261" t="s">
        <v>82</v>
      </c>
      <c r="U129" s="493">
        <v>0.05</v>
      </c>
      <c r="V129" s="488" t="s">
        <v>81</v>
      </c>
      <c r="W129" s="261" t="s">
        <v>80</v>
      </c>
      <c r="X129" s="260" t="s">
        <v>79</v>
      </c>
      <c r="Y129" s="260" t="s">
        <v>78</v>
      </c>
      <c r="Z129" s="542">
        <v>0.05</v>
      </c>
      <c r="AA129" s="491" t="s">
        <v>77</v>
      </c>
      <c r="AB129" s="821">
        <v>43840</v>
      </c>
      <c r="AC129" s="821">
        <v>43831</v>
      </c>
      <c r="AD129" s="741" t="s">
        <v>76</v>
      </c>
      <c r="AE129" s="386">
        <v>8.1</v>
      </c>
      <c r="AF129" s="1032"/>
      <c r="AG129" s="1033"/>
      <c r="AH129" s="1034">
        <v>8.3299999999999999E-2</v>
      </c>
      <c r="AI129" s="1035"/>
      <c r="AJ129" s="1032"/>
      <c r="AK129" s="1033"/>
      <c r="AL129" s="1034">
        <v>8.3299999999999999E-2</v>
      </c>
      <c r="AM129" s="1035"/>
      <c r="AN129" s="1032"/>
      <c r="AO129" s="1033"/>
      <c r="AP129" s="1034">
        <v>8.3299999999999999E-2</v>
      </c>
      <c r="AQ129" s="1035"/>
      <c r="AR129" s="1032"/>
      <c r="AS129" s="1033"/>
      <c r="AT129" s="1034">
        <v>8.3299999999999999E-2</v>
      </c>
      <c r="AU129" s="1035"/>
      <c r="AV129" s="1032"/>
      <c r="AW129" s="1033"/>
      <c r="AX129" s="1034">
        <v>8.3299999999999999E-2</v>
      </c>
      <c r="AY129" s="1035"/>
      <c r="AZ129" s="1039"/>
      <c r="BA129" s="1040"/>
      <c r="BB129" s="1034">
        <v>8.3299999999999999E-2</v>
      </c>
      <c r="BC129" s="1035"/>
      <c r="BD129" s="1039"/>
      <c r="BE129" s="1040"/>
      <c r="BF129" s="1034">
        <v>8.3299999999999999E-2</v>
      </c>
      <c r="BG129" s="1035"/>
      <c r="BH129" s="1039"/>
      <c r="BI129" s="1040"/>
      <c r="BJ129" s="1034">
        <v>8.3299999999999999E-2</v>
      </c>
      <c r="BK129" s="1035"/>
      <c r="BL129" s="1036"/>
      <c r="BM129" s="1037"/>
      <c r="BN129" s="1034">
        <v>8.3299999999999999E-2</v>
      </c>
      <c r="BO129" s="1035"/>
      <c r="BP129" s="1036"/>
      <c r="BQ129" s="1037"/>
      <c r="BR129" s="1034">
        <v>8.3299999999999999E-2</v>
      </c>
      <c r="BS129" s="1035"/>
      <c r="BT129" s="1036"/>
      <c r="BU129" s="1037"/>
      <c r="BV129" s="1034">
        <v>8.3299999999999999E-2</v>
      </c>
      <c r="BW129" s="1035"/>
      <c r="BX129" s="1036"/>
      <c r="BY129" s="1037"/>
      <c r="BZ129" s="1034">
        <v>8.3699999999999997E-2</v>
      </c>
      <c r="CA129" s="1038"/>
    </row>
    <row r="130" spans="1:79" ht="89.25" x14ac:dyDescent="0.2">
      <c r="A130" s="806"/>
      <c r="B130" s="479" t="s">
        <v>573</v>
      </c>
      <c r="C130" s="479" t="s">
        <v>606</v>
      </c>
      <c r="D130" s="479" t="s">
        <v>733</v>
      </c>
      <c r="E130" s="479" t="s">
        <v>727</v>
      </c>
      <c r="F130" s="812" t="s">
        <v>666</v>
      </c>
      <c r="G130" s="812" t="s">
        <v>666</v>
      </c>
      <c r="H130" s="479" t="s">
        <v>612</v>
      </c>
      <c r="I130" s="479" t="s">
        <v>617</v>
      </c>
      <c r="J130" s="479" t="s">
        <v>625</v>
      </c>
      <c r="K130" s="479">
        <v>90</v>
      </c>
      <c r="L130" s="481" t="s">
        <v>633</v>
      </c>
      <c r="M130" s="481" t="s">
        <v>160</v>
      </c>
      <c r="N130" s="5" t="s">
        <v>656</v>
      </c>
      <c r="O130" s="481" t="s">
        <v>625</v>
      </c>
      <c r="P130" s="481">
        <v>90</v>
      </c>
      <c r="Q130" s="777" t="s">
        <v>703</v>
      </c>
      <c r="R130" s="481" t="s">
        <v>706</v>
      </c>
      <c r="S130" s="134" t="s">
        <v>734</v>
      </c>
      <c r="T130" s="260" t="s">
        <v>747</v>
      </c>
      <c r="U130" s="851">
        <v>0.2</v>
      </c>
      <c r="V130" s="851" t="s">
        <v>26</v>
      </c>
      <c r="W130" s="486" t="s">
        <v>748</v>
      </c>
      <c r="X130" s="486" t="s">
        <v>749</v>
      </c>
      <c r="Y130" s="486" t="s">
        <v>750</v>
      </c>
      <c r="Z130" s="493">
        <v>0.03</v>
      </c>
      <c r="AA130" s="496" t="s">
        <v>751</v>
      </c>
      <c r="AB130" s="3">
        <v>43845</v>
      </c>
      <c r="AC130" s="3">
        <v>44196</v>
      </c>
      <c r="AD130" s="741" t="s">
        <v>52</v>
      </c>
      <c r="AE130" s="413" t="s">
        <v>27</v>
      </c>
      <c r="AF130" s="1071"/>
      <c r="AG130" s="1071"/>
      <c r="AH130" s="1072">
        <v>1</v>
      </c>
      <c r="AI130" s="1054"/>
      <c r="AJ130" s="1053"/>
      <c r="AK130" s="1053"/>
      <c r="AL130" s="1053"/>
      <c r="AM130" s="1053"/>
      <c r="AN130" s="1053"/>
      <c r="AO130" s="1053"/>
      <c r="AP130" s="1053"/>
      <c r="AQ130" s="1053"/>
      <c r="AR130" s="1053"/>
      <c r="AS130" s="1053"/>
      <c r="AT130" s="1054">
        <v>1</v>
      </c>
      <c r="AU130" s="1054"/>
      <c r="AV130" s="1053"/>
      <c r="AW130" s="1053"/>
      <c r="AX130" s="1053"/>
      <c r="AY130" s="1053"/>
      <c r="AZ130" s="1053"/>
      <c r="BA130" s="1053"/>
      <c r="BB130" s="1053"/>
      <c r="BC130" s="1053"/>
      <c r="BD130" s="1057"/>
      <c r="BE130" s="1058"/>
      <c r="BF130" s="1059">
        <v>1</v>
      </c>
      <c r="BG130" s="1060"/>
      <c r="BH130" s="1057"/>
      <c r="BI130" s="1058"/>
      <c r="BJ130" s="1057"/>
      <c r="BK130" s="1058"/>
      <c r="BL130" s="1053"/>
      <c r="BM130" s="1053"/>
      <c r="BN130" s="1054">
        <v>1</v>
      </c>
      <c r="BO130" s="1054"/>
      <c r="BP130" s="1053"/>
      <c r="BQ130" s="1053"/>
      <c r="BR130" s="1053"/>
      <c r="BS130" s="1053"/>
      <c r="BT130" s="1053"/>
      <c r="BU130" s="1053"/>
      <c r="BV130" s="1053"/>
      <c r="BW130" s="1053"/>
      <c r="BX130" s="1053"/>
      <c r="BY130" s="1053"/>
      <c r="BZ130" s="1053"/>
      <c r="CA130" s="1053"/>
    </row>
    <row r="131" spans="1:79" ht="89.25" x14ac:dyDescent="0.2">
      <c r="A131" s="806"/>
      <c r="B131" s="479" t="s">
        <v>573</v>
      </c>
      <c r="C131" s="479" t="s">
        <v>606</v>
      </c>
      <c r="D131" s="479" t="s">
        <v>733</v>
      </c>
      <c r="E131" s="479" t="s">
        <v>727</v>
      </c>
      <c r="F131" s="812" t="s">
        <v>666</v>
      </c>
      <c r="G131" s="812" t="s">
        <v>666</v>
      </c>
      <c r="H131" s="479" t="s">
        <v>612</v>
      </c>
      <c r="I131" s="479" t="s">
        <v>617</v>
      </c>
      <c r="J131" s="479" t="s">
        <v>625</v>
      </c>
      <c r="K131" s="479">
        <v>90</v>
      </c>
      <c r="L131" s="481" t="s">
        <v>633</v>
      </c>
      <c r="M131" s="481" t="s">
        <v>160</v>
      </c>
      <c r="N131" s="5" t="s">
        <v>656</v>
      </c>
      <c r="O131" s="481" t="s">
        <v>625</v>
      </c>
      <c r="P131" s="481">
        <v>90</v>
      </c>
      <c r="Q131" s="777" t="s">
        <v>703</v>
      </c>
      <c r="R131" s="481" t="s">
        <v>706</v>
      </c>
      <c r="S131" s="134" t="s">
        <v>734</v>
      </c>
      <c r="T131" s="260" t="s">
        <v>864</v>
      </c>
      <c r="U131" s="851"/>
      <c r="V131" s="851"/>
      <c r="W131" s="486" t="s">
        <v>752</v>
      </c>
      <c r="X131" s="486" t="s">
        <v>753</v>
      </c>
      <c r="Y131" s="486" t="s">
        <v>754</v>
      </c>
      <c r="Z131" s="493">
        <v>0.05</v>
      </c>
      <c r="AA131" s="496" t="s">
        <v>755</v>
      </c>
      <c r="AB131" s="3">
        <v>43831</v>
      </c>
      <c r="AC131" s="3">
        <v>44166</v>
      </c>
      <c r="AD131" s="741" t="s">
        <v>52</v>
      </c>
      <c r="AE131" s="476" t="s">
        <v>28</v>
      </c>
      <c r="AF131" s="1053"/>
      <c r="AG131" s="1053"/>
      <c r="AH131" s="1054">
        <v>1</v>
      </c>
      <c r="AI131" s="1054"/>
      <c r="AJ131" s="1053"/>
      <c r="AK131" s="1053"/>
      <c r="AL131" s="1053"/>
      <c r="AM131" s="1053"/>
      <c r="AN131" s="1053"/>
      <c r="AO131" s="1053"/>
      <c r="AP131" s="1053"/>
      <c r="AQ131" s="1053"/>
      <c r="AR131" s="1053"/>
      <c r="AS131" s="1053"/>
      <c r="AT131" s="1054">
        <v>1</v>
      </c>
      <c r="AU131" s="1054"/>
      <c r="AV131" s="1053"/>
      <c r="AW131" s="1053"/>
      <c r="AX131" s="1053"/>
      <c r="AY131" s="1053"/>
      <c r="AZ131" s="1053"/>
      <c r="BA131" s="1053"/>
      <c r="BB131" s="1053"/>
      <c r="BC131" s="1053"/>
      <c r="BD131" s="1053"/>
      <c r="BE131" s="1053"/>
      <c r="BF131" s="1054">
        <v>1</v>
      </c>
      <c r="BG131" s="1054"/>
      <c r="BH131" s="1053"/>
      <c r="BI131" s="1053"/>
      <c r="BJ131" s="1053"/>
      <c r="BK131" s="1053"/>
      <c r="BL131" s="1053"/>
      <c r="BM131" s="1053"/>
      <c r="BN131" s="1054">
        <v>1</v>
      </c>
      <c r="BO131" s="1054"/>
      <c r="BP131" s="1053"/>
      <c r="BQ131" s="1053"/>
      <c r="BR131" s="1053"/>
      <c r="BS131" s="1053"/>
      <c r="BT131" s="1053"/>
      <c r="BU131" s="1053"/>
      <c r="BV131" s="1053"/>
      <c r="BW131" s="1053"/>
      <c r="BX131" s="1053"/>
      <c r="BY131" s="1053"/>
      <c r="BZ131" s="1053"/>
      <c r="CA131" s="1053"/>
    </row>
    <row r="132" spans="1:79" ht="89.25" x14ac:dyDescent="0.2">
      <c r="A132" s="806"/>
      <c r="B132" s="479" t="s">
        <v>567</v>
      </c>
      <c r="C132" s="479" t="s">
        <v>594</v>
      </c>
      <c r="D132" s="479" t="s">
        <v>733</v>
      </c>
      <c r="E132" s="479" t="s">
        <v>727</v>
      </c>
      <c r="F132" s="812" t="s">
        <v>666</v>
      </c>
      <c r="G132" s="812" t="s">
        <v>666</v>
      </c>
      <c r="H132" s="479" t="s">
        <v>612</v>
      </c>
      <c r="I132" s="479" t="s">
        <v>617</v>
      </c>
      <c r="J132" s="479" t="s">
        <v>625</v>
      </c>
      <c r="K132" s="479">
        <v>90</v>
      </c>
      <c r="L132" s="481" t="s">
        <v>633</v>
      </c>
      <c r="M132" s="481" t="s">
        <v>160</v>
      </c>
      <c r="N132" s="5" t="s">
        <v>656</v>
      </c>
      <c r="O132" s="481" t="s">
        <v>625</v>
      </c>
      <c r="P132" s="481">
        <v>90</v>
      </c>
      <c r="Q132" s="777" t="s">
        <v>703</v>
      </c>
      <c r="R132" s="481" t="s">
        <v>706</v>
      </c>
      <c r="S132" s="134" t="s">
        <v>734</v>
      </c>
      <c r="T132" s="260" t="s">
        <v>865</v>
      </c>
      <c r="U132" s="851"/>
      <c r="V132" s="851"/>
      <c r="W132" s="260" t="s">
        <v>756</v>
      </c>
      <c r="X132" s="486" t="s">
        <v>757</v>
      </c>
      <c r="Y132" s="486" t="s">
        <v>758</v>
      </c>
      <c r="Z132" s="493">
        <v>0.06</v>
      </c>
      <c r="AA132" s="496" t="s">
        <v>759</v>
      </c>
      <c r="AB132" s="3">
        <v>44136</v>
      </c>
      <c r="AC132" s="3" t="s">
        <v>68</v>
      </c>
      <c r="AD132" s="741" t="s">
        <v>52</v>
      </c>
      <c r="AE132" s="476" t="s">
        <v>46</v>
      </c>
      <c r="AF132" s="1053"/>
      <c r="AG132" s="1053"/>
      <c r="AH132" s="1053"/>
      <c r="AI132" s="1053"/>
      <c r="AJ132" s="1053"/>
      <c r="AK132" s="1053"/>
      <c r="AL132" s="1053"/>
      <c r="AM132" s="1053"/>
      <c r="AN132" s="1053"/>
      <c r="AO132" s="1053"/>
      <c r="AP132" s="1053"/>
      <c r="AQ132" s="1053"/>
      <c r="AR132" s="1053"/>
      <c r="AS132" s="1053"/>
      <c r="AT132" s="1053"/>
      <c r="AU132" s="1053"/>
      <c r="AV132" s="1053"/>
      <c r="AW132" s="1053"/>
      <c r="AX132" s="1053"/>
      <c r="AY132" s="1053"/>
      <c r="AZ132" s="1053"/>
      <c r="BA132" s="1053"/>
      <c r="BB132" s="1053"/>
      <c r="BC132" s="1053"/>
      <c r="BD132" s="1053"/>
      <c r="BE132" s="1053"/>
      <c r="BF132" s="1053"/>
      <c r="BG132" s="1053"/>
      <c r="BH132" s="1053"/>
      <c r="BI132" s="1053"/>
      <c r="BJ132" s="1053"/>
      <c r="BK132" s="1053"/>
      <c r="BL132" s="1053"/>
      <c r="BM132" s="1053"/>
      <c r="BN132" s="1053"/>
      <c r="BO132" s="1053"/>
      <c r="BP132" s="1053"/>
      <c r="BQ132" s="1053"/>
      <c r="BR132" s="1053"/>
      <c r="BS132" s="1053"/>
      <c r="BT132" s="1053"/>
      <c r="BU132" s="1053"/>
      <c r="BV132" s="1054">
        <v>1</v>
      </c>
      <c r="BW132" s="1054"/>
      <c r="BX132" s="1053"/>
      <c r="BY132" s="1053"/>
      <c r="BZ132" s="1053"/>
      <c r="CA132" s="1053"/>
    </row>
    <row r="133" spans="1:79" ht="89.25" x14ac:dyDescent="0.2">
      <c r="A133" s="806" t="s">
        <v>587</v>
      </c>
      <c r="B133" s="479" t="s">
        <v>567</v>
      </c>
      <c r="C133" s="479" t="s">
        <v>595</v>
      </c>
      <c r="D133" s="479" t="s">
        <v>733</v>
      </c>
      <c r="E133" s="479" t="s">
        <v>727</v>
      </c>
      <c r="F133" s="812" t="s">
        <v>666</v>
      </c>
      <c r="G133" s="812" t="s">
        <v>666</v>
      </c>
      <c r="H133" s="479" t="s">
        <v>612</v>
      </c>
      <c r="I133" s="479" t="s">
        <v>617</v>
      </c>
      <c r="J133" s="479" t="s">
        <v>625</v>
      </c>
      <c r="K133" s="479">
        <v>90</v>
      </c>
      <c r="L133" s="481" t="s">
        <v>633</v>
      </c>
      <c r="M133" s="481" t="s">
        <v>160</v>
      </c>
      <c r="N133" s="5" t="s">
        <v>656</v>
      </c>
      <c r="O133" s="481" t="s">
        <v>625</v>
      </c>
      <c r="P133" s="481">
        <v>90</v>
      </c>
      <c r="Q133" s="777" t="s">
        <v>703</v>
      </c>
      <c r="R133" s="481" t="s">
        <v>706</v>
      </c>
      <c r="S133" s="134" t="s">
        <v>734</v>
      </c>
      <c r="T133" s="260" t="s">
        <v>866</v>
      </c>
      <c r="U133" s="851"/>
      <c r="V133" s="851"/>
      <c r="W133" s="260" t="s">
        <v>761</v>
      </c>
      <c r="X133" s="486" t="s">
        <v>762</v>
      </c>
      <c r="Y133" s="486" t="s">
        <v>763</v>
      </c>
      <c r="Z133" s="493">
        <v>0.06</v>
      </c>
      <c r="AA133" s="496" t="s">
        <v>764</v>
      </c>
      <c r="AB133" s="3">
        <v>43831</v>
      </c>
      <c r="AC133" s="3">
        <v>44166</v>
      </c>
      <c r="AD133" s="741" t="s">
        <v>52</v>
      </c>
      <c r="AE133" s="476" t="s">
        <v>47</v>
      </c>
      <c r="AF133" s="1053"/>
      <c r="AG133" s="1053"/>
      <c r="AH133" s="1053"/>
      <c r="AI133" s="1053"/>
      <c r="AJ133" s="1053"/>
      <c r="AK133" s="1053"/>
      <c r="AL133" s="1053"/>
      <c r="AM133" s="1053"/>
      <c r="AN133" s="1053"/>
      <c r="AO133" s="1053"/>
      <c r="AP133" s="1054">
        <v>1</v>
      </c>
      <c r="AQ133" s="1054"/>
      <c r="AR133" s="1053"/>
      <c r="AS133" s="1053"/>
      <c r="AT133" s="1053"/>
      <c r="AU133" s="1053"/>
      <c r="AV133" s="1053"/>
      <c r="AW133" s="1053"/>
      <c r="AX133" s="1053"/>
      <c r="AY133" s="1053"/>
      <c r="AZ133" s="1053"/>
      <c r="BA133" s="1053"/>
      <c r="BB133" s="1053"/>
      <c r="BC133" s="1053"/>
      <c r="BD133" s="1053"/>
      <c r="BE133" s="1053"/>
      <c r="BF133" s="1053"/>
      <c r="BG133" s="1053"/>
      <c r="BH133" s="1053"/>
      <c r="BI133" s="1053"/>
      <c r="BJ133" s="1053"/>
      <c r="BK133" s="1053"/>
      <c r="BL133" s="1053"/>
      <c r="BM133" s="1053"/>
      <c r="BN133" s="1053"/>
      <c r="BO133" s="1053"/>
      <c r="BP133" s="1053"/>
      <c r="BQ133" s="1053"/>
      <c r="BR133" s="1053"/>
      <c r="BS133" s="1053"/>
      <c r="BT133" s="1053"/>
      <c r="BU133" s="1053"/>
      <c r="BV133" s="1053"/>
      <c r="BW133" s="1053"/>
      <c r="BX133" s="1053"/>
      <c r="BY133" s="1053"/>
      <c r="BZ133" s="1053"/>
      <c r="CA133" s="1053"/>
    </row>
    <row r="134" spans="1:79" ht="89.25" x14ac:dyDescent="0.2">
      <c r="A134" s="806"/>
      <c r="B134" s="479" t="s">
        <v>573</v>
      </c>
      <c r="C134" s="479" t="s">
        <v>606</v>
      </c>
      <c r="D134" s="479" t="s">
        <v>733</v>
      </c>
      <c r="E134" s="479" t="s">
        <v>727</v>
      </c>
      <c r="F134" s="812" t="s">
        <v>666</v>
      </c>
      <c r="G134" s="812" t="s">
        <v>666</v>
      </c>
      <c r="H134" s="479" t="s">
        <v>612</v>
      </c>
      <c r="I134" s="479" t="s">
        <v>617</v>
      </c>
      <c r="J134" s="479" t="s">
        <v>625</v>
      </c>
      <c r="K134" s="479">
        <v>90</v>
      </c>
      <c r="L134" s="481" t="s">
        <v>633</v>
      </c>
      <c r="M134" s="481" t="s">
        <v>160</v>
      </c>
      <c r="N134" s="5" t="s">
        <v>656</v>
      </c>
      <c r="O134" s="481" t="s">
        <v>625</v>
      </c>
      <c r="P134" s="481">
        <v>90</v>
      </c>
      <c r="Q134" s="777" t="s">
        <v>703</v>
      </c>
      <c r="R134" s="481" t="s">
        <v>706</v>
      </c>
      <c r="S134" s="134" t="s">
        <v>734</v>
      </c>
      <c r="T134" s="260" t="s">
        <v>765</v>
      </c>
      <c r="U134" s="851">
        <v>0.25</v>
      </c>
      <c r="V134" s="851" t="s">
        <v>766</v>
      </c>
      <c r="W134" s="486" t="s">
        <v>767</v>
      </c>
      <c r="X134" s="486" t="s">
        <v>768</v>
      </c>
      <c r="Y134" s="486" t="s">
        <v>769</v>
      </c>
      <c r="Z134" s="493">
        <v>0.03</v>
      </c>
      <c r="AA134" s="496" t="s">
        <v>764</v>
      </c>
      <c r="AB134" s="3">
        <v>43831</v>
      </c>
      <c r="AC134" s="3">
        <v>44166</v>
      </c>
      <c r="AD134" s="741" t="s">
        <v>52</v>
      </c>
      <c r="AE134" s="476" t="s">
        <v>48</v>
      </c>
      <c r="AF134" s="1053"/>
      <c r="AG134" s="1053"/>
      <c r="AH134" s="1053"/>
      <c r="AI134" s="1053"/>
      <c r="AJ134" s="256"/>
      <c r="AK134" s="256"/>
      <c r="AL134" s="1054">
        <v>1</v>
      </c>
      <c r="AM134" s="1054"/>
      <c r="AN134" s="1053"/>
      <c r="AO134" s="1053"/>
      <c r="AP134" s="256"/>
      <c r="AQ134" s="256"/>
      <c r="AR134" s="1053"/>
      <c r="AS134" s="1053"/>
      <c r="AT134" s="1054">
        <v>1</v>
      </c>
      <c r="AU134" s="1054"/>
      <c r="AV134" s="1053"/>
      <c r="AW134" s="1053"/>
      <c r="AX134" s="256"/>
      <c r="AY134" s="256"/>
      <c r="AZ134" s="1053"/>
      <c r="BA134" s="1053"/>
      <c r="BB134" s="256"/>
      <c r="BC134" s="256"/>
      <c r="BD134" s="1057"/>
      <c r="BE134" s="1058"/>
      <c r="BF134" s="1059">
        <v>1</v>
      </c>
      <c r="BG134" s="1060"/>
      <c r="BH134" s="1057"/>
      <c r="BI134" s="1058"/>
      <c r="BJ134" s="1057"/>
      <c r="BK134" s="1058"/>
      <c r="BL134" s="1053"/>
      <c r="BM134" s="1053"/>
      <c r="BN134" s="256"/>
      <c r="BO134" s="256"/>
      <c r="BP134" s="1053"/>
      <c r="BQ134" s="1053"/>
      <c r="BR134" s="1054">
        <v>1</v>
      </c>
      <c r="BS134" s="1054"/>
      <c r="BT134" s="1053"/>
      <c r="BU134" s="1053"/>
      <c r="BV134" s="1053"/>
      <c r="BW134" s="1053"/>
      <c r="BX134" s="1053"/>
      <c r="BY134" s="1053"/>
      <c r="BZ134" s="1053"/>
      <c r="CA134" s="1053"/>
    </row>
    <row r="135" spans="1:79" ht="89.25" x14ac:dyDescent="0.2">
      <c r="A135" s="806"/>
      <c r="B135" s="479" t="s">
        <v>567</v>
      </c>
      <c r="C135" s="479" t="s">
        <v>594</v>
      </c>
      <c r="D135" s="479" t="s">
        <v>733</v>
      </c>
      <c r="E135" s="479" t="s">
        <v>727</v>
      </c>
      <c r="F135" s="812" t="s">
        <v>666</v>
      </c>
      <c r="G135" s="812" t="s">
        <v>666</v>
      </c>
      <c r="H135" s="479" t="s">
        <v>612</v>
      </c>
      <c r="I135" s="479" t="s">
        <v>617</v>
      </c>
      <c r="J135" s="479" t="s">
        <v>625</v>
      </c>
      <c r="K135" s="479">
        <v>90</v>
      </c>
      <c r="L135" s="481" t="s">
        <v>633</v>
      </c>
      <c r="M135" s="481" t="s">
        <v>160</v>
      </c>
      <c r="N135" s="5" t="s">
        <v>656</v>
      </c>
      <c r="O135" s="481" t="s">
        <v>625</v>
      </c>
      <c r="P135" s="481">
        <v>90</v>
      </c>
      <c r="Q135" s="777" t="s">
        <v>703</v>
      </c>
      <c r="R135" s="481" t="s">
        <v>706</v>
      </c>
      <c r="S135" s="134" t="s">
        <v>734</v>
      </c>
      <c r="T135" s="260" t="s">
        <v>765</v>
      </c>
      <c r="U135" s="851"/>
      <c r="V135" s="851"/>
      <c r="W135" s="260" t="s">
        <v>770</v>
      </c>
      <c r="X135" s="486" t="s">
        <v>771</v>
      </c>
      <c r="Y135" s="486" t="s">
        <v>772</v>
      </c>
      <c r="Z135" s="420">
        <v>2.5000000000000001E-2</v>
      </c>
      <c r="AA135" s="496" t="s">
        <v>773</v>
      </c>
      <c r="AB135" s="3">
        <v>43831</v>
      </c>
      <c r="AC135" s="3">
        <v>43861</v>
      </c>
      <c r="AD135" s="741" t="s">
        <v>52</v>
      </c>
      <c r="AE135" s="1070" t="s">
        <v>29</v>
      </c>
      <c r="AF135" s="1063"/>
      <c r="AG135" s="1063"/>
      <c r="AH135" s="1054">
        <v>18</v>
      </c>
      <c r="AI135" s="1054"/>
      <c r="AJ135" s="1053"/>
      <c r="AK135" s="1053"/>
      <c r="AL135" s="1053"/>
      <c r="AM135" s="1053"/>
      <c r="AN135" s="1053"/>
      <c r="AO135" s="1053"/>
      <c r="AP135" s="1053"/>
      <c r="AQ135" s="1053"/>
      <c r="AR135" s="1053"/>
      <c r="AS135" s="1053"/>
      <c r="AT135" s="1053"/>
      <c r="AU135" s="1053"/>
      <c r="AV135" s="1053"/>
      <c r="AW135" s="1053"/>
      <c r="AX135" s="1053"/>
      <c r="AY135" s="1053"/>
      <c r="AZ135" s="1053"/>
      <c r="BA135" s="1053"/>
      <c r="BB135" s="1053"/>
      <c r="BC135" s="1053"/>
      <c r="BD135" s="1053"/>
      <c r="BE135" s="1053"/>
      <c r="BF135" s="1053"/>
      <c r="BG135" s="1053"/>
      <c r="BH135" s="1053"/>
      <c r="BI135" s="1053"/>
      <c r="BJ135" s="1053"/>
      <c r="BK135" s="1053"/>
      <c r="BL135" s="1053"/>
      <c r="BM135" s="1053"/>
      <c r="BN135" s="1053"/>
      <c r="BO135" s="1053"/>
      <c r="BP135" s="1053"/>
      <c r="BQ135" s="1053"/>
      <c r="BR135" s="1053"/>
      <c r="BS135" s="1053"/>
      <c r="BT135" s="1053"/>
      <c r="BU135" s="1053"/>
      <c r="BV135" s="1053"/>
      <c r="BW135" s="1053"/>
      <c r="BX135" s="1053"/>
      <c r="BY135" s="1053"/>
      <c r="BZ135" s="1053"/>
      <c r="CA135" s="1053"/>
    </row>
    <row r="136" spans="1:79" ht="89.25" x14ac:dyDescent="0.2">
      <c r="A136" s="806"/>
      <c r="B136" s="479" t="s">
        <v>573</v>
      </c>
      <c r="C136" s="479" t="s">
        <v>606</v>
      </c>
      <c r="D136" s="479" t="s">
        <v>733</v>
      </c>
      <c r="E136" s="479" t="s">
        <v>727</v>
      </c>
      <c r="F136" s="812" t="s">
        <v>666</v>
      </c>
      <c r="G136" s="812" t="s">
        <v>666</v>
      </c>
      <c r="H136" s="479" t="s">
        <v>612</v>
      </c>
      <c r="I136" s="479" t="s">
        <v>617</v>
      </c>
      <c r="J136" s="479" t="s">
        <v>625</v>
      </c>
      <c r="K136" s="479">
        <v>90</v>
      </c>
      <c r="L136" s="481" t="s">
        <v>633</v>
      </c>
      <c r="M136" s="481" t="s">
        <v>160</v>
      </c>
      <c r="N136" s="5" t="s">
        <v>656</v>
      </c>
      <c r="O136" s="481" t="s">
        <v>625</v>
      </c>
      <c r="P136" s="481">
        <v>90</v>
      </c>
      <c r="Q136" s="777" t="s">
        <v>703</v>
      </c>
      <c r="R136" s="481" t="s">
        <v>706</v>
      </c>
      <c r="S136" s="134" t="s">
        <v>734</v>
      </c>
      <c r="T136" s="260" t="s">
        <v>765</v>
      </c>
      <c r="U136" s="851"/>
      <c r="V136" s="851"/>
      <c r="W136" s="260" t="s">
        <v>770</v>
      </c>
      <c r="X136" s="486" t="s">
        <v>774</v>
      </c>
      <c r="Y136" s="486" t="s">
        <v>775</v>
      </c>
      <c r="Z136" s="420">
        <v>2.5000000000000001E-2</v>
      </c>
      <c r="AA136" s="496" t="s">
        <v>773</v>
      </c>
      <c r="AB136" s="3">
        <v>43831</v>
      </c>
      <c r="AC136" s="3">
        <v>43861</v>
      </c>
      <c r="AD136" s="741" t="s">
        <v>52</v>
      </c>
      <c r="AE136" s="1070"/>
      <c r="AF136" s="1055"/>
      <c r="AG136" s="1056"/>
      <c r="AH136" s="1055"/>
      <c r="AI136" s="1056"/>
      <c r="AJ136" s="1055"/>
      <c r="AK136" s="1056"/>
      <c r="AL136" s="1055"/>
      <c r="AM136" s="1056"/>
      <c r="AN136" s="1055"/>
      <c r="AO136" s="1056"/>
      <c r="AP136" s="1055"/>
      <c r="AQ136" s="1056"/>
      <c r="AR136" s="1055"/>
      <c r="AS136" s="1056"/>
      <c r="AT136" s="1055"/>
      <c r="AU136" s="1056"/>
      <c r="AV136" s="1055"/>
      <c r="AW136" s="1056"/>
      <c r="AX136" s="1061" t="s">
        <v>776</v>
      </c>
      <c r="AY136" s="1062"/>
      <c r="AZ136" s="1055"/>
      <c r="BA136" s="1056"/>
      <c r="BB136" s="1055"/>
      <c r="BC136" s="1056"/>
      <c r="BD136" s="1055"/>
      <c r="BE136" s="1056"/>
      <c r="BF136" s="1055"/>
      <c r="BG136" s="1056"/>
      <c r="BH136" s="1055"/>
      <c r="BI136" s="1056"/>
      <c r="BJ136" s="1055"/>
      <c r="BK136" s="1056"/>
      <c r="BL136" s="1055"/>
      <c r="BM136" s="1056"/>
      <c r="BN136" s="1061" t="s">
        <v>776</v>
      </c>
      <c r="BO136" s="1062"/>
      <c r="BP136" s="1055"/>
      <c r="BQ136" s="1056"/>
      <c r="BR136" s="1055"/>
      <c r="BS136" s="1056"/>
      <c r="BT136" s="1055"/>
      <c r="BU136" s="1056"/>
      <c r="BV136" s="1055"/>
      <c r="BW136" s="1056"/>
      <c r="BX136" s="1055"/>
      <c r="BY136" s="1056"/>
      <c r="BZ136" s="1061" t="s">
        <v>776</v>
      </c>
      <c r="CA136" s="1062"/>
    </row>
    <row r="137" spans="1:79" ht="89.25" x14ac:dyDescent="0.2">
      <c r="A137" s="806"/>
      <c r="B137" s="479" t="s">
        <v>573</v>
      </c>
      <c r="C137" s="479" t="s">
        <v>606</v>
      </c>
      <c r="D137" s="479" t="s">
        <v>733</v>
      </c>
      <c r="E137" s="479" t="s">
        <v>727</v>
      </c>
      <c r="F137" s="812" t="s">
        <v>666</v>
      </c>
      <c r="G137" s="812" t="s">
        <v>666</v>
      </c>
      <c r="H137" s="479" t="s">
        <v>612</v>
      </c>
      <c r="I137" s="479" t="s">
        <v>617</v>
      </c>
      <c r="J137" s="479" t="s">
        <v>625</v>
      </c>
      <c r="K137" s="479">
        <v>90</v>
      </c>
      <c r="L137" s="481" t="s">
        <v>633</v>
      </c>
      <c r="M137" s="481" t="s">
        <v>160</v>
      </c>
      <c r="N137" s="5" t="s">
        <v>656</v>
      </c>
      <c r="O137" s="481" t="s">
        <v>625</v>
      </c>
      <c r="P137" s="481">
        <v>90</v>
      </c>
      <c r="Q137" s="777" t="s">
        <v>703</v>
      </c>
      <c r="R137" s="481" t="s">
        <v>706</v>
      </c>
      <c r="S137" s="134" t="s">
        <v>734</v>
      </c>
      <c r="T137" s="260" t="s">
        <v>765</v>
      </c>
      <c r="U137" s="851"/>
      <c r="V137" s="851"/>
      <c r="W137" s="260" t="s">
        <v>770</v>
      </c>
      <c r="X137" s="486" t="s">
        <v>777</v>
      </c>
      <c r="Y137" s="486" t="s">
        <v>778</v>
      </c>
      <c r="Z137" s="420">
        <v>0.02</v>
      </c>
      <c r="AA137" s="496" t="s">
        <v>773</v>
      </c>
      <c r="AB137" s="3">
        <v>43831</v>
      </c>
      <c r="AC137" s="3">
        <v>44166</v>
      </c>
      <c r="AD137" s="741" t="s">
        <v>52</v>
      </c>
      <c r="AE137" s="1070"/>
      <c r="AF137" s="1064"/>
      <c r="AG137" s="1053"/>
      <c r="AH137" s="1065">
        <v>1</v>
      </c>
      <c r="AI137" s="1065"/>
      <c r="AJ137" s="1064"/>
      <c r="AK137" s="1053"/>
      <c r="AL137" s="1064"/>
      <c r="AM137" s="1053"/>
      <c r="AN137" s="1066"/>
      <c r="AO137" s="1066"/>
      <c r="AP137" s="1053"/>
      <c r="AQ137" s="1053"/>
      <c r="AR137" s="1053"/>
      <c r="AS137" s="1053"/>
      <c r="AT137" s="1054">
        <v>1</v>
      </c>
      <c r="AU137" s="1054"/>
      <c r="AV137" s="1053"/>
      <c r="AW137" s="1053"/>
      <c r="AX137" s="1053"/>
      <c r="AY137" s="1053"/>
      <c r="AZ137" s="1053"/>
      <c r="BA137" s="1053"/>
      <c r="BB137" s="1053"/>
      <c r="BC137" s="1053"/>
      <c r="BD137" s="1053"/>
      <c r="BE137" s="1053"/>
      <c r="BF137" s="1053"/>
      <c r="BG137" s="1053"/>
      <c r="BH137" s="1053"/>
      <c r="BI137" s="1053"/>
      <c r="BJ137" s="1054">
        <v>1</v>
      </c>
      <c r="BK137" s="1054"/>
      <c r="BL137" s="1053"/>
      <c r="BM137" s="1053"/>
      <c r="BN137" s="1053"/>
      <c r="BO137" s="1053"/>
      <c r="BP137" s="1053"/>
      <c r="BQ137" s="1053"/>
      <c r="BR137" s="1053"/>
      <c r="BS137" s="1053"/>
      <c r="BT137" s="1053"/>
      <c r="BU137" s="1053"/>
      <c r="BV137" s="1053"/>
      <c r="BW137" s="1053"/>
      <c r="BX137" s="1053"/>
      <c r="BY137" s="1053"/>
      <c r="BZ137" s="1054">
        <v>1</v>
      </c>
      <c r="CA137" s="1054"/>
    </row>
    <row r="138" spans="1:79" ht="59.25" customHeight="1" x14ac:dyDescent="0.2">
      <c r="A138" s="806"/>
      <c r="B138" s="479" t="s">
        <v>567</v>
      </c>
      <c r="C138" s="479" t="s">
        <v>594</v>
      </c>
      <c r="D138" s="479" t="s">
        <v>733</v>
      </c>
      <c r="E138" s="479" t="s">
        <v>727</v>
      </c>
      <c r="F138" s="812" t="s">
        <v>666</v>
      </c>
      <c r="G138" s="812" t="s">
        <v>666</v>
      </c>
      <c r="H138" s="479" t="s">
        <v>612</v>
      </c>
      <c r="I138" s="479" t="s">
        <v>617</v>
      </c>
      <c r="J138" s="479" t="s">
        <v>625</v>
      </c>
      <c r="K138" s="479">
        <v>90</v>
      </c>
      <c r="L138" s="481" t="s">
        <v>633</v>
      </c>
      <c r="M138" s="481" t="s">
        <v>160</v>
      </c>
      <c r="N138" s="5" t="s">
        <v>656</v>
      </c>
      <c r="O138" s="481" t="s">
        <v>625</v>
      </c>
      <c r="P138" s="481">
        <v>90</v>
      </c>
      <c r="Q138" s="777" t="s">
        <v>703</v>
      </c>
      <c r="R138" s="481" t="s">
        <v>706</v>
      </c>
      <c r="S138" s="134" t="s">
        <v>734</v>
      </c>
      <c r="T138" s="260" t="s">
        <v>765</v>
      </c>
      <c r="U138" s="851"/>
      <c r="V138" s="851"/>
      <c r="W138" s="260" t="s">
        <v>779</v>
      </c>
      <c r="X138" s="486" t="s">
        <v>780</v>
      </c>
      <c r="Y138" s="486" t="s">
        <v>781</v>
      </c>
      <c r="Z138" s="493">
        <v>0.05</v>
      </c>
      <c r="AA138" s="496" t="s">
        <v>782</v>
      </c>
      <c r="AB138" s="3">
        <v>43831</v>
      </c>
      <c r="AC138" s="3">
        <v>43861</v>
      </c>
      <c r="AD138" s="741" t="s">
        <v>52</v>
      </c>
      <c r="AE138" s="1070" t="s">
        <v>30</v>
      </c>
      <c r="AF138" s="1053"/>
      <c r="AG138" s="1053"/>
      <c r="AH138" s="1054">
        <v>10</v>
      </c>
      <c r="AI138" s="1054"/>
      <c r="AJ138" s="1053"/>
      <c r="AK138" s="1053"/>
      <c r="AL138" s="1053"/>
      <c r="AM138" s="1053"/>
      <c r="AN138" s="1053"/>
      <c r="AO138" s="1053"/>
      <c r="AP138" s="1053"/>
      <c r="AQ138" s="1053"/>
      <c r="AR138" s="1053"/>
      <c r="AS138" s="1053"/>
      <c r="AT138" s="1053"/>
      <c r="AU138" s="1053"/>
      <c r="AV138" s="1053"/>
      <c r="AW138" s="1053"/>
      <c r="AX138" s="1053"/>
      <c r="AY138" s="1053"/>
      <c r="AZ138" s="1053"/>
      <c r="BA138" s="1053"/>
      <c r="BB138" s="1053"/>
      <c r="BC138" s="1053"/>
      <c r="BD138" s="1053"/>
      <c r="BE138" s="1053"/>
      <c r="BF138" s="1053"/>
      <c r="BG138" s="1053"/>
      <c r="BH138" s="1053"/>
      <c r="BI138" s="1053"/>
      <c r="BJ138" s="1053"/>
      <c r="BK138" s="1053"/>
      <c r="BL138" s="1053"/>
      <c r="BM138" s="1053"/>
      <c r="BN138" s="1053"/>
      <c r="BO138" s="1053"/>
      <c r="BP138" s="1053"/>
      <c r="BQ138" s="1053"/>
      <c r="BR138" s="1053"/>
      <c r="BS138" s="1053"/>
      <c r="BT138" s="1053"/>
      <c r="BU138" s="1053"/>
      <c r="BV138" s="1053"/>
      <c r="BW138" s="1053"/>
      <c r="BX138" s="1053"/>
      <c r="BY138" s="1053"/>
      <c r="BZ138" s="1053"/>
      <c r="CA138" s="1053"/>
    </row>
    <row r="139" spans="1:79" ht="89.25" x14ac:dyDescent="0.2">
      <c r="A139" s="806"/>
      <c r="B139" s="479" t="s">
        <v>573</v>
      </c>
      <c r="C139" s="479" t="s">
        <v>606</v>
      </c>
      <c r="D139" s="479" t="s">
        <v>733</v>
      </c>
      <c r="E139" s="479" t="s">
        <v>727</v>
      </c>
      <c r="F139" s="812" t="s">
        <v>666</v>
      </c>
      <c r="G139" s="812" t="s">
        <v>666</v>
      </c>
      <c r="H139" s="479" t="s">
        <v>612</v>
      </c>
      <c r="I139" s="479" t="s">
        <v>617</v>
      </c>
      <c r="J139" s="479" t="s">
        <v>625</v>
      </c>
      <c r="K139" s="479">
        <v>90</v>
      </c>
      <c r="L139" s="481" t="s">
        <v>633</v>
      </c>
      <c r="M139" s="481" t="s">
        <v>160</v>
      </c>
      <c r="N139" s="5" t="s">
        <v>656</v>
      </c>
      <c r="O139" s="481" t="s">
        <v>625</v>
      </c>
      <c r="P139" s="481">
        <v>90</v>
      </c>
      <c r="Q139" s="777" t="s">
        <v>703</v>
      </c>
      <c r="R139" s="481" t="s">
        <v>706</v>
      </c>
      <c r="S139" s="134" t="s">
        <v>734</v>
      </c>
      <c r="T139" s="260" t="s">
        <v>765</v>
      </c>
      <c r="U139" s="851"/>
      <c r="V139" s="851"/>
      <c r="W139" s="260" t="s">
        <v>779</v>
      </c>
      <c r="X139" s="486" t="s">
        <v>783</v>
      </c>
      <c r="Y139" s="486" t="s">
        <v>784</v>
      </c>
      <c r="Z139" s="493">
        <v>0.04</v>
      </c>
      <c r="AA139" s="496" t="s">
        <v>773</v>
      </c>
      <c r="AB139" s="3">
        <v>43831</v>
      </c>
      <c r="AC139" s="3">
        <v>44166</v>
      </c>
      <c r="AD139" s="741" t="s">
        <v>52</v>
      </c>
      <c r="AE139" s="1070"/>
      <c r="AF139" s="1053"/>
      <c r="AG139" s="1053"/>
      <c r="AH139" s="1067">
        <v>1</v>
      </c>
      <c r="AI139" s="1067"/>
      <c r="AJ139" s="1053"/>
      <c r="AK139" s="1053"/>
      <c r="AL139" s="1054">
        <v>1</v>
      </c>
      <c r="AM139" s="1054"/>
      <c r="AN139" s="1053"/>
      <c r="AO139" s="1053"/>
      <c r="AP139" s="1054">
        <v>1</v>
      </c>
      <c r="AQ139" s="1054"/>
      <c r="AR139" s="1053"/>
      <c r="AS139" s="1053"/>
      <c r="AT139" s="1054">
        <v>1</v>
      </c>
      <c r="AU139" s="1054"/>
      <c r="AV139" s="1053"/>
      <c r="AW139" s="1053"/>
      <c r="AX139" s="1054">
        <v>1</v>
      </c>
      <c r="AY139" s="1054"/>
      <c r="AZ139" s="1053"/>
      <c r="BA139" s="1053"/>
      <c r="BB139" s="1054">
        <v>1</v>
      </c>
      <c r="BC139" s="1054"/>
      <c r="BD139" s="1053"/>
      <c r="BE139" s="1053"/>
      <c r="BF139" s="1054">
        <v>1</v>
      </c>
      <c r="BG139" s="1054"/>
      <c r="BH139" s="1053"/>
      <c r="BI139" s="1053"/>
      <c r="BJ139" s="1054">
        <v>1</v>
      </c>
      <c r="BK139" s="1054"/>
      <c r="BL139" s="1053"/>
      <c r="BM139" s="1053"/>
      <c r="BN139" s="1054">
        <v>1</v>
      </c>
      <c r="BO139" s="1054"/>
      <c r="BP139" s="1053"/>
      <c r="BQ139" s="1053"/>
      <c r="BR139" s="1054">
        <v>1</v>
      </c>
      <c r="BS139" s="1054"/>
      <c r="BT139" s="1053"/>
      <c r="BU139" s="1053"/>
      <c r="BV139" s="1054">
        <v>1</v>
      </c>
      <c r="BW139" s="1054"/>
      <c r="BX139" s="1053"/>
      <c r="BY139" s="1053"/>
      <c r="BZ139" s="1054">
        <v>1</v>
      </c>
      <c r="CA139" s="1054"/>
    </row>
    <row r="140" spans="1:79" ht="38.25" customHeight="1" x14ac:dyDescent="0.2">
      <c r="A140" s="806" t="s">
        <v>581</v>
      </c>
      <c r="B140" s="479" t="s">
        <v>579</v>
      </c>
      <c r="C140" s="479" t="s">
        <v>579</v>
      </c>
      <c r="D140" s="479" t="s">
        <v>733</v>
      </c>
      <c r="E140" s="479" t="s">
        <v>727</v>
      </c>
      <c r="F140" s="812" t="s">
        <v>666</v>
      </c>
      <c r="G140" s="812" t="s">
        <v>666</v>
      </c>
      <c r="H140" s="479" t="s">
        <v>612</v>
      </c>
      <c r="I140" s="479" t="s">
        <v>617</v>
      </c>
      <c r="J140" s="479" t="s">
        <v>625</v>
      </c>
      <c r="K140" s="479">
        <v>90</v>
      </c>
      <c r="L140" s="481" t="s">
        <v>633</v>
      </c>
      <c r="M140" s="481" t="s">
        <v>160</v>
      </c>
      <c r="N140" s="5" t="s">
        <v>656</v>
      </c>
      <c r="O140" s="481" t="s">
        <v>625</v>
      </c>
      <c r="P140" s="481">
        <v>90</v>
      </c>
      <c r="Q140" s="777" t="s">
        <v>703</v>
      </c>
      <c r="R140" s="481" t="s">
        <v>706</v>
      </c>
      <c r="S140" s="134" t="s">
        <v>738</v>
      </c>
      <c r="T140" s="260" t="s">
        <v>765</v>
      </c>
      <c r="U140" s="851"/>
      <c r="V140" s="851"/>
      <c r="W140" s="260" t="s">
        <v>785</v>
      </c>
      <c r="X140" s="486" t="s">
        <v>786</v>
      </c>
      <c r="Y140" s="486" t="s">
        <v>787</v>
      </c>
      <c r="Z140" s="493">
        <v>0.03</v>
      </c>
      <c r="AA140" s="496" t="s">
        <v>788</v>
      </c>
      <c r="AB140" s="3">
        <v>43831</v>
      </c>
      <c r="AC140" s="3" t="s">
        <v>789</v>
      </c>
      <c r="AD140" s="741" t="s">
        <v>52</v>
      </c>
      <c r="AE140" s="1070" t="s">
        <v>42</v>
      </c>
      <c r="AF140" s="1053"/>
      <c r="AG140" s="1053"/>
      <c r="AH140" s="1067">
        <v>2</v>
      </c>
      <c r="AI140" s="1067"/>
      <c r="AJ140" s="1053"/>
      <c r="AK140" s="1053"/>
      <c r="AL140" s="1053"/>
      <c r="AM140" s="1053"/>
      <c r="AN140" s="1053"/>
      <c r="AO140" s="1053"/>
      <c r="AP140" s="1053"/>
      <c r="AQ140" s="1053"/>
      <c r="AR140" s="1053"/>
      <c r="AS140" s="1053"/>
      <c r="AT140" s="1053"/>
      <c r="AU140" s="1053"/>
      <c r="AV140" s="1053"/>
      <c r="AW140" s="1053"/>
      <c r="AX140" s="1053"/>
      <c r="AY140" s="1053"/>
      <c r="AZ140" s="1053"/>
      <c r="BA140" s="1053"/>
      <c r="BB140" s="1053"/>
      <c r="BC140" s="1053"/>
      <c r="BD140" s="1053"/>
      <c r="BE140" s="1053"/>
      <c r="BF140" s="1053"/>
      <c r="BG140" s="1053"/>
      <c r="BH140" s="1053"/>
      <c r="BI140" s="1053"/>
      <c r="BJ140" s="1053"/>
      <c r="BK140" s="1053"/>
      <c r="BL140" s="1053"/>
      <c r="BM140" s="1053"/>
      <c r="BN140" s="1053"/>
      <c r="BO140" s="1053"/>
      <c r="BP140" s="1053"/>
      <c r="BQ140" s="1053"/>
      <c r="BR140" s="1053"/>
      <c r="BS140" s="1053"/>
      <c r="BT140" s="1053"/>
      <c r="BU140" s="1053"/>
      <c r="BV140" s="1053"/>
      <c r="BW140" s="1053"/>
      <c r="BX140" s="1053"/>
      <c r="BY140" s="1053"/>
      <c r="BZ140" s="1053"/>
      <c r="CA140" s="1053"/>
    </row>
    <row r="141" spans="1:79" ht="89.25" x14ac:dyDescent="0.2">
      <c r="A141" s="806" t="s">
        <v>581</v>
      </c>
      <c r="B141" s="479" t="s">
        <v>579</v>
      </c>
      <c r="C141" s="479" t="s">
        <v>579</v>
      </c>
      <c r="D141" s="479" t="s">
        <v>733</v>
      </c>
      <c r="E141" s="479" t="s">
        <v>727</v>
      </c>
      <c r="F141" s="812" t="s">
        <v>666</v>
      </c>
      <c r="G141" s="812" t="s">
        <v>666</v>
      </c>
      <c r="H141" s="479" t="s">
        <v>612</v>
      </c>
      <c r="I141" s="479" t="s">
        <v>617</v>
      </c>
      <c r="J141" s="479" t="s">
        <v>625</v>
      </c>
      <c r="K141" s="479">
        <v>90</v>
      </c>
      <c r="L141" s="481" t="s">
        <v>633</v>
      </c>
      <c r="M141" s="481" t="s">
        <v>160</v>
      </c>
      <c r="N141" s="5" t="s">
        <v>656</v>
      </c>
      <c r="O141" s="481" t="s">
        <v>625</v>
      </c>
      <c r="P141" s="481">
        <v>90</v>
      </c>
      <c r="Q141" s="777" t="s">
        <v>703</v>
      </c>
      <c r="R141" s="481" t="s">
        <v>706</v>
      </c>
      <c r="S141" s="134" t="s">
        <v>738</v>
      </c>
      <c r="T141" s="260" t="s">
        <v>765</v>
      </c>
      <c r="U141" s="851"/>
      <c r="V141" s="851"/>
      <c r="W141" s="260" t="s">
        <v>785</v>
      </c>
      <c r="X141" s="486" t="s">
        <v>790</v>
      </c>
      <c r="Y141" s="486" t="s">
        <v>791</v>
      </c>
      <c r="Z141" s="493">
        <v>0.03</v>
      </c>
      <c r="AA141" s="496" t="s">
        <v>788</v>
      </c>
      <c r="AB141" s="3">
        <v>43831</v>
      </c>
      <c r="AC141" s="3">
        <v>44166</v>
      </c>
      <c r="AD141" s="741" t="s">
        <v>52</v>
      </c>
      <c r="AE141" s="1070"/>
      <c r="AF141" s="1053"/>
      <c r="AG141" s="1053"/>
      <c r="AH141" s="1053"/>
      <c r="AI141" s="1053"/>
      <c r="AJ141" s="1053"/>
      <c r="AK141" s="1053"/>
      <c r="AL141" s="1053"/>
      <c r="AM141" s="1053"/>
      <c r="AN141" s="1053"/>
      <c r="AO141" s="1053"/>
      <c r="AP141" s="1053"/>
      <c r="AQ141" s="1053"/>
      <c r="AR141" s="1053"/>
      <c r="AS141" s="1053"/>
      <c r="AT141" s="1068"/>
      <c r="AU141" s="1069"/>
      <c r="AV141" s="1053"/>
      <c r="AW141" s="1053"/>
      <c r="AX141" s="1054">
        <v>1</v>
      </c>
      <c r="AY141" s="1054"/>
      <c r="AZ141" s="1053"/>
      <c r="BA141" s="1053"/>
      <c r="BB141" s="1053"/>
      <c r="BC141" s="1053"/>
      <c r="BD141" s="1053"/>
      <c r="BE141" s="1053"/>
      <c r="BF141" s="1067">
        <v>1</v>
      </c>
      <c r="BG141" s="1067"/>
      <c r="BH141" s="1053"/>
      <c r="BI141" s="1053"/>
      <c r="BJ141" s="1053"/>
      <c r="BK141" s="1053"/>
      <c r="BL141" s="1053"/>
      <c r="BM141" s="1053"/>
      <c r="BN141" s="1067">
        <v>1</v>
      </c>
      <c r="BO141" s="1067"/>
      <c r="BP141" s="1053"/>
      <c r="BQ141" s="1053"/>
      <c r="BR141" s="1053"/>
      <c r="BS141" s="1053"/>
      <c r="BT141" s="1053"/>
      <c r="BU141" s="1053"/>
      <c r="BV141" s="1053"/>
      <c r="BW141" s="1053"/>
      <c r="BX141" s="1053"/>
      <c r="BY141" s="1053"/>
      <c r="BZ141" s="1054">
        <v>2</v>
      </c>
      <c r="CA141" s="1054"/>
    </row>
    <row r="142" spans="1:79" ht="63.75" customHeight="1" x14ac:dyDescent="0.2">
      <c r="A142" s="806" t="s">
        <v>581</v>
      </c>
      <c r="B142" s="479" t="s">
        <v>571</v>
      </c>
      <c r="C142" s="479" t="s">
        <v>607</v>
      </c>
      <c r="D142" s="479" t="s">
        <v>733</v>
      </c>
      <c r="E142" s="479" t="s">
        <v>727</v>
      </c>
      <c r="F142" s="812" t="s">
        <v>666</v>
      </c>
      <c r="G142" s="812" t="s">
        <v>666</v>
      </c>
      <c r="H142" s="479" t="s">
        <v>612</v>
      </c>
      <c r="I142" s="479" t="s">
        <v>617</v>
      </c>
      <c r="J142" s="479" t="s">
        <v>625</v>
      </c>
      <c r="K142" s="479">
        <v>90</v>
      </c>
      <c r="L142" s="481" t="s">
        <v>633</v>
      </c>
      <c r="M142" s="481" t="s">
        <v>160</v>
      </c>
      <c r="N142" s="5" t="s">
        <v>656</v>
      </c>
      <c r="O142" s="481" t="s">
        <v>625</v>
      </c>
      <c r="P142" s="481">
        <v>90</v>
      </c>
      <c r="Q142" s="777" t="s">
        <v>703</v>
      </c>
      <c r="R142" s="481" t="s">
        <v>706</v>
      </c>
      <c r="S142" s="134" t="s">
        <v>734</v>
      </c>
      <c r="T142" s="260" t="s">
        <v>792</v>
      </c>
      <c r="U142" s="851">
        <v>0.08</v>
      </c>
      <c r="V142" s="851" t="s">
        <v>26</v>
      </c>
      <c r="W142" s="486" t="s">
        <v>793</v>
      </c>
      <c r="X142" s="486" t="s">
        <v>794</v>
      </c>
      <c r="Y142" s="486" t="s">
        <v>795</v>
      </c>
      <c r="Z142" s="494">
        <v>0.02</v>
      </c>
      <c r="AA142" s="496" t="s">
        <v>751</v>
      </c>
      <c r="AB142" s="3">
        <v>43831</v>
      </c>
      <c r="AC142" s="3">
        <v>44166</v>
      </c>
      <c r="AD142" s="741" t="s">
        <v>52</v>
      </c>
      <c r="AE142" s="476" t="s">
        <v>31</v>
      </c>
      <c r="AF142" s="1064"/>
      <c r="AG142" s="1053"/>
      <c r="AH142" s="1064"/>
      <c r="AI142" s="1053"/>
      <c r="AJ142" s="1064"/>
      <c r="AK142" s="1053"/>
      <c r="AL142" s="1064"/>
      <c r="AM142" s="1053"/>
      <c r="AN142" s="1066"/>
      <c r="AO142" s="1066"/>
      <c r="AP142" s="1053"/>
      <c r="AQ142" s="1053"/>
      <c r="AR142" s="1053"/>
      <c r="AS142" s="1053"/>
      <c r="AT142" s="1053"/>
      <c r="AU142" s="1053"/>
      <c r="AV142" s="1053"/>
      <c r="AW142" s="1053"/>
      <c r="AX142" s="1053"/>
      <c r="AY142" s="1053"/>
      <c r="AZ142" s="1053"/>
      <c r="BA142" s="1053"/>
      <c r="BB142" s="1053"/>
      <c r="BC142" s="1053"/>
      <c r="BD142" s="1053"/>
      <c r="BE142" s="1053"/>
      <c r="BF142" s="1054">
        <v>1</v>
      </c>
      <c r="BG142" s="1054"/>
      <c r="BH142" s="1053"/>
      <c r="BI142" s="1053"/>
      <c r="BJ142" s="1053"/>
      <c r="BK142" s="1053"/>
      <c r="BL142" s="1053"/>
      <c r="BM142" s="1053"/>
      <c r="BN142" s="1053"/>
      <c r="BO142" s="1053"/>
      <c r="BP142" s="1053"/>
      <c r="BQ142" s="1053"/>
      <c r="BR142" s="1053"/>
      <c r="BS142" s="1053"/>
      <c r="BT142" s="1053"/>
      <c r="BU142" s="1053"/>
      <c r="BV142" s="1053"/>
      <c r="BW142" s="1053"/>
      <c r="BX142" s="1053"/>
      <c r="BY142" s="1053"/>
      <c r="BZ142" s="1053"/>
      <c r="CA142" s="1053"/>
    </row>
    <row r="143" spans="1:79" ht="89.25" x14ac:dyDescent="0.2">
      <c r="A143" s="806"/>
      <c r="B143" s="479" t="s">
        <v>573</v>
      </c>
      <c r="C143" s="479" t="s">
        <v>606</v>
      </c>
      <c r="D143" s="479" t="s">
        <v>733</v>
      </c>
      <c r="E143" s="479" t="s">
        <v>727</v>
      </c>
      <c r="F143" s="812" t="s">
        <v>666</v>
      </c>
      <c r="G143" s="812" t="s">
        <v>666</v>
      </c>
      <c r="H143" s="479" t="s">
        <v>612</v>
      </c>
      <c r="I143" s="479" t="s">
        <v>617</v>
      </c>
      <c r="J143" s="479" t="s">
        <v>625</v>
      </c>
      <c r="K143" s="479">
        <v>90</v>
      </c>
      <c r="L143" s="481" t="s">
        <v>633</v>
      </c>
      <c r="M143" s="481" t="s">
        <v>160</v>
      </c>
      <c r="N143" s="5" t="s">
        <v>656</v>
      </c>
      <c r="O143" s="481" t="s">
        <v>625</v>
      </c>
      <c r="P143" s="481">
        <v>90</v>
      </c>
      <c r="Q143" s="777" t="s">
        <v>703</v>
      </c>
      <c r="R143" s="481" t="s">
        <v>706</v>
      </c>
      <c r="S143" s="134" t="s">
        <v>734</v>
      </c>
      <c r="T143" s="260" t="s">
        <v>792</v>
      </c>
      <c r="U143" s="851"/>
      <c r="V143" s="851"/>
      <c r="W143" s="486" t="s">
        <v>796</v>
      </c>
      <c r="X143" s="486" t="s">
        <v>797</v>
      </c>
      <c r="Y143" s="486" t="s">
        <v>798</v>
      </c>
      <c r="Z143" s="494">
        <v>0.04</v>
      </c>
      <c r="AA143" s="496" t="s">
        <v>799</v>
      </c>
      <c r="AB143" s="3">
        <v>43831</v>
      </c>
      <c r="AC143" s="3">
        <v>44166</v>
      </c>
      <c r="AD143" s="741" t="s">
        <v>52</v>
      </c>
      <c r="AE143" s="476" t="s">
        <v>32</v>
      </c>
      <c r="AF143" s="1064"/>
      <c r="AG143" s="1053"/>
      <c r="AH143" s="1073">
        <v>8.3299999999999999E-2</v>
      </c>
      <c r="AI143" s="1054"/>
      <c r="AJ143" s="1064"/>
      <c r="AK143" s="1053"/>
      <c r="AL143" s="1073">
        <v>8.3299999999999999E-2</v>
      </c>
      <c r="AM143" s="1054"/>
      <c r="AN143" s="1064"/>
      <c r="AO143" s="1053"/>
      <c r="AP143" s="1073">
        <v>8.3299999999999999E-2</v>
      </c>
      <c r="AQ143" s="1054"/>
      <c r="AR143" s="1064"/>
      <c r="AS143" s="1053"/>
      <c r="AT143" s="1073">
        <v>8.3299999999999999E-2</v>
      </c>
      <c r="AU143" s="1054"/>
      <c r="AV143" s="1064"/>
      <c r="AW143" s="1053"/>
      <c r="AX143" s="1073">
        <v>8.3299999999999999E-2</v>
      </c>
      <c r="AY143" s="1054"/>
      <c r="AZ143" s="1064"/>
      <c r="BA143" s="1053"/>
      <c r="BB143" s="1073">
        <v>8.3299999999999999E-2</v>
      </c>
      <c r="BC143" s="1054"/>
      <c r="BD143" s="1064"/>
      <c r="BE143" s="1053"/>
      <c r="BF143" s="1073">
        <v>8.3299999999999999E-2</v>
      </c>
      <c r="BG143" s="1054"/>
      <c r="BH143" s="1064"/>
      <c r="BI143" s="1053"/>
      <c r="BJ143" s="1073">
        <v>8.3299999999999999E-2</v>
      </c>
      <c r="BK143" s="1054"/>
      <c r="BL143" s="1064"/>
      <c r="BM143" s="1053"/>
      <c r="BN143" s="1073">
        <v>8.3299999999999999E-2</v>
      </c>
      <c r="BO143" s="1054"/>
      <c r="BP143" s="1064"/>
      <c r="BQ143" s="1053"/>
      <c r="BR143" s="1073">
        <v>8.3299999999999999E-2</v>
      </c>
      <c r="BS143" s="1054"/>
      <c r="BT143" s="1064"/>
      <c r="BU143" s="1053"/>
      <c r="BV143" s="1073">
        <v>8.3299999999999999E-2</v>
      </c>
      <c r="BW143" s="1054"/>
      <c r="BX143" s="1053"/>
      <c r="BY143" s="1053"/>
      <c r="BZ143" s="1073">
        <v>8.3699999999999997E-2</v>
      </c>
      <c r="CA143" s="1054"/>
    </row>
    <row r="144" spans="1:79" ht="89.25" x14ac:dyDescent="0.2">
      <c r="A144" s="806"/>
      <c r="B144" s="479" t="s">
        <v>573</v>
      </c>
      <c r="C144" s="479" t="s">
        <v>606</v>
      </c>
      <c r="D144" s="479" t="s">
        <v>733</v>
      </c>
      <c r="E144" s="479" t="s">
        <v>727</v>
      </c>
      <c r="F144" s="812" t="s">
        <v>666</v>
      </c>
      <c r="G144" s="812" t="s">
        <v>666</v>
      </c>
      <c r="H144" s="479" t="s">
        <v>612</v>
      </c>
      <c r="I144" s="479" t="s">
        <v>617</v>
      </c>
      <c r="J144" s="479" t="s">
        <v>625</v>
      </c>
      <c r="K144" s="479">
        <v>90</v>
      </c>
      <c r="L144" s="481" t="s">
        <v>633</v>
      </c>
      <c r="M144" s="481" t="s">
        <v>160</v>
      </c>
      <c r="N144" s="5" t="s">
        <v>656</v>
      </c>
      <c r="O144" s="481" t="s">
        <v>625</v>
      </c>
      <c r="P144" s="481">
        <v>90</v>
      </c>
      <c r="Q144" s="777" t="s">
        <v>703</v>
      </c>
      <c r="R144" s="481" t="s">
        <v>706</v>
      </c>
      <c r="S144" s="134" t="s">
        <v>734</v>
      </c>
      <c r="T144" s="260" t="s">
        <v>792</v>
      </c>
      <c r="U144" s="851"/>
      <c r="V144" s="851"/>
      <c r="W144" s="486" t="s">
        <v>800</v>
      </c>
      <c r="X144" s="486" t="s">
        <v>801</v>
      </c>
      <c r="Y144" s="486" t="s">
        <v>802</v>
      </c>
      <c r="Z144" s="494">
        <v>0.02</v>
      </c>
      <c r="AA144" s="496" t="s">
        <v>773</v>
      </c>
      <c r="AB144" s="3">
        <v>43831</v>
      </c>
      <c r="AC144" s="3">
        <v>44166</v>
      </c>
      <c r="AD144" s="741" t="s">
        <v>52</v>
      </c>
      <c r="AE144" s="476" t="s">
        <v>41</v>
      </c>
      <c r="AF144" s="1064"/>
      <c r="AG144" s="1053"/>
      <c r="AH144" s="1064"/>
      <c r="AI144" s="1053"/>
      <c r="AJ144" s="1064"/>
      <c r="AK144" s="1053"/>
      <c r="AL144" s="1064"/>
      <c r="AM144" s="1053"/>
      <c r="AN144" s="1066"/>
      <c r="AO144" s="1066"/>
      <c r="AP144" s="1053"/>
      <c r="AQ144" s="1053"/>
      <c r="AR144" s="1053"/>
      <c r="AS144" s="1053"/>
      <c r="AT144" s="1054">
        <v>1</v>
      </c>
      <c r="AU144" s="1054"/>
      <c r="AV144" s="1053"/>
      <c r="AW144" s="1053"/>
      <c r="AX144" s="1053"/>
      <c r="AY144" s="1053"/>
      <c r="AZ144" s="1053"/>
      <c r="BA144" s="1053"/>
      <c r="BB144" s="1053"/>
      <c r="BC144" s="1053"/>
      <c r="BD144" s="1053"/>
      <c r="BE144" s="1053"/>
      <c r="BF144" s="1053"/>
      <c r="BG144" s="1053"/>
      <c r="BH144" s="1053"/>
      <c r="BI144" s="1053"/>
      <c r="BJ144" s="1053"/>
      <c r="BK144" s="1053"/>
      <c r="BL144" s="1053"/>
      <c r="BM144" s="1053"/>
      <c r="BN144" s="1054">
        <v>1</v>
      </c>
      <c r="BO144" s="1054"/>
      <c r="BP144" s="1053"/>
      <c r="BQ144" s="1053"/>
      <c r="BR144" s="1053"/>
      <c r="BS144" s="1053"/>
      <c r="BT144" s="1053"/>
      <c r="BU144" s="1053"/>
      <c r="BV144" s="1053"/>
      <c r="BW144" s="1053"/>
      <c r="BX144" s="1053"/>
      <c r="BY144" s="1053"/>
      <c r="BZ144" s="1053"/>
      <c r="CA144" s="1053"/>
    </row>
    <row r="145" spans="1:79" ht="51" customHeight="1" x14ac:dyDescent="0.2">
      <c r="A145" s="806"/>
      <c r="B145" s="479" t="s">
        <v>567</v>
      </c>
      <c r="C145" s="479" t="s">
        <v>598</v>
      </c>
      <c r="D145" s="479" t="s">
        <v>733</v>
      </c>
      <c r="E145" s="479" t="s">
        <v>727</v>
      </c>
      <c r="F145" s="812" t="s">
        <v>666</v>
      </c>
      <c r="G145" s="812" t="s">
        <v>666</v>
      </c>
      <c r="H145" s="479" t="s">
        <v>612</v>
      </c>
      <c r="I145" s="479" t="s">
        <v>617</v>
      </c>
      <c r="J145" s="479" t="s">
        <v>625</v>
      </c>
      <c r="K145" s="479">
        <v>90</v>
      </c>
      <c r="L145" s="481" t="s">
        <v>633</v>
      </c>
      <c r="M145" s="481" t="s">
        <v>160</v>
      </c>
      <c r="N145" s="5" t="s">
        <v>656</v>
      </c>
      <c r="O145" s="481" t="s">
        <v>625</v>
      </c>
      <c r="P145" s="481">
        <v>90</v>
      </c>
      <c r="Q145" s="777" t="s">
        <v>703</v>
      </c>
      <c r="R145" s="481" t="s">
        <v>720</v>
      </c>
      <c r="S145" s="134" t="s">
        <v>734</v>
      </c>
      <c r="T145" s="260" t="s">
        <v>804</v>
      </c>
      <c r="U145" s="851">
        <v>0.1</v>
      </c>
      <c r="V145" s="895" t="s">
        <v>26</v>
      </c>
      <c r="W145" s="486" t="s">
        <v>805</v>
      </c>
      <c r="X145" s="486" t="s">
        <v>806</v>
      </c>
      <c r="Y145" s="486" t="s">
        <v>807</v>
      </c>
      <c r="Z145" s="494">
        <v>0.06</v>
      </c>
      <c r="AA145" s="496" t="s">
        <v>788</v>
      </c>
      <c r="AB145" s="3">
        <v>43831</v>
      </c>
      <c r="AC145" s="3">
        <v>44166</v>
      </c>
      <c r="AD145" s="741" t="s">
        <v>52</v>
      </c>
      <c r="AE145" s="476" t="s">
        <v>33</v>
      </c>
      <c r="AF145" s="1064"/>
      <c r="AG145" s="1053"/>
      <c r="AH145" s="1073">
        <v>8.3299999999999999E-2</v>
      </c>
      <c r="AI145" s="1054"/>
      <c r="AJ145" s="1064"/>
      <c r="AK145" s="1053"/>
      <c r="AL145" s="1073">
        <v>8.3299999999999999E-2</v>
      </c>
      <c r="AM145" s="1054"/>
      <c r="AN145" s="1064"/>
      <c r="AO145" s="1053"/>
      <c r="AP145" s="1073">
        <v>8.3299999999999999E-2</v>
      </c>
      <c r="AQ145" s="1054"/>
      <c r="AR145" s="1064"/>
      <c r="AS145" s="1053"/>
      <c r="AT145" s="1073">
        <v>8.3299999999999999E-2</v>
      </c>
      <c r="AU145" s="1054"/>
      <c r="AV145" s="1064"/>
      <c r="AW145" s="1053"/>
      <c r="AX145" s="1073">
        <v>8.3299999999999999E-2</v>
      </c>
      <c r="AY145" s="1054"/>
      <c r="AZ145" s="1064"/>
      <c r="BA145" s="1053"/>
      <c r="BB145" s="1073">
        <v>8.3299999999999999E-2</v>
      </c>
      <c r="BC145" s="1054"/>
      <c r="BD145" s="1064"/>
      <c r="BE145" s="1053"/>
      <c r="BF145" s="1073">
        <v>8.3299999999999999E-2</v>
      </c>
      <c r="BG145" s="1054"/>
      <c r="BH145" s="1064"/>
      <c r="BI145" s="1053"/>
      <c r="BJ145" s="1073">
        <v>8.3299999999999999E-2</v>
      </c>
      <c r="BK145" s="1054"/>
      <c r="BL145" s="1064"/>
      <c r="BM145" s="1053"/>
      <c r="BN145" s="1073">
        <v>8.3299999999999999E-2</v>
      </c>
      <c r="BO145" s="1054"/>
      <c r="BP145" s="1064"/>
      <c r="BQ145" s="1053"/>
      <c r="BR145" s="1073">
        <v>8.3299999999999999E-2</v>
      </c>
      <c r="BS145" s="1054"/>
      <c r="BT145" s="1064"/>
      <c r="BU145" s="1053"/>
      <c r="BV145" s="1073">
        <v>8.3299999999999999E-2</v>
      </c>
      <c r="BW145" s="1054"/>
      <c r="BX145" s="1053"/>
      <c r="BY145" s="1053"/>
      <c r="BZ145" s="1073">
        <v>8.3699999999999997E-2</v>
      </c>
      <c r="CA145" s="1054"/>
    </row>
    <row r="146" spans="1:79" ht="89.25" x14ac:dyDescent="0.2">
      <c r="A146" s="806"/>
      <c r="B146" s="479" t="s">
        <v>567</v>
      </c>
      <c r="C146" s="479" t="s">
        <v>598</v>
      </c>
      <c r="D146" s="479" t="s">
        <v>733</v>
      </c>
      <c r="E146" s="479" t="s">
        <v>727</v>
      </c>
      <c r="F146" s="812" t="s">
        <v>666</v>
      </c>
      <c r="G146" s="812" t="s">
        <v>666</v>
      </c>
      <c r="H146" s="479" t="s">
        <v>612</v>
      </c>
      <c r="I146" s="479" t="s">
        <v>617</v>
      </c>
      <c r="J146" s="479" t="s">
        <v>625</v>
      </c>
      <c r="K146" s="479">
        <v>90</v>
      </c>
      <c r="L146" s="481" t="s">
        <v>633</v>
      </c>
      <c r="M146" s="481" t="s">
        <v>160</v>
      </c>
      <c r="N146" s="5" t="s">
        <v>656</v>
      </c>
      <c r="O146" s="481" t="s">
        <v>625</v>
      </c>
      <c r="P146" s="481">
        <v>90</v>
      </c>
      <c r="Q146" s="777" t="s">
        <v>703</v>
      </c>
      <c r="R146" s="481" t="s">
        <v>720</v>
      </c>
      <c r="S146" s="134" t="s">
        <v>734</v>
      </c>
      <c r="T146" s="260" t="s">
        <v>804</v>
      </c>
      <c r="U146" s="851"/>
      <c r="V146" s="895"/>
      <c r="W146" s="486" t="s">
        <v>808</v>
      </c>
      <c r="X146" s="486" t="s">
        <v>809</v>
      </c>
      <c r="Y146" s="486" t="s">
        <v>810</v>
      </c>
      <c r="Z146" s="494">
        <v>0.02</v>
      </c>
      <c r="AA146" s="496" t="s">
        <v>788</v>
      </c>
      <c r="AB146" s="3">
        <v>43862</v>
      </c>
      <c r="AC146" s="3">
        <v>44166</v>
      </c>
      <c r="AD146" s="741" t="s">
        <v>52</v>
      </c>
      <c r="AE146" s="476" t="s">
        <v>34</v>
      </c>
      <c r="AF146" s="1066"/>
      <c r="AG146" s="1066"/>
      <c r="AH146" s="1066"/>
      <c r="AI146" s="1066"/>
      <c r="AJ146" s="1064"/>
      <c r="AK146" s="1053"/>
      <c r="AL146" s="1077"/>
      <c r="AM146" s="1078"/>
      <c r="AN146" s="1064"/>
      <c r="AO146" s="1053"/>
      <c r="AP146" s="1064"/>
      <c r="AQ146" s="1053"/>
      <c r="AR146" s="1053"/>
      <c r="AS146" s="1053"/>
      <c r="AT146" s="1064"/>
      <c r="AU146" s="1053"/>
      <c r="AV146" s="1064"/>
      <c r="AW146" s="1053"/>
      <c r="AX146" s="1064"/>
      <c r="AY146" s="1053"/>
      <c r="AZ146" s="1064"/>
      <c r="BA146" s="1053"/>
      <c r="BB146" s="1073">
        <v>0.2</v>
      </c>
      <c r="BC146" s="1054"/>
      <c r="BD146" s="1064"/>
      <c r="BE146" s="1053"/>
      <c r="BF146" s="1073">
        <v>0.2</v>
      </c>
      <c r="BG146" s="1054"/>
      <c r="BH146" s="1064"/>
      <c r="BI146" s="1053"/>
      <c r="BJ146" s="1073">
        <v>0.2</v>
      </c>
      <c r="BK146" s="1054"/>
      <c r="BL146" s="1064"/>
      <c r="BM146" s="1053"/>
      <c r="BN146" s="1073">
        <v>0.1</v>
      </c>
      <c r="BO146" s="1054"/>
      <c r="BP146" s="1064"/>
      <c r="BQ146" s="1053"/>
      <c r="BR146" s="1073">
        <v>0.1</v>
      </c>
      <c r="BS146" s="1054"/>
      <c r="BT146" s="1064"/>
      <c r="BU146" s="1053"/>
      <c r="BV146" s="1073">
        <v>0.1</v>
      </c>
      <c r="BW146" s="1054"/>
      <c r="BX146" s="1053"/>
      <c r="BY146" s="1053"/>
      <c r="BZ146" s="1073">
        <v>0.1</v>
      </c>
      <c r="CA146" s="1054"/>
    </row>
    <row r="147" spans="1:79" ht="89.25" x14ac:dyDescent="0.2">
      <c r="A147" s="806" t="s">
        <v>591</v>
      </c>
      <c r="B147" s="479" t="s">
        <v>567</v>
      </c>
      <c r="C147" s="479" t="s">
        <v>598</v>
      </c>
      <c r="D147" s="479" t="s">
        <v>733</v>
      </c>
      <c r="E147" s="479" t="s">
        <v>727</v>
      </c>
      <c r="F147" s="812" t="s">
        <v>666</v>
      </c>
      <c r="G147" s="812" t="s">
        <v>666</v>
      </c>
      <c r="H147" s="479" t="s">
        <v>612</v>
      </c>
      <c r="I147" s="479" t="s">
        <v>617</v>
      </c>
      <c r="J147" s="479" t="s">
        <v>625</v>
      </c>
      <c r="K147" s="479">
        <v>90</v>
      </c>
      <c r="L147" s="481" t="s">
        <v>633</v>
      </c>
      <c r="M147" s="481" t="s">
        <v>160</v>
      </c>
      <c r="N147" s="5" t="s">
        <v>656</v>
      </c>
      <c r="O147" s="481" t="s">
        <v>625</v>
      </c>
      <c r="P147" s="481">
        <v>90</v>
      </c>
      <c r="Q147" s="777" t="s">
        <v>703</v>
      </c>
      <c r="R147" s="481" t="s">
        <v>706</v>
      </c>
      <c r="S147" s="134" t="s">
        <v>734</v>
      </c>
      <c r="T147" s="260" t="s">
        <v>804</v>
      </c>
      <c r="U147" s="851"/>
      <c r="V147" s="895"/>
      <c r="W147" s="486" t="s">
        <v>811</v>
      </c>
      <c r="X147" s="486" t="s">
        <v>812</v>
      </c>
      <c r="Y147" s="486" t="s">
        <v>813</v>
      </c>
      <c r="Z147" s="494">
        <v>0.02</v>
      </c>
      <c r="AA147" s="496" t="s">
        <v>773</v>
      </c>
      <c r="AB147" s="3">
        <v>43862</v>
      </c>
      <c r="AC147" s="3">
        <v>44136</v>
      </c>
      <c r="AD147" s="741" t="s">
        <v>52</v>
      </c>
      <c r="AE147" s="476" t="s">
        <v>35</v>
      </c>
      <c r="AF147" s="1066"/>
      <c r="AG147" s="1066"/>
      <c r="AH147" s="1066"/>
      <c r="AI147" s="1066"/>
      <c r="AJ147" s="1074"/>
      <c r="AK147" s="1074"/>
      <c r="AL147" s="1074"/>
      <c r="AM147" s="1074"/>
      <c r="AN147" s="1074"/>
      <c r="AO147" s="1074"/>
      <c r="AP147" s="1075">
        <v>1</v>
      </c>
      <c r="AQ147" s="1075"/>
      <c r="AR147" s="1076"/>
      <c r="AS147" s="1076"/>
      <c r="AT147" s="1074"/>
      <c r="AU147" s="1074"/>
      <c r="AV147" s="1064"/>
      <c r="AW147" s="1053"/>
      <c r="AX147" s="1074"/>
      <c r="AY147" s="1074"/>
      <c r="AZ147" s="1076"/>
      <c r="BA147" s="1076"/>
      <c r="BB147" s="1075">
        <v>1</v>
      </c>
      <c r="BC147" s="1075"/>
      <c r="BD147" s="1064"/>
      <c r="BE147" s="1053"/>
      <c r="BF147" s="1074"/>
      <c r="BG147" s="1074"/>
      <c r="BH147" s="1064"/>
      <c r="BI147" s="1053"/>
      <c r="BJ147" s="1074"/>
      <c r="BK147" s="1074"/>
      <c r="BL147" s="1064"/>
      <c r="BM147" s="1053"/>
      <c r="BN147" s="1075">
        <v>1</v>
      </c>
      <c r="BO147" s="1075"/>
      <c r="BP147" s="1064"/>
      <c r="BQ147" s="1053"/>
      <c r="BR147" s="1074"/>
      <c r="BS147" s="1074"/>
      <c r="BT147" s="1064"/>
      <c r="BU147" s="1053"/>
      <c r="BV147" s="1074"/>
      <c r="BW147" s="1074"/>
      <c r="BX147" s="1053"/>
      <c r="BY147" s="1053"/>
      <c r="BZ147" s="1075">
        <v>1</v>
      </c>
      <c r="CA147" s="1075"/>
    </row>
    <row r="148" spans="1:79" ht="89.25" x14ac:dyDescent="0.2">
      <c r="A148" s="806"/>
      <c r="B148" s="479" t="s">
        <v>573</v>
      </c>
      <c r="C148" s="479" t="s">
        <v>606</v>
      </c>
      <c r="D148" s="479" t="s">
        <v>733</v>
      </c>
      <c r="E148" s="479" t="s">
        <v>727</v>
      </c>
      <c r="F148" s="812" t="s">
        <v>666</v>
      </c>
      <c r="G148" s="812" t="s">
        <v>666</v>
      </c>
      <c r="H148" s="479" t="s">
        <v>612</v>
      </c>
      <c r="I148" s="479" t="s">
        <v>617</v>
      </c>
      <c r="J148" s="479" t="s">
        <v>625</v>
      </c>
      <c r="K148" s="479">
        <v>90</v>
      </c>
      <c r="L148" s="481" t="s">
        <v>633</v>
      </c>
      <c r="M148" s="481" t="s">
        <v>160</v>
      </c>
      <c r="N148" s="5" t="s">
        <v>661</v>
      </c>
      <c r="O148" s="481" t="s">
        <v>690</v>
      </c>
      <c r="P148" s="743">
        <v>1</v>
      </c>
      <c r="Q148" s="777" t="s">
        <v>703</v>
      </c>
      <c r="R148" s="481" t="s">
        <v>709</v>
      </c>
      <c r="S148" s="134" t="s">
        <v>740</v>
      </c>
      <c r="T148" s="260" t="s">
        <v>815</v>
      </c>
      <c r="U148" s="851">
        <v>0.12</v>
      </c>
      <c r="V148" s="851" t="s">
        <v>26</v>
      </c>
      <c r="W148" s="426" t="s">
        <v>816</v>
      </c>
      <c r="X148" s="486" t="s">
        <v>817</v>
      </c>
      <c r="Y148" s="486" t="s">
        <v>818</v>
      </c>
      <c r="Z148" s="494">
        <v>0.02</v>
      </c>
      <c r="AA148" s="496" t="s">
        <v>819</v>
      </c>
      <c r="AB148" s="3">
        <v>43831</v>
      </c>
      <c r="AC148" s="3">
        <v>44166</v>
      </c>
      <c r="AD148" s="741" t="s">
        <v>52</v>
      </c>
      <c r="AE148" s="476" t="s">
        <v>36</v>
      </c>
      <c r="AF148" s="1053"/>
      <c r="AG148" s="1053"/>
      <c r="AH148" s="1053"/>
      <c r="AI148" s="1053"/>
      <c r="AJ148" s="1053"/>
      <c r="AK148" s="1053"/>
      <c r="AL148" s="1053"/>
      <c r="AM148" s="1053"/>
      <c r="AN148" s="1053"/>
      <c r="AO148" s="1053"/>
      <c r="AP148" s="1053"/>
      <c r="AQ148" s="1053"/>
      <c r="AR148" s="1053"/>
      <c r="AS148" s="1053"/>
      <c r="AT148" s="1053"/>
      <c r="AU148" s="1053"/>
      <c r="AV148" s="1053"/>
      <c r="AW148" s="1053"/>
      <c r="AX148" s="1053"/>
      <c r="AY148" s="1053"/>
      <c r="AZ148" s="1053"/>
      <c r="BA148" s="1053"/>
      <c r="BB148" s="1054">
        <v>1</v>
      </c>
      <c r="BC148" s="1054"/>
      <c r="BD148" s="1053"/>
      <c r="BE148" s="1053"/>
      <c r="BF148" s="1053"/>
      <c r="BG148" s="1053"/>
      <c r="BH148" s="1053"/>
      <c r="BI148" s="1053"/>
      <c r="BJ148" s="1053"/>
      <c r="BK148" s="1053"/>
      <c r="BL148" s="1053"/>
      <c r="BM148" s="1053"/>
      <c r="BN148" s="1053"/>
      <c r="BO148" s="1053"/>
      <c r="BP148" s="1053"/>
      <c r="BQ148" s="1053"/>
      <c r="BR148" s="1053"/>
      <c r="BS148" s="1053"/>
      <c r="BT148" s="1053"/>
      <c r="BU148" s="1053"/>
      <c r="BV148" s="1053"/>
      <c r="BW148" s="1053"/>
      <c r="BX148" s="1053"/>
      <c r="BY148" s="1053"/>
      <c r="BZ148" s="1054">
        <v>1</v>
      </c>
      <c r="CA148" s="1054"/>
    </row>
    <row r="149" spans="1:79" ht="89.25" x14ac:dyDescent="0.2">
      <c r="A149" s="806"/>
      <c r="B149" s="479" t="s">
        <v>573</v>
      </c>
      <c r="C149" s="479" t="s">
        <v>606</v>
      </c>
      <c r="D149" s="479" t="s">
        <v>733</v>
      </c>
      <c r="E149" s="479" t="s">
        <v>727</v>
      </c>
      <c r="F149" s="812" t="s">
        <v>666</v>
      </c>
      <c r="G149" s="812" t="s">
        <v>666</v>
      </c>
      <c r="H149" s="479" t="s">
        <v>612</v>
      </c>
      <c r="I149" s="479" t="s">
        <v>616</v>
      </c>
      <c r="J149" s="479" t="s">
        <v>624</v>
      </c>
      <c r="K149" s="779">
        <v>1</v>
      </c>
      <c r="L149" s="481" t="s">
        <v>633</v>
      </c>
      <c r="M149" s="481" t="s">
        <v>160</v>
      </c>
      <c r="N149" s="5" t="s">
        <v>661</v>
      </c>
      <c r="O149" s="481" t="s">
        <v>690</v>
      </c>
      <c r="P149" s="743">
        <v>1</v>
      </c>
      <c r="Q149" s="777" t="s">
        <v>703</v>
      </c>
      <c r="R149" s="481" t="s">
        <v>709</v>
      </c>
      <c r="S149" s="134" t="s">
        <v>740</v>
      </c>
      <c r="T149" s="260" t="s">
        <v>815</v>
      </c>
      <c r="U149" s="851"/>
      <c r="V149" s="851"/>
      <c r="W149" s="486" t="s">
        <v>820</v>
      </c>
      <c r="X149" s="486" t="s">
        <v>821</v>
      </c>
      <c r="Y149" s="486" t="s">
        <v>822</v>
      </c>
      <c r="Z149" s="494">
        <v>0.02</v>
      </c>
      <c r="AA149" s="496" t="s">
        <v>823</v>
      </c>
      <c r="AB149" s="3">
        <v>43831</v>
      </c>
      <c r="AC149" s="3">
        <v>44166</v>
      </c>
      <c r="AD149" s="741" t="s">
        <v>52</v>
      </c>
      <c r="AE149" s="476" t="s">
        <v>49</v>
      </c>
      <c r="AF149" s="1053"/>
      <c r="AG149" s="1053"/>
      <c r="AH149" s="1054">
        <v>1</v>
      </c>
      <c r="AI149" s="1054"/>
      <c r="AJ149" s="1053"/>
      <c r="AK149" s="1053"/>
      <c r="AL149" s="1054">
        <v>1</v>
      </c>
      <c r="AM149" s="1054"/>
      <c r="AN149" s="1053"/>
      <c r="AO149" s="1053"/>
      <c r="AP149" s="1054">
        <v>1</v>
      </c>
      <c r="AQ149" s="1054"/>
      <c r="AR149" s="1053"/>
      <c r="AS149" s="1053"/>
      <c r="AT149" s="1054">
        <v>1</v>
      </c>
      <c r="AU149" s="1054"/>
      <c r="AV149" s="1053"/>
      <c r="AW149" s="1053"/>
      <c r="AX149" s="1054">
        <v>1</v>
      </c>
      <c r="AY149" s="1054"/>
      <c r="AZ149" s="1053"/>
      <c r="BA149" s="1053"/>
      <c r="BB149" s="1054">
        <v>1</v>
      </c>
      <c r="BC149" s="1054"/>
      <c r="BD149" s="1053"/>
      <c r="BE149" s="1053"/>
      <c r="BF149" s="1054">
        <v>1</v>
      </c>
      <c r="BG149" s="1054"/>
      <c r="BH149" s="1053"/>
      <c r="BI149" s="1053"/>
      <c r="BJ149" s="1054">
        <v>1</v>
      </c>
      <c r="BK149" s="1054"/>
      <c r="BL149" s="1053"/>
      <c r="BM149" s="1053"/>
      <c r="BN149" s="1054">
        <v>1</v>
      </c>
      <c r="BO149" s="1054"/>
      <c r="BP149" s="1053"/>
      <c r="BQ149" s="1053"/>
      <c r="BR149" s="1054">
        <v>1</v>
      </c>
      <c r="BS149" s="1054"/>
      <c r="BT149" s="1053"/>
      <c r="BU149" s="1053"/>
      <c r="BV149" s="1054">
        <v>1</v>
      </c>
      <c r="BW149" s="1054"/>
      <c r="BX149" s="1053"/>
      <c r="BY149" s="1053"/>
      <c r="BZ149" s="1054">
        <v>1</v>
      </c>
      <c r="CA149" s="1054"/>
    </row>
    <row r="150" spans="1:79" ht="89.25" x14ac:dyDescent="0.2">
      <c r="A150" s="806"/>
      <c r="B150" s="479" t="s">
        <v>573</v>
      </c>
      <c r="C150" s="479" t="s">
        <v>606</v>
      </c>
      <c r="D150" s="479" t="s">
        <v>733</v>
      </c>
      <c r="E150" s="479" t="s">
        <v>727</v>
      </c>
      <c r="F150" s="812" t="s">
        <v>666</v>
      </c>
      <c r="G150" s="812" t="s">
        <v>666</v>
      </c>
      <c r="H150" s="479" t="s">
        <v>612</v>
      </c>
      <c r="I150" s="479" t="s">
        <v>616</v>
      </c>
      <c r="J150" s="479" t="s">
        <v>624</v>
      </c>
      <c r="K150" s="779">
        <v>1</v>
      </c>
      <c r="L150" s="481" t="s">
        <v>633</v>
      </c>
      <c r="M150" s="481" t="s">
        <v>160</v>
      </c>
      <c r="N150" s="5" t="s">
        <v>661</v>
      </c>
      <c r="O150" s="481" t="s">
        <v>690</v>
      </c>
      <c r="P150" s="743">
        <v>1</v>
      </c>
      <c r="Q150" s="777" t="s">
        <v>703</v>
      </c>
      <c r="R150" s="481" t="s">
        <v>709</v>
      </c>
      <c r="S150" s="134" t="s">
        <v>740</v>
      </c>
      <c r="T150" s="260" t="s">
        <v>815</v>
      </c>
      <c r="U150" s="851"/>
      <c r="V150" s="851" t="s">
        <v>26</v>
      </c>
      <c r="W150" s="260" t="s">
        <v>824</v>
      </c>
      <c r="X150" s="486" t="s">
        <v>825</v>
      </c>
      <c r="Y150" s="486" t="s">
        <v>822</v>
      </c>
      <c r="Z150" s="494">
        <v>0.02</v>
      </c>
      <c r="AA150" s="496" t="s">
        <v>823</v>
      </c>
      <c r="AB150" s="3">
        <v>43831</v>
      </c>
      <c r="AC150" s="3">
        <v>44166</v>
      </c>
      <c r="AD150" s="741" t="s">
        <v>52</v>
      </c>
      <c r="AE150" s="476" t="s">
        <v>50</v>
      </c>
      <c r="AF150" s="1053"/>
      <c r="AG150" s="1053"/>
      <c r="AH150" s="1053"/>
      <c r="AI150" s="1053"/>
      <c r="AJ150" s="1053"/>
      <c r="AK150" s="1053"/>
      <c r="AL150" s="1053"/>
      <c r="AM150" s="1053"/>
      <c r="AN150" s="1053"/>
      <c r="AO150" s="1053"/>
      <c r="AP150" s="1054">
        <v>1</v>
      </c>
      <c r="AQ150" s="1054"/>
      <c r="AR150" s="1053"/>
      <c r="AS150" s="1053"/>
      <c r="AT150" s="1054">
        <v>1</v>
      </c>
      <c r="AU150" s="1054"/>
      <c r="AV150" s="1053"/>
      <c r="AW150" s="1053"/>
      <c r="AX150" s="1054">
        <v>1</v>
      </c>
      <c r="AY150" s="1054"/>
      <c r="AZ150" s="1053"/>
      <c r="BA150" s="1053"/>
      <c r="BB150" s="1054">
        <v>1</v>
      </c>
      <c r="BC150" s="1054"/>
      <c r="BD150" s="1053"/>
      <c r="BE150" s="1053"/>
      <c r="BF150" s="1054">
        <v>1</v>
      </c>
      <c r="BG150" s="1054"/>
      <c r="BH150" s="1053"/>
      <c r="BI150" s="1053"/>
      <c r="BJ150" s="1054">
        <v>1</v>
      </c>
      <c r="BK150" s="1054"/>
      <c r="BL150" s="1053"/>
      <c r="BM150" s="1053"/>
      <c r="BN150" s="1054">
        <v>1</v>
      </c>
      <c r="BO150" s="1054"/>
      <c r="BP150" s="1053"/>
      <c r="BQ150" s="1053"/>
      <c r="BR150" s="1054">
        <v>1</v>
      </c>
      <c r="BS150" s="1054"/>
      <c r="BT150" s="1053"/>
      <c r="BU150" s="1053"/>
      <c r="BV150" s="1054">
        <v>1</v>
      </c>
      <c r="BW150" s="1054"/>
      <c r="BX150" s="1053"/>
      <c r="BY150" s="1053"/>
      <c r="BZ150" s="1054">
        <v>1</v>
      </c>
      <c r="CA150" s="1054"/>
    </row>
    <row r="151" spans="1:79" ht="89.25" x14ac:dyDescent="0.2">
      <c r="A151" s="806"/>
      <c r="B151" s="479" t="s">
        <v>573</v>
      </c>
      <c r="C151" s="479" t="s">
        <v>606</v>
      </c>
      <c r="D151" s="479" t="s">
        <v>733</v>
      </c>
      <c r="E151" s="479" t="s">
        <v>727</v>
      </c>
      <c r="F151" s="812" t="s">
        <v>666</v>
      </c>
      <c r="G151" s="812" t="s">
        <v>666</v>
      </c>
      <c r="H151" s="479" t="s">
        <v>612</v>
      </c>
      <c r="I151" s="479" t="s">
        <v>616</v>
      </c>
      <c r="J151" s="479" t="s">
        <v>624</v>
      </c>
      <c r="K151" s="779">
        <v>1</v>
      </c>
      <c r="L151" s="481" t="s">
        <v>633</v>
      </c>
      <c r="M151" s="481" t="s">
        <v>160</v>
      </c>
      <c r="N151" s="5" t="s">
        <v>661</v>
      </c>
      <c r="O151" s="481" t="s">
        <v>690</v>
      </c>
      <c r="P151" s="743">
        <v>1</v>
      </c>
      <c r="Q151" s="777" t="s">
        <v>703</v>
      </c>
      <c r="R151" s="481" t="s">
        <v>709</v>
      </c>
      <c r="S151" s="134" t="s">
        <v>740</v>
      </c>
      <c r="T151" s="260" t="s">
        <v>815</v>
      </c>
      <c r="U151" s="851"/>
      <c r="V151" s="851"/>
      <c r="W151" s="260" t="s">
        <v>824</v>
      </c>
      <c r="X151" s="486" t="s">
        <v>826</v>
      </c>
      <c r="Y151" s="486" t="s">
        <v>822</v>
      </c>
      <c r="Z151" s="494">
        <v>0.02</v>
      </c>
      <c r="AA151" s="496" t="s">
        <v>788</v>
      </c>
      <c r="AB151" s="3">
        <v>43831</v>
      </c>
      <c r="AC151" s="3">
        <v>44166</v>
      </c>
      <c r="AD151" s="741" t="s">
        <v>52</v>
      </c>
      <c r="AE151" s="476" t="s">
        <v>50</v>
      </c>
      <c r="AF151" s="1053"/>
      <c r="AG151" s="1053"/>
      <c r="AH151" s="1054">
        <v>1</v>
      </c>
      <c r="AI151" s="1054"/>
      <c r="AJ151" s="1053"/>
      <c r="AK151" s="1053"/>
      <c r="AL151" s="1054">
        <v>1</v>
      </c>
      <c r="AM151" s="1054"/>
      <c r="AN151" s="1053"/>
      <c r="AO151" s="1053"/>
      <c r="AP151" s="1054">
        <v>1</v>
      </c>
      <c r="AQ151" s="1054"/>
      <c r="AR151" s="1053"/>
      <c r="AS151" s="1053"/>
      <c r="AT151" s="1054">
        <v>2</v>
      </c>
      <c r="AU151" s="1054"/>
      <c r="AV151" s="1053"/>
      <c r="AW151" s="1053"/>
      <c r="AX151" s="1054">
        <v>1</v>
      </c>
      <c r="AY151" s="1054"/>
      <c r="AZ151" s="1053"/>
      <c r="BA151" s="1053"/>
      <c r="BB151" s="1054">
        <v>1</v>
      </c>
      <c r="BC151" s="1054"/>
      <c r="BD151" s="1053"/>
      <c r="BE151" s="1053"/>
      <c r="BF151" s="1054">
        <v>2</v>
      </c>
      <c r="BG151" s="1054"/>
      <c r="BH151" s="1053"/>
      <c r="BI151" s="1053"/>
      <c r="BJ151" s="1054">
        <v>1</v>
      </c>
      <c r="BK151" s="1054"/>
      <c r="BL151" s="1053"/>
      <c r="BM151" s="1053"/>
      <c r="BN151" s="1054">
        <v>1</v>
      </c>
      <c r="BO151" s="1054"/>
      <c r="BP151" s="1053"/>
      <c r="BQ151" s="1053"/>
      <c r="BR151" s="1054">
        <v>2</v>
      </c>
      <c r="BS151" s="1054"/>
      <c r="BT151" s="1053"/>
      <c r="BU151" s="1053"/>
      <c r="BV151" s="1054">
        <v>1</v>
      </c>
      <c r="BW151" s="1054"/>
      <c r="BX151" s="1053"/>
      <c r="BY151" s="1053"/>
      <c r="BZ151" s="1054">
        <v>2</v>
      </c>
      <c r="CA151" s="1054"/>
    </row>
    <row r="152" spans="1:79" ht="89.25" x14ac:dyDescent="0.2">
      <c r="A152" s="806"/>
      <c r="B152" s="479" t="s">
        <v>573</v>
      </c>
      <c r="C152" s="479" t="s">
        <v>606</v>
      </c>
      <c r="D152" s="479" t="s">
        <v>733</v>
      </c>
      <c r="E152" s="479" t="s">
        <v>727</v>
      </c>
      <c r="F152" s="812" t="s">
        <v>666</v>
      </c>
      <c r="G152" s="812" t="s">
        <v>666</v>
      </c>
      <c r="H152" s="479" t="s">
        <v>612</v>
      </c>
      <c r="I152" s="479" t="s">
        <v>616</v>
      </c>
      <c r="J152" s="479" t="s">
        <v>624</v>
      </c>
      <c r="K152" s="779">
        <v>1</v>
      </c>
      <c r="L152" s="481" t="s">
        <v>633</v>
      </c>
      <c r="M152" s="481" t="s">
        <v>160</v>
      </c>
      <c r="N152" s="5" t="s">
        <v>661</v>
      </c>
      <c r="O152" s="481" t="s">
        <v>690</v>
      </c>
      <c r="P152" s="743">
        <v>1</v>
      </c>
      <c r="Q152" s="777" t="s">
        <v>703</v>
      </c>
      <c r="R152" s="481" t="s">
        <v>709</v>
      </c>
      <c r="S152" s="134" t="s">
        <v>740</v>
      </c>
      <c r="T152" s="260" t="s">
        <v>815</v>
      </c>
      <c r="U152" s="851"/>
      <c r="V152" s="851"/>
      <c r="W152" s="260" t="s">
        <v>824</v>
      </c>
      <c r="X152" s="486" t="s">
        <v>827</v>
      </c>
      <c r="Y152" s="486" t="s">
        <v>828</v>
      </c>
      <c r="Z152" s="494">
        <v>0.02</v>
      </c>
      <c r="AA152" s="496" t="s">
        <v>823</v>
      </c>
      <c r="AB152" s="3">
        <v>43831</v>
      </c>
      <c r="AC152" s="3">
        <v>44166</v>
      </c>
      <c r="AD152" s="741" t="s">
        <v>52</v>
      </c>
      <c r="AE152" s="476" t="s">
        <v>50</v>
      </c>
      <c r="AF152" s="1053"/>
      <c r="AG152" s="1053"/>
      <c r="AH152" s="1053"/>
      <c r="AI152" s="1053"/>
      <c r="AJ152" s="1053"/>
      <c r="AK152" s="1053"/>
      <c r="AL152" s="1053"/>
      <c r="AM152" s="1053"/>
      <c r="AN152" s="1053"/>
      <c r="AO152" s="1053"/>
      <c r="AP152" s="1053"/>
      <c r="AQ152" s="1053"/>
      <c r="AR152" s="1053"/>
      <c r="AS152" s="1053"/>
      <c r="AT152" s="1053"/>
      <c r="AU152" s="1053"/>
      <c r="AV152" s="1053"/>
      <c r="AW152" s="1053"/>
      <c r="AX152" s="1053"/>
      <c r="AY152" s="1053"/>
      <c r="AZ152" s="1053"/>
      <c r="BA152" s="1053"/>
      <c r="BB152" s="1054">
        <v>1</v>
      </c>
      <c r="BC152" s="1054"/>
      <c r="BD152" s="1053"/>
      <c r="BE152" s="1053"/>
      <c r="BF152" s="1053"/>
      <c r="BG152" s="1053"/>
      <c r="BH152" s="1053"/>
      <c r="BI152" s="1053"/>
      <c r="BJ152" s="1053"/>
      <c r="BK152" s="1053"/>
      <c r="BL152" s="1053"/>
      <c r="BM152" s="1053"/>
      <c r="BN152" s="1053"/>
      <c r="BO152" s="1053"/>
      <c r="BP152" s="1053"/>
      <c r="BQ152" s="1053"/>
      <c r="BR152" s="1053"/>
      <c r="BS152" s="1053"/>
      <c r="BT152" s="1053"/>
      <c r="BU152" s="1053"/>
      <c r="BV152" s="1053"/>
      <c r="BW152" s="1053"/>
      <c r="BX152" s="1053"/>
      <c r="BY152" s="1053"/>
      <c r="BZ152" s="1054">
        <v>1</v>
      </c>
      <c r="CA152" s="1054"/>
    </row>
    <row r="153" spans="1:79" ht="89.25" x14ac:dyDescent="0.2">
      <c r="A153" s="806"/>
      <c r="B153" s="479" t="s">
        <v>573</v>
      </c>
      <c r="C153" s="479" t="s">
        <v>606</v>
      </c>
      <c r="D153" s="479" t="s">
        <v>733</v>
      </c>
      <c r="E153" s="479" t="s">
        <v>727</v>
      </c>
      <c r="F153" s="812" t="s">
        <v>666</v>
      </c>
      <c r="G153" s="812" t="s">
        <v>666</v>
      </c>
      <c r="H153" s="479" t="s">
        <v>612</v>
      </c>
      <c r="I153" s="479" t="s">
        <v>616</v>
      </c>
      <c r="J153" s="479" t="s">
        <v>624</v>
      </c>
      <c r="K153" s="779">
        <v>1</v>
      </c>
      <c r="L153" s="481" t="s">
        <v>633</v>
      </c>
      <c r="M153" s="481" t="s">
        <v>160</v>
      </c>
      <c r="N153" s="5" t="s">
        <v>661</v>
      </c>
      <c r="O153" s="481" t="s">
        <v>690</v>
      </c>
      <c r="P153" s="743">
        <v>1</v>
      </c>
      <c r="Q153" s="777" t="s">
        <v>703</v>
      </c>
      <c r="R153" s="481" t="s">
        <v>709</v>
      </c>
      <c r="S153" s="134" t="s">
        <v>740</v>
      </c>
      <c r="T153" s="260" t="s">
        <v>815</v>
      </c>
      <c r="U153" s="851"/>
      <c r="V153" s="851"/>
      <c r="W153" s="486" t="s">
        <v>829</v>
      </c>
      <c r="X153" s="486" t="s">
        <v>830</v>
      </c>
      <c r="Y153" s="486" t="s">
        <v>831</v>
      </c>
      <c r="Z153" s="494">
        <v>0.02</v>
      </c>
      <c r="AA153" s="496" t="s">
        <v>823</v>
      </c>
      <c r="AB153" s="3">
        <v>43983</v>
      </c>
      <c r="AC153" s="3">
        <v>44012</v>
      </c>
      <c r="AD153" s="741" t="s">
        <v>52</v>
      </c>
      <c r="AE153" s="476">
        <v>54</v>
      </c>
      <c r="AF153" s="1053"/>
      <c r="AG153" s="1053"/>
      <c r="AH153" s="1053"/>
      <c r="AI153" s="1053"/>
      <c r="AJ153" s="1053"/>
      <c r="AK153" s="1053"/>
      <c r="AL153" s="1053"/>
      <c r="AM153" s="1053"/>
      <c r="AN153" s="1053"/>
      <c r="AO153" s="1053"/>
      <c r="AP153" s="1053"/>
      <c r="AQ153" s="1053"/>
      <c r="AR153" s="1053"/>
      <c r="AS153" s="1053"/>
      <c r="AT153" s="1054">
        <v>1</v>
      </c>
      <c r="AU153" s="1054"/>
      <c r="AV153" s="1053"/>
      <c r="AW153" s="1053"/>
      <c r="AX153" s="1053"/>
      <c r="AY153" s="1053"/>
      <c r="AZ153" s="1053"/>
      <c r="BA153" s="1053"/>
      <c r="BB153" s="1053"/>
      <c r="BC153" s="1053"/>
      <c r="BD153" s="1053"/>
      <c r="BE153" s="1053"/>
      <c r="BF153" s="1053"/>
      <c r="BG153" s="1053"/>
      <c r="BH153" s="1053"/>
      <c r="BI153" s="1053"/>
      <c r="BJ153" s="1054">
        <v>1</v>
      </c>
      <c r="BK153" s="1054"/>
      <c r="BL153" s="1053"/>
      <c r="BM153" s="1053"/>
      <c r="BN153" s="1053"/>
      <c r="BO153" s="1053"/>
      <c r="BP153" s="1053"/>
      <c r="BQ153" s="1053"/>
      <c r="BR153" s="1053"/>
      <c r="BS153" s="1053"/>
      <c r="BT153" s="1053"/>
      <c r="BU153" s="1053"/>
      <c r="BV153" s="1053"/>
      <c r="BW153" s="1053"/>
      <c r="BX153" s="1053"/>
      <c r="BY153" s="1053"/>
      <c r="BZ153" s="1054">
        <v>1</v>
      </c>
      <c r="CA153" s="1054"/>
    </row>
    <row r="154" spans="1:79" ht="89.25" x14ac:dyDescent="0.2">
      <c r="A154" s="806"/>
      <c r="B154" s="479" t="s">
        <v>567</v>
      </c>
      <c r="C154" s="479" t="s">
        <v>595</v>
      </c>
      <c r="D154" s="479" t="s">
        <v>733</v>
      </c>
      <c r="E154" s="479" t="s">
        <v>727</v>
      </c>
      <c r="F154" s="812" t="s">
        <v>666</v>
      </c>
      <c r="G154" s="812" t="s">
        <v>666</v>
      </c>
      <c r="H154" s="479" t="s">
        <v>612</v>
      </c>
      <c r="I154" s="479" t="s">
        <v>617</v>
      </c>
      <c r="J154" s="479" t="s">
        <v>625</v>
      </c>
      <c r="K154" s="479">
        <v>90</v>
      </c>
      <c r="L154" s="481" t="s">
        <v>633</v>
      </c>
      <c r="M154" s="481" t="s">
        <v>160</v>
      </c>
      <c r="N154" s="5" t="s">
        <v>656</v>
      </c>
      <c r="O154" s="481" t="s">
        <v>625</v>
      </c>
      <c r="P154" s="481">
        <v>90</v>
      </c>
      <c r="Q154" s="777" t="s">
        <v>703</v>
      </c>
      <c r="R154" s="481" t="s">
        <v>725</v>
      </c>
      <c r="S154" s="134" t="s">
        <v>734</v>
      </c>
      <c r="T154" s="260" t="s">
        <v>1032</v>
      </c>
      <c r="U154" s="851">
        <v>0.2</v>
      </c>
      <c r="V154" s="851" t="s">
        <v>26</v>
      </c>
      <c r="W154" s="260" t="s">
        <v>833</v>
      </c>
      <c r="X154" s="486" t="s">
        <v>834</v>
      </c>
      <c r="Y154" s="486" t="s">
        <v>835</v>
      </c>
      <c r="Z154" s="494">
        <v>0.05</v>
      </c>
      <c r="AA154" s="496" t="s">
        <v>836</v>
      </c>
      <c r="AB154" s="3">
        <v>43831</v>
      </c>
      <c r="AC154" s="3" t="s">
        <v>837</v>
      </c>
      <c r="AD154" s="741" t="s">
        <v>52</v>
      </c>
      <c r="AE154" s="1070" t="s">
        <v>51</v>
      </c>
      <c r="AF154" s="1053"/>
      <c r="AG154" s="1053"/>
      <c r="AH154" s="1053"/>
      <c r="AI154" s="1053"/>
      <c r="AJ154" s="1053"/>
      <c r="AK154" s="1053"/>
      <c r="AL154" s="1075">
        <v>7</v>
      </c>
      <c r="AM154" s="1075"/>
      <c r="AN154" s="1053"/>
      <c r="AO154" s="1053"/>
      <c r="AP154" s="1053"/>
      <c r="AQ154" s="1053"/>
      <c r="AR154" s="1053"/>
      <c r="AS154" s="1053"/>
      <c r="AT154" s="1053"/>
      <c r="AU154" s="1053"/>
      <c r="AV154" s="1053"/>
      <c r="AW154" s="1053"/>
      <c r="AX154" s="256"/>
      <c r="AY154" s="256"/>
      <c r="AZ154" s="1053"/>
      <c r="BA154" s="1053"/>
      <c r="BB154" s="1076"/>
      <c r="BC154" s="1076"/>
      <c r="BD154" s="1053"/>
      <c r="BE154" s="1053"/>
      <c r="BF154" s="1053"/>
      <c r="BG154" s="1053"/>
      <c r="BH154" s="1053"/>
      <c r="BI154" s="1053"/>
      <c r="BJ154" s="1053"/>
      <c r="BK154" s="1053"/>
      <c r="BL154" s="1053"/>
      <c r="BM154" s="1053"/>
      <c r="BN154" s="1053"/>
      <c r="BO154" s="1053"/>
      <c r="BP154" s="1053"/>
      <c r="BQ154" s="1053"/>
      <c r="BR154" s="1053"/>
      <c r="BS154" s="1053"/>
      <c r="BT154" s="1053"/>
      <c r="BU154" s="1053"/>
      <c r="BV154" s="1053"/>
      <c r="BW154" s="1053"/>
      <c r="BX154" s="1053"/>
      <c r="BY154" s="1053"/>
      <c r="BZ154" s="1053"/>
      <c r="CA154" s="1053"/>
    </row>
    <row r="155" spans="1:79" ht="89.25" x14ac:dyDescent="0.2">
      <c r="A155" s="806" t="s">
        <v>587</v>
      </c>
      <c r="B155" s="479" t="s">
        <v>567</v>
      </c>
      <c r="C155" s="479" t="s">
        <v>595</v>
      </c>
      <c r="D155" s="479" t="s">
        <v>733</v>
      </c>
      <c r="E155" s="479" t="s">
        <v>727</v>
      </c>
      <c r="F155" s="812" t="s">
        <v>666</v>
      </c>
      <c r="G155" s="812" t="s">
        <v>666</v>
      </c>
      <c r="H155" s="479" t="s">
        <v>612</v>
      </c>
      <c r="I155" s="479" t="s">
        <v>617</v>
      </c>
      <c r="J155" s="479" t="s">
        <v>625</v>
      </c>
      <c r="K155" s="479">
        <v>90</v>
      </c>
      <c r="L155" s="481" t="s">
        <v>633</v>
      </c>
      <c r="M155" s="481" t="s">
        <v>160</v>
      </c>
      <c r="N155" s="5" t="s">
        <v>656</v>
      </c>
      <c r="O155" s="481" t="s">
        <v>625</v>
      </c>
      <c r="P155" s="481">
        <v>90</v>
      </c>
      <c r="Q155" s="777" t="s">
        <v>703</v>
      </c>
      <c r="R155" s="481" t="s">
        <v>725</v>
      </c>
      <c r="S155" s="134" t="s">
        <v>734</v>
      </c>
      <c r="T155" s="260" t="s">
        <v>1032</v>
      </c>
      <c r="U155" s="851"/>
      <c r="V155" s="851"/>
      <c r="W155" s="260" t="s">
        <v>833</v>
      </c>
      <c r="X155" s="486" t="s">
        <v>838</v>
      </c>
      <c r="Y155" s="486" t="s">
        <v>839</v>
      </c>
      <c r="Z155" s="494">
        <v>0.05</v>
      </c>
      <c r="AA155" s="496" t="s">
        <v>836</v>
      </c>
      <c r="AB155" s="3">
        <v>43831</v>
      </c>
      <c r="AC155" s="3">
        <v>44165</v>
      </c>
      <c r="AD155" s="741" t="s">
        <v>52</v>
      </c>
      <c r="AE155" s="1070"/>
      <c r="AF155" s="1063"/>
      <c r="AG155" s="1063"/>
      <c r="AH155" s="1053"/>
      <c r="AI155" s="1053"/>
      <c r="AJ155" s="1053"/>
      <c r="AK155" s="1053"/>
      <c r="AL155" s="1053"/>
      <c r="AM155" s="1053"/>
      <c r="AN155" s="1066"/>
      <c r="AO155" s="1066"/>
      <c r="AP155" s="1079">
        <v>0.5</v>
      </c>
      <c r="AQ155" s="1054"/>
      <c r="AR155" s="1053"/>
      <c r="AS155" s="1053"/>
      <c r="AT155" s="1053"/>
      <c r="AU155" s="1053"/>
      <c r="AV155" s="1053"/>
      <c r="AW155" s="1053"/>
      <c r="AX155" s="256"/>
      <c r="AY155" s="256"/>
      <c r="AZ155" s="1053"/>
      <c r="BA155" s="1053"/>
      <c r="BB155" s="1076"/>
      <c r="BC155" s="1076"/>
      <c r="BD155" s="1053"/>
      <c r="BE155" s="1053"/>
      <c r="BF155" s="1053"/>
      <c r="BG155" s="1053"/>
      <c r="BH155" s="1053"/>
      <c r="BI155" s="1053"/>
      <c r="BJ155" s="1053"/>
      <c r="BK155" s="1053"/>
      <c r="BL155" s="1053"/>
      <c r="BM155" s="1053"/>
      <c r="BN155" s="1053"/>
      <c r="BO155" s="1053"/>
      <c r="BP155" s="1053"/>
      <c r="BQ155" s="1053"/>
      <c r="BR155" s="1053"/>
      <c r="BS155" s="1053"/>
      <c r="BT155" s="1053"/>
      <c r="BU155" s="1053"/>
      <c r="BV155" s="256"/>
      <c r="BW155" s="256"/>
      <c r="BX155" s="1053"/>
      <c r="BY155" s="1053"/>
      <c r="BZ155" s="1079">
        <v>0.5</v>
      </c>
      <c r="CA155" s="1054"/>
    </row>
    <row r="156" spans="1:79" ht="89.25" x14ac:dyDescent="0.2">
      <c r="A156" s="806" t="s">
        <v>587</v>
      </c>
      <c r="B156" s="479" t="s">
        <v>567</v>
      </c>
      <c r="C156" s="479" t="s">
        <v>595</v>
      </c>
      <c r="D156" s="479" t="s">
        <v>733</v>
      </c>
      <c r="E156" s="479" t="s">
        <v>727</v>
      </c>
      <c r="F156" s="812" t="s">
        <v>666</v>
      </c>
      <c r="G156" s="812" t="s">
        <v>666</v>
      </c>
      <c r="H156" s="479" t="s">
        <v>612</v>
      </c>
      <c r="I156" s="479" t="s">
        <v>617</v>
      </c>
      <c r="J156" s="479" t="s">
        <v>625</v>
      </c>
      <c r="K156" s="479">
        <v>90</v>
      </c>
      <c r="L156" s="481" t="s">
        <v>633</v>
      </c>
      <c r="M156" s="481" t="s">
        <v>160</v>
      </c>
      <c r="N156" s="5" t="s">
        <v>656</v>
      </c>
      <c r="O156" s="481" t="s">
        <v>625</v>
      </c>
      <c r="P156" s="481">
        <v>90</v>
      </c>
      <c r="Q156" s="777" t="s">
        <v>703</v>
      </c>
      <c r="R156" s="481" t="s">
        <v>725</v>
      </c>
      <c r="S156" s="134" t="s">
        <v>734</v>
      </c>
      <c r="T156" s="260" t="s">
        <v>1032</v>
      </c>
      <c r="U156" s="851"/>
      <c r="V156" s="851"/>
      <c r="W156" s="486" t="s">
        <v>840</v>
      </c>
      <c r="X156" s="486" t="s">
        <v>841</v>
      </c>
      <c r="Y156" s="486" t="s">
        <v>842</v>
      </c>
      <c r="Z156" s="494">
        <v>0.05</v>
      </c>
      <c r="AA156" s="496" t="s">
        <v>843</v>
      </c>
      <c r="AB156" s="3">
        <v>43831</v>
      </c>
      <c r="AC156" s="3">
        <v>44166</v>
      </c>
      <c r="AD156" s="741" t="s">
        <v>52</v>
      </c>
      <c r="AE156" s="476" t="s">
        <v>844</v>
      </c>
      <c r="AF156" s="1064"/>
      <c r="AG156" s="1053"/>
      <c r="AH156" s="1073">
        <v>8.3299999999999999E-2</v>
      </c>
      <c r="AI156" s="1054"/>
      <c r="AJ156" s="1064"/>
      <c r="AK156" s="1053"/>
      <c r="AL156" s="1073">
        <v>8.3299999999999999E-2</v>
      </c>
      <c r="AM156" s="1054"/>
      <c r="AN156" s="1064"/>
      <c r="AO156" s="1053"/>
      <c r="AP156" s="1073">
        <v>8.3299999999999999E-2</v>
      </c>
      <c r="AQ156" s="1054"/>
      <c r="AR156" s="1064"/>
      <c r="AS156" s="1053"/>
      <c r="AT156" s="1073">
        <v>8.3299999999999999E-2</v>
      </c>
      <c r="AU156" s="1054"/>
      <c r="AV156" s="1064"/>
      <c r="AW156" s="1053"/>
      <c r="AX156" s="1073">
        <v>8.3299999999999999E-2</v>
      </c>
      <c r="AY156" s="1054"/>
      <c r="AZ156" s="1064"/>
      <c r="BA156" s="1053"/>
      <c r="BB156" s="1073">
        <v>8.3299999999999999E-2</v>
      </c>
      <c r="BC156" s="1054"/>
      <c r="BD156" s="1064"/>
      <c r="BE156" s="1053"/>
      <c r="BF156" s="1073">
        <v>8.3299999999999999E-2</v>
      </c>
      <c r="BG156" s="1054"/>
      <c r="BH156" s="1064"/>
      <c r="BI156" s="1053"/>
      <c r="BJ156" s="1073">
        <v>8.3299999999999999E-2</v>
      </c>
      <c r="BK156" s="1054"/>
      <c r="BL156" s="1064"/>
      <c r="BM156" s="1053"/>
      <c r="BN156" s="1073">
        <v>8.3299999999999999E-2</v>
      </c>
      <c r="BO156" s="1054"/>
      <c r="BP156" s="1053"/>
      <c r="BQ156" s="1053"/>
      <c r="BR156" s="1073">
        <v>8.3299999999999999E-2</v>
      </c>
      <c r="BS156" s="1054"/>
      <c r="BT156" s="1064"/>
      <c r="BU156" s="1053"/>
      <c r="BV156" s="1073">
        <v>8.3299999999999999E-2</v>
      </c>
      <c r="BW156" s="1054"/>
      <c r="BX156" s="1053"/>
      <c r="BY156" s="1053"/>
      <c r="BZ156" s="1073">
        <v>8.3699999999999997E-2</v>
      </c>
      <c r="CA156" s="1054"/>
    </row>
    <row r="157" spans="1:79" ht="89.25" x14ac:dyDescent="0.2">
      <c r="A157" s="806" t="s">
        <v>587</v>
      </c>
      <c r="B157" s="479" t="s">
        <v>567</v>
      </c>
      <c r="C157" s="479" t="s">
        <v>595</v>
      </c>
      <c r="D157" s="479" t="s">
        <v>733</v>
      </c>
      <c r="E157" s="479" t="s">
        <v>727</v>
      </c>
      <c r="F157" s="812" t="s">
        <v>666</v>
      </c>
      <c r="G157" s="812" t="s">
        <v>666</v>
      </c>
      <c r="H157" s="479" t="s">
        <v>612</v>
      </c>
      <c r="I157" s="479" t="s">
        <v>617</v>
      </c>
      <c r="J157" s="479" t="s">
        <v>625</v>
      </c>
      <c r="K157" s="479">
        <v>90</v>
      </c>
      <c r="L157" s="481" t="s">
        <v>633</v>
      </c>
      <c r="M157" s="481" t="s">
        <v>160</v>
      </c>
      <c r="N157" s="5" t="s">
        <v>656</v>
      </c>
      <c r="O157" s="481" t="s">
        <v>625</v>
      </c>
      <c r="P157" s="481">
        <v>90</v>
      </c>
      <c r="Q157" s="777" t="s">
        <v>703</v>
      </c>
      <c r="R157" s="481" t="s">
        <v>725</v>
      </c>
      <c r="S157" s="134" t="s">
        <v>734</v>
      </c>
      <c r="T157" s="260" t="s">
        <v>1032</v>
      </c>
      <c r="U157" s="851"/>
      <c r="V157" s="851"/>
      <c r="W157" s="486" t="s">
        <v>1033</v>
      </c>
      <c r="X157" s="486" t="s">
        <v>846</v>
      </c>
      <c r="Y157" s="486" t="s">
        <v>847</v>
      </c>
      <c r="Z157" s="420">
        <v>2.5000000000000001E-2</v>
      </c>
      <c r="AA157" s="496" t="s">
        <v>843</v>
      </c>
      <c r="AB157" s="3">
        <v>43831</v>
      </c>
      <c r="AC157" s="3">
        <v>43435</v>
      </c>
      <c r="AD157" s="741" t="s">
        <v>52</v>
      </c>
      <c r="AE157" s="476" t="s">
        <v>848</v>
      </c>
      <c r="AF157" s="1063"/>
      <c r="AG157" s="1063"/>
      <c r="AH157" s="1054">
        <v>1</v>
      </c>
      <c r="AI157" s="1054"/>
      <c r="AJ157" s="1053"/>
      <c r="AK157" s="1053"/>
      <c r="AL157" s="1054">
        <v>1</v>
      </c>
      <c r="AM157" s="1054"/>
      <c r="AN157" s="1053"/>
      <c r="AO157" s="1053"/>
      <c r="AP157" s="1054">
        <v>1</v>
      </c>
      <c r="AQ157" s="1054"/>
      <c r="AR157" s="1053"/>
      <c r="AS157" s="1053"/>
      <c r="AT157" s="1054">
        <v>1</v>
      </c>
      <c r="AU157" s="1054"/>
      <c r="AV157" s="1053"/>
      <c r="AW157" s="1053"/>
      <c r="AX157" s="1054">
        <v>1</v>
      </c>
      <c r="AY157" s="1054"/>
      <c r="AZ157" s="1053"/>
      <c r="BA157" s="1053"/>
      <c r="BB157" s="1054">
        <v>1</v>
      </c>
      <c r="BC157" s="1054"/>
      <c r="BD157" s="1053"/>
      <c r="BE157" s="1053"/>
      <c r="BF157" s="1054">
        <v>1</v>
      </c>
      <c r="BG157" s="1054"/>
      <c r="BH157" s="1053"/>
      <c r="BI157" s="1053"/>
      <c r="BJ157" s="1054">
        <v>1</v>
      </c>
      <c r="BK157" s="1054"/>
      <c r="BL157" s="1053"/>
      <c r="BM157" s="1053"/>
      <c r="BN157" s="1054">
        <v>1</v>
      </c>
      <c r="BO157" s="1054"/>
      <c r="BP157" s="1053"/>
      <c r="BQ157" s="1053"/>
      <c r="BR157" s="1054">
        <v>1</v>
      </c>
      <c r="BS157" s="1054"/>
      <c r="BT157" s="1053"/>
      <c r="BU157" s="1053"/>
      <c r="BV157" s="1054">
        <v>1</v>
      </c>
      <c r="BW157" s="1054"/>
      <c r="BX157" s="1053"/>
      <c r="BY157" s="1053"/>
      <c r="BZ157" s="1054">
        <v>1</v>
      </c>
      <c r="CA157" s="1054"/>
    </row>
    <row r="158" spans="1:79" ht="89.25" x14ac:dyDescent="0.2">
      <c r="A158" s="806" t="s">
        <v>587</v>
      </c>
      <c r="B158" s="479" t="s">
        <v>567</v>
      </c>
      <c r="C158" s="479" t="s">
        <v>595</v>
      </c>
      <c r="D158" s="479" t="s">
        <v>733</v>
      </c>
      <c r="E158" s="479" t="s">
        <v>727</v>
      </c>
      <c r="F158" s="812" t="s">
        <v>666</v>
      </c>
      <c r="G158" s="812" t="s">
        <v>666</v>
      </c>
      <c r="H158" s="479" t="s">
        <v>612</v>
      </c>
      <c r="I158" s="479" t="s">
        <v>617</v>
      </c>
      <c r="J158" s="479" t="s">
        <v>625</v>
      </c>
      <c r="K158" s="479">
        <v>90</v>
      </c>
      <c r="L158" s="481" t="s">
        <v>633</v>
      </c>
      <c r="M158" s="481" t="s">
        <v>160</v>
      </c>
      <c r="N158" s="5" t="s">
        <v>656</v>
      </c>
      <c r="O158" s="481" t="s">
        <v>625</v>
      </c>
      <c r="P158" s="481">
        <v>90</v>
      </c>
      <c r="Q158" s="777" t="s">
        <v>703</v>
      </c>
      <c r="R158" s="481" t="s">
        <v>725</v>
      </c>
      <c r="S158" s="134" t="s">
        <v>734</v>
      </c>
      <c r="T158" s="260" t="s">
        <v>1032</v>
      </c>
      <c r="U158" s="851"/>
      <c r="V158" s="851"/>
      <c r="W158" s="486" t="s">
        <v>849</v>
      </c>
      <c r="X158" s="486" t="s">
        <v>850</v>
      </c>
      <c r="Y158" s="486" t="s">
        <v>851</v>
      </c>
      <c r="Z158" s="420">
        <v>2.5000000000000001E-2</v>
      </c>
      <c r="AA158" s="496" t="s">
        <v>843</v>
      </c>
      <c r="AB158" s="3">
        <v>43831</v>
      </c>
      <c r="AC158" s="3">
        <v>43435</v>
      </c>
      <c r="AD158" s="741" t="s">
        <v>52</v>
      </c>
      <c r="AE158" s="476">
        <v>6.4</v>
      </c>
      <c r="AF158" s="1063"/>
      <c r="AG158" s="1063"/>
      <c r="AH158" s="1063"/>
      <c r="AI158" s="1063"/>
      <c r="AJ158" s="1053"/>
      <c r="AK158" s="1053"/>
      <c r="AL158" s="1054">
        <v>1</v>
      </c>
      <c r="AM158" s="1054"/>
      <c r="AN158" s="1053"/>
      <c r="AO158" s="1053"/>
      <c r="AP158" s="1054">
        <v>1</v>
      </c>
      <c r="AQ158" s="1054"/>
      <c r="AR158" s="1053"/>
      <c r="AS158" s="1053"/>
      <c r="AT158" s="1054">
        <v>1</v>
      </c>
      <c r="AU158" s="1054"/>
      <c r="AV158" s="1053"/>
      <c r="AW158" s="1053"/>
      <c r="AX158" s="1054">
        <v>1</v>
      </c>
      <c r="AY158" s="1054"/>
      <c r="AZ158" s="1053"/>
      <c r="BA158" s="1053"/>
      <c r="BB158" s="1054">
        <v>1</v>
      </c>
      <c r="BC158" s="1054"/>
      <c r="BD158" s="1053"/>
      <c r="BE158" s="1053"/>
      <c r="BF158" s="1054">
        <v>1</v>
      </c>
      <c r="BG158" s="1054"/>
      <c r="BH158" s="1053"/>
      <c r="BI158" s="1053"/>
      <c r="BJ158" s="1054">
        <v>1</v>
      </c>
      <c r="BK158" s="1054"/>
      <c r="BL158" s="1053"/>
      <c r="BM158" s="1053"/>
      <c r="BN158" s="1054">
        <v>1</v>
      </c>
      <c r="BO158" s="1054"/>
      <c r="BP158" s="1053"/>
      <c r="BQ158" s="1053"/>
      <c r="BR158" s="1054">
        <v>1</v>
      </c>
      <c r="BS158" s="1054"/>
      <c r="BT158" s="1053"/>
      <c r="BU158" s="1053"/>
      <c r="BV158" s="1054">
        <v>1</v>
      </c>
      <c r="BW158" s="1054"/>
      <c r="BX158" s="1053"/>
      <c r="BY158" s="1053"/>
      <c r="BZ158" s="1053"/>
      <c r="CA158" s="1053"/>
    </row>
    <row r="159" spans="1:79" ht="90" thickBot="1" x14ac:dyDescent="0.25">
      <c r="A159" s="806"/>
      <c r="B159" s="479" t="s">
        <v>567</v>
      </c>
      <c r="C159" s="479" t="s">
        <v>594</v>
      </c>
      <c r="D159" s="479" t="s">
        <v>733</v>
      </c>
      <c r="E159" s="479" t="s">
        <v>727</v>
      </c>
      <c r="F159" s="812" t="s">
        <v>666</v>
      </c>
      <c r="G159" s="812" t="s">
        <v>666</v>
      </c>
      <c r="H159" s="479" t="s">
        <v>612</v>
      </c>
      <c r="I159" s="479" t="s">
        <v>617</v>
      </c>
      <c r="J159" s="479" t="s">
        <v>625</v>
      </c>
      <c r="K159" s="479">
        <v>90</v>
      </c>
      <c r="L159" s="481" t="s">
        <v>633</v>
      </c>
      <c r="M159" s="481" t="s">
        <v>160</v>
      </c>
      <c r="N159" s="5" t="s">
        <v>656</v>
      </c>
      <c r="O159" s="481" t="s">
        <v>625</v>
      </c>
      <c r="P159" s="481">
        <v>90</v>
      </c>
      <c r="Q159" s="777" t="s">
        <v>703</v>
      </c>
      <c r="R159" s="481" t="s">
        <v>706</v>
      </c>
      <c r="S159" s="134" t="s">
        <v>734</v>
      </c>
      <c r="T159" s="486" t="s">
        <v>852</v>
      </c>
      <c r="U159" s="493">
        <v>0.05</v>
      </c>
      <c r="V159" s="493" t="s">
        <v>26</v>
      </c>
      <c r="W159" s="486" t="s">
        <v>853</v>
      </c>
      <c r="X159" s="486" t="s">
        <v>45</v>
      </c>
      <c r="Y159" s="486" t="s">
        <v>43</v>
      </c>
      <c r="Z159" s="494">
        <v>0.05</v>
      </c>
      <c r="AA159" s="496" t="s">
        <v>823</v>
      </c>
      <c r="AB159" s="3">
        <v>43831</v>
      </c>
      <c r="AC159" s="3">
        <v>44166</v>
      </c>
      <c r="AD159" s="741" t="s">
        <v>52</v>
      </c>
      <c r="AE159" s="476" t="s">
        <v>54</v>
      </c>
      <c r="AF159" s="1064"/>
      <c r="AG159" s="1053"/>
      <c r="AH159" s="1073">
        <v>8.3299999999999999E-2</v>
      </c>
      <c r="AI159" s="1054"/>
      <c r="AJ159" s="1064"/>
      <c r="AK159" s="1053"/>
      <c r="AL159" s="1073">
        <v>8.3299999999999999E-2</v>
      </c>
      <c r="AM159" s="1054"/>
      <c r="AN159" s="1066"/>
      <c r="AO159" s="1066"/>
      <c r="AP159" s="1073">
        <v>8.3299999999999999E-2</v>
      </c>
      <c r="AQ159" s="1054"/>
      <c r="AR159" s="1064"/>
      <c r="AS159" s="1053"/>
      <c r="AT159" s="1073">
        <v>8.3299999999999999E-2</v>
      </c>
      <c r="AU159" s="1054"/>
      <c r="AV159" s="1064"/>
      <c r="AW159" s="1053"/>
      <c r="AX159" s="1073">
        <v>8.3299999999999999E-2</v>
      </c>
      <c r="AY159" s="1054"/>
      <c r="AZ159" s="1064"/>
      <c r="BA159" s="1053"/>
      <c r="BB159" s="1073">
        <v>8.3299999999999999E-2</v>
      </c>
      <c r="BC159" s="1054"/>
      <c r="BD159" s="1064"/>
      <c r="BE159" s="1053"/>
      <c r="BF159" s="1073">
        <v>8.3299999999999999E-2</v>
      </c>
      <c r="BG159" s="1054"/>
      <c r="BH159" s="1064"/>
      <c r="BI159" s="1053"/>
      <c r="BJ159" s="1073">
        <v>8.3299999999999999E-2</v>
      </c>
      <c r="BK159" s="1054"/>
      <c r="BL159" s="1064"/>
      <c r="BM159" s="1053"/>
      <c r="BN159" s="1073">
        <v>8.3299999999999999E-2</v>
      </c>
      <c r="BO159" s="1054"/>
      <c r="BP159" s="1053"/>
      <c r="BQ159" s="1053"/>
      <c r="BR159" s="1073">
        <v>8.3299999999999999E-2</v>
      </c>
      <c r="BS159" s="1054"/>
      <c r="BT159" s="1064"/>
      <c r="BU159" s="1053"/>
      <c r="BV159" s="1073">
        <v>8.3299999999999999E-2</v>
      </c>
      <c r="BW159" s="1054"/>
      <c r="BX159" s="1053"/>
      <c r="BY159" s="1053"/>
      <c r="BZ159" s="1073">
        <v>8.3299999999999999E-2</v>
      </c>
      <c r="CA159" s="1054"/>
    </row>
    <row r="160" spans="1:79" ht="130.5" customHeight="1" x14ac:dyDescent="0.2">
      <c r="A160" s="806"/>
      <c r="B160" s="479" t="s">
        <v>567</v>
      </c>
      <c r="C160" s="479" t="s">
        <v>594</v>
      </c>
      <c r="D160" s="479" t="s">
        <v>733</v>
      </c>
      <c r="E160" s="479" t="s">
        <v>729</v>
      </c>
      <c r="F160" s="812" t="s">
        <v>666</v>
      </c>
      <c r="G160" s="812" t="s">
        <v>666</v>
      </c>
      <c r="H160" s="744" t="s">
        <v>611</v>
      </c>
      <c r="I160" s="368" t="s">
        <v>614</v>
      </c>
      <c r="J160" s="479" t="s">
        <v>621</v>
      </c>
      <c r="K160" s="479">
        <v>8</v>
      </c>
      <c r="L160" s="481"/>
      <c r="M160" s="481" t="s">
        <v>635</v>
      </c>
      <c r="N160" s="5" t="s">
        <v>642</v>
      </c>
      <c r="O160" s="481" t="s">
        <v>665</v>
      </c>
      <c r="P160" s="743">
        <v>1</v>
      </c>
      <c r="Q160" s="777" t="s">
        <v>705</v>
      </c>
      <c r="R160" s="481" t="s">
        <v>710</v>
      </c>
      <c r="S160" s="134" t="s">
        <v>734</v>
      </c>
      <c r="T160" s="547" t="s">
        <v>871</v>
      </c>
      <c r="U160" s="759">
        <v>0.05</v>
      </c>
      <c r="V160" s="759" t="s">
        <v>872</v>
      </c>
      <c r="W160" s="547" t="s">
        <v>873</v>
      </c>
      <c r="X160" s="760">
        <v>0.25</v>
      </c>
      <c r="Y160" s="481" t="s">
        <v>665</v>
      </c>
      <c r="Z160" s="760">
        <v>0.05</v>
      </c>
      <c r="AA160" s="491" t="s">
        <v>874</v>
      </c>
      <c r="AB160" s="481" t="s">
        <v>875</v>
      </c>
      <c r="AC160" s="481" t="s">
        <v>876</v>
      </c>
      <c r="AD160" s="741" t="s">
        <v>877</v>
      </c>
      <c r="AE160" s="732">
        <v>1.1000000000000001</v>
      </c>
      <c r="AF160" s="513"/>
      <c r="AG160" s="514"/>
      <c r="AH160" s="515"/>
      <c r="AI160" s="516"/>
      <c r="AJ160" s="517"/>
      <c r="AK160" s="514"/>
      <c r="AL160" s="515"/>
      <c r="AM160" s="516"/>
      <c r="AN160" s="517"/>
      <c r="AO160" s="514"/>
      <c r="AP160" s="518"/>
      <c r="AQ160" s="514"/>
      <c r="AR160" s="517"/>
      <c r="AS160" s="514"/>
      <c r="AT160" s="517"/>
      <c r="AU160" s="514"/>
      <c r="AV160" s="517"/>
      <c r="AW160" s="514"/>
      <c r="AX160" s="517"/>
      <c r="AY160" s="514"/>
      <c r="AZ160" s="517"/>
      <c r="BA160" s="514"/>
      <c r="BB160" s="517"/>
      <c r="BC160" s="514"/>
      <c r="BD160" s="517"/>
      <c r="BE160" s="514"/>
      <c r="BF160" s="519">
        <v>0.1</v>
      </c>
      <c r="BG160" s="520"/>
      <c r="BH160" s="517"/>
      <c r="BI160" s="514"/>
      <c r="BJ160" s="517"/>
      <c r="BK160" s="514"/>
      <c r="BL160" s="517"/>
      <c r="BM160" s="514"/>
      <c r="BN160" s="517"/>
      <c r="BO160" s="514"/>
      <c r="BP160" s="517"/>
      <c r="BQ160" s="514"/>
      <c r="BR160" s="519">
        <v>0.15</v>
      </c>
      <c r="BS160" s="520"/>
      <c r="BT160" s="517"/>
      <c r="BU160" s="514"/>
      <c r="BV160" s="515"/>
      <c r="BW160" s="516"/>
      <c r="BX160" s="517"/>
      <c r="BY160" s="514"/>
    </row>
    <row r="161" spans="1:77" ht="121.5" customHeight="1" x14ac:dyDescent="0.2">
      <c r="A161" s="806"/>
      <c r="B161" s="479" t="s">
        <v>567</v>
      </c>
      <c r="C161" s="479" t="s">
        <v>594</v>
      </c>
      <c r="D161" s="479" t="s">
        <v>733</v>
      </c>
      <c r="E161" s="479" t="s">
        <v>729</v>
      </c>
      <c r="F161" s="812" t="s">
        <v>666</v>
      </c>
      <c r="G161" s="812" t="s">
        <v>666</v>
      </c>
      <c r="H161" s="745" t="s">
        <v>611</v>
      </c>
      <c r="I161" s="479" t="s">
        <v>614</v>
      </c>
      <c r="J161" s="479" t="s">
        <v>622</v>
      </c>
      <c r="K161" s="479">
        <v>12</v>
      </c>
      <c r="L161" s="481"/>
      <c r="M161" s="481" t="s">
        <v>635</v>
      </c>
      <c r="N161" s="5" t="s">
        <v>641</v>
      </c>
      <c r="O161" s="481" t="s">
        <v>667</v>
      </c>
      <c r="P161" s="746">
        <v>32</v>
      </c>
      <c r="Q161" s="777" t="s">
        <v>705</v>
      </c>
      <c r="R161" s="481" t="s">
        <v>710</v>
      </c>
      <c r="S161" s="134" t="s">
        <v>734</v>
      </c>
      <c r="T161" s="260" t="s">
        <v>878</v>
      </c>
      <c r="U161" s="851">
        <v>0.1</v>
      </c>
      <c r="V161" s="851" t="s">
        <v>879</v>
      </c>
      <c r="W161" s="134" t="s">
        <v>880</v>
      </c>
      <c r="X161" s="761" t="s">
        <v>881</v>
      </c>
      <c r="Y161" s="481" t="s">
        <v>667</v>
      </c>
      <c r="Z161" s="762">
        <v>2.5000000000000001E-2</v>
      </c>
      <c r="AA161" s="491" t="s">
        <v>874</v>
      </c>
      <c r="AB161" s="481" t="s">
        <v>882</v>
      </c>
      <c r="AC161" s="481" t="s">
        <v>876</v>
      </c>
      <c r="AD161" s="741" t="s">
        <v>877</v>
      </c>
      <c r="AE161" s="733">
        <v>2.1</v>
      </c>
      <c r="AF161" s="526"/>
      <c r="AG161" s="527"/>
      <c r="AH161" s="528"/>
      <c r="AI161" s="529"/>
      <c r="AJ161" s="530"/>
      <c r="AK161" s="527"/>
      <c r="AL161" s="528"/>
      <c r="AM161" s="529"/>
      <c r="AN161" s="530"/>
      <c r="AO161" s="527"/>
      <c r="AP161" s="528"/>
      <c r="AQ161" s="529"/>
      <c r="AR161" s="530"/>
      <c r="AS161" s="527"/>
      <c r="AT161" s="531">
        <v>2</v>
      </c>
      <c r="AU161" s="532"/>
      <c r="AV161" s="530"/>
      <c r="AW161" s="527"/>
      <c r="AX161" s="531">
        <v>2</v>
      </c>
      <c r="AY161" s="532"/>
      <c r="AZ161" s="530"/>
      <c r="BA161" s="527"/>
      <c r="BB161" s="531">
        <v>2</v>
      </c>
      <c r="BC161" s="532"/>
      <c r="BD161" s="530"/>
      <c r="BE161" s="527"/>
      <c r="BF161" s="531">
        <v>2</v>
      </c>
      <c r="BG161" s="532"/>
      <c r="BH161" s="530"/>
      <c r="BI161" s="527"/>
      <c r="BJ161" s="528"/>
      <c r="BK161" s="529"/>
      <c r="BL161" s="530"/>
      <c r="BM161" s="527"/>
      <c r="BN161" s="528"/>
      <c r="BO161" s="529"/>
      <c r="BP161" s="530"/>
      <c r="BQ161" s="527"/>
      <c r="BR161" s="528"/>
      <c r="BS161" s="529"/>
      <c r="BT161" s="530"/>
      <c r="BU161" s="527"/>
      <c r="BV161" s="528"/>
      <c r="BW161" s="529"/>
      <c r="BX161" s="530"/>
      <c r="BY161" s="527"/>
    </row>
    <row r="162" spans="1:77" ht="102" x14ac:dyDescent="0.2">
      <c r="A162" s="806"/>
      <c r="B162" s="479" t="s">
        <v>567</v>
      </c>
      <c r="C162" s="479" t="s">
        <v>594</v>
      </c>
      <c r="D162" s="479" t="s">
        <v>733</v>
      </c>
      <c r="E162" s="479" t="s">
        <v>729</v>
      </c>
      <c r="F162" s="812" t="s">
        <v>666</v>
      </c>
      <c r="G162" s="812" t="s">
        <v>666</v>
      </c>
      <c r="H162" s="745" t="s">
        <v>611</v>
      </c>
      <c r="I162" s="479" t="s">
        <v>614</v>
      </c>
      <c r="J162" s="479" t="s">
        <v>622</v>
      </c>
      <c r="K162" s="479">
        <v>12</v>
      </c>
      <c r="L162" s="481"/>
      <c r="M162" s="481" t="s">
        <v>635</v>
      </c>
      <c r="N162" s="5" t="s">
        <v>641</v>
      </c>
      <c r="O162" s="481" t="s">
        <v>667</v>
      </c>
      <c r="P162" s="746">
        <v>18</v>
      </c>
      <c r="Q162" s="777" t="s">
        <v>705</v>
      </c>
      <c r="R162" s="481" t="s">
        <v>710</v>
      </c>
      <c r="S162" s="134" t="s">
        <v>734</v>
      </c>
      <c r="T162" s="260" t="s">
        <v>878</v>
      </c>
      <c r="U162" s="851"/>
      <c r="V162" s="851"/>
      <c r="W162" s="134" t="s">
        <v>880</v>
      </c>
      <c r="X162" s="761" t="s">
        <v>883</v>
      </c>
      <c r="Y162" s="488" t="s">
        <v>622</v>
      </c>
      <c r="Z162" s="762">
        <v>2.5000000000000001E-2</v>
      </c>
      <c r="AA162" s="491" t="s">
        <v>874</v>
      </c>
      <c r="AB162" s="542" t="s">
        <v>882</v>
      </c>
      <c r="AC162" s="481" t="s">
        <v>876</v>
      </c>
      <c r="AD162" s="741" t="s">
        <v>877</v>
      </c>
      <c r="AE162" s="734"/>
      <c r="AF162" s="535"/>
      <c r="AG162" s="536"/>
      <c r="AH162" s="537"/>
      <c r="AI162" s="538"/>
      <c r="AJ162" s="539"/>
      <c r="AK162" s="536"/>
      <c r="AL162" s="537"/>
      <c r="AM162" s="538"/>
      <c r="AN162" s="539"/>
      <c r="AO162" s="536"/>
      <c r="AP162" s="537"/>
      <c r="AQ162" s="538"/>
      <c r="AR162" s="539"/>
      <c r="AS162" s="536"/>
      <c r="AT162" s="539"/>
      <c r="AU162" s="536"/>
      <c r="AV162" s="539"/>
      <c r="AW162" s="536"/>
      <c r="AX162" s="539"/>
      <c r="AY162" s="536"/>
      <c r="AZ162" s="539"/>
      <c r="BA162" s="536"/>
      <c r="BB162" s="539"/>
      <c r="BC162" s="536"/>
      <c r="BD162" s="539"/>
      <c r="BE162" s="536"/>
      <c r="BF162" s="539"/>
      <c r="BG162" s="536"/>
      <c r="BH162" s="539"/>
      <c r="BI162" s="536"/>
      <c r="BJ162" s="540">
        <v>5</v>
      </c>
      <c r="BK162" s="541"/>
      <c r="BL162" s="539"/>
      <c r="BM162" s="536"/>
      <c r="BN162" s="539"/>
      <c r="BO162" s="536"/>
      <c r="BP162" s="539"/>
      <c r="BQ162" s="536"/>
      <c r="BR162" s="539"/>
      <c r="BS162" s="536"/>
      <c r="BT162" s="539"/>
      <c r="BU162" s="536"/>
      <c r="BV162" s="539"/>
      <c r="BW162" s="536"/>
      <c r="BX162" s="539"/>
      <c r="BY162" s="536"/>
    </row>
    <row r="163" spans="1:77" ht="102" x14ac:dyDescent="0.2">
      <c r="A163" s="806"/>
      <c r="B163" s="479" t="s">
        <v>567</v>
      </c>
      <c r="C163" s="479" t="s">
        <v>594</v>
      </c>
      <c r="D163" s="479" t="s">
        <v>733</v>
      </c>
      <c r="E163" s="479" t="s">
        <v>729</v>
      </c>
      <c r="F163" s="812" t="s">
        <v>666</v>
      </c>
      <c r="G163" s="812" t="s">
        <v>666</v>
      </c>
      <c r="H163" s="745" t="s">
        <v>611</v>
      </c>
      <c r="I163" s="479" t="s">
        <v>614</v>
      </c>
      <c r="J163" s="479" t="s">
        <v>621</v>
      </c>
      <c r="K163" s="479"/>
      <c r="L163" s="481"/>
      <c r="M163" s="481" t="s">
        <v>635</v>
      </c>
      <c r="N163" s="5" t="s">
        <v>641</v>
      </c>
      <c r="O163" s="481" t="s">
        <v>662</v>
      </c>
      <c r="P163" s="746">
        <v>8</v>
      </c>
      <c r="Q163" s="777" t="s">
        <v>705</v>
      </c>
      <c r="R163" s="481" t="s">
        <v>710</v>
      </c>
      <c r="S163" s="134" t="s">
        <v>734</v>
      </c>
      <c r="T163" s="260" t="s">
        <v>878</v>
      </c>
      <c r="U163" s="851"/>
      <c r="V163" s="851"/>
      <c r="W163" s="134" t="s">
        <v>884</v>
      </c>
      <c r="X163" s="488">
        <v>500</v>
      </c>
      <c r="Y163" s="488" t="s">
        <v>885</v>
      </c>
      <c r="Z163" s="762">
        <v>0.01</v>
      </c>
      <c r="AA163" s="491" t="s">
        <v>874</v>
      </c>
      <c r="AB163" s="542" t="s">
        <v>886</v>
      </c>
      <c r="AC163" s="542" t="s">
        <v>876</v>
      </c>
      <c r="AD163" s="741" t="s">
        <v>877</v>
      </c>
      <c r="AE163" s="735">
        <v>2.2000000000000002</v>
      </c>
      <c r="AF163" s="535"/>
      <c r="AG163" s="536"/>
      <c r="AH163" s="537"/>
      <c r="AI163" s="538"/>
      <c r="AJ163" s="539"/>
      <c r="AK163" s="536"/>
      <c r="AL163" s="543">
        <f>AL164*10</f>
        <v>20</v>
      </c>
      <c r="AM163" s="544"/>
      <c r="AN163" s="539"/>
      <c r="AO163" s="536"/>
      <c r="AP163" s="543">
        <f t="shared" ref="AP163" si="0">AP164*10</f>
        <v>30</v>
      </c>
      <c r="AQ163" s="544"/>
      <c r="AR163" s="539"/>
      <c r="AS163" s="536"/>
      <c r="AT163" s="543">
        <f t="shared" ref="AT163" si="1">AT164*10</f>
        <v>50</v>
      </c>
      <c r="AU163" s="544"/>
      <c r="AV163" s="539"/>
      <c r="AW163" s="536"/>
      <c r="AX163" s="543">
        <f t="shared" ref="AX163" si="2">AX164*10</f>
        <v>70</v>
      </c>
      <c r="AY163" s="544"/>
      <c r="AZ163" s="539"/>
      <c r="BA163" s="536"/>
      <c r="BB163" s="543">
        <f t="shared" ref="BB163" si="3">BB164*10</f>
        <v>50</v>
      </c>
      <c r="BC163" s="544"/>
      <c r="BD163" s="539"/>
      <c r="BE163" s="536"/>
      <c r="BF163" s="543">
        <f t="shared" ref="BF163" si="4">BF164*10</f>
        <v>60</v>
      </c>
      <c r="BG163" s="544"/>
      <c r="BH163" s="539"/>
      <c r="BI163" s="536"/>
      <c r="BJ163" s="543">
        <f t="shared" ref="BJ163" si="5">BJ164*10</f>
        <v>50</v>
      </c>
      <c r="BK163" s="544"/>
      <c r="BL163" s="539"/>
      <c r="BM163" s="536"/>
      <c r="BN163" s="543">
        <f t="shared" ref="BN163" si="6">BN164*10</f>
        <v>70</v>
      </c>
      <c r="BO163" s="544"/>
      <c r="BP163" s="539"/>
      <c r="BQ163" s="536"/>
      <c r="BR163" s="543">
        <f t="shared" ref="BR163" si="7">BR164*10</f>
        <v>50</v>
      </c>
      <c r="BS163" s="544"/>
      <c r="BT163" s="539"/>
      <c r="BU163" s="536"/>
      <c r="BV163" s="543">
        <f t="shared" ref="BV163" si="8">BV164*10</f>
        <v>50</v>
      </c>
      <c r="BW163" s="544"/>
      <c r="BX163" s="539"/>
      <c r="BY163" s="536"/>
    </row>
    <row r="164" spans="1:77" ht="102" x14ac:dyDescent="0.2">
      <c r="A164" s="806"/>
      <c r="B164" s="479" t="s">
        <v>567</v>
      </c>
      <c r="C164" s="479" t="s">
        <v>594</v>
      </c>
      <c r="D164" s="479" t="s">
        <v>733</v>
      </c>
      <c r="E164" s="479" t="s">
        <v>729</v>
      </c>
      <c r="F164" s="812" t="s">
        <v>666</v>
      </c>
      <c r="G164" s="812" t="s">
        <v>666</v>
      </c>
      <c r="H164" s="745" t="s">
        <v>611</v>
      </c>
      <c r="I164" s="479" t="s">
        <v>614</v>
      </c>
      <c r="J164" s="479" t="s">
        <v>621</v>
      </c>
      <c r="K164" s="479"/>
      <c r="L164" s="481"/>
      <c r="M164" s="481" t="s">
        <v>635</v>
      </c>
      <c r="N164" s="5" t="s">
        <v>641</v>
      </c>
      <c r="O164" s="481" t="s">
        <v>662</v>
      </c>
      <c r="P164" s="746">
        <v>8</v>
      </c>
      <c r="Q164" s="777" t="s">
        <v>705</v>
      </c>
      <c r="R164" s="481" t="s">
        <v>710</v>
      </c>
      <c r="S164" s="134" t="s">
        <v>734</v>
      </c>
      <c r="T164" s="260" t="s">
        <v>878</v>
      </c>
      <c r="U164" s="851"/>
      <c r="V164" s="851"/>
      <c r="W164" s="134" t="s">
        <v>884</v>
      </c>
      <c r="X164" s="488">
        <v>50</v>
      </c>
      <c r="Y164" s="488" t="s">
        <v>887</v>
      </c>
      <c r="Z164" s="762">
        <v>1.4999999999999999E-2</v>
      </c>
      <c r="AA164" s="491" t="s">
        <v>874</v>
      </c>
      <c r="AB164" s="542" t="s">
        <v>886</v>
      </c>
      <c r="AC164" s="542" t="s">
        <v>888</v>
      </c>
      <c r="AD164" s="741" t="s">
        <v>877</v>
      </c>
      <c r="AE164" s="736"/>
      <c r="AF164" s="535"/>
      <c r="AG164" s="536"/>
      <c r="AH164" s="537"/>
      <c r="AI164" s="538"/>
      <c r="AJ164" s="539"/>
      <c r="AK164" s="536"/>
      <c r="AL164" s="543">
        <v>2</v>
      </c>
      <c r="AM164" s="544"/>
      <c r="AN164" s="539"/>
      <c r="AO164" s="536"/>
      <c r="AP164" s="540">
        <v>3</v>
      </c>
      <c r="AQ164" s="541"/>
      <c r="AR164" s="539"/>
      <c r="AS164" s="536"/>
      <c r="AT164" s="540">
        <v>5</v>
      </c>
      <c r="AU164" s="541"/>
      <c r="AV164" s="539"/>
      <c r="AW164" s="536"/>
      <c r="AX164" s="545">
        <v>7</v>
      </c>
      <c r="AY164" s="546"/>
      <c r="AZ164" s="539"/>
      <c r="BA164" s="536"/>
      <c r="BB164" s="545">
        <v>5</v>
      </c>
      <c r="BC164" s="546"/>
      <c r="BD164" s="539"/>
      <c r="BE164" s="536"/>
      <c r="BF164" s="540">
        <v>6</v>
      </c>
      <c r="BG164" s="541"/>
      <c r="BH164" s="539"/>
      <c r="BI164" s="536"/>
      <c r="BJ164" s="540">
        <v>5</v>
      </c>
      <c r="BK164" s="541"/>
      <c r="BL164" s="539"/>
      <c r="BM164" s="536"/>
      <c r="BN164" s="545">
        <v>7</v>
      </c>
      <c r="BO164" s="546"/>
      <c r="BP164" s="539"/>
      <c r="BQ164" s="536"/>
      <c r="BR164" s="545">
        <v>5</v>
      </c>
      <c r="BS164" s="546"/>
      <c r="BT164" s="539"/>
      <c r="BU164" s="536"/>
      <c r="BV164" s="540">
        <v>5</v>
      </c>
      <c r="BW164" s="541"/>
      <c r="BX164" s="539"/>
      <c r="BY164" s="536"/>
    </row>
    <row r="165" spans="1:77" ht="102" x14ac:dyDescent="0.2">
      <c r="A165" s="806"/>
      <c r="B165" s="479" t="s">
        <v>567</v>
      </c>
      <c r="C165" s="479" t="s">
        <v>594</v>
      </c>
      <c r="D165" s="479" t="s">
        <v>733</v>
      </c>
      <c r="E165" s="479" t="s">
        <v>729</v>
      </c>
      <c r="F165" s="812" t="s">
        <v>666</v>
      </c>
      <c r="G165" s="812" t="s">
        <v>666</v>
      </c>
      <c r="H165" s="745" t="s">
        <v>611</v>
      </c>
      <c r="I165" s="479" t="s">
        <v>614</v>
      </c>
      <c r="J165" s="479" t="s">
        <v>621</v>
      </c>
      <c r="K165" s="479"/>
      <c r="L165" s="481"/>
      <c r="M165" s="481" t="s">
        <v>635</v>
      </c>
      <c r="N165" s="5" t="s">
        <v>641</v>
      </c>
      <c r="O165" s="481" t="s">
        <v>662</v>
      </c>
      <c r="P165" s="746">
        <v>8</v>
      </c>
      <c r="Q165" s="777" t="s">
        <v>705</v>
      </c>
      <c r="R165" s="481" t="s">
        <v>710</v>
      </c>
      <c r="S165" s="134" t="s">
        <v>734</v>
      </c>
      <c r="T165" s="260" t="s">
        <v>878</v>
      </c>
      <c r="U165" s="851"/>
      <c r="V165" s="851"/>
      <c r="W165" s="547" t="s">
        <v>889</v>
      </c>
      <c r="X165" s="488">
        <v>25</v>
      </c>
      <c r="Y165" s="488" t="s">
        <v>890</v>
      </c>
      <c r="Z165" s="762">
        <v>2.5000000000000001E-2</v>
      </c>
      <c r="AA165" s="491" t="s">
        <v>874</v>
      </c>
      <c r="AB165" s="542" t="s">
        <v>891</v>
      </c>
      <c r="AC165" s="542" t="s">
        <v>892</v>
      </c>
      <c r="AD165" s="741" t="s">
        <v>877</v>
      </c>
      <c r="AE165" s="737">
        <v>2.2999999999999998</v>
      </c>
      <c r="AF165" s="535"/>
      <c r="AG165" s="536"/>
      <c r="AH165" s="537"/>
      <c r="AI165" s="538"/>
      <c r="AJ165" s="539"/>
      <c r="AK165" s="536"/>
      <c r="AL165" s="537"/>
      <c r="AM165" s="538"/>
      <c r="AN165" s="539"/>
      <c r="AO165" s="536"/>
      <c r="AP165" s="540">
        <v>3</v>
      </c>
      <c r="AQ165" s="541"/>
      <c r="AR165" s="539"/>
      <c r="AS165" s="536"/>
      <c r="AT165" s="540">
        <v>2</v>
      </c>
      <c r="AU165" s="541"/>
      <c r="AV165" s="539"/>
      <c r="AW165" s="536"/>
      <c r="AX165" s="540">
        <v>3</v>
      </c>
      <c r="AY165" s="541"/>
      <c r="AZ165" s="539"/>
      <c r="BA165" s="536"/>
      <c r="BB165" s="540">
        <v>4</v>
      </c>
      <c r="BC165" s="541"/>
      <c r="BD165" s="539"/>
      <c r="BE165" s="536"/>
      <c r="BF165" s="545">
        <v>1</v>
      </c>
      <c r="BG165" s="546"/>
      <c r="BH165" s="539"/>
      <c r="BI165" s="536"/>
      <c r="BJ165" s="540">
        <v>3</v>
      </c>
      <c r="BK165" s="541"/>
      <c r="BL165" s="539"/>
      <c r="BM165" s="536"/>
      <c r="BN165" s="540">
        <v>4</v>
      </c>
      <c r="BO165" s="541"/>
      <c r="BP165" s="539"/>
      <c r="BQ165" s="536"/>
      <c r="BR165" s="540">
        <v>3</v>
      </c>
      <c r="BS165" s="541"/>
      <c r="BT165" s="539"/>
      <c r="BU165" s="536"/>
      <c r="BV165" s="540">
        <v>2</v>
      </c>
      <c r="BW165" s="541"/>
      <c r="BX165" s="539"/>
      <c r="BY165" s="536"/>
    </row>
    <row r="166" spans="1:77" ht="89.25" x14ac:dyDescent="0.2">
      <c r="A166" s="806"/>
      <c r="B166" s="479" t="s">
        <v>567</v>
      </c>
      <c r="C166" s="479" t="s">
        <v>594</v>
      </c>
      <c r="D166" s="479" t="s">
        <v>733</v>
      </c>
      <c r="E166" s="479" t="s">
        <v>728</v>
      </c>
      <c r="F166" s="812" t="s">
        <v>610</v>
      </c>
      <c r="G166" s="812">
        <v>400</v>
      </c>
      <c r="H166" s="479" t="s">
        <v>611</v>
      </c>
      <c r="I166" s="479" t="s">
        <v>613</v>
      </c>
      <c r="J166" s="479" t="s">
        <v>618</v>
      </c>
      <c r="K166" s="479">
        <v>1600</v>
      </c>
      <c r="L166" s="481" t="s">
        <v>632</v>
      </c>
      <c r="M166" s="481" t="s">
        <v>637</v>
      </c>
      <c r="N166" s="5" t="s">
        <v>647</v>
      </c>
      <c r="O166" s="481" t="s">
        <v>674</v>
      </c>
      <c r="P166" s="743">
        <v>0.8</v>
      </c>
      <c r="Q166" s="777" t="s">
        <v>705</v>
      </c>
      <c r="R166" s="481" t="s">
        <v>708</v>
      </c>
      <c r="S166" s="134" t="s">
        <v>734</v>
      </c>
      <c r="T166" s="571" t="s">
        <v>895</v>
      </c>
      <c r="U166" s="493">
        <v>2.5000000000000001E-2</v>
      </c>
      <c r="V166" s="493" t="s">
        <v>86</v>
      </c>
      <c r="W166" s="547" t="s">
        <v>896</v>
      </c>
      <c r="X166" s="496">
        <v>0.8</v>
      </c>
      <c r="Y166" s="556" t="s">
        <v>897</v>
      </c>
      <c r="Z166" s="58">
        <v>2.5000000000000001E-2</v>
      </c>
      <c r="AA166" s="491" t="s">
        <v>874</v>
      </c>
      <c r="AB166" s="542" t="s">
        <v>891</v>
      </c>
      <c r="AC166" s="542" t="s">
        <v>898</v>
      </c>
      <c r="AD166" s="741" t="s">
        <v>877</v>
      </c>
      <c r="AE166" s="737">
        <v>3.1</v>
      </c>
      <c r="AF166" s="535"/>
      <c r="AG166" s="536"/>
      <c r="AH166" s="537"/>
      <c r="AI166" s="538"/>
      <c r="AJ166" s="539"/>
      <c r="AK166" s="536"/>
      <c r="AL166" s="537"/>
      <c r="AM166" s="538"/>
      <c r="AN166" s="539"/>
      <c r="AO166" s="536"/>
      <c r="AP166" s="537"/>
      <c r="AQ166" s="538"/>
      <c r="AR166" s="539"/>
      <c r="AS166" s="536"/>
      <c r="AT166" s="537"/>
      <c r="AU166" s="538"/>
      <c r="AV166" s="539"/>
      <c r="AW166" s="536"/>
      <c r="AX166" s="537"/>
      <c r="AY166" s="538"/>
      <c r="AZ166" s="537"/>
      <c r="BA166" s="538"/>
      <c r="BB166" s="553"/>
      <c r="BC166" s="554"/>
      <c r="BD166" s="537"/>
      <c r="BE166" s="538"/>
      <c r="BF166" s="537"/>
      <c r="BG166" s="538"/>
      <c r="BH166" s="537"/>
      <c r="BI166" s="538"/>
      <c r="BJ166" s="553"/>
      <c r="BK166" s="538"/>
      <c r="BL166" s="537"/>
      <c r="BM166" s="538"/>
      <c r="BN166" s="553"/>
      <c r="BO166" s="538"/>
      <c r="BP166" s="537"/>
      <c r="BQ166" s="538"/>
      <c r="BR166" s="537"/>
      <c r="BS166" s="538"/>
      <c r="BT166" s="539"/>
      <c r="BU166" s="536"/>
      <c r="BV166" s="555">
        <v>0.8</v>
      </c>
      <c r="BW166" s="546"/>
      <c r="BX166" s="539"/>
      <c r="BY166" s="536"/>
    </row>
    <row r="167" spans="1:77" ht="89.25" x14ac:dyDescent="0.2">
      <c r="A167" s="806"/>
      <c r="B167" s="479" t="s">
        <v>567</v>
      </c>
      <c r="C167" s="479" t="s">
        <v>594</v>
      </c>
      <c r="D167" s="479" t="s">
        <v>733</v>
      </c>
      <c r="E167" s="479" t="s">
        <v>728</v>
      </c>
      <c r="F167" s="812" t="s">
        <v>610</v>
      </c>
      <c r="G167" s="812">
        <v>400</v>
      </c>
      <c r="H167" s="479" t="s">
        <v>611</v>
      </c>
      <c r="I167" s="479" t="s">
        <v>613</v>
      </c>
      <c r="J167" s="479" t="s">
        <v>618</v>
      </c>
      <c r="K167" s="479">
        <v>1600</v>
      </c>
      <c r="L167" s="481" t="s">
        <v>632</v>
      </c>
      <c r="M167" s="481" t="s">
        <v>638</v>
      </c>
      <c r="N167" s="5" t="s">
        <v>649</v>
      </c>
      <c r="O167" s="481" t="s">
        <v>618</v>
      </c>
      <c r="P167" s="746">
        <v>1600</v>
      </c>
      <c r="Q167" s="777" t="s">
        <v>705</v>
      </c>
      <c r="R167" s="481" t="s">
        <v>708</v>
      </c>
      <c r="S167" s="134" t="s">
        <v>734</v>
      </c>
      <c r="T167" s="260" t="s">
        <v>900</v>
      </c>
      <c r="U167" s="851">
        <v>0.3</v>
      </c>
      <c r="V167" s="851" t="s">
        <v>879</v>
      </c>
      <c r="W167" s="853" t="s">
        <v>901</v>
      </c>
      <c r="X167" s="556">
        <v>400</v>
      </c>
      <c r="Y167" s="556" t="s">
        <v>618</v>
      </c>
      <c r="Z167" s="58">
        <v>0.15</v>
      </c>
      <c r="AA167" s="491" t="s">
        <v>874</v>
      </c>
      <c r="AB167" s="542" t="s">
        <v>882</v>
      </c>
      <c r="AC167" s="542" t="s">
        <v>902</v>
      </c>
      <c r="AD167" s="741" t="s">
        <v>877</v>
      </c>
      <c r="AE167" s="735">
        <v>4.0999999999999996</v>
      </c>
      <c r="AF167" s="535"/>
      <c r="AG167" s="536"/>
      <c r="AH167" s="537"/>
      <c r="AI167" s="538"/>
      <c r="AJ167" s="539"/>
      <c r="AK167" s="536"/>
      <c r="AL167" s="537"/>
      <c r="AM167" s="538"/>
      <c r="AN167" s="539"/>
      <c r="AO167" s="536"/>
      <c r="AP167" s="537"/>
      <c r="AQ167" s="538"/>
      <c r="AR167" s="537"/>
      <c r="AS167" s="538"/>
      <c r="AT167" s="557">
        <v>100</v>
      </c>
      <c r="AU167" s="558"/>
      <c r="AV167" s="537"/>
      <c r="AW167" s="538"/>
      <c r="AX167" s="537"/>
      <c r="AY167" s="538"/>
      <c r="AZ167" s="537"/>
      <c r="BA167" s="538"/>
      <c r="BB167" s="537"/>
      <c r="BC167" s="538"/>
      <c r="BD167" s="537"/>
      <c r="BE167" s="538"/>
      <c r="BF167" s="557">
        <v>100</v>
      </c>
      <c r="BG167" s="558"/>
      <c r="BH167" s="537"/>
      <c r="BI167" s="538"/>
      <c r="BJ167" s="537"/>
      <c r="BK167" s="538"/>
      <c r="BL167" s="537"/>
      <c r="BM167" s="538"/>
      <c r="BN167" s="537"/>
      <c r="BO167" s="538"/>
      <c r="BP167" s="537"/>
      <c r="BQ167" s="538"/>
      <c r="BR167" s="557">
        <v>100</v>
      </c>
      <c r="BS167" s="558"/>
      <c r="BT167" s="537"/>
      <c r="BU167" s="538"/>
      <c r="BV167" s="537"/>
      <c r="BW167" s="538"/>
      <c r="BX167" s="539"/>
      <c r="BY167" s="536"/>
    </row>
    <row r="168" spans="1:77" ht="89.25" x14ac:dyDescent="0.2">
      <c r="A168" s="806"/>
      <c r="B168" s="479" t="s">
        <v>567</v>
      </c>
      <c r="C168" s="479" t="s">
        <v>594</v>
      </c>
      <c r="D168" s="479" t="s">
        <v>733</v>
      </c>
      <c r="E168" s="479" t="s">
        <v>728</v>
      </c>
      <c r="F168" s="812" t="s">
        <v>610</v>
      </c>
      <c r="G168" s="812">
        <v>400</v>
      </c>
      <c r="H168" s="479" t="s">
        <v>611</v>
      </c>
      <c r="I168" s="479" t="s">
        <v>613</v>
      </c>
      <c r="J168" s="479" t="s">
        <v>620</v>
      </c>
      <c r="K168" s="479">
        <v>40</v>
      </c>
      <c r="L168" s="481" t="s">
        <v>632</v>
      </c>
      <c r="M168" s="481" t="s">
        <v>638</v>
      </c>
      <c r="N168" s="5" t="s">
        <v>649</v>
      </c>
      <c r="O168" s="481" t="s">
        <v>618</v>
      </c>
      <c r="P168" s="746">
        <v>1600</v>
      </c>
      <c r="Q168" s="777" t="s">
        <v>705</v>
      </c>
      <c r="R168" s="481" t="s">
        <v>708</v>
      </c>
      <c r="S168" s="134" t="s">
        <v>734</v>
      </c>
      <c r="T168" s="260" t="s">
        <v>900</v>
      </c>
      <c r="U168" s="851"/>
      <c r="V168" s="851"/>
      <c r="W168" s="853"/>
      <c r="X168" s="556">
        <v>200</v>
      </c>
      <c r="Y168" s="556" t="s">
        <v>903</v>
      </c>
      <c r="Z168" s="58">
        <v>0.05</v>
      </c>
      <c r="AA168" s="491" t="s">
        <v>904</v>
      </c>
      <c r="AB168" s="542" t="s">
        <v>882</v>
      </c>
      <c r="AC168" s="542" t="s">
        <v>902</v>
      </c>
      <c r="AD168" s="741" t="s">
        <v>877</v>
      </c>
      <c r="AE168" s="736"/>
      <c r="AF168" s="535"/>
      <c r="AG168" s="536"/>
      <c r="AH168" s="537"/>
      <c r="AI168" s="538"/>
      <c r="AJ168" s="539"/>
      <c r="AK168" s="536"/>
      <c r="AL168" s="537"/>
      <c r="AM168" s="538"/>
      <c r="AN168" s="539"/>
      <c r="AO168" s="536"/>
      <c r="AP168" s="537"/>
      <c r="AQ168" s="538"/>
      <c r="AR168" s="537"/>
      <c r="AS168" s="538"/>
      <c r="AT168" s="557">
        <v>50</v>
      </c>
      <c r="AU168" s="558"/>
      <c r="AV168" s="537"/>
      <c r="AW168" s="538"/>
      <c r="AX168" s="537"/>
      <c r="AY168" s="538"/>
      <c r="AZ168" s="537"/>
      <c r="BA168" s="538"/>
      <c r="BB168" s="537"/>
      <c r="BC168" s="538"/>
      <c r="BD168" s="537"/>
      <c r="BE168" s="538"/>
      <c r="BF168" s="557">
        <v>50</v>
      </c>
      <c r="BG168" s="558"/>
      <c r="BH168" s="537"/>
      <c r="BI168" s="538"/>
      <c r="BJ168" s="537"/>
      <c r="BK168" s="538"/>
      <c r="BL168" s="537"/>
      <c r="BM168" s="538"/>
      <c r="BN168" s="537"/>
      <c r="BO168" s="538"/>
      <c r="BP168" s="537"/>
      <c r="BQ168" s="538"/>
      <c r="BR168" s="557">
        <v>50</v>
      </c>
      <c r="BS168" s="558"/>
      <c r="BT168" s="537"/>
      <c r="BU168" s="538"/>
      <c r="BV168" s="537"/>
      <c r="BW168" s="538"/>
      <c r="BX168" s="539"/>
      <c r="BY168" s="536"/>
    </row>
    <row r="169" spans="1:77" ht="89.25" x14ac:dyDescent="0.2">
      <c r="A169" s="806"/>
      <c r="B169" s="479" t="s">
        <v>567</v>
      </c>
      <c r="C169" s="479" t="s">
        <v>594</v>
      </c>
      <c r="D169" s="479" t="s">
        <v>733</v>
      </c>
      <c r="E169" s="479" t="s">
        <v>728</v>
      </c>
      <c r="F169" s="812" t="s">
        <v>610</v>
      </c>
      <c r="G169" s="812">
        <v>400</v>
      </c>
      <c r="H169" s="479" t="s">
        <v>611</v>
      </c>
      <c r="I169" s="479" t="s">
        <v>613</v>
      </c>
      <c r="J169" s="479" t="s">
        <v>618</v>
      </c>
      <c r="K169" s="479">
        <v>1600</v>
      </c>
      <c r="L169" s="481" t="s">
        <v>632</v>
      </c>
      <c r="M169" s="481" t="s">
        <v>638</v>
      </c>
      <c r="N169" s="5" t="s">
        <v>649</v>
      </c>
      <c r="O169" s="481" t="s">
        <v>618</v>
      </c>
      <c r="P169" s="746">
        <v>1600</v>
      </c>
      <c r="Q169" s="777" t="s">
        <v>705</v>
      </c>
      <c r="R169" s="481" t="s">
        <v>708</v>
      </c>
      <c r="S169" s="134" t="s">
        <v>734</v>
      </c>
      <c r="T169" s="260" t="s">
        <v>900</v>
      </c>
      <c r="U169" s="851"/>
      <c r="V169" s="851"/>
      <c r="W169" s="547" t="s">
        <v>905</v>
      </c>
      <c r="X169" s="566">
        <v>6000</v>
      </c>
      <c r="Y169" s="556" t="s">
        <v>906</v>
      </c>
      <c r="Z169" s="58">
        <v>0.04</v>
      </c>
      <c r="AA169" s="491" t="s">
        <v>874</v>
      </c>
      <c r="AB169" s="542" t="s">
        <v>907</v>
      </c>
      <c r="AC169" s="542" t="s">
        <v>902</v>
      </c>
      <c r="AD169" s="741" t="s">
        <v>877</v>
      </c>
      <c r="AE169" s="737">
        <v>4.2</v>
      </c>
      <c r="AF169" s="535"/>
      <c r="AG169" s="536"/>
      <c r="AH169" s="537"/>
      <c r="AI169" s="538"/>
      <c r="AJ169" s="539"/>
      <c r="AK169" s="536"/>
      <c r="AL169" s="537"/>
      <c r="AM169" s="538"/>
      <c r="AN169" s="539"/>
      <c r="AO169" s="536"/>
      <c r="AP169" s="537"/>
      <c r="AQ169" s="538"/>
      <c r="AR169" s="539"/>
      <c r="AS169" s="536"/>
      <c r="AT169" s="557">
        <f>AT167*15</f>
        <v>1500</v>
      </c>
      <c r="AU169" s="558"/>
      <c r="AV169" s="539"/>
      <c r="AW169" s="536"/>
      <c r="AX169" s="537"/>
      <c r="AY169" s="538"/>
      <c r="AZ169" s="539"/>
      <c r="BA169" s="536"/>
      <c r="BB169" s="537"/>
      <c r="BC169" s="538"/>
      <c r="BD169" s="539"/>
      <c r="BE169" s="536"/>
      <c r="BF169" s="557">
        <f t="shared" ref="BF169" si="9">BF167*15</f>
        <v>1500</v>
      </c>
      <c r="BG169" s="558"/>
      <c r="BH169" s="539"/>
      <c r="BI169" s="536"/>
      <c r="BJ169" s="537"/>
      <c r="BK169" s="538"/>
      <c r="BL169" s="539"/>
      <c r="BM169" s="536"/>
      <c r="BN169" s="537"/>
      <c r="BO169" s="538"/>
      <c r="BP169" s="539"/>
      <c r="BQ169" s="536"/>
      <c r="BR169" s="557">
        <f t="shared" ref="BR169" si="10">BR167*15</f>
        <v>1500</v>
      </c>
      <c r="BS169" s="558"/>
      <c r="BT169" s="539"/>
      <c r="BU169" s="536"/>
      <c r="BV169" s="537"/>
      <c r="BW169" s="538"/>
      <c r="BX169" s="539"/>
      <c r="BY169" s="536"/>
    </row>
    <row r="170" spans="1:77" ht="89.25" x14ac:dyDescent="0.2">
      <c r="A170" s="806"/>
      <c r="B170" s="479" t="s">
        <v>567</v>
      </c>
      <c r="C170" s="479" t="s">
        <v>594</v>
      </c>
      <c r="D170" s="479" t="s">
        <v>733</v>
      </c>
      <c r="E170" s="479" t="s">
        <v>728</v>
      </c>
      <c r="F170" s="812" t="s">
        <v>610</v>
      </c>
      <c r="G170" s="812">
        <v>400</v>
      </c>
      <c r="H170" s="479" t="s">
        <v>611</v>
      </c>
      <c r="I170" s="479" t="s">
        <v>613</v>
      </c>
      <c r="J170" s="479" t="s">
        <v>618</v>
      </c>
      <c r="K170" s="479">
        <v>1600</v>
      </c>
      <c r="L170" s="481" t="s">
        <v>632</v>
      </c>
      <c r="M170" s="481" t="s">
        <v>638</v>
      </c>
      <c r="N170" s="5" t="s">
        <v>649</v>
      </c>
      <c r="O170" s="481" t="s">
        <v>618</v>
      </c>
      <c r="P170" s="746">
        <v>1600</v>
      </c>
      <c r="Q170" s="777" t="s">
        <v>705</v>
      </c>
      <c r="R170" s="481" t="s">
        <v>708</v>
      </c>
      <c r="S170" s="134" t="s">
        <v>734</v>
      </c>
      <c r="T170" s="260" t="s">
        <v>900</v>
      </c>
      <c r="U170" s="851"/>
      <c r="V170" s="851"/>
      <c r="W170" s="547" t="s">
        <v>908</v>
      </c>
      <c r="X170" s="566">
        <v>32</v>
      </c>
      <c r="Y170" s="556" t="s">
        <v>909</v>
      </c>
      <c r="Z170" s="58">
        <v>0.03</v>
      </c>
      <c r="AA170" s="491" t="s">
        <v>874</v>
      </c>
      <c r="AB170" s="542" t="s">
        <v>907</v>
      </c>
      <c r="AC170" s="542" t="s">
        <v>902</v>
      </c>
      <c r="AD170" s="741" t="s">
        <v>877</v>
      </c>
      <c r="AE170" s="735">
        <v>4.3</v>
      </c>
      <c r="AF170" s="535"/>
      <c r="AG170" s="536"/>
      <c r="AH170" s="537"/>
      <c r="AI170" s="538"/>
      <c r="AJ170" s="539"/>
      <c r="AK170" s="536"/>
      <c r="AL170" s="537"/>
      <c r="AM170" s="538"/>
      <c r="AN170" s="539"/>
      <c r="AO170" s="536"/>
      <c r="AP170" s="537"/>
      <c r="AQ170" s="538"/>
      <c r="AR170" s="537"/>
      <c r="AS170" s="538"/>
      <c r="AT170" s="537"/>
      <c r="AU170" s="538"/>
      <c r="AV170" s="537"/>
      <c r="AW170" s="538"/>
      <c r="AX170" s="537"/>
      <c r="AY170" s="538"/>
      <c r="AZ170" s="537"/>
      <c r="BA170" s="538"/>
      <c r="BB170" s="537"/>
      <c r="BC170" s="538"/>
      <c r="BD170" s="537"/>
      <c r="BE170" s="538"/>
      <c r="BF170" s="537"/>
      <c r="BG170" s="538"/>
      <c r="BH170" s="537"/>
      <c r="BI170" s="538"/>
      <c r="BJ170" s="537"/>
      <c r="BK170" s="538"/>
      <c r="BL170" s="537"/>
      <c r="BM170" s="538"/>
      <c r="BN170" s="537"/>
      <c r="BO170" s="538"/>
      <c r="BP170" s="537"/>
      <c r="BQ170" s="538"/>
      <c r="BR170" s="557">
        <v>32</v>
      </c>
      <c r="BS170" s="558"/>
      <c r="BT170" s="537"/>
      <c r="BU170" s="538"/>
      <c r="BV170" s="537"/>
      <c r="BW170" s="538"/>
      <c r="BX170" s="537"/>
      <c r="BY170" s="538"/>
    </row>
    <row r="171" spans="1:77" ht="89.25" x14ac:dyDescent="0.2">
      <c r="A171" s="806"/>
      <c r="B171" s="479" t="s">
        <v>567</v>
      </c>
      <c r="C171" s="479" t="s">
        <v>594</v>
      </c>
      <c r="D171" s="479" t="s">
        <v>733</v>
      </c>
      <c r="E171" s="479" t="s">
        <v>728</v>
      </c>
      <c r="F171" s="812" t="s">
        <v>610</v>
      </c>
      <c r="G171" s="812">
        <v>400</v>
      </c>
      <c r="H171" s="479" t="s">
        <v>611</v>
      </c>
      <c r="I171" s="479" t="s">
        <v>613</v>
      </c>
      <c r="J171" s="479" t="s">
        <v>618</v>
      </c>
      <c r="K171" s="479">
        <v>1600</v>
      </c>
      <c r="L171" s="481" t="s">
        <v>632</v>
      </c>
      <c r="M171" s="481" t="s">
        <v>638</v>
      </c>
      <c r="N171" s="5" t="s">
        <v>649</v>
      </c>
      <c r="O171" s="481" t="s">
        <v>618</v>
      </c>
      <c r="P171" s="746">
        <v>1600</v>
      </c>
      <c r="Q171" s="777" t="s">
        <v>705</v>
      </c>
      <c r="R171" s="481" t="s">
        <v>708</v>
      </c>
      <c r="S171" s="134" t="s">
        <v>734</v>
      </c>
      <c r="T171" s="260" t="s">
        <v>900</v>
      </c>
      <c r="U171" s="851"/>
      <c r="V171" s="851"/>
      <c r="W171" s="547" t="s">
        <v>910</v>
      </c>
      <c r="X171" s="566">
        <v>708</v>
      </c>
      <c r="Y171" s="556" t="s">
        <v>911</v>
      </c>
      <c r="Z171" s="58">
        <v>0.03</v>
      </c>
      <c r="AA171" s="491" t="s">
        <v>874</v>
      </c>
      <c r="AB171" s="542" t="s">
        <v>907</v>
      </c>
      <c r="AC171" s="542" t="s">
        <v>902</v>
      </c>
      <c r="AD171" s="741" t="s">
        <v>877</v>
      </c>
      <c r="AE171" s="735">
        <v>4.4000000000000004</v>
      </c>
      <c r="AF171" s="535"/>
      <c r="AG171" s="536"/>
      <c r="AH171" s="537"/>
      <c r="AI171" s="538"/>
      <c r="AJ171" s="539"/>
      <c r="AK171" s="536"/>
      <c r="AL171" s="537"/>
      <c r="AM171" s="538"/>
      <c r="AN171" s="539"/>
      <c r="AO171" s="536"/>
      <c r="AP171" s="537"/>
      <c r="AQ171" s="538"/>
      <c r="AR171" s="537"/>
      <c r="AS171" s="538"/>
      <c r="AT171" s="537"/>
      <c r="AU171" s="538"/>
      <c r="AV171" s="537"/>
      <c r="AW171" s="538"/>
      <c r="AX171" s="537"/>
      <c r="AY171" s="538"/>
      <c r="AZ171" s="537"/>
      <c r="BA171" s="538"/>
      <c r="BB171" s="537"/>
      <c r="BC171" s="538"/>
      <c r="BD171" s="537"/>
      <c r="BE171" s="538"/>
      <c r="BF171" s="537"/>
      <c r="BG171" s="538"/>
      <c r="BH171" s="484"/>
      <c r="BI171" s="484"/>
      <c r="BJ171" s="537"/>
      <c r="BK171" s="538"/>
      <c r="BL171" s="537"/>
      <c r="BM171" s="538"/>
      <c r="BN171" s="537"/>
      <c r="BO171" s="538"/>
      <c r="BP171" s="537"/>
      <c r="BQ171" s="538"/>
      <c r="BR171" s="557">
        <v>708</v>
      </c>
      <c r="BS171" s="558"/>
      <c r="BT171" s="537"/>
      <c r="BU171" s="538"/>
      <c r="BV171" s="537"/>
      <c r="BW171" s="538"/>
      <c r="BX171" s="537"/>
      <c r="BY171" s="538"/>
    </row>
    <row r="172" spans="1:77" ht="89.25" x14ac:dyDescent="0.2">
      <c r="A172" s="806"/>
      <c r="B172" s="479" t="s">
        <v>567</v>
      </c>
      <c r="C172" s="479" t="s">
        <v>594</v>
      </c>
      <c r="D172" s="479" t="s">
        <v>733</v>
      </c>
      <c r="E172" s="479" t="s">
        <v>728</v>
      </c>
      <c r="F172" s="812" t="s">
        <v>610</v>
      </c>
      <c r="G172" s="812">
        <v>400</v>
      </c>
      <c r="H172" s="479" t="s">
        <v>611</v>
      </c>
      <c r="I172" s="479" t="s">
        <v>613</v>
      </c>
      <c r="J172" s="479" t="s">
        <v>618</v>
      </c>
      <c r="K172" s="479">
        <v>1600</v>
      </c>
      <c r="L172" s="481" t="s">
        <v>632</v>
      </c>
      <c r="M172" s="481" t="s">
        <v>638</v>
      </c>
      <c r="N172" s="5" t="s">
        <v>1018</v>
      </c>
      <c r="O172" s="481" t="s">
        <v>677</v>
      </c>
      <c r="P172" s="743">
        <v>1</v>
      </c>
      <c r="Q172" s="777" t="s">
        <v>705</v>
      </c>
      <c r="R172" s="481" t="s">
        <v>708</v>
      </c>
      <c r="S172" s="134" t="s">
        <v>734</v>
      </c>
      <c r="T172" s="495" t="s">
        <v>912</v>
      </c>
      <c r="U172" s="493">
        <v>0.05</v>
      </c>
      <c r="V172" s="493" t="s">
        <v>219</v>
      </c>
      <c r="W172" s="547" t="s">
        <v>913</v>
      </c>
      <c r="X172" s="568">
        <v>1</v>
      </c>
      <c r="Y172" s="556" t="s">
        <v>914</v>
      </c>
      <c r="Z172" s="58">
        <v>0.05</v>
      </c>
      <c r="AA172" s="491" t="s">
        <v>904</v>
      </c>
      <c r="AB172" s="542" t="s">
        <v>891</v>
      </c>
      <c r="AC172" s="542" t="s">
        <v>898</v>
      </c>
      <c r="AD172" s="741" t="s">
        <v>877</v>
      </c>
      <c r="AE172" s="737" t="s">
        <v>36</v>
      </c>
      <c r="AF172" s="536"/>
      <c r="AG172" s="569"/>
      <c r="AH172" s="484"/>
      <c r="AI172" s="484"/>
      <c r="AJ172" s="569"/>
      <c r="AK172" s="569"/>
      <c r="AL172" s="484"/>
      <c r="AM172" s="484"/>
      <c r="AN172" s="569"/>
      <c r="AO172" s="569"/>
      <c r="AP172" s="484"/>
      <c r="AQ172" s="484"/>
      <c r="AR172" s="569"/>
      <c r="AS172" s="569"/>
      <c r="AT172" s="484"/>
      <c r="AU172" s="484"/>
      <c r="AV172" s="569"/>
      <c r="AW172" s="569"/>
      <c r="AX172" s="569"/>
      <c r="AY172" s="569"/>
      <c r="AZ172" s="569"/>
      <c r="BA172" s="569"/>
      <c r="BB172" s="484"/>
      <c r="BC172" s="484"/>
      <c r="BD172" s="569"/>
      <c r="BE172" s="569"/>
      <c r="BF172" s="484"/>
      <c r="BG172" s="484"/>
      <c r="BH172" s="569"/>
      <c r="BI172" s="569"/>
      <c r="BJ172" s="484"/>
      <c r="BK172" s="484"/>
      <c r="BL172" s="569"/>
      <c r="BM172" s="569"/>
      <c r="BN172" s="484"/>
      <c r="BO172" s="484"/>
      <c r="BP172" s="535"/>
      <c r="BQ172" s="536"/>
      <c r="BR172" s="537"/>
      <c r="BS172" s="538"/>
      <c r="BT172" s="539"/>
      <c r="BU172" s="536"/>
      <c r="BV172" s="570">
        <v>1</v>
      </c>
      <c r="BW172" s="541"/>
      <c r="BX172" s="539"/>
      <c r="BY172" s="536"/>
    </row>
    <row r="173" spans="1:77" ht="102" x14ac:dyDescent="0.2">
      <c r="A173" s="806"/>
      <c r="B173" s="479" t="s">
        <v>567</v>
      </c>
      <c r="C173" s="479" t="s">
        <v>594</v>
      </c>
      <c r="D173" s="479" t="s">
        <v>733</v>
      </c>
      <c r="E173" s="479" t="s">
        <v>728</v>
      </c>
      <c r="F173" s="812" t="s">
        <v>610</v>
      </c>
      <c r="G173" s="812">
        <v>400</v>
      </c>
      <c r="H173" s="479" t="s">
        <v>611</v>
      </c>
      <c r="I173" s="479" t="s">
        <v>613</v>
      </c>
      <c r="J173" s="479" t="s">
        <v>618</v>
      </c>
      <c r="K173" s="479">
        <v>1600</v>
      </c>
      <c r="L173" s="481" t="s">
        <v>632</v>
      </c>
      <c r="M173" s="481" t="s">
        <v>639</v>
      </c>
      <c r="N173" s="5" t="s">
        <v>651</v>
      </c>
      <c r="O173" s="481" t="s">
        <v>678</v>
      </c>
      <c r="P173" s="746">
        <v>5</v>
      </c>
      <c r="Q173" s="777" t="s">
        <v>705</v>
      </c>
      <c r="R173" s="481" t="s">
        <v>708</v>
      </c>
      <c r="S173" s="134" t="s">
        <v>734</v>
      </c>
      <c r="T173" s="571" t="s">
        <v>915</v>
      </c>
      <c r="U173" s="493">
        <v>0.05</v>
      </c>
      <c r="V173" s="493" t="s">
        <v>916</v>
      </c>
      <c r="W173" s="547" t="s">
        <v>917</v>
      </c>
      <c r="X173" s="572">
        <v>5</v>
      </c>
      <c r="Y173" s="573" t="s">
        <v>678</v>
      </c>
      <c r="Z173" s="58">
        <v>0.05</v>
      </c>
      <c r="AA173" s="491" t="s">
        <v>918</v>
      </c>
      <c r="AB173" s="542" t="s">
        <v>919</v>
      </c>
      <c r="AC173" s="542" t="s">
        <v>898</v>
      </c>
      <c r="AD173" s="741" t="s">
        <v>877</v>
      </c>
      <c r="AE173" s="737">
        <v>6.1</v>
      </c>
      <c r="AF173" s="536"/>
      <c r="AG173" s="569"/>
      <c r="AH173" s="484"/>
      <c r="AI173" s="484"/>
      <c r="AJ173" s="569"/>
      <c r="AK173" s="569"/>
      <c r="AL173" s="484"/>
      <c r="AM173" s="484"/>
      <c r="AN173" s="569"/>
      <c r="AO173" s="569"/>
      <c r="AP173" s="484"/>
      <c r="AQ173" s="484"/>
      <c r="AR173" s="569"/>
      <c r="AS173" s="569"/>
      <c r="AT173" s="484"/>
      <c r="AU173" s="484"/>
      <c r="AV173" s="569"/>
      <c r="AW173" s="569"/>
      <c r="AX173" s="484"/>
      <c r="AY173" s="484"/>
      <c r="AZ173" s="569"/>
      <c r="BA173" s="569"/>
      <c r="BB173" s="575">
        <v>1</v>
      </c>
      <c r="BC173" s="575"/>
      <c r="BD173" s="569"/>
      <c r="BE173" s="569"/>
      <c r="BF173" s="484"/>
      <c r="BG173" s="484"/>
      <c r="BH173" s="569"/>
      <c r="BI173" s="569"/>
      <c r="BJ173" s="575">
        <v>1</v>
      </c>
      <c r="BK173" s="575"/>
      <c r="BL173" s="569"/>
      <c r="BM173" s="569"/>
      <c r="BN173" s="575">
        <v>1</v>
      </c>
      <c r="BO173" s="575"/>
      <c r="BP173" s="569"/>
      <c r="BQ173" s="569"/>
      <c r="BR173" s="575">
        <v>2</v>
      </c>
      <c r="BS173" s="575"/>
      <c r="BT173" s="569"/>
      <c r="BU173" s="569"/>
      <c r="BV173" s="484"/>
      <c r="BW173" s="484"/>
      <c r="BX173" s="569"/>
      <c r="BY173" s="569"/>
    </row>
    <row r="174" spans="1:77" ht="102" x14ac:dyDescent="0.2">
      <c r="A174" s="806"/>
      <c r="B174" s="479" t="s">
        <v>567</v>
      </c>
      <c r="C174" s="479" t="s">
        <v>594</v>
      </c>
      <c r="D174" s="479" t="s">
        <v>733</v>
      </c>
      <c r="E174" s="479" t="s">
        <v>728</v>
      </c>
      <c r="F174" s="812" t="s">
        <v>610</v>
      </c>
      <c r="G174" s="812">
        <v>400</v>
      </c>
      <c r="H174" s="479" t="s">
        <v>611</v>
      </c>
      <c r="I174" s="479" t="s">
        <v>613</v>
      </c>
      <c r="J174" s="479" t="s">
        <v>618</v>
      </c>
      <c r="K174" s="479">
        <v>1600</v>
      </c>
      <c r="L174" s="481" t="s">
        <v>632</v>
      </c>
      <c r="M174" s="481" t="s">
        <v>638</v>
      </c>
      <c r="N174" s="5" t="s">
        <v>652</v>
      </c>
      <c r="O174" s="481" t="s">
        <v>679</v>
      </c>
      <c r="P174" s="746">
        <v>1</v>
      </c>
      <c r="Q174" s="777" t="s">
        <v>705</v>
      </c>
      <c r="R174" s="481" t="s">
        <v>708</v>
      </c>
      <c r="S174" s="134" t="s">
        <v>734</v>
      </c>
      <c r="T174" s="571" t="s">
        <v>920</v>
      </c>
      <c r="U174" s="493">
        <v>0.05</v>
      </c>
      <c r="V174" s="493" t="s">
        <v>921</v>
      </c>
      <c r="W174" s="547" t="s">
        <v>922</v>
      </c>
      <c r="X174" s="585">
        <v>0.5</v>
      </c>
      <c r="Y174" s="556" t="s">
        <v>923</v>
      </c>
      <c r="Z174" s="58">
        <v>0.05</v>
      </c>
      <c r="AA174" s="491" t="s">
        <v>924</v>
      </c>
      <c r="AB174" s="542" t="s">
        <v>907</v>
      </c>
      <c r="AC174" s="542" t="s">
        <v>902</v>
      </c>
      <c r="AD174" s="741" t="s">
        <v>877</v>
      </c>
      <c r="AE174" s="738">
        <v>7.1</v>
      </c>
      <c r="AF174" s="536"/>
      <c r="AG174" s="569"/>
      <c r="AH174" s="484"/>
      <c r="AI174" s="484"/>
      <c r="AJ174" s="569"/>
      <c r="AK174" s="569"/>
      <c r="AL174" s="484"/>
      <c r="AM174" s="484"/>
      <c r="AN174" s="569"/>
      <c r="AO174" s="569"/>
      <c r="AP174" s="484"/>
      <c r="AQ174" s="484"/>
      <c r="AR174" s="569"/>
      <c r="AS174" s="569"/>
      <c r="AT174" s="484"/>
      <c r="AU174" s="484"/>
      <c r="AV174" s="569"/>
      <c r="AW174" s="569"/>
      <c r="AX174" s="484"/>
      <c r="AY174" s="484"/>
      <c r="AZ174" s="569"/>
      <c r="BA174" s="569"/>
      <c r="BB174" s="484"/>
      <c r="BC174" s="484"/>
      <c r="BD174" s="569"/>
      <c r="BE174" s="569"/>
      <c r="BF174" s="484"/>
      <c r="BG174" s="484"/>
      <c r="BH174" s="569"/>
      <c r="BI174" s="569"/>
      <c r="BJ174" s="484"/>
      <c r="BK174" s="484"/>
      <c r="BL174" s="569"/>
      <c r="BM174" s="569"/>
      <c r="BN174" s="570">
        <v>0.1</v>
      </c>
      <c r="BO174" s="581"/>
      <c r="BP174" s="569"/>
      <c r="BQ174" s="569"/>
      <c r="BR174" s="570">
        <v>0.4</v>
      </c>
      <c r="BS174" s="581"/>
      <c r="BT174" s="569"/>
      <c r="BU174" s="569"/>
      <c r="BV174" s="484"/>
      <c r="BW174" s="484"/>
      <c r="BX174" s="484"/>
      <c r="BY174" s="484"/>
    </row>
    <row r="175" spans="1:77" ht="89.25" x14ac:dyDescent="0.2">
      <c r="A175" s="806"/>
      <c r="B175" s="479" t="s">
        <v>567</v>
      </c>
      <c r="C175" s="479" t="s">
        <v>594</v>
      </c>
      <c r="D175" s="479" t="s">
        <v>733</v>
      </c>
      <c r="E175" s="479" t="s">
        <v>728</v>
      </c>
      <c r="F175" s="812" t="s">
        <v>610</v>
      </c>
      <c r="G175" s="812">
        <v>400</v>
      </c>
      <c r="H175" s="479" t="s">
        <v>611</v>
      </c>
      <c r="I175" s="479" t="s">
        <v>613</v>
      </c>
      <c r="J175" s="479" t="s">
        <v>618</v>
      </c>
      <c r="K175" s="479">
        <v>1600</v>
      </c>
      <c r="L175" s="481" t="s">
        <v>632</v>
      </c>
      <c r="M175" s="481" t="s">
        <v>638</v>
      </c>
      <c r="N175" s="5"/>
      <c r="O175" s="481"/>
      <c r="P175" s="743"/>
      <c r="Q175" s="777" t="s">
        <v>705</v>
      </c>
      <c r="R175" s="481" t="s">
        <v>708</v>
      </c>
      <c r="S175" s="134" t="s">
        <v>734</v>
      </c>
      <c r="T175" s="571" t="s">
        <v>925</v>
      </c>
      <c r="U175" s="493">
        <v>0.05</v>
      </c>
      <c r="V175" s="493" t="s">
        <v>916</v>
      </c>
      <c r="W175" s="547" t="s">
        <v>926</v>
      </c>
      <c r="X175" s="763" t="s">
        <v>927</v>
      </c>
      <c r="Y175" s="556" t="s">
        <v>928</v>
      </c>
      <c r="Z175" s="494">
        <v>0.05</v>
      </c>
      <c r="AA175" s="491" t="s">
        <v>874</v>
      </c>
      <c r="AB175" s="542" t="s">
        <v>907</v>
      </c>
      <c r="AC175" s="542" t="s">
        <v>902</v>
      </c>
      <c r="AD175" s="741" t="s">
        <v>877</v>
      </c>
      <c r="AE175" s="738">
        <v>8.1</v>
      </c>
      <c r="AF175" s="536"/>
      <c r="AG175" s="569"/>
      <c r="AH175" s="583">
        <v>8.3299999999999999E-2</v>
      </c>
      <c r="AI175" s="584"/>
      <c r="AJ175" s="569"/>
      <c r="AK175" s="569"/>
      <c r="AL175" s="583">
        <v>8.3299999999999999E-2</v>
      </c>
      <c r="AM175" s="584"/>
      <c r="AN175" s="569"/>
      <c r="AO175" s="569"/>
      <c r="AP175" s="583">
        <v>8.3299999999999999E-2</v>
      </c>
      <c r="AQ175" s="584"/>
      <c r="AR175" s="569"/>
      <c r="AS175" s="569"/>
      <c r="AT175" s="583">
        <v>8.3299999999999999E-2</v>
      </c>
      <c r="AU175" s="584"/>
      <c r="AV175" s="569"/>
      <c r="AW175" s="569"/>
      <c r="AX175" s="583">
        <v>8.3299999999999999E-2</v>
      </c>
      <c r="AY175" s="584"/>
      <c r="AZ175" s="569"/>
      <c r="BA175" s="569"/>
      <c r="BB175" s="583">
        <v>8.3299999999999999E-2</v>
      </c>
      <c r="BC175" s="584"/>
      <c r="BD175" s="569"/>
      <c r="BE175" s="569"/>
      <c r="BF175" s="583">
        <v>8.3299999999999999E-2</v>
      </c>
      <c r="BG175" s="584"/>
      <c r="BH175" s="569"/>
      <c r="BI175" s="569"/>
      <c r="BJ175" s="583">
        <v>8.3299999999999999E-2</v>
      </c>
      <c r="BK175" s="584"/>
      <c r="BL175" s="569"/>
      <c r="BM175" s="569"/>
      <c r="BN175" s="583">
        <v>8.3299999999999999E-2</v>
      </c>
      <c r="BO175" s="584"/>
      <c r="BP175" s="569"/>
      <c r="BQ175" s="569"/>
      <c r="BR175" s="583">
        <v>8.3299999999999999E-2</v>
      </c>
      <c r="BS175" s="584"/>
      <c r="BT175" s="569"/>
      <c r="BU175" s="569"/>
      <c r="BV175" s="583">
        <v>8.3299999999999999E-2</v>
      </c>
      <c r="BW175" s="584"/>
      <c r="BX175" s="569"/>
      <c r="BY175" s="569"/>
    </row>
    <row r="176" spans="1:77" ht="102" x14ac:dyDescent="0.2">
      <c r="A176" s="806"/>
      <c r="B176" s="479" t="s">
        <v>567</v>
      </c>
      <c r="C176" s="479" t="s">
        <v>594</v>
      </c>
      <c r="D176" s="479" t="s">
        <v>733</v>
      </c>
      <c r="E176" s="479" t="s">
        <v>728</v>
      </c>
      <c r="F176" s="812" t="s">
        <v>610</v>
      </c>
      <c r="G176" s="812">
        <v>400</v>
      </c>
      <c r="H176" s="479" t="s">
        <v>611</v>
      </c>
      <c r="I176" s="479" t="s">
        <v>613</v>
      </c>
      <c r="J176" s="479" t="s">
        <v>618</v>
      </c>
      <c r="K176" s="479">
        <v>1600</v>
      </c>
      <c r="L176" s="481" t="s">
        <v>632</v>
      </c>
      <c r="M176" s="481" t="s">
        <v>639</v>
      </c>
      <c r="N176" s="5" t="s">
        <v>653</v>
      </c>
      <c r="O176" s="481" t="s">
        <v>680</v>
      </c>
      <c r="P176" s="743">
        <v>1</v>
      </c>
      <c r="Q176" s="777" t="s">
        <v>705</v>
      </c>
      <c r="R176" s="481" t="s">
        <v>708</v>
      </c>
      <c r="S176" s="134" t="s">
        <v>734</v>
      </c>
      <c r="T176" s="571" t="s">
        <v>930</v>
      </c>
      <c r="U176" s="493">
        <v>0.05</v>
      </c>
      <c r="V176" s="493" t="s">
        <v>26</v>
      </c>
      <c r="W176" s="547" t="s">
        <v>931</v>
      </c>
      <c r="X176" s="585">
        <v>0.25</v>
      </c>
      <c r="Y176" s="556" t="s">
        <v>932</v>
      </c>
      <c r="Z176" s="58">
        <v>0.05</v>
      </c>
      <c r="AA176" s="491" t="s">
        <v>904</v>
      </c>
      <c r="AB176" s="542" t="s">
        <v>907</v>
      </c>
      <c r="AC176" s="542" t="s">
        <v>902</v>
      </c>
      <c r="AD176" s="741" t="s">
        <v>877</v>
      </c>
      <c r="AE176" s="737">
        <v>9.1</v>
      </c>
      <c r="AF176" s="536"/>
      <c r="AG176" s="569"/>
      <c r="AH176" s="484"/>
      <c r="AI176" s="484"/>
      <c r="AJ176" s="569"/>
      <c r="AK176" s="569"/>
      <c r="AL176" s="484"/>
      <c r="AM176" s="484"/>
      <c r="AN176" s="569"/>
      <c r="AO176" s="569"/>
      <c r="AP176" s="586">
        <v>0.05</v>
      </c>
      <c r="AQ176" s="575"/>
      <c r="AR176" s="569"/>
      <c r="AS176" s="569"/>
      <c r="AT176" s="484"/>
      <c r="AU176" s="484"/>
      <c r="AV176" s="569"/>
      <c r="AW176" s="569"/>
      <c r="AX176" s="587">
        <v>0.05</v>
      </c>
      <c r="AY176" s="588"/>
      <c r="AZ176" s="569"/>
      <c r="BA176" s="569"/>
      <c r="BB176" s="586">
        <v>0.05</v>
      </c>
      <c r="BC176" s="575"/>
      <c r="BD176" s="569"/>
      <c r="BE176" s="569"/>
      <c r="BF176" s="484"/>
      <c r="BG176" s="484"/>
      <c r="BH176" s="569"/>
      <c r="BI176" s="569"/>
      <c r="BJ176" s="484"/>
      <c r="BK176" s="484"/>
      <c r="BL176" s="569"/>
      <c r="BM176" s="569"/>
      <c r="BN176" s="586">
        <v>0.05</v>
      </c>
      <c r="BO176" s="575"/>
      <c r="BP176" s="569"/>
      <c r="BQ176" s="569"/>
      <c r="BR176" s="484"/>
      <c r="BS176" s="484"/>
      <c r="BT176" s="569"/>
      <c r="BU176" s="569"/>
      <c r="BV176" s="586">
        <v>0.05</v>
      </c>
      <c r="BW176" s="575"/>
      <c r="BX176" s="569"/>
      <c r="BY176" s="569"/>
    </row>
    <row r="177" spans="1:77" ht="102" x14ac:dyDescent="0.2">
      <c r="A177" s="806"/>
      <c r="B177" s="479" t="s">
        <v>567</v>
      </c>
      <c r="C177" s="479" t="s">
        <v>594</v>
      </c>
      <c r="D177" s="479" t="s">
        <v>733</v>
      </c>
      <c r="E177" s="479" t="s">
        <v>728</v>
      </c>
      <c r="F177" s="812" t="s">
        <v>610</v>
      </c>
      <c r="G177" s="812">
        <v>400</v>
      </c>
      <c r="H177" s="479" t="s">
        <v>611</v>
      </c>
      <c r="I177" s="479" t="s">
        <v>613</v>
      </c>
      <c r="J177" s="479" t="s">
        <v>618</v>
      </c>
      <c r="K177" s="479">
        <v>1600</v>
      </c>
      <c r="L177" s="481" t="s">
        <v>632</v>
      </c>
      <c r="M177" s="481" t="s">
        <v>639</v>
      </c>
      <c r="N177" s="5" t="s">
        <v>1019</v>
      </c>
      <c r="O177" s="481" t="s">
        <v>681</v>
      </c>
      <c r="P177" s="746">
        <v>8</v>
      </c>
      <c r="Q177" s="777" t="s">
        <v>705</v>
      </c>
      <c r="R177" s="481" t="s">
        <v>708</v>
      </c>
      <c r="S177" s="134" t="s">
        <v>734</v>
      </c>
      <c r="T177" s="571" t="s">
        <v>933</v>
      </c>
      <c r="U177" s="493">
        <v>0.05</v>
      </c>
      <c r="V177" s="493" t="s">
        <v>26</v>
      </c>
      <c r="W177" s="547" t="s">
        <v>934</v>
      </c>
      <c r="X177" s="556">
        <v>5</v>
      </c>
      <c r="Y177" s="556" t="s">
        <v>681</v>
      </c>
      <c r="Z177" s="58">
        <v>0.05</v>
      </c>
      <c r="AA177" s="491" t="s">
        <v>874</v>
      </c>
      <c r="AB177" s="542" t="s">
        <v>907</v>
      </c>
      <c r="AC177" s="542" t="s">
        <v>902</v>
      </c>
      <c r="AD177" s="741" t="s">
        <v>877</v>
      </c>
      <c r="AE177" s="737">
        <v>10.1</v>
      </c>
      <c r="AF177" s="536"/>
      <c r="AG177" s="569"/>
      <c r="AH177" s="484"/>
      <c r="AI177" s="484"/>
      <c r="AJ177" s="569"/>
      <c r="AK177" s="569"/>
      <c r="AL177" s="484"/>
      <c r="AM177" s="484"/>
      <c r="AN177" s="569"/>
      <c r="AO177" s="569"/>
      <c r="AP177" s="575">
        <v>1</v>
      </c>
      <c r="AQ177" s="575"/>
      <c r="AR177" s="569"/>
      <c r="AS177" s="569"/>
      <c r="AT177" s="484"/>
      <c r="AU177" s="484"/>
      <c r="AV177" s="569"/>
      <c r="AW177" s="569"/>
      <c r="AX177" s="484"/>
      <c r="AY177" s="484"/>
      <c r="AZ177" s="569"/>
      <c r="BA177" s="569"/>
      <c r="BB177" s="575">
        <v>1</v>
      </c>
      <c r="BC177" s="575"/>
      <c r="BD177" s="569"/>
      <c r="BE177" s="569"/>
      <c r="BF177" s="575">
        <v>1</v>
      </c>
      <c r="BG177" s="575"/>
      <c r="BH177" s="569"/>
      <c r="BI177" s="569"/>
      <c r="BJ177" s="484"/>
      <c r="BK177" s="484"/>
      <c r="BL177" s="569"/>
      <c r="BM177" s="569"/>
      <c r="BN177" s="575">
        <v>1</v>
      </c>
      <c r="BO177" s="575"/>
      <c r="BP177" s="569"/>
      <c r="BQ177" s="569"/>
      <c r="BR177" s="484"/>
      <c r="BS177" s="484"/>
      <c r="BT177" s="569"/>
      <c r="BU177" s="569"/>
      <c r="BV177" s="575">
        <v>1</v>
      </c>
      <c r="BW177" s="575"/>
      <c r="BX177" s="569"/>
      <c r="BY177" s="569"/>
    </row>
    <row r="178" spans="1:77" ht="102" x14ac:dyDescent="0.2">
      <c r="A178" s="806"/>
      <c r="B178" s="479" t="s">
        <v>567</v>
      </c>
      <c r="C178" s="479" t="s">
        <v>594</v>
      </c>
      <c r="D178" s="479" t="s">
        <v>733</v>
      </c>
      <c r="E178" s="479" t="s">
        <v>728</v>
      </c>
      <c r="F178" s="812" t="s">
        <v>610</v>
      </c>
      <c r="G178" s="812">
        <v>400</v>
      </c>
      <c r="H178" s="479" t="s">
        <v>611</v>
      </c>
      <c r="I178" s="479" t="s">
        <v>613</v>
      </c>
      <c r="J178" s="479" t="s">
        <v>618</v>
      </c>
      <c r="K178" s="479">
        <v>1600</v>
      </c>
      <c r="L178" s="481" t="s">
        <v>632</v>
      </c>
      <c r="M178" s="481" t="s">
        <v>639</v>
      </c>
      <c r="N178" s="5" t="s">
        <v>653</v>
      </c>
      <c r="O178" s="481" t="s">
        <v>681</v>
      </c>
      <c r="P178" s="746">
        <v>8</v>
      </c>
      <c r="Q178" s="777" t="s">
        <v>705</v>
      </c>
      <c r="R178" s="481" t="s">
        <v>708</v>
      </c>
      <c r="S178" s="134" t="s">
        <v>734</v>
      </c>
      <c r="T178" s="571" t="s">
        <v>935</v>
      </c>
      <c r="U178" s="493">
        <v>0.05</v>
      </c>
      <c r="V178" s="493" t="s">
        <v>936</v>
      </c>
      <c r="W178" s="547" t="s">
        <v>937</v>
      </c>
      <c r="X178" s="556">
        <v>40</v>
      </c>
      <c r="Y178" s="556" t="s">
        <v>938</v>
      </c>
      <c r="Z178" s="58">
        <v>0.05</v>
      </c>
      <c r="AA178" s="491" t="s">
        <v>874</v>
      </c>
      <c r="AB178" s="542" t="s">
        <v>891</v>
      </c>
      <c r="AC178" s="542" t="s">
        <v>898</v>
      </c>
      <c r="AD178" s="741" t="s">
        <v>877</v>
      </c>
      <c r="AE178" s="737">
        <v>11.1</v>
      </c>
      <c r="AF178" s="536"/>
      <c r="AG178" s="569"/>
      <c r="AH178" s="569"/>
      <c r="AI178" s="569"/>
      <c r="AJ178" s="569"/>
      <c r="AK178" s="569"/>
      <c r="AL178" s="569"/>
      <c r="AM178" s="569"/>
      <c r="AN178" s="569"/>
      <c r="AO178" s="569"/>
      <c r="AP178" s="569"/>
      <c r="AQ178" s="569"/>
      <c r="AR178" s="569"/>
      <c r="AS178" s="569"/>
      <c r="AT178" s="569"/>
      <c r="AU178" s="569"/>
      <c r="AV178" s="569"/>
      <c r="AW178" s="569"/>
      <c r="AX178" s="569"/>
      <c r="AY178" s="569"/>
      <c r="AZ178" s="569"/>
      <c r="BA178" s="569"/>
      <c r="BB178" s="569"/>
      <c r="BC178" s="569"/>
      <c r="BD178" s="569"/>
      <c r="BE178" s="569"/>
      <c r="BF178" s="569"/>
      <c r="BG178" s="569"/>
      <c r="BH178" s="569"/>
      <c r="BI178" s="569"/>
      <c r="BJ178" s="569"/>
      <c r="BK178" s="569"/>
      <c r="BL178" s="569"/>
      <c r="BM178" s="569"/>
      <c r="BN178" s="569"/>
      <c r="BO178" s="569"/>
      <c r="BP178" s="569"/>
      <c r="BQ178" s="569"/>
      <c r="BR178" s="569"/>
      <c r="BS178" s="569"/>
      <c r="BT178" s="569"/>
      <c r="BU178" s="569"/>
      <c r="BV178" s="590">
        <v>40</v>
      </c>
      <c r="BW178" s="590"/>
      <c r="BX178" s="569"/>
      <c r="BY178" s="569"/>
    </row>
    <row r="179" spans="1:77" ht="127.5" x14ac:dyDescent="0.2">
      <c r="A179" s="806"/>
      <c r="B179" s="479" t="s">
        <v>567</v>
      </c>
      <c r="C179" s="479" t="s">
        <v>594</v>
      </c>
      <c r="D179" s="479" t="s">
        <v>733</v>
      </c>
      <c r="E179" s="479" t="s">
        <v>728</v>
      </c>
      <c r="F179" s="812" t="s">
        <v>610</v>
      </c>
      <c r="G179" s="812">
        <v>400</v>
      </c>
      <c r="H179" s="479" t="s">
        <v>611</v>
      </c>
      <c r="I179" s="479" t="s">
        <v>613</v>
      </c>
      <c r="J179" s="479" t="s">
        <v>618</v>
      </c>
      <c r="K179" s="479">
        <v>1600</v>
      </c>
      <c r="L179" s="481" t="s">
        <v>632</v>
      </c>
      <c r="M179" s="481" t="s">
        <v>639</v>
      </c>
      <c r="N179" s="5" t="s">
        <v>655</v>
      </c>
      <c r="O179" s="481" t="s">
        <v>682</v>
      </c>
      <c r="P179" s="743">
        <v>4</v>
      </c>
      <c r="Q179" s="777" t="s">
        <v>705</v>
      </c>
      <c r="R179" s="481" t="s">
        <v>708</v>
      </c>
      <c r="S179" s="134" t="s">
        <v>734</v>
      </c>
      <c r="T179" s="571" t="s">
        <v>939</v>
      </c>
      <c r="U179" s="493">
        <v>0.05</v>
      </c>
      <c r="V179" s="493" t="s">
        <v>26</v>
      </c>
      <c r="W179" s="547" t="s">
        <v>940</v>
      </c>
      <c r="X179" s="585">
        <v>1</v>
      </c>
      <c r="Y179" s="556" t="s">
        <v>941</v>
      </c>
      <c r="Z179" s="58">
        <v>0.05</v>
      </c>
      <c r="AA179" s="491" t="s">
        <v>942</v>
      </c>
      <c r="AB179" s="542" t="s">
        <v>907</v>
      </c>
      <c r="AC179" s="542" t="s">
        <v>902</v>
      </c>
      <c r="AD179" s="741" t="s">
        <v>877</v>
      </c>
      <c r="AE179" s="737">
        <v>12.1</v>
      </c>
      <c r="AF179" s="536"/>
      <c r="AG179" s="569"/>
      <c r="AH179" s="583">
        <v>8.3299999999999999E-2</v>
      </c>
      <c r="AI179" s="584"/>
      <c r="AJ179" s="569"/>
      <c r="AK179" s="569"/>
      <c r="AL179" s="583">
        <v>8.3299999999999999E-2</v>
      </c>
      <c r="AM179" s="584"/>
      <c r="AN179" s="569"/>
      <c r="AO179" s="569"/>
      <c r="AP179" s="583">
        <v>8.3299999999999999E-2</v>
      </c>
      <c r="AQ179" s="584"/>
      <c r="AR179" s="569"/>
      <c r="AS179" s="569"/>
      <c r="AT179" s="583">
        <v>8.3299999999999999E-2</v>
      </c>
      <c r="AU179" s="584"/>
      <c r="AV179" s="569"/>
      <c r="AW179" s="569"/>
      <c r="AX179" s="583">
        <v>8.3299999999999999E-2</v>
      </c>
      <c r="AY179" s="584"/>
      <c r="AZ179" s="569"/>
      <c r="BA179" s="569"/>
      <c r="BB179" s="583">
        <v>8.3299999999999999E-2</v>
      </c>
      <c r="BC179" s="584"/>
      <c r="BD179" s="569"/>
      <c r="BE179" s="569"/>
      <c r="BF179" s="583">
        <v>8.3299999999999999E-2</v>
      </c>
      <c r="BG179" s="584"/>
      <c r="BH179" s="569"/>
      <c r="BI179" s="569"/>
      <c r="BJ179" s="583">
        <v>8.3299999999999999E-2</v>
      </c>
      <c r="BK179" s="584"/>
      <c r="BL179" s="569"/>
      <c r="BM179" s="569"/>
      <c r="BN179" s="583">
        <v>8.3299999999999999E-2</v>
      </c>
      <c r="BO179" s="584"/>
      <c r="BP179" s="569"/>
      <c r="BQ179" s="569"/>
      <c r="BR179" s="583">
        <v>8.3299999999999999E-2</v>
      </c>
      <c r="BS179" s="584"/>
      <c r="BT179" s="569"/>
      <c r="BU179" s="569"/>
      <c r="BV179" s="583">
        <v>8.3299999999999999E-2</v>
      </c>
      <c r="BW179" s="584"/>
      <c r="BX179" s="569"/>
      <c r="BY179" s="569"/>
    </row>
    <row r="180" spans="1:77" ht="153" x14ac:dyDescent="0.2">
      <c r="A180" s="806"/>
      <c r="B180" s="479" t="s">
        <v>571</v>
      </c>
      <c r="C180" s="479" t="s">
        <v>602</v>
      </c>
      <c r="D180" s="479" t="s">
        <v>733</v>
      </c>
      <c r="E180" s="479" t="s">
        <v>727</v>
      </c>
      <c r="F180" s="812" t="s">
        <v>666</v>
      </c>
      <c r="G180" s="812" t="s">
        <v>666</v>
      </c>
      <c r="H180" s="479" t="s">
        <v>612</v>
      </c>
      <c r="I180" s="479" t="s">
        <v>615</v>
      </c>
      <c r="J180" s="479" t="s">
        <v>403</v>
      </c>
      <c r="K180" s="479">
        <v>100</v>
      </c>
      <c r="L180" s="481" t="s">
        <v>633</v>
      </c>
      <c r="M180" s="481" t="s">
        <v>399</v>
      </c>
      <c r="N180" s="5" t="s">
        <v>660</v>
      </c>
      <c r="O180" s="481" t="s">
        <v>403</v>
      </c>
      <c r="P180" s="743">
        <v>1</v>
      </c>
      <c r="Q180" s="777" t="s">
        <v>705</v>
      </c>
      <c r="R180" s="481" t="s">
        <v>708</v>
      </c>
      <c r="S180" s="134" t="s">
        <v>734</v>
      </c>
      <c r="T180" s="571" t="s">
        <v>944</v>
      </c>
      <c r="U180" s="585">
        <v>2.5000000000000001E-2</v>
      </c>
      <c r="V180" s="585" t="s">
        <v>26</v>
      </c>
      <c r="W180" s="571" t="s">
        <v>945</v>
      </c>
      <c r="X180" s="585">
        <v>0.25</v>
      </c>
      <c r="Y180" s="556" t="s">
        <v>403</v>
      </c>
      <c r="Z180" s="58">
        <v>2.5000000000000001E-2</v>
      </c>
      <c r="AA180" s="764" t="s">
        <v>874</v>
      </c>
      <c r="AB180" s="765" t="s">
        <v>907</v>
      </c>
      <c r="AC180" s="542" t="s">
        <v>946</v>
      </c>
      <c r="AD180" s="741" t="s">
        <v>877</v>
      </c>
      <c r="AE180" s="737">
        <v>13.1</v>
      </c>
      <c r="AF180" s="536"/>
      <c r="AG180" s="569"/>
      <c r="AH180" s="569"/>
      <c r="AI180" s="569"/>
      <c r="AJ180" s="569"/>
      <c r="AK180" s="569"/>
      <c r="AL180" s="569"/>
      <c r="AM180" s="569"/>
      <c r="AN180" s="569"/>
      <c r="AO180" s="569"/>
      <c r="AP180" s="569"/>
      <c r="AQ180" s="569"/>
      <c r="AR180" s="569"/>
      <c r="AS180" s="569"/>
      <c r="AT180" s="569"/>
      <c r="AU180" s="569"/>
      <c r="AV180" s="569"/>
      <c r="AW180" s="569"/>
      <c r="AX180" s="569"/>
      <c r="AY180" s="569"/>
      <c r="AZ180" s="569"/>
      <c r="BA180" s="569"/>
      <c r="BB180" s="569"/>
      <c r="BC180" s="569"/>
      <c r="BD180" s="569"/>
      <c r="BE180" s="569"/>
      <c r="BF180" s="569"/>
      <c r="BG180" s="569"/>
      <c r="BH180" s="569"/>
      <c r="BI180" s="569"/>
      <c r="BJ180" s="569"/>
      <c r="BK180" s="569"/>
      <c r="BL180" s="569"/>
      <c r="BM180" s="569"/>
      <c r="BN180" s="569"/>
      <c r="BO180" s="569"/>
      <c r="BP180" s="569"/>
      <c r="BQ180" s="569"/>
      <c r="BR180" s="569"/>
      <c r="BS180" s="569"/>
      <c r="BT180" s="569"/>
      <c r="BU180" s="569"/>
      <c r="BV180" s="569"/>
      <c r="BW180" s="569"/>
      <c r="BX180" s="569"/>
      <c r="BY180" s="569"/>
    </row>
    <row r="181" spans="1:77" ht="89.25" x14ac:dyDescent="0.2">
      <c r="A181" s="806"/>
      <c r="B181" s="479" t="s">
        <v>567</v>
      </c>
      <c r="C181" s="479" t="s">
        <v>594</v>
      </c>
      <c r="D181" s="479" t="s">
        <v>733</v>
      </c>
      <c r="E181" s="479" t="s">
        <v>727</v>
      </c>
      <c r="F181" s="812" t="s">
        <v>666</v>
      </c>
      <c r="G181" s="812" t="s">
        <v>666</v>
      </c>
      <c r="H181" s="479" t="s">
        <v>612</v>
      </c>
      <c r="I181" s="479" t="s">
        <v>617</v>
      </c>
      <c r="J181" s="479" t="s">
        <v>625</v>
      </c>
      <c r="K181" s="479">
        <v>90</v>
      </c>
      <c r="L181" s="481" t="s">
        <v>633</v>
      </c>
      <c r="M181" s="481" t="s">
        <v>160</v>
      </c>
      <c r="N181" s="5" t="s">
        <v>656</v>
      </c>
      <c r="O181" s="481" t="s">
        <v>625</v>
      </c>
      <c r="P181" s="743">
        <v>1</v>
      </c>
      <c r="Q181" s="777" t="s">
        <v>705</v>
      </c>
      <c r="R181" s="481" t="s">
        <v>708</v>
      </c>
      <c r="S181" s="134" t="s">
        <v>734</v>
      </c>
      <c r="T181" s="571" t="s">
        <v>947</v>
      </c>
      <c r="U181" s="851">
        <v>0.1</v>
      </c>
      <c r="V181" s="493" t="s">
        <v>26</v>
      </c>
      <c r="W181" s="571" t="s">
        <v>948</v>
      </c>
      <c r="X181" s="585">
        <v>1</v>
      </c>
      <c r="Y181" s="556" t="s">
        <v>683</v>
      </c>
      <c r="Z181" s="58">
        <v>0.05</v>
      </c>
      <c r="AA181" s="491" t="s">
        <v>874</v>
      </c>
      <c r="AB181" s="542" t="s">
        <v>907</v>
      </c>
      <c r="AC181" s="542" t="s">
        <v>902</v>
      </c>
      <c r="AD181" s="741" t="s">
        <v>877</v>
      </c>
      <c r="AE181" s="735">
        <v>14.1</v>
      </c>
      <c r="AF181" s="536"/>
      <c r="AG181" s="569"/>
      <c r="AH181" s="583">
        <v>8.3299999999999999E-2</v>
      </c>
      <c r="AI181" s="584"/>
      <c r="AJ181" s="569"/>
      <c r="AK181" s="569"/>
      <c r="AL181" s="583">
        <v>8.3299999999999999E-2</v>
      </c>
      <c r="AM181" s="584"/>
      <c r="AN181" s="569"/>
      <c r="AO181" s="569"/>
      <c r="AP181" s="583">
        <v>8.3299999999999999E-2</v>
      </c>
      <c r="AQ181" s="584"/>
      <c r="AR181" s="569"/>
      <c r="AS181" s="569"/>
      <c r="AT181" s="583">
        <v>8.3299999999999999E-2</v>
      </c>
      <c r="AU181" s="584"/>
      <c r="AV181" s="569"/>
      <c r="AW181" s="569"/>
      <c r="AX181" s="583">
        <v>8.3299999999999999E-2</v>
      </c>
      <c r="AY181" s="584"/>
      <c r="AZ181" s="569"/>
      <c r="BA181" s="569"/>
      <c r="BB181" s="583">
        <v>8.3299999999999999E-2</v>
      </c>
      <c r="BC181" s="584"/>
      <c r="BD181" s="569"/>
      <c r="BE181" s="569"/>
      <c r="BF181" s="583">
        <v>8.3299999999999999E-2</v>
      </c>
      <c r="BG181" s="584"/>
      <c r="BH181" s="569"/>
      <c r="BI181" s="569"/>
      <c r="BJ181" s="583">
        <v>8.3299999999999999E-2</v>
      </c>
      <c r="BK181" s="584"/>
      <c r="BL181" s="569"/>
      <c r="BM181" s="569"/>
      <c r="BN181" s="583">
        <v>8.3299999999999999E-2</v>
      </c>
      <c r="BO181" s="584"/>
      <c r="BP181" s="569"/>
      <c r="BQ181" s="569"/>
      <c r="BR181" s="583">
        <v>8.3299999999999999E-2</v>
      </c>
      <c r="BS181" s="584"/>
      <c r="BT181" s="569"/>
      <c r="BU181" s="569"/>
      <c r="BV181" s="583">
        <v>8.3299999999999999E-2</v>
      </c>
      <c r="BW181" s="584"/>
      <c r="BX181" s="569"/>
      <c r="BY181" s="569"/>
    </row>
    <row r="182" spans="1:77" ht="90" thickBot="1" x14ac:dyDescent="0.25">
      <c r="A182" s="806"/>
      <c r="B182" s="479" t="s">
        <v>571</v>
      </c>
      <c r="C182" s="479" t="s">
        <v>594</v>
      </c>
      <c r="D182" s="479" t="s">
        <v>733</v>
      </c>
      <c r="E182" s="479" t="s">
        <v>727</v>
      </c>
      <c r="F182" s="812" t="s">
        <v>666</v>
      </c>
      <c r="G182" s="812" t="s">
        <v>666</v>
      </c>
      <c r="H182" s="479" t="s">
        <v>612</v>
      </c>
      <c r="I182" s="479" t="s">
        <v>615</v>
      </c>
      <c r="J182" s="479" t="s">
        <v>403</v>
      </c>
      <c r="K182" s="479">
        <v>100</v>
      </c>
      <c r="L182" s="481" t="s">
        <v>633</v>
      </c>
      <c r="M182" s="481" t="s">
        <v>399</v>
      </c>
      <c r="N182" s="5" t="s">
        <v>659</v>
      </c>
      <c r="O182" s="481" t="s">
        <v>687</v>
      </c>
      <c r="P182" s="743">
        <v>1</v>
      </c>
      <c r="Q182" s="777" t="s">
        <v>705</v>
      </c>
      <c r="R182" s="481" t="s">
        <v>706</v>
      </c>
      <c r="S182" s="134" t="s">
        <v>734</v>
      </c>
      <c r="T182" s="571" t="s">
        <v>949</v>
      </c>
      <c r="U182" s="851"/>
      <c r="V182" s="493" t="s">
        <v>26</v>
      </c>
      <c r="W182" s="495" t="s">
        <v>950</v>
      </c>
      <c r="X182" s="585">
        <v>0.5</v>
      </c>
      <c r="Y182" s="556" t="s">
        <v>687</v>
      </c>
      <c r="Z182" s="58">
        <v>0.05</v>
      </c>
      <c r="AA182" s="491" t="s">
        <v>874</v>
      </c>
      <c r="AB182" s="542" t="s">
        <v>907</v>
      </c>
      <c r="AC182" s="542" t="s">
        <v>902</v>
      </c>
      <c r="AD182" s="741" t="s">
        <v>877</v>
      </c>
      <c r="AE182" s="735">
        <v>15.1</v>
      </c>
      <c r="AF182" s="606"/>
      <c r="AG182" s="607"/>
      <c r="AH182" s="608"/>
      <c r="AI182" s="609"/>
      <c r="AJ182" s="607"/>
      <c r="AK182" s="607"/>
      <c r="AL182" s="608"/>
      <c r="AM182" s="609"/>
      <c r="AN182" s="607"/>
      <c r="AO182" s="607"/>
      <c r="AP182" s="608"/>
      <c r="AQ182" s="609"/>
      <c r="AR182" s="607"/>
      <c r="AS182" s="607"/>
      <c r="AT182" s="608"/>
      <c r="AU182" s="609"/>
      <c r="AV182" s="607"/>
      <c r="AW182" s="607"/>
      <c r="AX182" s="608"/>
      <c r="AY182" s="609"/>
      <c r="AZ182" s="607"/>
      <c r="BA182" s="607"/>
      <c r="BB182" s="608"/>
      <c r="BC182" s="609"/>
      <c r="BD182" s="607"/>
      <c r="BE182" s="607"/>
      <c r="BF182" s="610">
        <v>0.25</v>
      </c>
      <c r="BG182" s="610"/>
      <c r="BH182" s="611"/>
      <c r="BI182" s="611"/>
      <c r="BJ182" s="612"/>
      <c r="BK182" s="612"/>
      <c r="BL182" s="611"/>
      <c r="BM182" s="611"/>
      <c r="BN182" s="612"/>
      <c r="BO182" s="612"/>
      <c r="BP182" s="611"/>
      <c r="BQ182" s="611"/>
      <c r="BR182" s="612"/>
      <c r="BS182" s="612"/>
      <c r="BT182" s="611"/>
      <c r="BU182" s="611"/>
      <c r="BV182" s="612"/>
      <c r="BW182" s="612"/>
      <c r="BX182" s="611"/>
      <c r="BY182" s="611"/>
    </row>
    <row r="183" spans="1:77" ht="111" customHeight="1" x14ac:dyDescent="0.2">
      <c r="A183" s="806"/>
      <c r="B183" s="479" t="s">
        <v>577</v>
      </c>
      <c r="C183" s="479" t="s">
        <v>609</v>
      </c>
      <c r="D183" s="479" t="s">
        <v>733</v>
      </c>
      <c r="E183" s="479" t="s">
        <v>727</v>
      </c>
      <c r="F183" s="812" t="s">
        <v>666</v>
      </c>
      <c r="G183" s="812" t="s">
        <v>666</v>
      </c>
      <c r="H183" s="479" t="s">
        <v>611</v>
      </c>
      <c r="I183" s="479" t="s">
        <v>614</v>
      </c>
      <c r="J183" s="479" t="s">
        <v>621</v>
      </c>
      <c r="K183" s="479">
        <v>8</v>
      </c>
      <c r="L183" s="481" t="s">
        <v>631</v>
      </c>
      <c r="M183" s="260" t="s">
        <v>635</v>
      </c>
      <c r="N183" s="5" t="s">
        <v>641</v>
      </c>
      <c r="O183" s="481" t="s">
        <v>662</v>
      </c>
      <c r="P183" s="746">
        <v>8</v>
      </c>
      <c r="Q183" s="777" t="s">
        <v>702</v>
      </c>
      <c r="R183" s="481" t="s">
        <v>710</v>
      </c>
      <c r="S183" s="134" t="s">
        <v>734</v>
      </c>
      <c r="T183" s="260" t="s">
        <v>958</v>
      </c>
      <c r="U183" s="851">
        <f>SUM(Z183:Z186)</f>
        <v>0.35</v>
      </c>
      <c r="V183" s="493" t="s">
        <v>26</v>
      </c>
      <c r="W183" s="492" t="s">
        <v>959</v>
      </c>
      <c r="X183" s="486" t="s">
        <v>960</v>
      </c>
      <c r="Y183" s="742" t="s">
        <v>961</v>
      </c>
      <c r="Z183" s="420">
        <v>0.15</v>
      </c>
      <c r="AA183" s="496" t="s">
        <v>962</v>
      </c>
      <c r="AB183" s="766">
        <v>43862</v>
      </c>
      <c r="AC183" s="766">
        <v>44166</v>
      </c>
      <c r="AD183" s="741" t="s">
        <v>877</v>
      </c>
      <c r="AE183" s="739" t="s">
        <v>27</v>
      </c>
    </row>
    <row r="184" spans="1:77" ht="102" x14ac:dyDescent="0.2">
      <c r="A184" s="806"/>
      <c r="B184" s="479" t="s">
        <v>577</v>
      </c>
      <c r="C184" s="479" t="s">
        <v>609</v>
      </c>
      <c r="D184" s="479" t="s">
        <v>733</v>
      </c>
      <c r="E184" s="479" t="s">
        <v>727</v>
      </c>
      <c r="F184" s="812" t="s">
        <v>666</v>
      </c>
      <c r="G184" s="812" t="s">
        <v>666</v>
      </c>
      <c r="H184" s="479" t="s">
        <v>611</v>
      </c>
      <c r="I184" s="479" t="s">
        <v>614</v>
      </c>
      <c r="J184" s="479" t="s">
        <v>621</v>
      </c>
      <c r="K184" s="479">
        <v>8</v>
      </c>
      <c r="L184" s="481" t="s">
        <v>631</v>
      </c>
      <c r="M184" s="260" t="s">
        <v>635</v>
      </c>
      <c r="N184" s="5" t="s">
        <v>641</v>
      </c>
      <c r="O184" s="481" t="s">
        <v>662</v>
      </c>
      <c r="P184" s="746">
        <v>8</v>
      </c>
      <c r="Q184" s="777" t="s">
        <v>702</v>
      </c>
      <c r="R184" s="481" t="s">
        <v>710</v>
      </c>
      <c r="S184" s="134" t="s">
        <v>734</v>
      </c>
      <c r="T184" s="260" t="s">
        <v>958</v>
      </c>
      <c r="U184" s="851"/>
      <c r="V184" s="851" t="s">
        <v>26</v>
      </c>
      <c r="W184" s="852" t="s">
        <v>963</v>
      </c>
      <c r="X184" s="486" t="s">
        <v>964</v>
      </c>
      <c r="Y184" s="742" t="s">
        <v>965</v>
      </c>
      <c r="Z184" s="420">
        <v>7.4999999999999997E-2</v>
      </c>
      <c r="AA184" s="496" t="s">
        <v>966</v>
      </c>
      <c r="AB184" s="766">
        <v>43862</v>
      </c>
      <c r="AC184" s="766">
        <v>44166</v>
      </c>
      <c r="AD184" s="741" t="s">
        <v>967</v>
      </c>
      <c r="AE184" s="739" t="s">
        <v>28</v>
      </c>
    </row>
    <row r="185" spans="1:77" ht="102" x14ac:dyDescent="0.2">
      <c r="A185" s="806"/>
      <c r="B185" s="479" t="s">
        <v>577</v>
      </c>
      <c r="C185" s="479" t="s">
        <v>609</v>
      </c>
      <c r="D185" s="479" t="s">
        <v>733</v>
      </c>
      <c r="E185" s="479" t="s">
        <v>727</v>
      </c>
      <c r="F185" s="812" t="s">
        <v>666</v>
      </c>
      <c r="G185" s="812" t="s">
        <v>666</v>
      </c>
      <c r="H185" s="479" t="s">
        <v>611</v>
      </c>
      <c r="I185" s="479" t="s">
        <v>614</v>
      </c>
      <c r="J185" s="479" t="s">
        <v>621</v>
      </c>
      <c r="K185" s="479">
        <v>8</v>
      </c>
      <c r="L185" s="481" t="s">
        <v>631</v>
      </c>
      <c r="M185" s="260" t="s">
        <v>635</v>
      </c>
      <c r="N185" s="5" t="s">
        <v>641</v>
      </c>
      <c r="O185" s="481" t="s">
        <v>662</v>
      </c>
      <c r="P185" s="746">
        <v>8</v>
      </c>
      <c r="Q185" s="777" t="s">
        <v>702</v>
      </c>
      <c r="R185" s="481" t="s">
        <v>710</v>
      </c>
      <c r="S185" s="134" t="s">
        <v>734</v>
      </c>
      <c r="T185" s="260" t="s">
        <v>958</v>
      </c>
      <c r="U185" s="851"/>
      <c r="V185" s="851"/>
      <c r="W185" s="852"/>
      <c r="X185" s="486" t="s">
        <v>968</v>
      </c>
      <c r="Y185" s="742" t="s">
        <v>969</v>
      </c>
      <c r="Z185" s="420">
        <v>0.05</v>
      </c>
      <c r="AA185" s="496" t="s">
        <v>970</v>
      </c>
      <c r="AB185" s="766">
        <v>43862</v>
      </c>
      <c r="AC185" s="766">
        <v>44166</v>
      </c>
      <c r="AD185" s="741" t="s">
        <v>967</v>
      </c>
      <c r="AE185" s="739" t="s">
        <v>971</v>
      </c>
    </row>
    <row r="186" spans="1:77" ht="89.25" x14ac:dyDescent="0.2">
      <c r="A186" s="806"/>
      <c r="B186" s="479" t="s">
        <v>577</v>
      </c>
      <c r="C186" s="479" t="s">
        <v>609</v>
      </c>
      <c r="D186" s="479" t="s">
        <v>733</v>
      </c>
      <c r="E186" s="479" t="s">
        <v>727</v>
      </c>
      <c r="F186" s="812" t="s">
        <v>666</v>
      </c>
      <c r="G186" s="812" t="s">
        <v>666</v>
      </c>
      <c r="H186" s="479" t="s">
        <v>611</v>
      </c>
      <c r="I186" s="479" t="s">
        <v>614</v>
      </c>
      <c r="J186" s="479" t="s">
        <v>622</v>
      </c>
      <c r="K186" s="479">
        <v>12</v>
      </c>
      <c r="L186" s="481" t="s">
        <v>631</v>
      </c>
      <c r="M186" s="260" t="s">
        <v>635</v>
      </c>
      <c r="N186" s="5" t="s">
        <v>643</v>
      </c>
      <c r="O186" s="481" t="s">
        <v>622</v>
      </c>
      <c r="P186" s="746">
        <v>18</v>
      </c>
      <c r="Q186" s="777" t="s">
        <v>702</v>
      </c>
      <c r="R186" s="481" t="s">
        <v>710</v>
      </c>
      <c r="S186" s="134" t="s">
        <v>734</v>
      </c>
      <c r="T186" s="260" t="s">
        <v>958</v>
      </c>
      <c r="U186" s="851"/>
      <c r="V186" s="493" t="s">
        <v>26</v>
      </c>
      <c r="W186" s="486" t="s">
        <v>972</v>
      </c>
      <c r="X186" s="486" t="s">
        <v>973</v>
      </c>
      <c r="Y186" s="742" t="s">
        <v>974</v>
      </c>
      <c r="Z186" s="420">
        <v>7.4999999999999997E-2</v>
      </c>
      <c r="AA186" s="496" t="s">
        <v>975</v>
      </c>
      <c r="AB186" s="766">
        <v>43862</v>
      </c>
      <c r="AC186" s="766">
        <v>44166</v>
      </c>
      <c r="AD186" s="741" t="s">
        <v>967</v>
      </c>
      <c r="AE186" s="739" t="s">
        <v>46</v>
      </c>
    </row>
    <row r="187" spans="1:77" ht="78.75" customHeight="1" x14ac:dyDescent="0.2">
      <c r="A187" s="806"/>
      <c r="B187" s="479" t="s">
        <v>577</v>
      </c>
      <c r="C187" s="479" t="s">
        <v>609</v>
      </c>
      <c r="D187" s="479" t="s">
        <v>733</v>
      </c>
      <c r="E187" s="479" t="s">
        <v>727</v>
      </c>
      <c r="F187" s="812" t="s">
        <v>666</v>
      </c>
      <c r="G187" s="812" t="s">
        <v>666</v>
      </c>
      <c r="H187" s="479" t="s">
        <v>611</v>
      </c>
      <c r="I187" s="479" t="s">
        <v>613</v>
      </c>
      <c r="J187" s="479"/>
      <c r="K187" s="479"/>
      <c r="L187" s="481" t="s">
        <v>632</v>
      </c>
      <c r="M187" s="260" t="s">
        <v>637</v>
      </c>
      <c r="N187" s="5" t="s">
        <v>648</v>
      </c>
      <c r="O187" s="481" t="s">
        <v>675</v>
      </c>
      <c r="P187" s="746">
        <v>4</v>
      </c>
      <c r="Q187" s="777" t="s">
        <v>702</v>
      </c>
      <c r="R187" s="481" t="s">
        <v>708</v>
      </c>
      <c r="S187" s="134" t="s">
        <v>734</v>
      </c>
      <c r="T187" s="260" t="s">
        <v>977</v>
      </c>
      <c r="U187" s="851">
        <f>SUM(Z187:Z189)</f>
        <v>0.15000000000000002</v>
      </c>
      <c r="V187" s="851" t="s">
        <v>26</v>
      </c>
      <c r="W187" s="852" t="s">
        <v>978</v>
      </c>
      <c r="X187" s="486" t="s">
        <v>979</v>
      </c>
      <c r="Y187" s="486" t="s">
        <v>980</v>
      </c>
      <c r="Z187" s="420">
        <v>0.05</v>
      </c>
      <c r="AA187" s="496" t="s">
        <v>981</v>
      </c>
      <c r="AB187" s="766">
        <v>43862</v>
      </c>
      <c r="AC187" s="766">
        <v>44044</v>
      </c>
      <c r="AD187" s="741" t="s">
        <v>877</v>
      </c>
      <c r="AE187" s="739" t="s">
        <v>48</v>
      </c>
    </row>
    <row r="188" spans="1:77" ht="76.5" x14ac:dyDescent="0.2">
      <c r="A188" s="806"/>
      <c r="B188" s="479" t="s">
        <v>577</v>
      </c>
      <c r="C188" s="479" t="s">
        <v>609</v>
      </c>
      <c r="D188" s="479" t="s">
        <v>733</v>
      </c>
      <c r="E188" s="479" t="s">
        <v>727</v>
      </c>
      <c r="F188" s="812" t="s">
        <v>666</v>
      </c>
      <c r="G188" s="812" t="s">
        <v>666</v>
      </c>
      <c r="H188" s="479"/>
      <c r="I188" s="479"/>
      <c r="J188" s="479"/>
      <c r="K188" s="479"/>
      <c r="L188" s="481" t="s">
        <v>632</v>
      </c>
      <c r="M188" s="260" t="s">
        <v>637</v>
      </c>
      <c r="N188" s="5" t="s">
        <v>648</v>
      </c>
      <c r="O188" s="481" t="s">
        <v>675</v>
      </c>
      <c r="P188" s="746">
        <v>4</v>
      </c>
      <c r="Q188" s="777" t="s">
        <v>702</v>
      </c>
      <c r="R188" s="481" t="s">
        <v>708</v>
      </c>
      <c r="S188" s="134" t="s">
        <v>734</v>
      </c>
      <c r="T188" s="260" t="s">
        <v>977</v>
      </c>
      <c r="U188" s="851"/>
      <c r="V188" s="851"/>
      <c r="W188" s="852"/>
      <c r="X188" s="486" t="s">
        <v>982</v>
      </c>
      <c r="Y188" s="486" t="s">
        <v>983</v>
      </c>
      <c r="Z188" s="420">
        <v>0.05</v>
      </c>
      <c r="AA188" s="496" t="s">
        <v>984</v>
      </c>
      <c r="AB188" s="766">
        <v>43862</v>
      </c>
      <c r="AC188" s="766">
        <v>44044</v>
      </c>
      <c r="AD188" s="741" t="s">
        <v>877</v>
      </c>
      <c r="AE188" s="739" t="s">
        <v>985</v>
      </c>
    </row>
    <row r="189" spans="1:77" ht="102" x14ac:dyDescent="0.2">
      <c r="A189" s="806"/>
      <c r="B189" s="479" t="s">
        <v>577</v>
      </c>
      <c r="C189" s="479" t="s">
        <v>609</v>
      </c>
      <c r="D189" s="479" t="s">
        <v>733</v>
      </c>
      <c r="E189" s="479" t="s">
        <v>727</v>
      </c>
      <c r="F189" s="812" t="s">
        <v>666</v>
      </c>
      <c r="G189" s="812" t="s">
        <v>666</v>
      </c>
      <c r="H189" s="479" t="s">
        <v>611</v>
      </c>
      <c r="I189" s="479" t="s">
        <v>614</v>
      </c>
      <c r="J189" s="479"/>
      <c r="K189" s="479"/>
      <c r="L189" s="481" t="s">
        <v>632</v>
      </c>
      <c r="M189" s="260" t="s">
        <v>637</v>
      </c>
      <c r="N189" s="5" t="s">
        <v>642</v>
      </c>
      <c r="O189" s="481" t="s">
        <v>665</v>
      </c>
      <c r="P189" s="743">
        <v>1</v>
      </c>
      <c r="Q189" s="777" t="s">
        <v>702</v>
      </c>
      <c r="R189" s="481" t="s">
        <v>710</v>
      </c>
      <c r="S189" s="134" t="s">
        <v>734</v>
      </c>
      <c r="T189" s="260" t="s">
        <v>977</v>
      </c>
      <c r="U189" s="851"/>
      <c r="V189" s="851"/>
      <c r="W189" s="492" t="s">
        <v>986</v>
      </c>
      <c r="X189" s="742" t="s">
        <v>987</v>
      </c>
      <c r="Y189" s="486" t="s">
        <v>988</v>
      </c>
      <c r="Z189" s="420">
        <v>0.05</v>
      </c>
      <c r="AA189" s="496" t="s">
        <v>989</v>
      </c>
      <c r="AB189" s="766">
        <v>43833</v>
      </c>
      <c r="AC189" s="766">
        <v>44165</v>
      </c>
      <c r="AD189" s="741" t="s">
        <v>877</v>
      </c>
      <c r="AE189" s="739" t="s">
        <v>29</v>
      </c>
    </row>
    <row r="190" spans="1:77" ht="102.75" customHeight="1" x14ac:dyDescent="0.2">
      <c r="A190" s="806"/>
      <c r="B190" s="479" t="s">
        <v>567</v>
      </c>
      <c r="C190" s="479" t="s">
        <v>594</v>
      </c>
      <c r="D190" s="479" t="s">
        <v>733</v>
      </c>
      <c r="E190" s="479" t="s">
        <v>727</v>
      </c>
      <c r="F190" s="812" t="s">
        <v>666</v>
      </c>
      <c r="G190" s="812" t="s">
        <v>666</v>
      </c>
      <c r="H190" s="479" t="s">
        <v>612</v>
      </c>
      <c r="I190" s="479" t="s">
        <v>617</v>
      </c>
      <c r="J190" s="479" t="s">
        <v>625</v>
      </c>
      <c r="K190" s="479">
        <v>90</v>
      </c>
      <c r="L190" s="481" t="s">
        <v>633</v>
      </c>
      <c r="M190" s="260" t="s">
        <v>160</v>
      </c>
      <c r="N190" s="5" t="s">
        <v>656</v>
      </c>
      <c r="O190" s="481" t="s">
        <v>683</v>
      </c>
      <c r="P190" s="743">
        <v>1</v>
      </c>
      <c r="Q190" s="777" t="s">
        <v>702</v>
      </c>
      <c r="R190" s="481" t="s">
        <v>710</v>
      </c>
      <c r="S190" s="134" t="s">
        <v>734</v>
      </c>
      <c r="T190" s="260" t="s">
        <v>991</v>
      </c>
      <c r="U190" s="851">
        <f>SUM(Z190:Z193)</f>
        <v>0.39999999999999997</v>
      </c>
      <c r="V190" s="493" t="s">
        <v>26</v>
      </c>
      <c r="W190" s="486" t="s">
        <v>992</v>
      </c>
      <c r="X190" s="486" t="s">
        <v>993</v>
      </c>
      <c r="Y190" s="486" t="s">
        <v>994</v>
      </c>
      <c r="Z190" s="420">
        <v>0.05</v>
      </c>
      <c r="AA190" s="496" t="s">
        <v>995</v>
      </c>
      <c r="AB190" s="766">
        <v>43862</v>
      </c>
      <c r="AC190" s="766">
        <v>44166</v>
      </c>
      <c r="AD190" s="741" t="s">
        <v>877</v>
      </c>
      <c r="AE190" s="739" t="s">
        <v>31</v>
      </c>
    </row>
    <row r="191" spans="1:77" ht="89.25" x14ac:dyDescent="0.2">
      <c r="A191" s="806" t="s">
        <v>581</v>
      </c>
      <c r="B191" s="479" t="s">
        <v>571</v>
      </c>
      <c r="C191" s="479" t="s">
        <v>603</v>
      </c>
      <c r="D191" s="479" t="s">
        <v>733</v>
      </c>
      <c r="E191" s="479" t="s">
        <v>727</v>
      </c>
      <c r="F191" s="812" t="s">
        <v>666</v>
      </c>
      <c r="G191" s="812" t="s">
        <v>666</v>
      </c>
      <c r="H191" s="479" t="s">
        <v>612</v>
      </c>
      <c r="I191" s="479" t="s">
        <v>617</v>
      </c>
      <c r="J191" s="479" t="s">
        <v>625</v>
      </c>
      <c r="K191" s="479">
        <v>90</v>
      </c>
      <c r="L191" s="481" t="s">
        <v>633</v>
      </c>
      <c r="M191" s="260" t="s">
        <v>160</v>
      </c>
      <c r="N191" s="5" t="s">
        <v>656</v>
      </c>
      <c r="O191" s="481" t="s">
        <v>683</v>
      </c>
      <c r="P191" s="743">
        <v>1</v>
      </c>
      <c r="Q191" s="777" t="s">
        <v>702</v>
      </c>
      <c r="R191" s="481" t="s">
        <v>710</v>
      </c>
      <c r="S191" s="134" t="s">
        <v>734</v>
      </c>
      <c r="T191" s="260" t="s">
        <v>991</v>
      </c>
      <c r="U191" s="851"/>
      <c r="V191" s="493" t="s">
        <v>26</v>
      </c>
      <c r="W191" s="486" t="s">
        <v>997</v>
      </c>
      <c r="X191" s="486" t="s">
        <v>998</v>
      </c>
      <c r="Y191" s="486" t="s">
        <v>999</v>
      </c>
      <c r="Z191" s="420">
        <v>0.15</v>
      </c>
      <c r="AA191" s="496" t="s">
        <v>1000</v>
      </c>
      <c r="AB191" s="766">
        <v>43832</v>
      </c>
      <c r="AC191" s="766">
        <v>44196</v>
      </c>
      <c r="AD191" s="741" t="s">
        <v>877</v>
      </c>
      <c r="AE191" s="739" t="s">
        <v>32</v>
      </c>
    </row>
    <row r="192" spans="1:77" ht="89.25" x14ac:dyDescent="0.2">
      <c r="A192" s="806" t="s">
        <v>581</v>
      </c>
      <c r="B192" s="479" t="s">
        <v>571</v>
      </c>
      <c r="C192" s="479" t="s">
        <v>604</v>
      </c>
      <c r="D192" s="479" t="s">
        <v>733</v>
      </c>
      <c r="E192" s="479" t="s">
        <v>727</v>
      </c>
      <c r="F192" s="812" t="s">
        <v>666</v>
      </c>
      <c r="G192" s="812" t="s">
        <v>666</v>
      </c>
      <c r="H192" s="479" t="s">
        <v>612</v>
      </c>
      <c r="I192" s="479" t="s">
        <v>617</v>
      </c>
      <c r="J192" s="479" t="s">
        <v>625</v>
      </c>
      <c r="K192" s="479">
        <v>90</v>
      </c>
      <c r="L192" s="481" t="s">
        <v>633</v>
      </c>
      <c r="M192" s="260" t="s">
        <v>160</v>
      </c>
      <c r="N192" s="5" t="s">
        <v>656</v>
      </c>
      <c r="O192" s="481" t="s">
        <v>683</v>
      </c>
      <c r="P192" s="743">
        <v>1</v>
      </c>
      <c r="Q192" s="777" t="s">
        <v>702</v>
      </c>
      <c r="R192" s="481" t="s">
        <v>710</v>
      </c>
      <c r="S192" s="134" t="s">
        <v>734</v>
      </c>
      <c r="T192" s="260" t="s">
        <v>991</v>
      </c>
      <c r="U192" s="851"/>
      <c r="V192" s="493" t="s">
        <v>26</v>
      </c>
      <c r="W192" s="486" t="s">
        <v>1001</v>
      </c>
      <c r="X192" s="486" t="s">
        <v>1002</v>
      </c>
      <c r="Y192" s="486" t="s">
        <v>1003</v>
      </c>
      <c r="Z192" s="420">
        <v>0.15</v>
      </c>
      <c r="AA192" s="496" t="s">
        <v>1004</v>
      </c>
      <c r="AB192" s="766">
        <v>43832</v>
      </c>
      <c r="AC192" s="766">
        <v>44196</v>
      </c>
      <c r="AD192" s="741" t="s">
        <v>877</v>
      </c>
      <c r="AE192" s="739" t="s">
        <v>41</v>
      </c>
    </row>
    <row r="193" spans="1:31" ht="89.25" x14ac:dyDescent="0.2">
      <c r="A193" s="806" t="s">
        <v>581</v>
      </c>
      <c r="B193" s="479" t="s">
        <v>571</v>
      </c>
      <c r="C193" s="479" t="s">
        <v>603</v>
      </c>
      <c r="D193" s="479" t="s">
        <v>733</v>
      </c>
      <c r="E193" s="479" t="s">
        <v>727</v>
      </c>
      <c r="F193" s="812" t="s">
        <v>666</v>
      </c>
      <c r="G193" s="812" t="s">
        <v>666</v>
      </c>
      <c r="H193" s="479" t="s">
        <v>612</v>
      </c>
      <c r="I193" s="479" t="s">
        <v>617</v>
      </c>
      <c r="J193" s="479" t="s">
        <v>625</v>
      </c>
      <c r="K193" s="479">
        <v>90</v>
      </c>
      <c r="L193" s="481" t="s">
        <v>633</v>
      </c>
      <c r="M193" s="260" t="s">
        <v>160</v>
      </c>
      <c r="N193" s="5" t="s">
        <v>656</v>
      </c>
      <c r="O193" s="481" t="s">
        <v>683</v>
      </c>
      <c r="P193" s="743">
        <v>1</v>
      </c>
      <c r="Q193" s="777" t="s">
        <v>702</v>
      </c>
      <c r="R193" s="481" t="s">
        <v>710</v>
      </c>
      <c r="S193" s="134" t="s">
        <v>734</v>
      </c>
      <c r="T193" s="260" t="s">
        <v>991</v>
      </c>
      <c r="U193" s="851"/>
      <c r="V193" s="493" t="s">
        <v>26</v>
      </c>
      <c r="W193" s="486" t="s">
        <v>1005</v>
      </c>
      <c r="X193" s="486" t="s">
        <v>1006</v>
      </c>
      <c r="Y193" s="486" t="s">
        <v>1007</v>
      </c>
      <c r="Z193" s="420">
        <v>0.05</v>
      </c>
      <c r="AA193" s="496" t="s">
        <v>1008</v>
      </c>
      <c r="AB193" s="766">
        <v>43832</v>
      </c>
      <c r="AC193" s="766">
        <v>44196</v>
      </c>
      <c r="AD193" s="741" t="s">
        <v>877</v>
      </c>
      <c r="AE193" s="739" t="s">
        <v>530</v>
      </c>
    </row>
    <row r="194" spans="1:31" ht="90" thickBot="1" x14ac:dyDescent="0.25">
      <c r="A194" s="807" t="s">
        <v>581</v>
      </c>
      <c r="B194" s="780"/>
      <c r="C194" s="780" t="s">
        <v>603</v>
      </c>
      <c r="D194" s="780" t="s">
        <v>733</v>
      </c>
      <c r="E194" s="780" t="s">
        <v>727</v>
      </c>
      <c r="F194" s="813" t="s">
        <v>666</v>
      </c>
      <c r="G194" s="813" t="s">
        <v>666</v>
      </c>
      <c r="H194" s="780" t="s">
        <v>612</v>
      </c>
      <c r="I194" s="780" t="s">
        <v>617</v>
      </c>
      <c r="J194" s="780" t="s">
        <v>625</v>
      </c>
      <c r="K194" s="780">
        <v>90</v>
      </c>
      <c r="L194" s="748" t="s">
        <v>633</v>
      </c>
      <c r="M194" s="489" t="s">
        <v>399</v>
      </c>
      <c r="N194" s="747" t="s">
        <v>656</v>
      </c>
      <c r="O194" s="748" t="s">
        <v>683</v>
      </c>
      <c r="P194" s="749">
        <v>1</v>
      </c>
      <c r="Q194" s="778" t="s">
        <v>702</v>
      </c>
      <c r="R194" s="748" t="s">
        <v>710</v>
      </c>
      <c r="S194" s="781" t="s">
        <v>734</v>
      </c>
      <c r="T194" s="489" t="s">
        <v>1009</v>
      </c>
      <c r="U194" s="767">
        <f>Z194</f>
        <v>0.1</v>
      </c>
      <c r="V194" s="767" t="s">
        <v>26</v>
      </c>
      <c r="W194" s="487" t="s">
        <v>1010</v>
      </c>
      <c r="X194" s="487" t="s">
        <v>1011</v>
      </c>
      <c r="Y194" s="487" t="s">
        <v>1012</v>
      </c>
      <c r="Z194" s="768">
        <v>0.1</v>
      </c>
      <c r="AA194" s="769" t="s">
        <v>1013</v>
      </c>
      <c r="AB194" s="770">
        <v>43832</v>
      </c>
      <c r="AC194" s="770">
        <v>44165</v>
      </c>
      <c r="AD194" s="803" t="s">
        <v>1034</v>
      </c>
      <c r="AE194" s="739" t="s">
        <v>33</v>
      </c>
    </row>
  </sheetData>
  <autoFilter ref="A12:CB194" xr:uid="{92E37F20-B154-4BAC-9B6D-8CC9E8D0DCC2}"/>
  <dataConsolidate/>
  <mergeCells count="3633">
    <mergeCell ref="BJ59:BK59"/>
    <mergeCell ref="BL59:BM59"/>
    <mergeCell ref="BN59:BO59"/>
    <mergeCell ref="BP59:BQ59"/>
    <mergeCell ref="BR59:BS59"/>
    <mergeCell ref="BT59:BU59"/>
    <mergeCell ref="BV59:BW59"/>
    <mergeCell ref="BX59:BY59"/>
    <mergeCell ref="BZ59:CA59"/>
    <mergeCell ref="U57:U59"/>
    <mergeCell ref="BL57:BM57"/>
    <mergeCell ref="BN57:BO57"/>
    <mergeCell ref="BP57:BQ57"/>
    <mergeCell ref="BR57:BS57"/>
    <mergeCell ref="BT57:BU57"/>
    <mergeCell ref="BV57:BW57"/>
    <mergeCell ref="BX57:BY57"/>
    <mergeCell ref="BZ57:CA57"/>
    <mergeCell ref="AF58:AG58"/>
    <mergeCell ref="AH58:AI58"/>
    <mergeCell ref="AJ58:AK58"/>
    <mergeCell ref="AL58:AM58"/>
    <mergeCell ref="AN58:AO58"/>
    <mergeCell ref="AP58:AQ58"/>
    <mergeCell ref="AR58:AS58"/>
    <mergeCell ref="AT58:AU58"/>
    <mergeCell ref="AV58:AW58"/>
    <mergeCell ref="AX58:AY58"/>
    <mergeCell ref="AZ58:BA58"/>
    <mergeCell ref="BB58:BC58"/>
    <mergeCell ref="BD58:BE58"/>
    <mergeCell ref="BF58:BG58"/>
    <mergeCell ref="BH58:BI58"/>
    <mergeCell ref="BJ58:BK58"/>
    <mergeCell ref="BL58:BM58"/>
    <mergeCell ref="BN58:BO58"/>
    <mergeCell ref="BP58:BQ58"/>
    <mergeCell ref="BR58:BS58"/>
    <mergeCell ref="BT58:BU58"/>
    <mergeCell ref="BV58:BW58"/>
    <mergeCell ref="BX58:BY58"/>
    <mergeCell ref="BZ58:CA58"/>
    <mergeCell ref="AF57:AG57"/>
    <mergeCell ref="AH57:AI57"/>
    <mergeCell ref="AJ57:AK57"/>
    <mergeCell ref="AL57:AM57"/>
    <mergeCell ref="AN57:AO57"/>
    <mergeCell ref="AP57:AQ57"/>
    <mergeCell ref="AR57:AS57"/>
    <mergeCell ref="AT57:AU57"/>
    <mergeCell ref="AV57:AW57"/>
    <mergeCell ref="AX57:AY57"/>
    <mergeCell ref="AZ57:BA57"/>
    <mergeCell ref="BB57:BC57"/>
    <mergeCell ref="BD57:BE57"/>
    <mergeCell ref="BF57:BG57"/>
    <mergeCell ref="BH57:BI57"/>
    <mergeCell ref="BJ57:BK57"/>
    <mergeCell ref="AF59:AG59"/>
    <mergeCell ref="AH59:AI59"/>
    <mergeCell ref="AJ59:AK59"/>
    <mergeCell ref="AL59:AM59"/>
    <mergeCell ref="AN59:AO59"/>
    <mergeCell ref="AP59:AQ59"/>
    <mergeCell ref="AR59:AS59"/>
    <mergeCell ref="AT59:AU59"/>
    <mergeCell ref="AV59:AW59"/>
    <mergeCell ref="AX59:AY59"/>
    <mergeCell ref="AZ59:BA59"/>
    <mergeCell ref="BB59:BC59"/>
    <mergeCell ref="BD59:BE59"/>
    <mergeCell ref="BF59:BG59"/>
    <mergeCell ref="BH59:BI59"/>
    <mergeCell ref="BV158:BW158"/>
    <mergeCell ref="BX158:BY158"/>
    <mergeCell ref="BZ158:CA158"/>
    <mergeCell ref="AF159:AG159"/>
    <mergeCell ref="AH159:AI159"/>
    <mergeCell ref="AJ159:AK159"/>
    <mergeCell ref="AL159:AM159"/>
    <mergeCell ref="AN159:AO159"/>
    <mergeCell ref="AP159:AQ159"/>
    <mergeCell ref="AR159:AS159"/>
    <mergeCell ref="AT159:AU159"/>
    <mergeCell ref="AV159:AW159"/>
    <mergeCell ref="AX159:AY159"/>
    <mergeCell ref="AZ159:BA159"/>
    <mergeCell ref="BB159:BC159"/>
    <mergeCell ref="BD159:BE159"/>
    <mergeCell ref="BF159:BG159"/>
    <mergeCell ref="BH159:BI159"/>
    <mergeCell ref="BJ159:BK159"/>
    <mergeCell ref="BL159:BM159"/>
    <mergeCell ref="BN159:BO159"/>
    <mergeCell ref="BP159:BQ159"/>
    <mergeCell ref="BR159:BS159"/>
    <mergeCell ref="BT159:BU159"/>
    <mergeCell ref="BV159:BW159"/>
    <mergeCell ref="BX159:BY159"/>
    <mergeCell ref="BZ159:CA159"/>
    <mergeCell ref="BF157:BG157"/>
    <mergeCell ref="BH157:BI157"/>
    <mergeCell ref="BJ157:BK157"/>
    <mergeCell ref="BL157:BM157"/>
    <mergeCell ref="BN157:BO157"/>
    <mergeCell ref="BP157:BQ157"/>
    <mergeCell ref="BR157:BS157"/>
    <mergeCell ref="BT157:BU157"/>
    <mergeCell ref="BV157:BW157"/>
    <mergeCell ref="BX157:BY157"/>
    <mergeCell ref="BZ157:CA157"/>
    <mergeCell ref="AF158:AG158"/>
    <mergeCell ref="AH158:AI158"/>
    <mergeCell ref="AJ158:AK158"/>
    <mergeCell ref="AL158:AM158"/>
    <mergeCell ref="AN158:AO158"/>
    <mergeCell ref="AP158:AQ158"/>
    <mergeCell ref="AR158:AS158"/>
    <mergeCell ref="AT158:AU158"/>
    <mergeCell ref="AV158:AW158"/>
    <mergeCell ref="AX158:AY158"/>
    <mergeCell ref="AZ158:BA158"/>
    <mergeCell ref="BB158:BC158"/>
    <mergeCell ref="BD158:BE158"/>
    <mergeCell ref="BF158:BG158"/>
    <mergeCell ref="BH158:BI158"/>
    <mergeCell ref="BJ158:BK158"/>
    <mergeCell ref="BL158:BM158"/>
    <mergeCell ref="BN158:BO158"/>
    <mergeCell ref="BP158:BQ158"/>
    <mergeCell ref="BR158:BS158"/>
    <mergeCell ref="BT158:BU158"/>
    <mergeCell ref="BZ155:CA155"/>
    <mergeCell ref="AF156:AG156"/>
    <mergeCell ref="AH156:AI156"/>
    <mergeCell ref="AJ156:AK156"/>
    <mergeCell ref="AL156:AM156"/>
    <mergeCell ref="AN156:AO156"/>
    <mergeCell ref="AP156:AQ156"/>
    <mergeCell ref="AR156:AS156"/>
    <mergeCell ref="AT156:AU156"/>
    <mergeCell ref="AV156:AW156"/>
    <mergeCell ref="AX156:AY156"/>
    <mergeCell ref="AZ156:BA156"/>
    <mergeCell ref="BB156:BC156"/>
    <mergeCell ref="BD156:BE156"/>
    <mergeCell ref="BF156:BG156"/>
    <mergeCell ref="BH156:BI156"/>
    <mergeCell ref="BJ156:BK156"/>
    <mergeCell ref="BL156:BM156"/>
    <mergeCell ref="BN156:BO156"/>
    <mergeCell ref="BP156:BQ156"/>
    <mergeCell ref="BR156:BS156"/>
    <mergeCell ref="BT156:BU156"/>
    <mergeCell ref="BV156:BW156"/>
    <mergeCell ref="BX156:BY156"/>
    <mergeCell ref="BZ156:CA156"/>
    <mergeCell ref="BF154:BG154"/>
    <mergeCell ref="BH154:BI154"/>
    <mergeCell ref="BJ154:BK154"/>
    <mergeCell ref="BL154:BM154"/>
    <mergeCell ref="BN154:BO154"/>
    <mergeCell ref="BP154:BQ154"/>
    <mergeCell ref="BR154:BS154"/>
    <mergeCell ref="BT154:BU154"/>
    <mergeCell ref="BV154:BW154"/>
    <mergeCell ref="BX154:BY154"/>
    <mergeCell ref="BZ154:CA154"/>
    <mergeCell ref="AF155:AG155"/>
    <mergeCell ref="AH155:AI155"/>
    <mergeCell ref="AJ155:AK155"/>
    <mergeCell ref="AL155:AM155"/>
    <mergeCell ref="AN155:AO155"/>
    <mergeCell ref="AP155:AQ155"/>
    <mergeCell ref="AR155:AS155"/>
    <mergeCell ref="AT155:AU155"/>
    <mergeCell ref="AV155:AW155"/>
    <mergeCell ref="AZ155:BA155"/>
    <mergeCell ref="BB155:BC155"/>
    <mergeCell ref="BD155:BE155"/>
    <mergeCell ref="BF155:BG155"/>
    <mergeCell ref="BH155:BI155"/>
    <mergeCell ref="BJ155:BK155"/>
    <mergeCell ref="BL155:BM155"/>
    <mergeCell ref="BN155:BO155"/>
    <mergeCell ref="BP155:BQ155"/>
    <mergeCell ref="BR155:BS155"/>
    <mergeCell ref="BT155:BU155"/>
    <mergeCell ref="BX155:BY155"/>
    <mergeCell ref="U154:U158"/>
    <mergeCell ref="V154:V158"/>
    <mergeCell ref="AE154:AE155"/>
    <mergeCell ref="AF154:AG154"/>
    <mergeCell ref="AH154:AI154"/>
    <mergeCell ref="AJ154:AK154"/>
    <mergeCell ref="AL154:AM154"/>
    <mergeCell ref="AN154:AO154"/>
    <mergeCell ref="AP154:AQ154"/>
    <mergeCell ref="AR154:AS154"/>
    <mergeCell ref="AT154:AU154"/>
    <mergeCell ref="AV154:AW154"/>
    <mergeCell ref="AZ154:BA154"/>
    <mergeCell ref="BB154:BC154"/>
    <mergeCell ref="BD154:BE154"/>
    <mergeCell ref="AF157:AG157"/>
    <mergeCell ref="AH157:AI157"/>
    <mergeCell ref="AJ157:AK157"/>
    <mergeCell ref="AL157:AM157"/>
    <mergeCell ref="AN157:AO157"/>
    <mergeCell ref="AP157:AQ157"/>
    <mergeCell ref="AR157:AS157"/>
    <mergeCell ref="AT157:AU157"/>
    <mergeCell ref="AV157:AW157"/>
    <mergeCell ref="AX157:AY157"/>
    <mergeCell ref="AZ157:BA157"/>
    <mergeCell ref="BB157:BC157"/>
    <mergeCell ref="BD157:BE157"/>
    <mergeCell ref="BZ152:CA152"/>
    <mergeCell ref="AF153:AG153"/>
    <mergeCell ref="AH153:AI153"/>
    <mergeCell ref="AJ153:AK153"/>
    <mergeCell ref="AL153:AM153"/>
    <mergeCell ref="AN153:AO153"/>
    <mergeCell ref="AP153:AQ153"/>
    <mergeCell ref="AR153:AS153"/>
    <mergeCell ref="AT153:AU153"/>
    <mergeCell ref="AV153:AW153"/>
    <mergeCell ref="AX153:AY153"/>
    <mergeCell ref="AZ153:BA153"/>
    <mergeCell ref="BB153:BC153"/>
    <mergeCell ref="BD153:BE153"/>
    <mergeCell ref="BF153:BG153"/>
    <mergeCell ref="BH153:BI153"/>
    <mergeCell ref="BJ153:BK153"/>
    <mergeCell ref="BL153:BM153"/>
    <mergeCell ref="BN153:BO153"/>
    <mergeCell ref="BP153:BQ153"/>
    <mergeCell ref="BR153:BS153"/>
    <mergeCell ref="BT153:BU153"/>
    <mergeCell ref="BV153:BW153"/>
    <mergeCell ref="BX153:BY153"/>
    <mergeCell ref="BZ153:CA153"/>
    <mergeCell ref="BJ151:BK151"/>
    <mergeCell ref="BL151:BM151"/>
    <mergeCell ref="BN151:BO151"/>
    <mergeCell ref="BP151:BQ151"/>
    <mergeCell ref="BR151:BS151"/>
    <mergeCell ref="BT151:BU151"/>
    <mergeCell ref="BV151:BW151"/>
    <mergeCell ref="BX151:BY151"/>
    <mergeCell ref="BZ151:CA151"/>
    <mergeCell ref="AF152:AG152"/>
    <mergeCell ref="AH152:AI152"/>
    <mergeCell ref="AJ152:AK152"/>
    <mergeCell ref="AL152:AM152"/>
    <mergeCell ref="AN152:AO152"/>
    <mergeCell ref="AP152:AQ152"/>
    <mergeCell ref="AR152:AS152"/>
    <mergeCell ref="AT152:AU152"/>
    <mergeCell ref="AV152:AW152"/>
    <mergeCell ref="AX152:AY152"/>
    <mergeCell ref="AZ152:BA152"/>
    <mergeCell ref="BB152:BC152"/>
    <mergeCell ref="BD152:BE152"/>
    <mergeCell ref="BF152:BG152"/>
    <mergeCell ref="BH152:BI152"/>
    <mergeCell ref="BJ152:BK152"/>
    <mergeCell ref="BL152:BM152"/>
    <mergeCell ref="BN152:BO152"/>
    <mergeCell ref="BP152:BQ152"/>
    <mergeCell ref="BR152:BS152"/>
    <mergeCell ref="BT152:BU152"/>
    <mergeCell ref="BV152:BW152"/>
    <mergeCell ref="BX152:BY152"/>
    <mergeCell ref="BX149:BY149"/>
    <mergeCell ref="BZ149:CA149"/>
    <mergeCell ref="V150:V153"/>
    <mergeCell ref="AF150:AG150"/>
    <mergeCell ref="AH150:AI150"/>
    <mergeCell ref="AJ150:AK150"/>
    <mergeCell ref="AL150:AM150"/>
    <mergeCell ref="AN150:AO150"/>
    <mergeCell ref="AP150:AQ150"/>
    <mergeCell ref="AR150:AS150"/>
    <mergeCell ref="AT150:AU150"/>
    <mergeCell ref="AV150:AW150"/>
    <mergeCell ref="AX150:AY150"/>
    <mergeCell ref="AZ150:BA150"/>
    <mergeCell ref="BB150:BC150"/>
    <mergeCell ref="BD150:BE150"/>
    <mergeCell ref="BF150:BG150"/>
    <mergeCell ref="BH150:BI150"/>
    <mergeCell ref="BJ150:BK150"/>
    <mergeCell ref="BL150:BM150"/>
    <mergeCell ref="BN150:BO150"/>
    <mergeCell ref="BP150:BQ150"/>
    <mergeCell ref="BR150:BS150"/>
    <mergeCell ref="BT150:BU150"/>
    <mergeCell ref="BV150:BW150"/>
    <mergeCell ref="BX150:BY150"/>
    <mergeCell ref="BZ150:CA150"/>
    <mergeCell ref="AF151:AG151"/>
    <mergeCell ref="AH151:AI151"/>
    <mergeCell ref="AJ151:AK151"/>
    <mergeCell ref="AL151:AM151"/>
    <mergeCell ref="BH151:BI151"/>
    <mergeCell ref="BH148:BI148"/>
    <mergeCell ref="BJ148:BK148"/>
    <mergeCell ref="BL148:BM148"/>
    <mergeCell ref="BN148:BO148"/>
    <mergeCell ref="BP148:BQ148"/>
    <mergeCell ref="BR148:BS148"/>
    <mergeCell ref="BT148:BU148"/>
    <mergeCell ref="BV148:BW148"/>
    <mergeCell ref="BX148:BY148"/>
    <mergeCell ref="BZ148:CA148"/>
    <mergeCell ref="AF149:AG149"/>
    <mergeCell ref="AH149:AI149"/>
    <mergeCell ref="AJ149:AK149"/>
    <mergeCell ref="AL149:AM149"/>
    <mergeCell ref="AN149:AO149"/>
    <mergeCell ref="AP149:AQ149"/>
    <mergeCell ref="AR149:AS149"/>
    <mergeCell ref="AT149:AU149"/>
    <mergeCell ref="AV149:AW149"/>
    <mergeCell ref="AX149:AY149"/>
    <mergeCell ref="AZ149:BA149"/>
    <mergeCell ref="BB149:BC149"/>
    <mergeCell ref="BD149:BE149"/>
    <mergeCell ref="BF149:BG149"/>
    <mergeCell ref="BH149:BI149"/>
    <mergeCell ref="BJ149:BK149"/>
    <mergeCell ref="BL149:BM149"/>
    <mergeCell ref="BN149:BO149"/>
    <mergeCell ref="BP149:BQ149"/>
    <mergeCell ref="BR149:BS149"/>
    <mergeCell ref="BT149:BU149"/>
    <mergeCell ref="BV149:BW149"/>
    <mergeCell ref="U148:U153"/>
    <mergeCell ref="V148:V149"/>
    <mergeCell ref="AF148:AG148"/>
    <mergeCell ref="AH148:AI148"/>
    <mergeCell ref="AJ148:AK148"/>
    <mergeCell ref="AL148:AM148"/>
    <mergeCell ref="AN148:AO148"/>
    <mergeCell ref="AP148:AQ148"/>
    <mergeCell ref="AR148:AS148"/>
    <mergeCell ref="AT148:AU148"/>
    <mergeCell ref="AV148:AW148"/>
    <mergeCell ref="AX148:AY148"/>
    <mergeCell ref="AZ148:BA148"/>
    <mergeCell ref="BB148:BC148"/>
    <mergeCell ref="BD148:BE148"/>
    <mergeCell ref="BF148:BG148"/>
    <mergeCell ref="AN151:AO151"/>
    <mergeCell ref="AP151:AQ151"/>
    <mergeCell ref="AR151:AS151"/>
    <mergeCell ref="AT151:AU151"/>
    <mergeCell ref="AV151:AW151"/>
    <mergeCell ref="AX151:AY151"/>
    <mergeCell ref="AZ151:BA151"/>
    <mergeCell ref="BB151:BC151"/>
    <mergeCell ref="BD151:BE151"/>
    <mergeCell ref="BF151:BG151"/>
    <mergeCell ref="BT146:BU146"/>
    <mergeCell ref="BV146:BW146"/>
    <mergeCell ref="BX146:BY146"/>
    <mergeCell ref="BZ146:CA146"/>
    <mergeCell ref="AF147:AG147"/>
    <mergeCell ref="AH147:AI147"/>
    <mergeCell ref="AJ147:AK147"/>
    <mergeCell ref="AL147:AM147"/>
    <mergeCell ref="AN147:AO147"/>
    <mergeCell ref="AP147:AQ147"/>
    <mergeCell ref="AR147:AS147"/>
    <mergeCell ref="AT147:AU147"/>
    <mergeCell ref="AV147:AW147"/>
    <mergeCell ref="AX147:AY147"/>
    <mergeCell ref="AZ147:BA147"/>
    <mergeCell ref="BB147:BC147"/>
    <mergeCell ref="BD147:BE147"/>
    <mergeCell ref="BF147:BG147"/>
    <mergeCell ref="BH147:BI147"/>
    <mergeCell ref="BJ147:BK147"/>
    <mergeCell ref="BL147:BM147"/>
    <mergeCell ref="BN147:BO147"/>
    <mergeCell ref="BP147:BQ147"/>
    <mergeCell ref="BR147:BS147"/>
    <mergeCell ref="BT147:BU147"/>
    <mergeCell ref="BV147:BW147"/>
    <mergeCell ref="BX147:BY147"/>
    <mergeCell ref="BZ147:CA147"/>
    <mergeCell ref="AL146:AM146"/>
    <mergeCell ref="AN146:AO146"/>
    <mergeCell ref="AP146:AQ146"/>
    <mergeCell ref="AR146:AS146"/>
    <mergeCell ref="AT146:AU146"/>
    <mergeCell ref="AV146:AW146"/>
    <mergeCell ref="AX146:AY146"/>
    <mergeCell ref="AZ146:BA146"/>
    <mergeCell ref="BB146:BC146"/>
    <mergeCell ref="BD146:BE146"/>
    <mergeCell ref="BF146:BG146"/>
    <mergeCell ref="BH146:BI146"/>
    <mergeCell ref="BJ146:BK146"/>
    <mergeCell ref="BL146:BM146"/>
    <mergeCell ref="BN146:BO146"/>
    <mergeCell ref="BP146:BQ146"/>
    <mergeCell ref="BR146:BS146"/>
    <mergeCell ref="BX144:BY144"/>
    <mergeCell ref="BZ144:CA144"/>
    <mergeCell ref="U145:U147"/>
    <mergeCell ref="V145:V147"/>
    <mergeCell ref="AF145:AG145"/>
    <mergeCell ref="AH145:AI145"/>
    <mergeCell ref="AJ145:AK145"/>
    <mergeCell ref="AL145:AM145"/>
    <mergeCell ref="AN145:AO145"/>
    <mergeCell ref="AP145:AQ145"/>
    <mergeCell ref="AR145:AS145"/>
    <mergeCell ref="AT145:AU145"/>
    <mergeCell ref="AV145:AW145"/>
    <mergeCell ref="AX145:AY145"/>
    <mergeCell ref="AZ145:BA145"/>
    <mergeCell ref="BB145:BC145"/>
    <mergeCell ref="BD145:BE145"/>
    <mergeCell ref="BF145:BG145"/>
    <mergeCell ref="BH145:BI145"/>
    <mergeCell ref="BJ145:BK145"/>
    <mergeCell ref="BL145:BM145"/>
    <mergeCell ref="BN145:BO145"/>
    <mergeCell ref="BP145:BQ145"/>
    <mergeCell ref="BR145:BS145"/>
    <mergeCell ref="BT145:BU145"/>
    <mergeCell ref="BV145:BW145"/>
    <mergeCell ref="BX145:BY145"/>
    <mergeCell ref="BZ145:CA145"/>
    <mergeCell ref="AF146:AG146"/>
    <mergeCell ref="AH146:AI146"/>
    <mergeCell ref="AJ146:AK146"/>
    <mergeCell ref="BH143:BI143"/>
    <mergeCell ref="BJ143:BK143"/>
    <mergeCell ref="BL143:BM143"/>
    <mergeCell ref="BN143:BO143"/>
    <mergeCell ref="BP143:BQ143"/>
    <mergeCell ref="BR143:BS143"/>
    <mergeCell ref="BT143:BU143"/>
    <mergeCell ref="BV143:BW143"/>
    <mergeCell ref="BX143:BY143"/>
    <mergeCell ref="BZ143:CA143"/>
    <mergeCell ref="AF144:AG144"/>
    <mergeCell ref="AH144:AI144"/>
    <mergeCell ref="AJ144:AK144"/>
    <mergeCell ref="AL144:AM144"/>
    <mergeCell ref="AN144:AO144"/>
    <mergeCell ref="AP144:AQ144"/>
    <mergeCell ref="AR144:AS144"/>
    <mergeCell ref="AT144:AU144"/>
    <mergeCell ref="AV144:AW144"/>
    <mergeCell ref="AX144:AY144"/>
    <mergeCell ref="AZ144:BA144"/>
    <mergeCell ref="BB144:BC144"/>
    <mergeCell ref="BD144:BE144"/>
    <mergeCell ref="BF144:BG144"/>
    <mergeCell ref="BH144:BI144"/>
    <mergeCell ref="BJ144:BK144"/>
    <mergeCell ref="BL144:BM144"/>
    <mergeCell ref="BN144:BO144"/>
    <mergeCell ref="BP144:BQ144"/>
    <mergeCell ref="BR144:BS144"/>
    <mergeCell ref="BT144:BU144"/>
    <mergeCell ref="BV144:BW144"/>
    <mergeCell ref="U142:U144"/>
    <mergeCell ref="V142:V144"/>
    <mergeCell ref="AF143:AG143"/>
    <mergeCell ref="AH143:AI143"/>
    <mergeCell ref="AJ143:AK143"/>
    <mergeCell ref="AL143:AM143"/>
    <mergeCell ref="AN143:AO143"/>
    <mergeCell ref="AP143:AQ143"/>
    <mergeCell ref="AR143:AS143"/>
    <mergeCell ref="AT143:AU143"/>
    <mergeCell ref="AV143:AW143"/>
    <mergeCell ref="AX143:AY143"/>
    <mergeCell ref="AZ143:BA143"/>
    <mergeCell ref="BB143:BC143"/>
    <mergeCell ref="BD143:BE143"/>
    <mergeCell ref="BF143:BG143"/>
    <mergeCell ref="BN130:BO130"/>
    <mergeCell ref="BP130:BQ130"/>
    <mergeCell ref="BR130:BS130"/>
    <mergeCell ref="BT130:BU130"/>
    <mergeCell ref="BV130:BW130"/>
    <mergeCell ref="BX130:BY130"/>
    <mergeCell ref="BZ130:CA130"/>
    <mergeCell ref="U130:U133"/>
    <mergeCell ref="V130:V133"/>
    <mergeCell ref="U134:U141"/>
    <mergeCell ref="V134:V141"/>
    <mergeCell ref="AE135:AE137"/>
    <mergeCell ref="AE138:AE139"/>
    <mergeCell ref="AE140:AE141"/>
    <mergeCell ref="AF130:AG130"/>
    <mergeCell ref="AH130:AI130"/>
    <mergeCell ref="AJ130:AK130"/>
    <mergeCell ref="AL130:AM130"/>
    <mergeCell ref="AN130:AO130"/>
    <mergeCell ref="AP130:AQ130"/>
    <mergeCell ref="AR130:AS130"/>
    <mergeCell ref="AT130:AU130"/>
    <mergeCell ref="AV130:AW130"/>
    <mergeCell ref="AX130:AY130"/>
    <mergeCell ref="AZ130:BA130"/>
    <mergeCell ref="BB130:BC130"/>
    <mergeCell ref="BD130:BE130"/>
    <mergeCell ref="BF130:BG130"/>
    <mergeCell ref="BH130:BI130"/>
    <mergeCell ref="BJ130:BK130"/>
    <mergeCell ref="BL130:BM130"/>
    <mergeCell ref="BN141:BO141"/>
    <mergeCell ref="BP141:BQ141"/>
    <mergeCell ref="BR141:BS141"/>
    <mergeCell ref="BT141:BU141"/>
    <mergeCell ref="BV141:BW141"/>
    <mergeCell ref="BX141:BY141"/>
    <mergeCell ref="BZ141:CA141"/>
    <mergeCell ref="AF142:AG142"/>
    <mergeCell ref="AH142:AI142"/>
    <mergeCell ref="AJ142:AK142"/>
    <mergeCell ref="AL142:AM142"/>
    <mergeCell ref="AN142:AO142"/>
    <mergeCell ref="AP142:AQ142"/>
    <mergeCell ref="AR142:AS142"/>
    <mergeCell ref="AT142:AU142"/>
    <mergeCell ref="AV142:AW142"/>
    <mergeCell ref="AX142:AY142"/>
    <mergeCell ref="AZ142:BA142"/>
    <mergeCell ref="BB142:BC142"/>
    <mergeCell ref="BD142:BE142"/>
    <mergeCell ref="BF142:BG142"/>
    <mergeCell ref="BH142:BI142"/>
    <mergeCell ref="BJ142:BK142"/>
    <mergeCell ref="BL142:BM142"/>
    <mergeCell ref="BN142:BO142"/>
    <mergeCell ref="BP142:BQ142"/>
    <mergeCell ref="BR142:BS142"/>
    <mergeCell ref="BT142:BU142"/>
    <mergeCell ref="BV142:BW142"/>
    <mergeCell ref="BX142:BY142"/>
    <mergeCell ref="BZ142:CA142"/>
    <mergeCell ref="AF141:AG141"/>
    <mergeCell ref="AH141:AI141"/>
    <mergeCell ref="AJ141:AK141"/>
    <mergeCell ref="AL141:AM141"/>
    <mergeCell ref="AN141:AO141"/>
    <mergeCell ref="AP141:AQ141"/>
    <mergeCell ref="AR141:AS141"/>
    <mergeCell ref="AT141:AU141"/>
    <mergeCell ref="AV141:AW141"/>
    <mergeCell ref="AX141:AY141"/>
    <mergeCell ref="AZ141:BA141"/>
    <mergeCell ref="BB141:BC141"/>
    <mergeCell ref="BD141:BE141"/>
    <mergeCell ref="BF141:BG141"/>
    <mergeCell ref="BH141:BI141"/>
    <mergeCell ref="BJ141:BK141"/>
    <mergeCell ref="BL141:BM141"/>
    <mergeCell ref="BZ139:CA139"/>
    <mergeCell ref="AF140:AG140"/>
    <mergeCell ref="AH140:AI140"/>
    <mergeCell ref="AJ140:AK140"/>
    <mergeCell ref="AL140:AM140"/>
    <mergeCell ref="AN140:AO140"/>
    <mergeCell ref="AP140:AQ140"/>
    <mergeCell ref="AR140:AS140"/>
    <mergeCell ref="AT140:AU140"/>
    <mergeCell ref="AV140:AW140"/>
    <mergeCell ref="AX140:AY140"/>
    <mergeCell ref="AZ140:BA140"/>
    <mergeCell ref="BB140:BC140"/>
    <mergeCell ref="BD140:BE140"/>
    <mergeCell ref="BF140:BG140"/>
    <mergeCell ref="BH140:BI140"/>
    <mergeCell ref="BJ140:BK140"/>
    <mergeCell ref="BL140:BM140"/>
    <mergeCell ref="BN140:BO140"/>
    <mergeCell ref="BP140:BQ140"/>
    <mergeCell ref="BR140:BS140"/>
    <mergeCell ref="BT140:BU140"/>
    <mergeCell ref="BV140:BW140"/>
    <mergeCell ref="BX140:BY140"/>
    <mergeCell ref="BZ140:CA140"/>
    <mergeCell ref="BN138:BO138"/>
    <mergeCell ref="BP138:BQ138"/>
    <mergeCell ref="BR138:BS138"/>
    <mergeCell ref="BT138:BU138"/>
    <mergeCell ref="BV138:BW138"/>
    <mergeCell ref="BX138:BY138"/>
    <mergeCell ref="BZ138:CA138"/>
    <mergeCell ref="AF139:AG139"/>
    <mergeCell ref="AH139:AI139"/>
    <mergeCell ref="AJ139:AK139"/>
    <mergeCell ref="AL139:AM139"/>
    <mergeCell ref="AN139:AO139"/>
    <mergeCell ref="AP139:AQ139"/>
    <mergeCell ref="AR139:AS139"/>
    <mergeCell ref="AT139:AU139"/>
    <mergeCell ref="AV139:AW139"/>
    <mergeCell ref="AX139:AY139"/>
    <mergeCell ref="AZ139:BA139"/>
    <mergeCell ref="BB139:BC139"/>
    <mergeCell ref="BD139:BE139"/>
    <mergeCell ref="BF139:BG139"/>
    <mergeCell ref="BH139:BI139"/>
    <mergeCell ref="BJ139:BK139"/>
    <mergeCell ref="BL139:BM139"/>
    <mergeCell ref="BN139:BO139"/>
    <mergeCell ref="BP139:BQ139"/>
    <mergeCell ref="BR139:BS139"/>
    <mergeCell ref="BT139:BU139"/>
    <mergeCell ref="BV139:BW139"/>
    <mergeCell ref="BX139:BY139"/>
    <mergeCell ref="AF138:AG138"/>
    <mergeCell ref="AH138:AI138"/>
    <mergeCell ref="AJ138:AK138"/>
    <mergeCell ref="AL138:AM138"/>
    <mergeCell ref="AN138:AO138"/>
    <mergeCell ref="AP138:AQ138"/>
    <mergeCell ref="AR138:AS138"/>
    <mergeCell ref="AT138:AU138"/>
    <mergeCell ref="AV138:AW138"/>
    <mergeCell ref="AX138:AY138"/>
    <mergeCell ref="AZ138:BA138"/>
    <mergeCell ref="BB138:BC138"/>
    <mergeCell ref="BD138:BE138"/>
    <mergeCell ref="BF138:BG138"/>
    <mergeCell ref="BH138:BI138"/>
    <mergeCell ref="BJ138:BK138"/>
    <mergeCell ref="BL138:BM138"/>
    <mergeCell ref="BP136:BQ136"/>
    <mergeCell ref="BR136:BS136"/>
    <mergeCell ref="BT136:BU136"/>
    <mergeCell ref="BV136:BW136"/>
    <mergeCell ref="BX136:BY136"/>
    <mergeCell ref="BZ136:CA136"/>
    <mergeCell ref="AF137:AG137"/>
    <mergeCell ref="AH137:AI137"/>
    <mergeCell ref="AJ137:AK137"/>
    <mergeCell ref="AL137:AM137"/>
    <mergeCell ref="AN137:AO137"/>
    <mergeCell ref="AP137:AQ137"/>
    <mergeCell ref="AR137:AS137"/>
    <mergeCell ref="AT137:AU137"/>
    <mergeCell ref="AV137:AW137"/>
    <mergeCell ref="AX137:AY137"/>
    <mergeCell ref="AZ137:BA137"/>
    <mergeCell ref="BB137:BC137"/>
    <mergeCell ref="BD137:BE137"/>
    <mergeCell ref="BF137:BG137"/>
    <mergeCell ref="BH137:BI137"/>
    <mergeCell ref="BJ137:BK137"/>
    <mergeCell ref="BL137:BM137"/>
    <mergeCell ref="BN137:BO137"/>
    <mergeCell ref="BP137:BQ137"/>
    <mergeCell ref="BR137:BS137"/>
    <mergeCell ref="BT137:BU137"/>
    <mergeCell ref="BV137:BW137"/>
    <mergeCell ref="BX137:BY137"/>
    <mergeCell ref="BZ137:CA137"/>
    <mergeCell ref="AH136:AI136"/>
    <mergeCell ref="AJ136:AK136"/>
    <mergeCell ref="AL136:AM136"/>
    <mergeCell ref="AN136:AO136"/>
    <mergeCell ref="AP136:AQ136"/>
    <mergeCell ref="AR136:AS136"/>
    <mergeCell ref="AT136:AU136"/>
    <mergeCell ref="AV136:AW136"/>
    <mergeCell ref="AX136:AY136"/>
    <mergeCell ref="AZ136:BA136"/>
    <mergeCell ref="BB136:BC136"/>
    <mergeCell ref="BD136:BE136"/>
    <mergeCell ref="BF136:BG136"/>
    <mergeCell ref="BH136:BI136"/>
    <mergeCell ref="BJ136:BK136"/>
    <mergeCell ref="BL136:BM136"/>
    <mergeCell ref="BN136:BO136"/>
    <mergeCell ref="BZ134:CA134"/>
    <mergeCell ref="AF135:AG135"/>
    <mergeCell ref="AH135:AI135"/>
    <mergeCell ref="AJ135:AK135"/>
    <mergeCell ref="AL135:AM135"/>
    <mergeCell ref="AN135:AO135"/>
    <mergeCell ref="AP135:AQ135"/>
    <mergeCell ref="AR135:AS135"/>
    <mergeCell ref="AT135:AU135"/>
    <mergeCell ref="AV135:AW135"/>
    <mergeCell ref="AX135:AY135"/>
    <mergeCell ref="AZ135:BA135"/>
    <mergeCell ref="BB135:BC135"/>
    <mergeCell ref="BD135:BE135"/>
    <mergeCell ref="BF135:BG135"/>
    <mergeCell ref="BH135:BI135"/>
    <mergeCell ref="BJ135:BK135"/>
    <mergeCell ref="BL135:BM135"/>
    <mergeCell ref="BN135:BO135"/>
    <mergeCell ref="BP135:BQ135"/>
    <mergeCell ref="BR135:BS135"/>
    <mergeCell ref="BT135:BU135"/>
    <mergeCell ref="BV135:BW135"/>
    <mergeCell ref="BX135:BY135"/>
    <mergeCell ref="BZ135:CA135"/>
    <mergeCell ref="AF136:AG136"/>
    <mergeCell ref="BJ133:BK133"/>
    <mergeCell ref="BL133:BM133"/>
    <mergeCell ref="BN133:BO133"/>
    <mergeCell ref="BP133:BQ133"/>
    <mergeCell ref="BR133:BS133"/>
    <mergeCell ref="BT133:BU133"/>
    <mergeCell ref="BV133:BW133"/>
    <mergeCell ref="BX133:BY133"/>
    <mergeCell ref="BZ133:CA133"/>
    <mergeCell ref="AF134:AG134"/>
    <mergeCell ref="AH134:AI134"/>
    <mergeCell ref="AL134:AM134"/>
    <mergeCell ref="AN134:AO134"/>
    <mergeCell ref="AR134:AS134"/>
    <mergeCell ref="AT134:AU134"/>
    <mergeCell ref="AV134:AW134"/>
    <mergeCell ref="AZ134:BA134"/>
    <mergeCell ref="BD134:BE134"/>
    <mergeCell ref="BF134:BG134"/>
    <mergeCell ref="BH134:BI134"/>
    <mergeCell ref="BJ134:BK134"/>
    <mergeCell ref="BL134:BM134"/>
    <mergeCell ref="BP134:BQ134"/>
    <mergeCell ref="BR134:BS134"/>
    <mergeCell ref="BT134:BU134"/>
    <mergeCell ref="BV134:BW134"/>
    <mergeCell ref="BX134:BY134"/>
    <mergeCell ref="BZ131:CA131"/>
    <mergeCell ref="AF132:AG132"/>
    <mergeCell ref="AH132:AI132"/>
    <mergeCell ref="AJ132:AK132"/>
    <mergeCell ref="AL132:AM132"/>
    <mergeCell ref="AN132:AO132"/>
    <mergeCell ref="AP132:AQ132"/>
    <mergeCell ref="AR132:AS132"/>
    <mergeCell ref="AT132:AU132"/>
    <mergeCell ref="AV132:AW132"/>
    <mergeCell ref="AX132:AY132"/>
    <mergeCell ref="AZ132:BA132"/>
    <mergeCell ref="BB132:BC132"/>
    <mergeCell ref="BD132:BE132"/>
    <mergeCell ref="BF132:BG132"/>
    <mergeCell ref="BH132:BI132"/>
    <mergeCell ref="BJ132:BK132"/>
    <mergeCell ref="BL132:BM132"/>
    <mergeCell ref="BN132:BO132"/>
    <mergeCell ref="BP132:BQ132"/>
    <mergeCell ref="BR132:BS132"/>
    <mergeCell ref="BT132:BU132"/>
    <mergeCell ref="BV132:BW132"/>
    <mergeCell ref="BX132:BY132"/>
    <mergeCell ref="BZ132:CA132"/>
    <mergeCell ref="AF133:AG133"/>
    <mergeCell ref="AH133:AI133"/>
    <mergeCell ref="AJ133:AK133"/>
    <mergeCell ref="AL133:AM133"/>
    <mergeCell ref="AN133:AO133"/>
    <mergeCell ref="AF131:AG131"/>
    <mergeCell ref="AH131:AI131"/>
    <mergeCell ref="AJ131:AK131"/>
    <mergeCell ref="AL131:AM131"/>
    <mergeCell ref="AN131:AO131"/>
    <mergeCell ref="AP131:AQ131"/>
    <mergeCell ref="AR131:AS131"/>
    <mergeCell ref="AT131:AU131"/>
    <mergeCell ref="AV131:AW131"/>
    <mergeCell ref="AX131:AY131"/>
    <mergeCell ref="AZ131:BA131"/>
    <mergeCell ref="BB131:BC131"/>
    <mergeCell ref="BD131:BE131"/>
    <mergeCell ref="BF131:BG131"/>
    <mergeCell ref="BH131:BI131"/>
    <mergeCell ref="BJ131:BK131"/>
    <mergeCell ref="BL131:BM131"/>
    <mergeCell ref="BN131:BO131"/>
    <mergeCell ref="BP131:BQ131"/>
    <mergeCell ref="BR131:BS131"/>
    <mergeCell ref="BT131:BU131"/>
    <mergeCell ref="BV131:BW131"/>
    <mergeCell ref="BX131:BY131"/>
    <mergeCell ref="AP133:AQ133"/>
    <mergeCell ref="AR133:AS133"/>
    <mergeCell ref="AT133:AU133"/>
    <mergeCell ref="AV133:AW133"/>
    <mergeCell ref="AX133:AY133"/>
    <mergeCell ref="AZ133:BA133"/>
    <mergeCell ref="BB133:BC133"/>
    <mergeCell ref="BD133:BE133"/>
    <mergeCell ref="BF133:BG133"/>
    <mergeCell ref="BH133:BI133"/>
    <mergeCell ref="AZ129:BA129"/>
    <mergeCell ref="BB129:BC129"/>
    <mergeCell ref="A9:C10"/>
    <mergeCell ref="D9:G10"/>
    <mergeCell ref="H9:K10"/>
    <mergeCell ref="BL128:BM128"/>
    <mergeCell ref="BN128:BO128"/>
    <mergeCell ref="AR128:AS128"/>
    <mergeCell ref="AT128:AU128"/>
    <mergeCell ref="AV128:AW128"/>
    <mergeCell ref="AX128:AY128"/>
    <mergeCell ref="AZ128:BA128"/>
    <mergeCell ref="BB128:BC128"/>
    <mergeCell ref="AF128:AG128"/>
    <mergeCell ref="AH128:AI128"/>
    <mergeCell ref="AJ128:AK128"/>
    <mergeCell ref="AL128:AM128"/>
    <mergeCell ref="AN128:AO128"/>
    <mergeCell ref="AH127:AI127"/>
    <mergeCell ref="AJ127:AK127"/>
    <mergeCell ref="AL127:AM127"/>
    <mergeCell ref="AN127:AO127"/>
    <mergeCell ref="AP127:AQ127"/>
    <mergeCell ref="AP128:AQ128"/>
    <mergeCell ref="AF124:AG124"/>
    <mergeCell ref="AH124:AI124"/>
    <mergeCell ref="AJ124:AK124"/>
    <mergeCell ref="AL124:AM124"/>
    <mergeCell ref="AN124:AO124"/>
    <mergeCell ref="AP124:AQ124"/>
    <mergeCell ref="AX123:AY123"/>
    <mergeCell ref="AZ123:BA123"/>
    <mergeCell ref="BP129:BQ129"/>
    <mergeCell ref="BR129:BS129"/>
    <mergeCell ref="BT129:BU129"/>
    <mergeCell ref="BT127:BU127"/>
    <mergeCell ref="BV127:BW127"/>
    <mergeCell ref="BX127:BY127"/>
    <mergeCell ref="BZ127:CA127"/>
    <mergeCell ref="BD127:BE127"/>
    <mergeCell ref="BF127:BG127"/>
    <mergeCell ref="BH127:BI127"/>
    <mergeCell ref="BJ127:BK127"/>
    <mergeCell ref="BL127:BM127"/>
    <mergeCell ref="BN127:BO127"/>
    <mergeCell ref="AR127:AS127"/>
    <mergeCell ref="AT127:AU127"/>
    <mergeCell ref="AV127:AW127"/>
    <mergeCell ref="AX127:AY127"/>
    <mergeCell ref="AZ127:BA127"/>
    <mergeCell ref="BB127:BC127"/>
    <mergeCell ref="BV129:BW129"/>
    <mergeCell ref="BX129:BY129"/>
    <mergeCell ref="BZ129:CA129"/>
    <mergeCell ref="BD129:BE129"/>
    <mergeCell ref="BF129:BG129"/>
    <mergeCell ref="BH129:BI129"/>
    <mergeCell ref="BJ129:BK129"/>
    <mergeCell ref="BL129:BM129"/>
    <mergeCell ref="BN129:BO129"/>
    <mergeCell ref="AR129:AS129"/>
    <mergeCell ref="AT129:AU129"/>
    <mergeCell ref="AV129:AW129"/>
    <mergeCell ref="AX129:AY129"/>
    <mergeCell ref="BV126:BW126"/>
    <mergeCell ref="BX126:BY126"/>
    <mergeCell ref="BZ126:CA126"/>
    <mergeCell ref="BD126:BE126"/>
    <mergeCell ref="BF126:BG126"/>
    <mergeCell ref="BH126:BI126"/>
    <mergeCell ref="BJ126:BK126"/>
    <mergeCell ref="BL126:BM126"/>
    <mergeCell ref="BN126:BO126"/>
    <mergeCell ref="AR126:AS126"/>
    <mergeCell ref="AT126:AU126"/>
    <mergeCell ref="AV126:AW126"/>
    <mergeCell ref="AX126:AY126"/>
    <mergeCell ref="AZ126:BA126"/>
    <mergeCell ref="BB126:BC126"/>
    <mergeCell ref="AF129:AG129"/>
    <mergeCell ref="AH129:AI129"/>
    <mergeCell ref="AJ129:AK129"/>
    <mergeCell ref="AL129:AM129"/>
    <mergeCell ref="AN129:AO129"/>
    <mergeCell ref="AP129:AQ129"/>
    <mergeCell ref="BP128:BQ128"/>
    <mergeCell ref="BR128:BS128"/>
    <mergeCell ref="BT128:BU128"/>
    <mergeCell ref="BV128:BW128"/>
    <mergeCell ref="BX128:BY128"/>
    <mergeCell ref="BZ128:CA128"/>
    <mergeCell ref="BD128:BE128"/>
    <mergeCell ref="BF128:BG128"/>
    <mergeCell ref="BH128:BI128"/>
    <mergeCell ref="BJ128:BK128"/>
    <mergeCell ref="AF127:AG127"/>
    <mergeCell ref="BP125:BQ125"/>
    <mergeCell ref="AF126:AG126"/>
    <mergeCell ref="AH126:AI126"/>
    <mergeCell ref="AJ126:AK126"/>
    <mergeCell ref="AL126:AM126"/>
    <mergeCell ref="AN126:AO126"/>
    <mergeCell ref="AP126:AQ126"/>
    <mergeCell ref="BP127:BQ127"/>
    <mergeCell ref="BR127:BS127"/>
    <mergeCell ref="BR125:BS125"/>
    <mergeCell ref="BT125:BU125"/>
    <mergeCell ref="BD125:BE125"/>
    <mergeCell ref="BF125:BG125"/>
    <mergeCell ref="BH125:BI125"/>
    <mergeCell ref="BJ125:BK125"/>
    <mergeCell ref="BL125:BM125"/>
    <mergeCell ref="BN125:BO125"/>
    <mergeCell ref="AR125:AS125"/>
    <mergeCell ref="AT125:AU125"/>
    <mergeCell ref="AV125:AW125"/>
    <mergeCell ref="AX125:AY125"/>
    <mergeCell ref="AZ125:BA125"/>
    <mergeCell ref="BB125:BC125"/>
    <mergeCell ref="BP126:BQ126"/>
    <mergeCell ref="BR126:BS126"/>
    <mergeCell ref="BT126:BU126"/>
    <mergeCell ref="AH125:AI125"/>
    <mergeCell ref="AJ125:AK125"/>
    <mergeCell ref="AL125:AM125"/>
    <mergeCell ref="AN125:AO125"/>
    <mergeCell ref="AP125:AQ125"/>
    <mergeCell ref="AF125:AG125"/>
    <mergeCell ref="BP124:BQ124"/>
    <mergeCell ref="BR124:BS124"/>
    <mergeCell ref="BT124:BU124"/>
    <mergeCell ref="BV124:BW124"/>
    <mergeCell ref="BX124:BY124"/>
    <mergeCell ref="BZ124:CA124"/>
    <mergeCell ref="BD124:BE124"/>
    <mergeCell ref="BF124:BG124"/>
    <mergeCell ref="BH124:BI124"/>
    <mergeCell ref="BJ124:BK124"/>
    <mergeCell ref="BL124:BM124"/>
    <mergeCell ref="BN124:BO124"/>
    <mergeCell ref="AR124:AS124"/>
    <mergeCell ref="AT124:AU124"/>
    <mergeCell ref="AV124:AW124"/>
    <mergeCell ref="AX124:AY124"/>
    <mergeCell ref="AZ124:BA124"/>
    <mergeCell ref="BB124:BC124"/>
    <mergeCell ref="BV125:BW125"/>
    <mergeCell ref="BX125:BY125"/>
    <mergeCell ref="BZ125:CA125"/>
    <mergeCell ref="BV122:BW122"/>
    <mergeCell ref="BX122:BY122"/>
    <mergeCell ref="BZ122:CA122"/>
    <mergeCell ref="AF123:AG123"/>
    <mergeCell ref="AH123:AI123"/>
    <mergeCell ref="AJ123:AK123"/>
    <mergeCell ref="AL123:AM123"/>
    <mergeCell ref="AN123:AO123"/>
    <mergeCell ref="BF122:BG122"/>
    <mergeCell ref="BH122:BI122"/>
    <mergeCell ref="BJ122:BK122"/>
    <mergeCell ref="BL122:BM122"/>
    <mergeCell ref="BN122:BO122"/>
    <mergeCell ref="BP122:BQ122"/>
    <mergeCell ref="AT122:AU122"/>
    <mergeCell ref="AV122:AW122"/>
    <mergeCell ref="AX122:AY122"/>
    <mergeCell ref="AZ122:BA122"/>
    <mergeCell ref="BB122:BC122"/>
    <mergeCell ref="BD122:BE122"/>
    <mergeCell ref="AH122:AI122"/>
    <mergeCell ref="AJ122:AK122"/>
    <mergeCell ref="AL122:AM122"/>
    <mergeCell ref="AN122:AO122"/>
    <mergeCell ref="AP122:AQ122"/>
    <mergeCell ref="AR122:AS122"/>
    <mergeCell ref="BP123:BQ123"/>
    <mergeCell ref="BR123:BS123"/>
    <mergeCell ref="BT123:BU123"/>
    <mergeCell ref="BV123:BW123"/>
    <mergeCell ref="BX123:BY123"/>
    <mergeCell ref="BZ123:CA123"/>
    <mergeCell ref="U122:U127"/>
    <mergeCell ref="V122:V127"/>
    <mergeCell ref="W122:W123"/>
    <mergeCell ref="AE122:AE123"/>
    <mergeCell ref="AF122:AG122"/>
    <mergeCell ref="BF121:BG121"/>
    <mergeCell ref="BH121:BI121"/>
    <mergeCell ref="BL121:BM121"/>
    <mergeCell ref="BN121:BO121"/>
    <mergeCell ref="BP121:BQ121"/>
    <mergeCell ref="BT121:BU121"/>
    <mergeCell ref="AT121:AU121"/>
    <mergeCell ref="AV121:AW121"/>
    <mergeCell ref="AX121:AY121"/>
    <mergeCell ref="AZ121:BA121"/>
    <mergeCell ref="BB121:BC121"/>
    <mergeCell ref="BD121:BE121"/>
    <mergeCell ref="BR122:BS122"/>
    <mergeCell ref="BT122:BU122"/>
    <mergeCell ref="BD123:BE123"/>
    <mergeCell ref="BF123:BG123"/>
    <mergeCell ref="BH123:BI123"/>
    <mergeCell ref="BJ123:BK123"/>
    <mergeCell ref="BL123:BM123"/>
    <mergeCell ref="BN123:BO123"/>
    <mergeCell ref="AP123:AQ123"/>
    <mergeCell ref="AR123:AS123"/>
    <mergeCell ref="AT123:AU123"/>
    <mergeCell ref="AV123:AW123"/>
    <mergeCell ref="BR119:BS119"/>
    <mergeCell ref="AV119:AW119"/>
    <mergeCell ref="AX119:AY119"/>
    <mergeCell ref="AZ119:BA119"/>
    <mergeCell ref="BB119:BC119"/>
    <mergeCell ref="BD119:BE119"/>
    <mergeCell ref="BF119:BG119"/>
    <mergeCell ref="BR120:BS120"/>
    <mergeCell ref="BT120:BU120"/>
    <mergeCell ref="BV120:BW120"/>
    <mergeCell ref="BX120:BY120"/>
    <mergeCell ref="BZ120:CA120"/>
    <mergeCell ref="AF121:AG121"/>
    <mergeCell ref="AJ121:AK121"/>
    <mergeCell ref="AL121:AM121"/>
    <mergeCell ref="AN121:AO121"/>
    <mergeCell ref="AR121:AS121"/>
    <mergeCell ref="BF120:BG120"/>
    <mergeCell ref="BH120:BI120"/>
    <mergeCell ref="BJ120:BK120"/>
    <mergeCell ref="BL120:BM120"/>
    <mergeCell ref="BN120:BO120"/>
    <mergeCell ref="BP120:BQ120"/>
    <mergeCell ref="AR120:AS120"/>
    <mergeCell ref="AT120:AU120"/>
    <mergeCell ref="AV120:AW120"/>
    <mergeCell ref="AX120:AY120"/>
    <mergeCell ref="AZ120:BA120"/>
    <mergeCell ref="BD120:BE120"/>
    <mergeCell ref="BV121:BW121"/>
    <mergeCell ref="BX121:BY121"/>
    <mergeCell ref="BZ121:CA121"/>
    <mergeCell ref="BX118:BY118"/>
    <mergeCell ref="BZ118:CA118"/>
    <mergeCell ref="AF119:AG119"/>
    <mergeCell ref="AH119:AI119"/>
    <mergeCell ref="AJ119:AK119"/>
    <mergeCell ref="AL119:AM119"/>
    <mergeCell ref="AN119:AO119"/>
    <mergeCell ref="AP119:AQ119"/>
    <mergeCell ref="AR119:AS119"/>
    <mergeCell ref="AT119:AU119"/>
    <mergeCell ref="BH118:BI118"/>
    <mergeCell ref="BL118:BM118"/>
    <mergeCell ref="BP118:BQ118"/>
    <mergeCell ref="BR118:BS118"/>
    <mergeCell ref="BT118:BU118"/>
    <mergeCell ref="BV118:BW118"/>
    <mergeCell ref="AV118:AW118"/>
    <mergeCell ref="AX118:AY118"/>
    <mergeCell ref="AZ118:BA118"/>
    <mergeCell ref="BB118:BC118"/>
    <mergeCell ref="BD118:BE118"/>
    <mergeCell ref="BF118:BG118"/>
    <mergeCell ref="AJ118:AK118"/>
    <mergeCell ref="AL118:AM118"/>
    <mergeCell ref="AN118:AO118"/>
    <mergeCell ref="AP118:AQ118"/>
    <mergeCell ref="AR118:AS118"/>
    <mergeCell ref="AT118:AU118"/>
    <mergeCell ref="BT119:BU119"/>
    <mergeCell ref="BV119:BW119"/>
    <mergeCell ref="BX119:BY119"/>
    <mergeCell ref="BZ119:CA119"/>
    <mergeCell ref="U118:U120"/>
    <mergeCell ref="V118:V120"/>
    <mergeCell ref="AF118:AG118"/>
    <mergeCell ref="AH118:AI118"/>
    <mergeCell ref="BF117:BG117"/>
    <mergeCell ref="BH117:BI117"/>
    <mergeCell ref="BJ117:BK117"/>
    <mergeCell ref="BL117:BM117"/>
    <mergeCell ref="BN117:BO117"/>
    <mergeCell ref="BP117:BQ117"/>
    <mergeCell ref="AT117:AU117"/>
    <mergeCell ref="AV117:AW117"/>
    <mergeCell ref="AX117:AY117"/>
    <mergeCell ref="AZ117:BA117"/>
    <mergeCell ref="BB117:BC117"/>
    <mergeCell ref="BD117:BE117"/>
    <mergeCell ref="U113:U117"/>
    <mergeCell ref="V113:V117"/>
    <mergeCell ref="AF120:AG120"/>
    <mergeCell ref="AH120:AI120"/>
    <mergeCell ref="AJ120:AK120"/>
    <mergeCell ref="AL120:AM120"/>
    <mergeCell ref="AN120:AO120"/>
    <mergeCell ref="AP120:AQ120"/>
    <mergeCell ref="BH119:BI119"/>
    <mergeCell ref="BJ119:BK119"/>
    <mergeCell ref="BL119:BM119"/>
    <mergeCell ref="BN119:BO119"/>
    <mergeCell ref="BP119:BQ119"/>
    <mergeCell ref="AT116:AU116"/>
    <mergeCell ref="BP115:BQ115"/>
    <mergeCell ref="AP113:AQ113"/>
    <mergeCell ref="BZ116:CA116"/>
    <mergeCell ref="AF117:AG117"/>
    <mergeCell ref="AH117:AI117"/>
    <mergeCell ref="AJ117:AK117"/>
    <mergeCell ref="AL117:AM117"/>
    <mergeCell ref="AN117:AO117"/>
    <mergeCell ref="AP117:AQ117"/>
    <mergeCell ref="AR117:AS117"/>
    <mergeCell ref="BJ116:BK116"/>
    <mergeCell ref="BL116:BM116"/>
    <mergeCell ref="BN116:BO116"/>
    <mergeCell ref="BP116:BQ116"/>
    <mergeCell ref="BR116:BS116"/>
    <mergeCell ref="BT116:BU116"/>
    <mergeCell ref="AX116:AY116"/>
    <mergeCell ref="AZ116:BA116"/>
    <mergeCell ref="BB116:BC116"/>
    <mergeCell ref="BD116:BE116"/>
    <mergeCell ref="BF116:BG116"/>
    <mergeCell ref="BH116:BI116"/>
    <mergeCell ref="BR117:BS117"/>
    <mergeCell ref="BT117:BU117"/>
    <mergeCell ref="BV117:BW117"/>
    <mergeCell ref="BX117:BY117"/>
    <mergeCell ref="BZ117:CA117"/>
    <mergeCell ref="AF116:AG116"/>
    <mergeCell ref="AH116:AI116"/>
    <mergeCell ref="AJ116:AK116"/>
    <mergeCell ref="AL116:AM116"/>
    <mergeCell ref="AN116:AO116"/>
    <mergeCell ref="AP116:AQ116"/>
    <mergeCell ref="AR116:AS116"/>
    <mergeCell ref="BT115:BU115"/>
    <mergeCell ref="BV115:BW115"/>
    <mergeCell ref="BX115:BY115"/>
    <mergeCell ref="BB115:BC115"/>
    <mergeCell ref="BD115:BE115"/>
    <mergeCell ref="BF115:BG115"/>
    <mergeCell ref="BH115:BI115"/>
    <mergeCell ref="BJ115:BK115"/>
    <mergeCell ref="BL115:BM115"/>
    <mergeCell ref="AP115:AQ115"/>
    <mergeCell ref="AR115:AS115"/>
    <mergeCell ref="AT115:AU115"/>
    <mergeCell ref="AV115:AW115"/>
    <mergeCell ref="AX115:AY115"/>
    <mergeCell ref="AZ115:BA115"/>
    <mergeCell ref="AV116:AW116"/>
    <mergeCell ref="BN115:BO115"/>
    <mergeCell ref="AR113:AS113"/>
    <mergeCell ref="BV116:BW116"/>
    <mergeCell ref="BX116:BY116"/>
    <mergeCell ref="AT113:AU113"/>
    <mergeCell ref="AV113:AW113"/>
    <mergeCell ref="AF113:AG113"/>
    <mergeCell ref="AH113:AI113"/>
    <mergeCell ref="AJ113:AK113"/>
    <mergeCell ref="BR114:BS114"/>
    <mergeCell ref="BT114:BU114"/>
    <mergeCell ref="BV114:BW114"/>
    <mergeCell ref="BX114:BY114"/>
    <mergeCell ref="BZ114:CA114"/>
    <mergeCell ref="AF115:AG115"/>
    <mergeCell ref="AH115:AI115"/>
    <mergeCell ref="AJ115:AK115"/>
    <mergeCell ref="AL115:AM115"/>
    <mergeCell ref="AN115:AO115"/>
    <mergeCell ref="BF114:BG114"/>
    <mergeCell ref="BH114:BI114"/>
    <mergeCell ref="BJ114:BK114"/>
    <mergeCell ref="BL114:BM114"/>
    <mergeCell ref="BN114:BO114"/>
    <mergeCell ref="BP114:BQ114"/>
    <mergeCell ref="AT114:AU114"/>
    <mergeCell ref="AV114:AW114"/>
    <mergeCell ref="AX114:AY114"/>
    <mergeCell ref="AZ114:BA114"/>
    <mergeCell ref="BB114:BC114"/>
    <mergeCell ref="BD114:BE114"/>
    <mergeCell ref="BZ115:CA115"/>
    <mergeCell ref="BR115:BS115"/>
    <mergeCell ref="BL112:BM112"/>
    <mergeCell ref="BN112:BO112"/>
    <mergeCell ref="AR112:AS112"/>
    <mergeCell ref="AT112:AU112"/>
    <mergeCell ref="AV112:AW112"/>
    <mergeCell ref="AX112:AY112"/>
    <mergeCell ref="AZ112:BA112"/>
    <mergeCell ref="BB112:BC112"/>
    <mergeCell ref="BV113:BW113"/>
    <mergeCell ref="BX113:BY113"/>
    <mergeCell ref="BZ113:CA113"/>
    <mergeCell ref="AF114:AG114"/>
    <mergeCell ref="AH114:AI114"/>
    <mergeCell ref="AJ114:AK114"/>
    <mergeCell ref="AL114:AM114"/>
    <mergeCell ref="AN114:AO114"/>
    <mergeCell ref="AP114:AQ114"/>
    <mergeCell ref="AR114:AS114"/>
    <mergeCell ref="BJ113:BK113"/>
    <mergeCell ref="BL113:BM113"/>
    <mergeCell ref="BN113:BO113"/>
    <mergeCell ref="BP113:BQ113"/>
    <mergeCell ref="BR113:BS113"/>
    <mergeCell ref="BT113:BU113"/>
    <mergeCell ref="AX113:AY113"/>
    <mergeCell ref="AZ113:BA113"/>
    <mergeCell ref="BB113:BC113"/>
    <mergeCell ref="BD113:BE113"/>
    <mergeCell ref="BF113:BG113"/>
    <mergeCell ref="BH113:BI113"/>
    <mergeCell ref="AL113:AM113"/>
    <mergeCell ref="AN113:AO113"/>
    <mergeCell ref="BT111:BU111"/>
    <mergeCell ref="BV111:BW111"/>
    <mergeCell ref="BX111:BY111"/>
    <mergeCell ref="BZ111:CA111"/>
    <mergeCell ref="AF112:AG112"/>
    <mergeCell ref="AH112:AI112"/>
    <mergeCell ref="AJ112:AK112"/>
    <mergeCell ref="AL112:AM112"/>
    <mergeCell ref="AN112:AO112"/>
    <mergeCell ref="AP112:AQ112"/>
    <mergeCell ref="BH111:BI111"/>
    <mergeCell ref="BJ111:BK111"/>
    <mergeCell ref="BL111:BM111"/>
    <mergeCell ref="BN111:BO111"/>
    <mergeCell ref="BP111:BQ111"/>
    <mergeCell ref="BR111:BS111"/>
    <mergeCell ref="AV111:AW111"/>
    <mergeCell ref="AX111:AY111"/>
    <mergeCell ref="AZ111:BA111"/>
    <mergeCell ref="BB111:BC111"/>
    <mergeCell ref="BD111:BE111"/>
    <mergeCell ref="BF111:BG111"/>
    <mergeCell ref="BP112:BQ112"/>
    <mergeCell ref="BR112:BS112"/>
    <mergeCell ref="BT112:BU112"/>
    <mergeCell ref="BV112:BW112"/>
    <mergeCell ref="BX112:BY112"/>
    <mergeCell ref="BZ112:CA112"/>
    <mergeCell ref="BD112:BE112"/>
    <mergeCell ref="BF112:BG112"/>
    <mergeCell ref="BH112:BI112"/>
    <mergeCell ref="BJ112:BK112"/>
    <mergeCell ref="BL110:BM110"/>
    <mergeCell ref="BN110:BO110"/>
    <mergeCell ref="BP110:BQ110"/>
    <mergeCell ref="BR110:BS110"/>
    <mergeCell ref="BT110:BU110"/>
    <mergeCell ref="BV110:BW110"/>
    <mergeCell ref="AZ110:BA110"/>
    <mergeCell ref="BB110:BC110"/>
    <mergeCell ref="BD110:BE110"/>
    <mergeCell ref="BF110:BG110"/>
    <mergeCell ref="BH110:BI110"/>
    <mergeCell ref="BJ110:BK110"/>
    <mergeCell ref="AN110:AO110"/>
    <mergeCell ref="AP110:AQ110"/>
    <mergeCell ref="AR110:AS110"/>
    <mergeCell ref="AT110:AU110"/>
    <mergeCell ref="AV110:AW110"/>
    <mergeCell ref="AX110:AY110"/>
    <mergeCell ref="BX109:BY109"/>
    <mergeCell ref="BZ109:CA109"/>
    <mergeCell ref="U110:U112"/>
    <mergeCell ref="V110:V112"/>
    <mergeCell ref="AF110:AG110"/>
    <mergeCell ref="AH110:AI110"/>
    <mergeCell ref="AJ110:AK110"/>
    <mergeCell ref="AL110:AM110"/>
    <mergeCell ref="BJ109:BK109"/>
    <mergeCell ref="BL109:BM109"/>
    <mergeCell ref="BN109:BO109"/>
    <mergeCell ref="BP109:BQ109"/>
    <mergeCell ref="BR109:BS109"/>
    <mergeCell ref="BT109:BU109"/>
    <mergeCell ref="AX109:AY109"/>
    <mergeCell ref="AZ109:BA109"/>
    <mergeCell ref="BB109:BC109"/>
    <mergeCell ref="BD109:BE109"/>
    <mergeCell ref="BF109:BG109"/>
    <mergeCell ref="BH109:BI109"/>
    <mergeCell ref="V108:V109"/>
    <mergeCell ref="AN108:AO108"/>
    <mergeCell ref="BX110:BY110"/>
    <mergeCell ref="BZ110:CA110"/>
    <mergeCell ref="AF111:AG111"/>
    <mergeCell ref="AH111:AI111"/>
    <mergeCell ref="AJ111:AK111"/>
    <mergeCell ref="AL111:AM111"/>
    <mergeCell ref="AN111:AO111"/>
    <mergeCell ref="AP111:AQ111"/>
    <mergeCell ref="AR111:AS111"/>
    <mergeCell ref="AT111:AU111"/>
    <mergeCell ref="BB108:BC108"/>
    <mergeCell ref="BD108:BE108"/>
    <mergeCell ref="BF108:BG108"/>
    <mergeCell ref="BH108:BI108"/>
    <mergeCell ref="BJ108:BK108"/>
    <mergeCell ref="BL108:BM108"/>
    <mergeCell ref="AP108:AQ108"/>
    <mergeCell ref="AR108:AS108"/>
    <mergeCell ref="AT108:AU108"/>
    <mergeCell ref="AV108:AW108"/>
    <mergeCell ref="AX108:AY108"/>
    <mergeCell ref="AZ108:BA108"/>
    <mergeCell ref="AF108:AG108"/>
    <mergeCell ref="AH108:AI108"/>
    <mergeCell ref="AJ108:AK108"/>
    <mergeCell ref="AL108:AM108"/>
    <mergeCell ref="BV109:BW109"/>
    <mergeCell ref="BV107:BW107"/>
    <mergeCell ref="BX107:BY107"/>
    <mergeCell ref="BZ107:CA107"/>
    <mergeCell ref="U108:U109"/>
    <mergeCell ref="BF107:BG107"/>
    <mergeCell ref="BH107:BI107"/>
    <mergeCell ref="BJ107:BK107"/>
    <mergeCell ref="BL107:BM107"/>
    <mergeCell ref="BN107:BO107"/>
    <mergeCell ref="BP107:BQ107"/>
    <mergeCell ref="AT107:AU107"/>
    <mergeCell ref="AV107:AW107"/>
    <mergeCell ref="AX107:AY107"/>
    <mergeCell ref="AZ107:BA107"/>
    <mergeCell ref="BB107:BC107"/>
    <mergeCell ref="BD107:BE107"/>
    <mergeCell ref="BZ108:CA108"/>
    <mergeCell ref="AF109:AG109"/>
    <mergeCell ref="AH109:AI109"/>
    <mergeCell ref="AJ109:AK109"/>
    <mergeCell ref="AL109:AM109"/>
    <mergeCell ref="AN109:AO109"/>
    <mergeCell ref="AP109:AQ109"/>
    <mergeCell ref="AR109:AS109"/>
    <mergeCell ref="AT109:AU109"/>
    <mergeCell ref="AV109:AW109"/>
    <mergeCell ref="BN108:BO108"/>
    <mergeCell ref="BP108:BQ108"/>
    <mergeCell ref="BR108:BS108"/>
    <mergeCell ref="BT108:BU108"/>
    <mergeCell ref="BV108:BW108"/>
    <mergeCell ref="BX108:BY108"/>
    <mergeCell ref="AF107:AG107"/>
    <mergeCell ref="AH107:AI107"/>
    <mergeCell ref="AJ107:AK107"/>
    <mergeCell ref="AL107:AM107"/>
    <mergeCell ref="AN107:AO107"/>
    <mergeCell ref="AP107:AQ107"/>
    <mergeCell ref="AR107:AS107"/>
    <mergeCell ref="BJ106:BK106"/>
    <mergeCell ref="BL106:BM106"/>
    <mergeCell ref="BN106:BO106"/>
    <mergeCell ref="BP106:BQ106"/>
    <mergeCell ref="BR106:BS106"/>
    <mergeCell ref="BT106:BU106"/>
    <mergeCell ref="AX106:AY106"/>
    <mergeCell ref="AZ106:BA106"/>
    <mergeCell ref="BB106:BC106"/>
    <mergeCell ref="BD106:BE106"/>
    <mergeCell ref="BF106:BG106"/>
    <mergeCell ref="BH106:BI106"/>
    <mergeCell ref="BR107:BS107"/>
    <mergeCell ref="BT107:BU107"/>
    <mergeCell ref="BZ105:CA105"/>
    <mergeCell ref="AF106:AG106"/>
    <mergeCell ref="AH106:AI106"/>
    <mergeCell ref="AJ106:AK106"/>
    <mergeCell ref="AL106:AM106"/>
    <mergeCell ref="AN106:AO106"/>
    <mergeCell ref="AP106:AQ106"/>
    <mergeCell ref="AR106:AS106"/>
    <mergeCell ref="AT106:AU106"/>
    <mergeCell ref="AV106:AW106"/>
    <mergeCell ref="BN105:BO105"/>
    <mergeCell ref="BP105:BQ105"/>
    <mergeCell ref="BR105:BS105"/>
    <mergeCell ref="BT105:BU105"/>
    <mergeCell ref="BV105:BW105"/>
    <mergeCell ref="BX105:BY105"/>
    <mergeCell ref="BB105:BC105"/>
    <mergeCell ref="BD105:BE105"/>
    <mergeCell ref="BF105:BG105"/>
    <mergeCell ref="BH105:BI105"/>
    <mergeCell ref="BJ105:BK105"/>
    <mergeCell ref="BL105:BM105"/>
    <mergeCell ref="AP105:AQ105"/>
    <mergeCell ref="AR105:AS105"/>
    <mergeCell ref="AT105:AU105"/>
    <mergeCell ref="AV105:AW105"/>
    <mergeCell ref="AX105:AY105"/>
    <mergeCell ref="AZ105:BA105"/>
    <mergeCell ref="BV106:BW106"/>
    <mergeCell ref="BX106:BY106"/>
    <mergeCell ref="BZ106:CA106"/>
    <mergeCell ref="T105:T106"/>
    <mergeCell ref="U105:U106"/>
    <mergeCell ref="V105:V106"/>
    <mergeCell ref="AF105:AG105"/>
    <mergeCell ref="AH105:AI105"/>
    <mergeCell ref="AJ105:AK105"/>
    <mergeCell ref="AL105:AM105"/>
    <mergeCell ref="AN105:AO105"/>
    <mergeCell ref="BN104:BO104"/>
    <mergeCell ref="BP104:BQ104"/>
    <mergeCell ref="BR104:BS104"/>
    <mergeCell ref="BT104:BU104"/>
    <mergeCell ref="BV104:BW104"/>
    <mergeCell ref="BX104:BY104"/>
    <mergeCell ref="BB104:BC104"/>
    <mergeCell ref="BD104:BE104"/>
    <mergeCell ref="BF104:BG104"/>
    <mergeCell ref="BH104:BI104"/>
    <mergeCell ref="BJ104:BK104"/>
    <mergeCell ref="BL104:BM104"/>
    <mergeCell ref="AP104:AQ104"/>
    <mergeCell ref="AR104:AS104"/>
    <mergeCell ref="AT104:AU104"/>
    <mergeCell ref="AV104:AW104"/>
    <mergeCell ref="AX104:AY104"/>
    <mergeCell ref="AZ104:BA104"/>
    <mergeCell ref="BV103:BW103"/>
    <mergeCell ref="BX103:BY103"/>
    <mergeCell ref="BZ103:CA103"/>
    <mergeCell ref="AF104:AG104"/>
    <mergeCell ref="AH104:AI104"/>
    <mergeCell ref="AJ104:AK104"/>
    <mergeCell ref="AL104:AM104"/>
    <mergeCell ref="AN104:AO104"/>
    <mergeCell ref="BF103:BG103"/>
    <mergeCell ref="BH103:BI103"/>
    <mergeCell ref="BJ103:BK103"/>
    <mergeCell ref="BL103:BM103"/>
    <mergeCell ref="BN103:BO103"/>
    <mergeCell ref="BP103:BQ103"/>
    <mergeCell ref="AT103:AU103"/>
    <mergeCell ref="AV103:AW103"/>
    <mergeCell ref="AX103:AY103"/>
    <mergeCell ref="AZ103:BA103"/>
    <mergeCell ref="BB103:BC103"/>
    <mergeCell ref="BD103:BE103"/>
    <mergeCell ref="BZ104:CA104"/>
    <mergeCell ref="AF103:AG103"/>
    <mergeCell ref="AH103:AI103"/>
    <mergeCell ref="AJ103:AK103"/>
    <mergeCell ref="AL103:AM103"/>
    <mergeCell ref="AN103:AO103"/>
    <mergeCell ref="AP103:AQ103"/>
    <mergeCell ref="AR103:AS103"/>
    <mergeCell ref="BR103:BS103"/>
    <mergeCell ref="BT103:BU103"/>
    <mergeCell ref="BJ102:BK102"/>
    <mergeCell ref="BL102:BM102"/>
    <mergeCell ref="BN102:BO102"/>
    <mergeCell ref="BP102:BQ102"/>
    <mergeCell ref="BR102:BS102"/>
    <mergeCell ref="BT102:BU102"/>
    <mergeCell ref="AX102:AY102"/>
    <mergeCell ref="AZ102:BA102"/>
    <mergeCell ref="BB102:BC102"/>
    <mergeCell ref="BD102:BE102"/>
    <mergeCell ref="BF102:BG102"/>
    <mergeCell ref="BH102:BI102"/>
    <mergeCell ref="AL102:AM102"/>
    <mergeCell ref="AN102:AO102"/>
    <mergeCell ref="AP102:AQ102"/>
    <mergeCell ref="AR102:AS102"/>
    <mergeCell ref="AT102:AU102"/>
    <mergeCell ref="AV102:AW102"/>
    <mergeCell ref="AV100:AW100"/>
    <mergeCell ref="AX100:AY100"/>
    <mergeCell ref="AF100:AG100"/>
    <mergeCell ref="AH100:AI100"/>
    <mergeCell ref="AJ100:AK100"/>
    <mergeCell ref="AL100:AM100"/>
    <mergeCell ref="BT101:BU101"/>
    <mergeCell ref="BV101:BW101"/>
    <mergeCell ref="BX101:BY101"/>
    <mergeCell ref="BZ101:CA101"/>
    <mergeCell ref="U102:U104"/>
    <mergeCell ref="V102:V104"/>
    <mergeCell ref="AF102:AG102"/>
    <mergeCell ref="AH102:AI102"/>
    <mergeCell ref="AJ102:AK102"/>
    <mergeCell ref="BH101:BI101"/>
    <mergeCell ref="BJ101:BK101"/>
    <mergeCell ref="BL101:BM101"/>
    <mergeCell ref="BN101:BO101"/>
    <mergeCell ref="BP101:BQ101"/>
    <mergeCell ref="BR101:BS101"/>
    <mergeCell ref="AV101:AW101"/>
    <mergeCell ref="AX101:AY101"/>
    <mergeCell ref="AZ101:BA101"/>
    <mergeCell ref="BB101:BC101"/>
    <mergeCell ref="BD101:BE101"/>
    <mergeCell ref="BF101:BG101"/>
    <mergeCell ref="W100:W101"/>
    <mergeCell ref="AE100:AE101"/>
    <mergeCell ref="BV102:BW102"/>
    <mergeCell ref="BX102:BY102"/>
    <mergeCell ref="BZ102:CA102"/>
    <mergeCell ref="AR99:AS99"/>
    <mergeCell ref="AT99:AU99"/>
    <mergeCell ref="AV99:AW99"/>
    <mergeCell ref="AX99:AY99"/>
    <mergeCell ref="AZ99:BA99"/>
    <mergeCell ref="BB99:BC99"/>
    <mergeCell ref="BX100:BY100"/>
    <mergeCell ref="BZ100:CA100"/>
    <mergeCell ref="AF101:AG101"/>
    <mergeCell ref="AH101:AI101"/>
    <mergeCell ref="AJ101:AK101"/>
    <mergeCell ref="AL101:AM101"/>
    <mergeCell ref="AN101:AO101"/>
    <mergeCell ref="AP101:AQ101"/>
    <mergeCell ref="AR101:AS101"/>
    <mergeCell ref="AT101:AU101"/>
    <mergeCell ref="BL100:BM100"/>
    <mergeCell ref="BN100:BO100"/>
    <mergeCell ref="BP100:BQ100"/>
    <mergeCell ref="BR100:BS100"/>
    <mergeCell ref="BT100:BU100"/>
    <mergeCell ref="BV100:BW100"/>
    <mergeCell ref="AZ100:BA100"/>
    <mergeCell ref="BB100:BC100"/>
    <mergeCell ref="BD100:BE100"/>
    <mergeCell ref="BF100:BG100"/>
    <mergeCell ref="BH100:BI100"/>
    <mergeCell ref="BJ100:BK100"/>
    <mergeCell ref="AN100:AO100"/>
    <mergeCell ref="AP100:AQ100"/>
    <mergeCell ref="AR100:AS100"/>
    <mergeCell ref="AT100:AU100"/>
    <mergeCell ref="BX98:BY98"/>
    <mergeCell ref="BZ98:CA98"/>
    <mergeCell ref="AF99:AG99"/>
    <mergeCell ref="AH99:AI99"/>
    <mergeCell ref="AJ99:AK99"/>
    <mergeCell ref="AL99:AM99"/>
    <mergeCell ref="AN99:AO99"/>
    <mergeCell ref="AP99:AQ99"/>
    <mergeCell ref="BH98:BI98"/>
    <mergeCell ref="BJ98:BK98"/>
    <mergeCell ref="BL98:BM98"/>
    <mergeCell ref="BN98:BO98"/>
    <mergeCell ref="BP98:BQ98"/>
    <mergeCell ref="BR98:BS98"/>
    <mergeCell ref="AV98:AW98"/>
    <mergeCell ref="AX98:AY98"/>
    <mergeCell ref="AZ98:BA98"/>
    <mergeCell ref="BB98:BC98"/>
    <mergeCell ref="BD98:BE98"/>
    <mergeCell ref="BF98:BG98"/>
    <mergeCell ref="BP99:BQ99"/>
    <mergeCell ref="BR99:BS99"/>
    <mergeCell ref="BT99:BU99"/>
    <mergeCell ref="BV99:BW99"/>
    <mergeCell ref="BX99:BY99"/>
    <mergeCell ref="BZ99:CA99"/>
    <mergeCell ref="BD99:BE99"/>
    <mergeCell ref="BF99:BG99"/>
    <mergeCell ref="BH99:BI99"/>
    <mergeCell ref="BJ99:BK99"/>
    <mergeCell ref="BL99:BM99"/>
    <mergeCell ref="BN99:BO99"/>
    <mergeCell ref="AF98:AG98"/>
    <mergeCell ref="AH98:AI98"/>
    <mergeCell ref="AJ98:AK98"/>
    <mergeCell ref="AL98:AM98"/>
    <mergeCell ref="AN98:AO98"/>
    <mergeCell ref="AP98:AQ98"/>
    <mergeCell ref="AR98:AS98"/>
    <mergeCell ref="AT98:AU98"/>
    <mergeCell ref="BL97:BM97"/>
    <mergeCell ref="BN97:BO97"/>
    <mergeCell ref="BP97:BQ97"/>
    <mergeCell ref="BR97:BS97"/>
    <mergeCell ref="BT97:BU97"/>
    <mergeCell ref="BV97:BW97"/>
    <mergeCell ref="AZ97:BA97"/>
    <mergeCell ref="BB97:BC97"/>
    <mergeCell ref="BD97:BE97"/>
    <mergeCell ref="BF97:BG97"/>
    <mergeCell ref="BH97:BI97"/>
    <mergeCell ref="BJ97:BK97"/>
    <mergeCell ref="AN97:AO97"/>
    <mergeCell ref="AP97:AQ97"/>
    <mergeCell ref="AR97:AS97"/>
    <mergeCell ref="AT97:AU97"/>
    <mergeCell ref="AV97:AW97"/>
    <mergeCell ref="AX97:AY97"/>
    <mergeCell ref="BT98:BU98"/>
    <mergeCell ref="BV98:BW98"/>
    <mergeCell ref="W97:W99"/>
    <mergeCell ref="AE97:AE99"/>
    <mergeCell ref="AF97:AG97"/>
    <mergeCell ref="AH97:AI97"/>
    <mergeCell ref="AJ97:AK97"/>
    <mergeCell ref="AL97:AM97"/>
    <mergeCell ref="BP96:BQ96"/>
    <mergeCell ref="BR96:BS96"/>
    <mergeCell ref="BT96:BU96"/>
    <mergeCell ref="BV96:BW96"/>
    <mergeCell ref="BX96:BY96"/>
    <mergeCell ref="BZ96:CA96"/>
    <mergeCell ref="BD96:BE96"/>
    <mergeCell ref="BF96:BG96"/>
    <mergeCell ref="BH96:BI96"/>
    <mergeCell ref="BJ96:BK96"/>
    <mergeCell ref="BL96:BM96"/>
    <mergeCell ref="BN96:BO96"/>
    <mergeCell ref="AR96:AS96"/>
    <mergeCell ref="AT96:AU96"/>
    <mergeCell ref="AV96:AW96"/>
    <mergeCell ref="AX96:AY96"/>
    <mergeCell ref="AZ96:BA96"/>
    <mergeCell ref="BB96:BC96"/>
    <mergeCell ref="AF96:AG96"/>
    <mergeCell ref="AH96:AI96"/>
    <mergeCell ref="AJ96:AK96"/>
    <mergeCell ref="AL96:AM96"/>
    <mergeCell ref="AN96:AO96"/>
    <mergeCell ref="AP96:AQ96"/>
    <mergeCell ref="BX97:BY97"/>
    <mergeCell ref="BZ97:CA97"/>
    <mergeCell ref="BL94:BM94"/>
    <mergeCell ref="AP94:AQ94"/>
    <mergeCell ref="AR94:AS94"/>
    <mergeCell ref="AT94:AU94"/>
    <mergeCell ref="AV94:AW94"/>
    <mergeCell ref="AX94:AY94"/>
    <mergeCell ref="AZ94:BA94"/>
    <mergeCell ref="BP95:BQ95"/>
    <mergeCell ref="BR95:BS95"/>
    <mergeCell ref="BT95:BU95"/>
    <mergeCell ref="BV95:BW95"/>
    <mergeCell ref="BX95:BY95"/>
    <mergeCell ref="BZ95:CA95"/>
    <mergeCell ref="BD95:BE95"/>
    <mergeCell ref="BF95:BG95"/>
    <mergeCell ref="BH95:BI95"/>
    <mergeCell ref="BJ95:BK95"/>
    <mergeCell ref="BL95:BM95"/>
    <mergeCell ref="BN95:BO95"/>
    <mergeCell ref="AR95:AS95"/>
    <mergeCell ref="AT95:AU95"/>
    <mergeCell ref="AV95:AW95"/>
    <mergeCell ref="AX95:AY95"/>
    <mergeCell ref="AZ95:BA95"/>
    <mergeCell ref="BB95:BC95"/>
    <mergeCell ref="AT93:AU93"/>
    <mergeCell ref="AV93:AW93"/>
    <mergeCell ref="AX93:AY93"/>
    <mergeCell ref="AZ93:BA93"/>
    <mergeCell ref="BB93:BC93"/>
    <mergeCell ref="BD93:BE93"/>
    <mergeCell ref="AH93:AI93"/>
    <mergeCell ref="AJ93:AK93"/>
    <mergeCell ref="AL93:AM93"/>
    <mergeCell ref="AN93:AO93"/>
    <mergeCell ref="AP93:AQ93"/>
    <mergeCell ref="AR93:AS93"/>
    <mergeCell ref="BZ94:CA94"/>
    <mergeCell ref="U95:U101"/>
    <mergeCell ref="V95:V101"/>
    <mergeCell ref="AF95:AG95"/>
    <mergeCell ref="AH95:AI95"/>
    <mergeCell ref="AJ95:AK95"/>
    <mergeCell ref="AL95:AM95"/>
    <mergeCell ref="AN95:AO95"/>
    <mergeCell ref="AP95:AQ95"/>
    <mergeCell ref="BN94:BO94"/>
    <mergeCell ref="BP94:BQ94"/>
    <mergeCell ref="BR94:BS94"/>
    <mergeCell ref="BT94:BU94"/>
    <mergeCell ref="BV94:BW94"/>
    <mergeCell ref="BX94:BY94"/>
    <mergeCell ref="BB94:BC94"/>
    <mergeCell ref="BD94:BE94"/>
    <mergeCell ref="BF94:BG94"/>
    <mergeCell ref="BH94:BI94"/>
    <mergeCell ref="BJ94:BK94"/>
    <mergeCell ref="BZ92:CA92"/>
    <mergeCell ref="U93:U94"/>
    <mergeCell ref="V93:V94"/>
    <mergeCell ref="AF93:AG93"/>
    <mergeCell ref="BJ92:BK92"/>
    <mergeCell ref="BL92:BM92"/>
    <mergeCell ref="BN92:BO92"/>
    <mergeCell ref="BP92:BQ92"/>
    <mergeCell ref="BR92:BS92"/>
    <mergeCell ref="BT92:BU92"/>
    <mergeCell ref="AX92:AY92"/>
    <mergeCell ref="AZ92:BA92"/>
    <mergeCell ref="BB92:BC92"/>
    <mergeCell ref="BD92:BE92"/>
    <mergeCell ref="BF92:BG92"/>
    <mergeCell ref="BH92:BI92"/>
    <mergeCell ref="BR93:BS93"/>
    <mergeCell ref="BT93:BU93"/>
    <mergeCell ref="BV93:BW93"/>
    <mergeCell ref="BX93:BY93"/>
    <mergeCell ref="BZ93:CA93"/>
    <mergeCell ref="AF94:AG94"/>
    <mergeCell ref="AH94:AI94"/>
    <mergeCell ref="AJ94:AK94"/>
    <mergeCell ref="AL94:AM94"/>
    <mergeCell ref="AN94:AO94"/>
    <mergeCell ref="BF93:BG93"/>
    <mergeCell ref="BH93:BI93"/>
    <mergeCell ref="BJ93:BK93"/>
    <mergeCell ref="BL93:BM93"/>
    <mergeCell ref="BN93:BO93"/>
    <mergeCell ref="BP93:BQ93"/>
    <mergeCell ref="AN90:AO90"/>
    <mergeCell ref="AF92:AG92"/>
    <mergeCell ref="AH92:AI92"/>
    <mergeCell ref="AJ92:AK92"/>
    <mergeCell ref="AL92:AM92"/>
    <mergeCell ref="AN92:AO92"/>
    <mergeCell ref="AP92:AQ92"/>
    <mergeCell ref="AR92:AS92"/>
    <mergeCell ref="AT92:AU92"/>
    <mergeCell ref="AV92:AW92"/>
    <mergeCell ref="BN91:BO91"/>
    <mergeCell ref="BP91:BQ91"/>
    <mergeCell ref="BR91:BS91"/>
    <mergeCell ref="BT91:BU91"/>
    <mergeCell ref="BV91:BW91"/>
    <mergeCell ref="BX91:BY91"/>
    <mergeCell ref="BB91:BC91"/>
    <mergeCell ref="BD91:BE91"/>
    <mergeCell ref="BF91:BG91"/>
    <mergeCell ref="BH91:BI91"/>
    <mergeCell ref="BJ91:BK91"/>
    <mergeCell ref="BL91:BM91"/>
    <mergeCell ref="AP91:AQ91"/>
    <mergeCell ref="AR91:AS91"/>
    <mergeCell ref="AT91:AU91"/>
    <mergeCell ref="AV91:AW91"/>
    <mergeCell ref="AX91:AY91"/>
    <mergeCell ref="AZ91:BA91"/>
    <mergeCell ref="BV92:BW92"/>
    <mergeCell ref="BX92:BY92"/>
    <mergeCell ref="AP89:AQ89"/>
    <mergeCell ref="AR89:AS89"/>
    <mergeCell ref="AT89:AU89"/>
    <mergeCell ref="AV89:AW89"/>
    <mergeCell ref="BV90:BW90"/>
    <mergeCell ref="BX90:BY90"/>
    <mergeCell ref="BZ90:CA90"/>
    <mergeCell ref="AF91:AG91"/>
    <mergeCell ref="AH91:AI91"/>
    <mergeCell ref="AJ91:AK91"/>
    <mergeCell ref="AL91:AM91"/>
    <mergeCell ref="AN91:AO91"/>
    <mergeCell ref="BF90:BG90"/>
    <mergeCell ref="BH90:BI90"/>
    <mergeCell ref="BJ90:BK90"/>
    <mergeCell ref="BL90:BM90"/>
    <mergeCell ref="BN90:BO90"/>
    <mergeCell ref="BP90:BQ90"/>
    <mergeCell ref="AT90:AU90"/>
    <mergeCell ref="AV90:AW90"/>
    <mergeCell ref="AX90:AY90"/>
    <mergeCell ref="AZ90:BA90"/>
    <mergeCell ref="BB90:BC90"/>
    <mergeCell ref="BD90:BE90"/>
    <mergeCell ref="BZ91:CA91"/>
    <mergeCell ref="AP90:AQ90"/>
    <mergeCell ref="AR90:AS90"/>
    <mergeCell ref="BR90:BS90"/>
    <mergeCell ref="BT90:BU90"/>
    <mergeCell ref="AH90:AI90"/>
    <mergeCell ref="AJ90:AK90"/>
    <mergeCell ref="AL90:AM90"/>
    <mergeCell ref="BX88:BY88"/>
    <mergeCell ref="BZ88:CA88"/>
    <mergeCell ref="BD88:BE88"/>
    <mergeCell ref="BF88:BG88"/>
    <mergeCell ref="BH88:BI88"/>
    <mergeCell ref="BJ88:BK88"/>
    <mergeCell ref="BL88:BM88"/>
    <mergeCell ref="BN88:BO88"/>
    <mergeCell ref="AR88:AS88"/>
    <mergeCell ref="AT88:AU88"/>
    <mergeCell ref="AV88:AW88"/>
    <mergeCell ref="AX88:AY88"/>
    <mergeCell ref="AZ88:BA88"/>
    <mergeCell ref="BB88:BC88"/>
    <mergeCell ref="BV89:BW89"/>
    <mergeCell ref="BX89:BY89"/>
    <mergeCell ref="BZ89:CA89"/>
    <mergeCell ref="BJ89:BK89"/>
    <mergeCell ref="BL89:BM89"/>
    <mergeCell ref="BN89:BO89"/>
    <mergeCell ref="BP89:BQ89"/>
    <mergeCell ref="BR89:BS89"/>
    <mergeCell ref="BT89:BU89"/>
    <mergeCell ref="AX89:AY89"/>
    <mergeCell ref="AZ89:BA89"/>
    <mergeCell ref="BB89:BC89"/>
    <mergeCell ref="BD89:BE89"/>
    <mergeCell ref="BF89:BG89"/>
    <mergeCell ref="BH89:BI89"/>
    <mergeCell ref="AN86:AO86"/>
    <mergeCell ref="AP86:AQ86"/>
    <mergeCell ref="AR86:AS86"/>
    <mergeCell ref="AT86:AU86"/>
    <mergeCell ref="AV86:AW86"/>
    <mergeCell ref="AX86:AY86"/>
    <mergeCell ref="BT87:BU87"/>
    <mergeCell ref="BV87:BW87"/>
    <mergeCell ref="BX87:BY87"/>
    <mergeCell ref="BZ87:CA87"/>
    <mergeCell ref="AF88:AG88"/>
    <mergeCell ref="AH88:AI88"/>
    <mergeCell ref="AJ88:AK88"/>
    <mergeCell ref="AL88:AM88"/>
    <mergeCell ref="AN88:AO88"/>
    <mergeCell ref="AP88:AQ88"/>
    <mergeCell ref="BH87:BI87"/>
    <mergeCell ref="BJ87:BK87"/>
    <mergeCell ref="BL87:BM87"/>
    <mergeCell ref="BN87:BO87"/>
    <mergeCell ref="BP87:BQ87"/>
    <mergeCell ref="BR87:BS87"/>
    <mergeCell ref="AV87:AW87"/>
    <mergeCell ref="AX87:AY87"/>
    <mergeCell ref="AZ87:BA87"/>
    <mergeCell ref="BB87:BC87"/>
    <mergeCell ref="BD87:BE87"/>
    <mergeCell ref="BF87:BG87"/>
    <mergeCell ref="BP88:BQ88"/>
    <mergeCell ref="BR88:BS88"/>
    <mergeCell ref="BT88:BU88"/>
    <mergeCell ref="BV88:BW88"/>
    <mergeCell ref="AT85:AU85"/>
    <mergeCell ref="AV85:AW85"/>
    <mergeCell ref="AX85:AY85"/>
    <mergeCell ref="AZ85:BA85"/>
    <mergeCell ref="BB85:BC85"/>
    <mergeCell ref="AF85:AG85"/>
    <mergeCell ref="AH85:AI85"/>
    <mergeCell ref="AJ85:AK85"/>
    <mergeCell ref="AL85:AM85"/>
    <mergeCell ref="AN85:AO85"/>
    <mergeCell ref="AP85:AQ85"/>
    <mergeCell ref="BZ86:CA86"/>
    <mergeCell ref="AF87:AG87"/>
    <mergeCell ref="AH87:AI87"/>
    <mergeCell ref="AJ87:AK87"/>
    <mergeCell ref="AL87:AM87"/>
    <mergeCell ref="AN87:AO87"/>
    <mergeCell ref="AP87:AQ87"/>
    <mergeCell ref="AR87:AS87"/>
    <mergeCell ref="AT87:AU87"/>
    <mergeCell ref="BL86:BM86"/>
    <mergeCell ref="BN86:BO86"/>
    <mergeCell ref="BP86:BQ86"/>
    <mergeCell ref="BR86:BS86"/>
    <mergeCell ref="BT86:BU86"/>
    <mergeCell ref="BV86:BW86"/>
    <mergeCell ref="AZ86:BA86"/>
    <mergeCell ref="BB86:BC86"/>
    <mergeCell ref="BD86:BE86"/>
    <mergeCell ref="BF86:BG86"/>
    <mergeCell ref="BH86:BI86"/>
    <mergeCell ref="BJ86:BK86"/>
    <mergeCell ref="BZ84:CA84"/>
    <mergeCell ref="BD84:BE84"/>
    <mergeCell ref="BF84:BG84"/>
    <mergeCell ref="BH84:BI84"/>
    <mergeCell ref="BJ84:BK84"/>
    <mergeCell ref="BL84:BM84"/>
    <mergeCell ref="BN84:BO84"/>
    <mergeCell ref="AR84:AS84"/>
    <mergeCell ref="AT84:AU84"/>
    <mergeCell ref="AV84:AW84"/>
    <mergeCell ref="AX84:AY84"/>
    <mergeCell ref="AZ84:BA84"/>
    <mergeCell ref="BB84:BC84"/>
    <mergeCell ref="U86:U87"/>
    <mergeCell ref="AF86:AG86"/>
    <mergeCell ref="AH86:AI86"/>
    <mergeCell ref="AJ86:AK86"/>
    <mergeCell ref="AL86:AM86"/>
    <mergeCell ref="BP85:BQ85"/>
    <mergeCell ref="BR85:BS85"/>
    <mergeCell ref="BT85:BU85"/>
    <mergeCell ref="BV85:BW85"/>
    <mergeCell ref="BX85:BY85"/>
    <mergeCell ref="BX86:BY86"/>
    <mergeCell ref="BZ85:CA85"/>
    <mergeCell ref="BD85:BE85"/>
    <mergeCell ref="BF85:BG85"/>
    <mergeCell ref="BH85:BI85"/>
    <mergeCell ref="BJ85:BK85"/>
    <mergeCell ref="BL85:BM85"/>
    <mergeCell ref="BN85:BO85"/>
    <mergeCell ref="AR85:AS85"/>
    <mergeCell ref="BH83:BI83"/>
    <mergeCell ref="BJ83:BK83"/>
    <mergeCell ref="BL83:BM83"/>
    <mergeCell ref="BN83:BO83"/>
    <mergeCell ref="BP83:BQ83"/>
    <mergeCell ref="BR83:BS83"/>
    <mergeCell ref="AV83:AW83"/>
    <mergeCell ref="AX83:AY83"/>
    <mergeCell ref="AZ83:BA83"/>
    <mergeCell ref="BB83:BC83"/>
    <mergeCell ref="BD83:BE83"/>
    <mergeCell ref="BF83:BG83"/>
    <mergeCell ref="BP84:BQ84"/>
    <mergeCell ref="BR84:BS84"/>
    <mergeCell ref="BT84:BU84"/>
    <mergeCell ref="BV84:BW84"/>
    <mergeCell ref="BX84:BY84"/>
    <mergeCell ref="BX82:BY82"/>
    <mergeCell ref="BZ82:CA82"/>
    <mergeCell ref="AF83:AG83"/>
    <mergeCell ref="AH83:AI83"/>
    <mergeCell ref="AJ83:AK83"/>
    <mergeCell ref="AL83:AM83"/>
    <mergeCell ref="AN83:AO83"/>
    <mergeCell ref="AP83:AQ83"/>
    <mergeCell ref="AR83:AS83"/>
    <mergeCell ref="AT83:AU83"/>
    <mergeCell ref="BL82:BM82"/>
    <mergeCell ref="BN82:BO82"/>
    <mergeCell ref="BP82:BQ82"/>
    <mergeCell ref="BR82:BS82"/>
    <mergeCell ref="BT82:BU82"/>
    <mergeCell ref="BV82:BW82"/>
    <mergeCell ref="AZ82:BA82"/>
    <mergeCell ref="BB82:BC82"/>
    <mergeCell ref="BD82:BE82"/>
    <mergeCell ref="BF82:BG82"/>
    <mergeCell ref="BH82:BI82"/>
    <mergeCell ref="BJ82:BK82"/>
    <mergeCell ref="AN82:AO82"/>
    <mergeCell ref="AP82:AQ82"/>
    <mergeCell ref="AR82:AS82"/>
    <mergeCell ref="AT82:AU82"/>
    <mergeCell ref="AV82:AW82"/>
    <mergeCell ref="AX82:AY82"/>
    <mergeCell ref="BT83:BU83"/>
    <mergeCell ref="BV83:BW83"/>
    <mergeCell ref="BX83:BY83"/>
    <mergeCell ref="BZ83:CA83"/>
    <mergeCell ref="BR81:BS81"/>
    <mergeCell ref="BT81:BU81"/>
    <mergeCell ref="BV81:BW81"/>
    <mergeCell ref="BX81:BY81"/>
    <mergeCell ref="BZ81:CA81"/>
    <mergeCell ref="BD81:BE81"/>
    <mergeCell ref="BF81:BG81"/>
    <mergeCell ref="BH81:BI81"/>
    <mergeCell ref="BJ81:BK81"/>
    <mergeCell ref="BL81:BM81"/>
    <mergeCell ref="BN81:BO81"/>
    <mergeCell ref="AR81:AS81"/>
    <mergeCell ref="AT81:AU81"/>
    <mergeCell ref="AV81:AW81"/>
    <mergeCell ref="AX81:AY81"/>
    <mergeCell ref="AZ81:BA81"/>
    <mergeCell ref="BB81:BC81"/>
    <mergeCell ref="T68:T69"/>
    <mergeCell ref="U68:U69"/>
    <mergeCell ref="U71:U72"/>
    <mergeCell ref="U73:U78"/>
    <mergeCell ref="AF81:AG81"/>
    <mergeCell ref="AH81:AI81"/>
    <mergeCell ref="AJ81:AK81"/>
    <mergeCell ref="AL81:AM81"/>
    <mergeCell ref="AN81:AO81"/>
    <mergeCell ref="AP81:AQ81"/>
    <mergeCell ref="U82:U83"/>
    <mergeCell ref="AF82:AG82"/>
    <mergeCell ref="AH82:AI82"/>
    <mergeCell ref="AJ82:AK82"/>
    <mergeCell ref="AL82:AM82"/>
    <mergeCell ref="U79:U81"/>
    <mergeCell ref="AF84:AG84"/>
    <mergeCell ref="AH84:AI84"/>
    <mergeCell ref="AJ84:AK84"/>
    <mergeCell ref="AL84:AM84"/>
    <mergeCell ref="AN84:AO84"/>
    <mergeCell ref="AP84:AQ84"/>
    <mergeCell ref="AF78:AG78"/>
    <mergeCell ref="AH78:AI78"/>
    <mergeCell ref="AJ78:AK78"/>
    <mergeCell ref="AL78:AM78"/>
    <mergeCell ref="AN78:AO78"/>
    <mergeCell ref="AP78:AQ78"/>
    <mergeCell ref="AP76:AQ76"/>
    <mergeCell ref="AF74:AG74"/>
    <mergeCell ref="AH74:AI74"/>
    <mergeCell ref="AJ74:AK74"/>
    <mergeCell ref="U89:U91"/>
    <mergeCell ref="W89:W90"/>
    <mergeCell ref="AF89:AG89"/>
    <mergeCell ref="AH89:AI89"/>
    <mergeCell ref="AJ89:AK89"/>
    <mergeCell ref="AF90:AG90"/>
    <mergeCell ref="AL89:AM89"/>
    <mergeCell ref="AN89:AO89"/>
    <mergeCell ref="BP80:BQ80"/>
    <mergeCell ref="BR80:BS80"/>
    <mergeCell ref="BT80:BU80"/>
    <mergeCell ref="BV80:BW80"/>
    <mergeCell ref="BX80:BY80"/>
    <mergeCell ref="BZ80:CA80"/>
    <mergeCell ref="BD80:BE80"/>
    <mergeCell ref="BF80:BG80"/>
    <mergeCell ref="BH80:BI80"/>
    <mergeCell ref="BJ80:BK80"/>
    <mergeCell ref="BL80:BM80"/>
    <mergeCell ref="BN80:BO80"/>
    <mergeCell ref="AR80:AS80"/>
    <mergeCell ref="AT80:AU80"/>
    <mergeCell ref="AV80:AW80"/>
    <mergeCell ref="AX80:AY80"/>
    <mergeCell ref="AZ80:BA80"/>
    <mergeCell ref="BB80:BC80"/>
    <mergeCell ref="AF80:AG80"/>
    <mergeCell ref="AH80:AI80"/>
    <mergeCell ref="AJ80:AK80"/>
    <mergeCell ref="AL80:AM80"/>
    <mergeCell ref="AN80:AO80"/>
    <mergeCell ref="BP81:BQ81"/>
    <mergeCell ref="T51:T52"/>
    <mergeCell ref="U51:U52"/>
    <mergeCell ref="U53:U56"/>
    <mergeCell ref="V54:V55"/>
    <mergeCell ref="V56:V60"/>
    <mergeCell ref="U62:U64"/>
    <mergeCell ref="AP80:AQ80"/>
    <mergeCell ref="BP79:BQ79"/>
    <mergeCell ref="BR79:BS79"/>
    <mergeCell ref="BT79:BU79"/>
    <mergeCell ref="BV79:BW79"/>
    <mergeCell ref="BX79:BY79"/>
    <mergeCell ref="BZ79:CA79"/>
    <mergeCell ref="BD79:BE79"/>
    <mergeCell ref="BF79:BG79"/>
    <mergeCell ref="BH79:BI79"/>
    <mergeCell ref="BJ79:BK79"/>
    <mergeCell ref="BL79:BM79"/>
    <mergeCell ref="BN79:BO79"/>
    <mergeCell ref="AR79:AS79"/>
    <mergeCell ref="AT79:AU79"/>
    <mergeCell ref="AV79:AW79"/>
    <mergeCell ref="AX79:AY79"/>
    <mergeCell ref="AZ79:BA79"/>
    <mergeCell ref="BB79:BC79"/>
    <mergeCell ref="AF79:AG79"/>
    <mergeCell ref="AH79:AI79"/>
    <mergeCell ref="AJ79:AK79"/>
    <mergeCell ref="AL79:AM79"/>
    <mergeCell ref="AN79:AO79"/>
    <mergeCell ref="AP79:AQ79"/>
    <mergeCell ref="BP78:BQ78"/>
    <mergeCell ref="BR78:BS78"/>
    <mergeCell ref="BT78:BU78"/>
    <mergeCell ref="BV78:BW78"/>
    <mergeCell ref="BX78:BY78"/>
    <mergeCell ref="BZ78:CA78"/>
    <mergeCell ref="BD78:BE78"/>
    <mergeCell ref="BF78:BG78"/>
    <mergeCell ref="BH78:BI78"/>
    <mergeCell ref="BJ78:BK78"/>
    <mergeCell ref="BL78:BM78"/>
    <mergeCell ref="BN78:BO78"/>
    <mergeCell ref="AR78:AS78"/>
    <mergeCell ref="AT78:AU78"/>
    <mergeCell ref="AV78:AW78"/>
    <mergeCell ref="AX78:AY78"/>
    <mergeCell ref="AZ78:BA78"/>
    <mergeCell ref="BB78:BC78"/>
    <mergeCell ref="BP77:BQ77"/>
    <mergeCell ref="BR77:BS77"/>
    <mergeCell ref="BT77:BU77"/>
    <mergeCell ref="BV77:BW77"/>
    <mergeCell ref="BX77:BY77"/>
    <mergeCell ref="BZ77:CA77"/>
    <mergeCell ref="BD77:BE77"/>
    <mergeCell ref="BF77:BG77"/>
    <mergeCell ref="BH77:BI77"/>
    <mergeCell ref="BJ77:BK77"/>
    <mergeCell ref="BL77:BM77"/>
    <mergeCell ref="BN77:BO77"/>
    <mergeCell ref="AR77:AS77"/>
    <mergeCell ref="AT77:AU77"/>
    <mergeCell ref="AV77:AW77"/>
    <mergeCell ref="AX77:AY77"/>
    <mergeCell ref="AZ77:BA77"/>
    <mergeCell ref="BB77:BC77"/>
    <mergeCell ref="BP76:BQ76"/>
    <mergeCell ref="BR76:BS76"/>
    <mergeCell ref="BT76:BU76"/>
    <mergeCell ref="BV76:BW76"/>
    <mergeCell ref="BX76:BY76"/>
    <mergeCell ref="BZ76:CA76"/>
    <mergeCell ref="BD76:BE76"/>
    <mergeCell ref="BF76:BG76"/>
    <mergeCell ref="BH76:BI76"/>
    <mergeCell ref="BJ76:BK76"/>
    <mergeCell ref="BL76:BM76"/>
    <mergeCell ref="BN76:BO76"/>
    <mergeCell ref="AR76:AS76"/>
    <mergeCell ref="AT76:AU76"/>
    <mergeCell ref="AV76:AW76"/>
    <mergeCell ref="AX76:AY76"/>
    <mergeCell ref="AZ76:BA76"/>
    <mergeCell ref="BB76:BC76"/>
    <mergeCell ref="BP75:BQ75"/>
    <mergeCell ref="BR75:BS75"/>
    <mergeCell ref="BT75:BU75"/>
    <mergeCell ref="BV75:BW75"/>
    <mergeCell ref="BX75:BY75"/>
    <mergeCell ref="BZ75:CA75"/>
    <mergeCell ref="BD75:BE75"/>
    <mergeCell ref="BF75:BG75"/>
    <mergeCell ref="BH75:BI75"/>
    <mergeCell ref="BJ75:BK75"/>
    <mergeCell ref="BL75:BM75"/>
    <mergeCell ref="BN75:BO75"/>
    <mergeCell ref="BP74:BQ74"/>
    <mergeCell ref="BR74:BS74"/>
    <mergeCell ref="AE75:AE76"/>
    <mergeCell ref="AF77:AG77"/>
    <mergeCell ref="AH77:AI77"/>
    <mergeCell ref="AJ77:AK77"/>
    <mergeCell ref="AL77:AM77"/>
    <mergeCell ref="AN77:AO77"/>
    <mergeCell ref="AP77:AQ77"/>
    <mergeCell ref="AF76:AG76"/>
    <mergeCell ref="AH76:AI76"/>
    <mergeCell ref="AJ76:AK76"/>
    <mergeCell ref="AL76:AM76"/>
    <mergeCell ref="AN76:AO76"/>
    <mergeCell ref="AR75:AS75"/>
    <mergeCell ref="AT75:AU75"/>
    <mergeCell ref="AV75:AW75"/>
    <mergeCell ref="AX75:AY75"/>
    <mergeCell ref="AZ75:BA75"/>
    <mergeCell ref="BB75:BC75"/>
    <mergeCell ref="AL74:AM74"/>
    <mergeCell ref="AN74:AO74"/>
    <mergeCell ref="AP74:AQ74"/>
    <mergeCell ref="AF75:AG75"/>
    <mergeCell ref="AH75:AI75"/>
    <mergeCell ref="AJ75:AK75"/>
    <mergeCell ref="AL75:AM75"/>
    <mergeCell ref="AN75:AO75"/>
    <mergeCell ref="AP75:AQ75"/>
    <mergeCell ref="BT73:BU73"/>
    <mergeCell ref="BV73:BW73"/>
    <mergeCell ref="BX73:BY73"/>
    <mergeCell ref="BZ73:CA73"/>
    <mergeCell ref="BD73:BE73"/>
    <mergeCell ref="BF73:BG73"/>
    <mergeCell ref="BH73:BI73"/>
    <mergeCell ref="BJ73:BK73"/>
    <mergeCell ref="BL73:BM73"/>
    <mergeCell ref="BN73:BO73"/>
    <mergeCell ref="AR73:AS73"/>
    <mergeCell ref="AT73:AU73"/>
    <mergeCell ref="AV73:AW73"/>
    <mergeCell ref="AX73:AY73"/>
    <mergeCell ref="AZ73:BA73"/>
    <mergeCell ref="BB73:BC73"/>
    <mergeCell ref="BT74:BU74"/>
    <mergeCell ref="BV74:BW74"/>
    <mergeCell ref="BX74:BY74"/>
    <mergeCell ref="BZ74:CA74"/>
    <mergeCell ref="BD74:BE74"/>
    <mergeCell ref="BF74:BG74"/>
    <mergeCell ref="BH74:BI74"/>
    <mergeCell ref="BJ74:BK74"/>
    <mergeCell ref="BL74:BM74"/>
    <mergeCell ref="BN74:BO74"/>
    <mergeCell ref="AR74:AS74"/>
    <mergeCell ref="AT74:AU74"/>
    <mergeCell ref="AV74:AW74"/>
    <mergeCell ref="AX74:AY74"/>
    <mergeCell ref="AZ74:BA74"/>
    <mergeCell ref="BB74:BC74"/>
    <mergeCell ref="BT72:BU72"/>
    <mergeCell ref="BV72:BW72"/>
    <mergeCell ref="BX72:BY72"/>
    <mergeCell ref="BZ72:CA72"/>
    <mergeCell ref="BD72:BE72"/>
    <mergeCell ref="BF72:BG72"/>
    <mergeCell ref="BH72:BI72"/>
    <mergeCell ref="BJ72:BK72"/>
    <mergeCell ref="BL72:BM72"/>
    <mergeCell ref="BN72:BO72"/>
    <mergeCell ref="AR72:AS72"/>
    <mergeCell ref="AT72:AU72"/>
    <mergeCell ref="AV72:AW72"/>
    <mergeCell ref="AX72:AY72"/>
    <mergeCell ref="AZ72:BA72"/>
    <mergeCell ref="BB72:BC72"/>
    <mergeCell ref="AF72:AG72"/>
    <mergeCell ref="AH72:AI72"/>
    <mergeCell ref="AJ72:AK72"/>
    <mergeCell ref="AL72:AM72"/>
    <mergeCell ref="AN72:AO72"/>
    <mergeCell ref="AP72:AQ72"/>
    <mergeCell ref="BB71:BC71"/>
    <mergeCell ref="AF73:AG73"/>
    <mergeCell ref="AH73:AI73"/>
    <mergeCell ref="AJ73:AK73"/>
    <mergeCell ref="AL73:AM73"/>
    <mergeCell ref="AN73:AO73"/>
    <mergeCell ref="AP73:AQ73"/>
    <mergeCell ref="BP72:BQ72"/>
    <mergeCell ref="BR72:BS72"/>
    <mergeCell ref="BP73:BQ73"/>
    <mergeCell ref="BR73:BS73"/>
    <mergeCell ref="AF71:AG71"/>
    <mergeCell ref="AH71:AI71"/>
    <mergeCell ref="AJ71:AK71"/>
    <mergeCell ref="AL71:AM71"/>
    <mergeCell ref="AN71:AO71"/>
    <mergeCell ref="AP71:AQ71"/>
    <mergeCell ref="BX70:BY70"/>
    <mergeCell ref="BZ70:CA70"/>
    <mergeCell ref="AE71:AE72"/>
    <mergeCell ref="BH70:BI70"/>
    <mergeCell ref="BJ70:BK70"/>
    <mergeCell ref="BL70:BM70"/>
    <mergeCell ref="BN70:BO70"/>
    <mergeCell ref="BP70:BQ70"/>
    <mergeCell ref="BR70:BS70"/>
    <mergeCell ref="AV70:AW70"/>
    <mergeCell ref="AX70:AY70"/>
    <mergeCell ref="AZ70:BA70"/>
    <mergeCell ref="BB70:BC70"/>
    <mergeCell ref="BD70:BE70"/>
    <mergeCell ref="BF70:BG70"/>
    <mergeCell ref="BP71:BQ71"/>
    <mergeCell ref="BR71:BS71"/>
    <mergeCell ref="BT71:BU71"/>
    <mergeCell ref="BV71:BW71"/>
    <mergeCell ref="BX71:BY71"/>
    <mergeCell ref="BZ71:CA71"/>
    <mergeCell ref="BD71:BE71"/>
    <mergeCell ref="BF71:BG71"/>
    <mergeCell ref="BH71:BI71"/>
    <mergeCell ref="BJ71:BK71"/>
    <mergeCell ref="BL71:BM71"/>
    <mergeCell ref="BN71:BO71"/>
    <mergeCell ref="AR71:AS71"/>
    <mergeCell ref="AT71:AU71"/>
    <mergeCell ref="AV71:AW71"/>
    <mergeCell ref="AX71:AY71"/>
    <mergeCell ref="AZ71:BA71"/>
    <mergeCell ref="AF70:AG70"/>
    <mergeCell ref="AH70:AI70"/>
    <mergeCell ref="AJ70:AK70"/>
    <mergeCell ref="AL70:AM70"/>
    <mergeCell ref="AN70:AO70"/>
    <mergeCell ref="AP70:AQ70"/>
    <mergeCell ref="AR70:AS70"/>
    <mergeCell ref="AT70:AU70"/>
    <mergeCell ref="BL69:BM69"/>
    <mergeCell ref="BN69:BO69"/>
    <mergeCell ref="BP69:BQ69"/>
    <mergeCell ref="BR69:BS69"/>
    <mergeCell ref="BT69:BU69"/>
    <mergeCell ref="BV69:BW69"/>
    <mergeCell ref="AZ69:BA69"/>
    <mergeCell ref="BB69:BC69"/>
    <mergeCell ref="BD69:BE69"/>
    <mergeCell ref="BF69:BG69"/>
    <mergeCell ref="BH69:BI69"/>
    <mergeCell ref="BJ69:BK69"/>
    <mergeCell ref="AN69:AO69"/>
    <mergeCell ref="AP69:AQ69"/>
    <mergeCell ref="AR69:AS69"/>
    <mergeCell ref="AT69:AU69"/>
    <mergeCell ref="AV69:AW69"/>
    <mergeCell ref="AX69:AY69"/>
    <mergeCell ref="AF69:AG69"/>
    <mergeCell ref="AH69:AI69"/>
    <mergeCell ref="AJ69:AK69"/>
    <mergeCell ref="AL69:AM69"/>
    <mergeCell ref="BT70:BU70"/>
    <mergeCell ref="BV70:BW70"/>
    <mergeCell ref="BH68:BI68"/>
    <mergeCell ref="BJ68:BK68"/>
    <mergeCell ref="BL68:BM68"/>
    <mergeCell ref="BN68:BO68"/>
    <mergeCell ref="BP68:BQ68"/>
    <mergeCell ref="AT68:AU68"/>
    <mergeCell ref="AV68:AW68"/>
    <mergeCell ref="AX68:AY68"/>
    <mergeCell ref="AZ68:BA68"/>
    <mergeCell ref="BB68:BC68"/>
    <mergeCell ref="BD68:BE68"/>
    <mergeCell ref="BX69:BY69"/>
    <mergeCell ref="BZ67:CA67"/>
    <mergeCell ref="AF68:AG68"/>
    <mergeCell ref="AH68:AI68"/>
    <mergeCell ref="AJ68:AK68"/>
    <mergeCell ref="AL68:AM68"/>
    <mergeCell ref="AN68:AO68"/>
    <mergeCell ref="AP68:AQ68"/>
    <mergeCell ref="AR68:AS68"/>
    <mergeCell ref="BJ67:BK67"/>
    <mergeCell ref="BL67:BM67"/>
    <mergeCell ref="BN67:BO67"/>
    <mergeCell ref="BP67:BQ67"/>
    <mergeCell ref="BR67:BS67"/>
    <mergeCell ref="BT67:BU67"/>
    <mergeCell ref="AX67:AY67"/>
    <mergeCell ref="AZ67:BA67"/>
    <mergeCell ref="BB67:BC67"/>
    <mergeCell ref="BD67:BE67"/>
    <mergeCell ref="BF67:BG67"/>
    <mergeCell ref="BZ69:CA69"/>
    <mergeCell ref="BR68:BS68"/>
    <mergeCell ref="BT68:BU68"/>
    <mergeCell ref="BV68:BW68"/>
    <mergeCell ref="BX68:BY68"/>
    <mergeCell ref="BZ68:CA68"/>
    <mergeCell ref="AF67:AG67"/>
    <mergeCell ref="AH67:AI67"/>
    <mergeCell ref="AJ67:AK67"/>
    <mergeCell ref="AL67:AM67"/>
    <mergeCell ref="AN67:AO67"/>
    <mergeCell ref="AP67:AQ67"/>
    <mergeCell ref="AR67:AS67"/>
    <mergeCell ref="AT67:AU67"/>
    <mergeCell ref="AV67:AW67"/>
    <mergeCell ref="BN66:BO66"/>
    <mergeCell ref="BP66:BQ66"/>
    <mergeCell ref="BR66:BS66"/>
    <mergeCell ref="BT66:BU66"/>
    <mergeCell ref="BV66:BW66"/>
    <mergeCell ref="BX66:BY66"/>
    <mergeCell ref="BB66:BC66"/>
    <mergeCell ref="BD66:BE66"/>
    <mergeCell ref="BF66:BG66"/>
    <mergeCell ref="BH66:BI66"/>
    <mergeCell ref="BJ66:BK66"/>
    <mergeCell ref="BL66:BM66"/>
    <mergeCell ref="AP66:AQ66"/>
    <mergeCell ref="AR66:AS66"/>
    <mergeCell ref="AT66:AU66"/>
    <mergeCell ref="AV66:AW66"/>
    <mergeCell ref="AX66:AY66"/>
    <mergeCell ref="BF68:BG68"/>
    <mergeCell ref="AZ66:BA66"/>
    <mergeCell ref="BV67:BW67"/>
    <mergeCell ref="BX67:BY67"/>
    <mergeCell ref="BX65:BY65"/>
    <mergeCell ref="BZ65:CA65"/>
    <mergeCell ref="AL66:AM66"/>
    <mergeCell ref="AN66:AO66"/>
    <mergeCell ref="BJ65:BK65"/>
    <mergeCell ref="BL65:BM65"/>
    <mergeCell ref="BN65:BO65"/>
    <mergeCell ref="BP65:BQ65"/>
    <mergeCell ref="BR65:BS65"/>
    <mergeCell ref="BT65:BU65"/>
    <mergeCell ref="AX65:AY65"/>
    <mergeCell ref="AZ65:BA65"/>
    <mergeCell ref="BB65:BC65"/>
    <mergeCell ref="BD65:BE65"/>
    <mergeCell ref="BF65:BG65"/>
    <mergeCell ref="BH65:BI65"/>
    <mergeCell ref="BZ66:CA66"/>
    <mergeCell ref="BH67:BI67"/>
    <mergeCell ref="AF66:AG66"/>
    <mergeCell ref="AH66:AI66"/>
    <mergeCell ref="AJ66:AK66"/>
    <mergeCell ref="BZ64:CA64"/>
    <mergeCell ref="AF65:AG65"/>
    <mergeCell ref="AH65:AI65"/>
    <mergeCell ref="AJ65:AK65"/>
    <mergeCell ref="AL65:AM65"/>
    <mergeCell ref="AN65:AO65"/>
    <mergeCell ref="AP65:AQ65"/>
    <mergeCell ref="AR65:AS65"/>
    <mergeCell ref="AT65:AU65"/>
    <mergeCell ref="AV65:AW65"/>
    <mergeCell ref="BN64:BO64"/>
    <mergeCell ref="BP64:BQ64"/>
    <mergeCell ref="BR64:BS64"/>
    <mergeCell ref="BT64:BU64"/>
    <mergeCell ref="BV64:BW64"/>
    <mergeCell ref="BX64:BY64"/>
    <mergeCell ref="BB64:BC64"/>
    <mergeCell ref="BD64:BE64"/>
    <mergeCell ref="BF64:BG64"/>
    <mergeCell ref="BH64:BI64"/>
    <mergeCell ref="BJ64:BK64"/>
    <mergeCell ref="BL64:BM64"/>
    <mergeCell ref="AP64:AQ64"/>
    <mergeCell ref="AR64:AS64"/>
    <mergeCell ref="AT64:AU64"/>
    <mergeCell ref="AV64:AW64"/>
    <mergeCell ref="AX64:AY64"/>
    <mergeCell ref="AZ64:BA64"/>
    <mergeCell ref="BV65:BW65"/>
    <mergeCell ref="AN62:AO62"/>
    <mergeCell ref="AP62:AQ62"/>
    <mergeCell ref="AR62:AS62"/>
    <mergeCell ref="BR62:BS62"/>
    <mergeCell ref="BT62:BU62"/>
    <mergeCell ref="AF64:AG64"/>
    <mergeCell ref="AH64:AI64"/>
    <mergeCell ref="AJ64:AK64"/>
    <mergeCell ref="AL64:AM64"/>
    <mergeCell ref="AN64:AO64"/>
    <mergeCell ref="BN63:BO63"/>
    <mergeCell ref="BP63:BQ63"/>
    <mergeCell ref="BR63:BS63"/>
    <mergeCell ref="BT63:BU63"/>
    <mergeCell ref="BV63:BW63"/>
    <mergeCell ref="BX63:BY63"/>
    <mergeCell ref="BB63:BC63"/>
    <mergeCell ref="BD63:BE63"/>
    <mergeCell ref="BF63:BG63"/>
    <mergeCell ref="BH63:BI63"/>
    <mergeCell ref="BJ63:BK63"/>
    <mergeCell ref="BL63:BM63"/>
    <mergeCell ref="AP63:AQ63"/>
    <mergeCell ref="AR63:AS63"/>
    <mergeCell ref="AT63:AU63"/>
    <mergeCell ref="AV63:AW63"/>
    <mergeCell ref="AX63:AY63"/>
    <mergeCell ref="AZ63:BA63"/>
    <mergeCell ref="BH61:BI61"/>
    <mergeCell ref="AL61:AM61"/>
    <mergeCell ref="AN61:AO61"/>
    <mergeCell ref="AP61:AQ61"/>
    <mergeCell ref="AR61:AS61"/>
    <mergeCell ref="AT61:AU61"/>
    <mergeCell ref="AV61:AW61"/>
    <mergeCell ref="BV62:BW62"/>
    <mergeCell ref="BX62:BY62"/>
    <mergeCell ref="BZ62:CA62"/>
    <mergeCell ref="AF63:AG63"/>
    <mergeCell ref="AH63:AI63"/>
    <mergeCell ref="AJ63:AK63"/>
    <mergeCell ref="AL63:AM63"/>
    <mergeCell ref="AN63:AO63"/>
    <mergeCell ref="BF62:BG62"/>
    <mergeCell ref="BH62:BI62"/>
    <mergeCell ref="BJ62:BK62"/>
    <mergeCell ref="BL62:BM62"/>
    <mergeCell ref="BN62:BO62"/>
    <mergeCell ref="BP62:BQ62"/>
    <mergeCell ref="AT62:AU62"/>
    <mergeCell ref="AV62:AW62"/>
    <mergeCell ref="AX62:AY62"/>
    <mergeCell ref="AZ62:BA62"/>
    <mergeCell ref="BB62:BC62"/>
    <mergeCell ref="BD62:BE62"/>
    <mergeCell ref="BZ63:CA63"/>
    <mergeCell ref="AF62:AG62"/>
    <mergeCell ref="AH62:AI62"/>
    <mergeCell ref="AJ62:AK62"/>
    <mergeCell ref="AL62:AM62"/>
    <mergeCell ref="BV60:BW60"/>
    <mergeCell ref="BX60:BY60"/>
    <mergeCell ref="BZ60:CA60"/>
    <mergeCell ref="AF61:AG61"/>
    <mergeCell ref="AH61:AI61"/>
    <mergeCell ref="AJ61:AK61"/>
    <mergeCell ref="BJ60:BK60"/>
    <mergeCell ref="BL60:BM60"/>
    <mergeCell ref="BN60:BO60"/>
    <mergeCell ref="BP60:BQ60"/>
    <mergeCell ref="BR60:BS60"/>
    <mergeCell ref="BT60:BU60"/>
    <mergeCell ref="AX60:AY60"/>
    <mergeCell ref="AZ60:BA60"/>
    <mergeCell ref="BB60:BC60"/>
    <mergeCell ref="BD60:BE60"/>
    <mergeCell ref="BF60:BG60"/>
    <mergeCell ref="BH60:BI60"/>
    <mergeCell ref="BV61:BW61"/>
    <mergeCell ref="BX61:BY61"/>
    <mergeCell ref="BZ61:CA61"/>
    <mergeCell ref="BJ61:BK61"/>
    <mergeCell ref="BL61:BM61"/>
    <mergeCell ref="BN61:BO61"/>
    <mergeCell ref="BP61:BQ61"/>
    <mergeCell ref="BR61:BS61"/>
    <mergeCell ref="BT61:BU61"/>
    <mergeCell ref="AX61:AY61"/>
    <mergeCell ref="AZ61:BA61"/>
    <mergeCell ref="BB61:BC61"/>
    <mergeCell ref="BD61:BE61"/>
    <mergeCell ref="BF61:BG61"/>
    <mergeCell ref="BV56:BW56"/>
    <mergeCell ref="BX56:BY56"/>
    <mergeCell ref="BZ56:CA56"/>
    <mergeCell ref="BJ56:BK56"/>
    <mergeCell ref="BL56:BM56"/>
    <mergeCell ref="BN56:BO56"/>
    <mergeCell ref="BP56:BQ56"/>
    <mergeCell ref="BR56:BS56"/>
    <mergeCell ref="BT56:BU56"/>
    <mergeCell ref="AX56:AY56"/>
    <mergeCell ref="AZ56:BA56"/>
    <mergeCell ref="BB56:BC56"/>
    <mergeCell ref="BD56:BE56"/>
    <mergeCell ref="BF56:BG56"/>
    <mergeCell ref="BH56:BI56"/>
    <mergeCell ref="AF60:AG60"/>
    <mergeCell ref="AH60:AI60"/>
    <mergeCell ref="AJ60:AK60"/>
    <mergeCell ref="AL60:AM60"/>
    <mergeCell ref="AN60:AO60"/>
    <mergeCell ref="AP60:AQ60"/>
    <mergeCell ref="AR60:AS60"/>
    <mergeCell ref="AT60:AU60"/>
    <mergeCell ref="AV60:AW60"/>
    <mergeCell ref="BN55:BO55"/>
    <mergeCell ref="BP55:BQ55"/>
    <mergeCell ref="BR55:BS55"/>
    <mergeCell ref="BT55:BU55"/>
    <mergeCell ref="BV55:BW55"/>
    <mergeCell ref="BX55:BY55"/>
    <mergeCell ref="BB55:BC55"/>
    <mergeCell ref="BD55:BE55"/>
    <mergeCell ref="BF55:BG55"/>
    <mergeCell ref="BH55:BI55"/>
    <mergeCell ref="BJ55:BK55"/>
    <mergeCell ref="BL55:BM55"/>
    <mergeCell ref="AP55:AQ55"/>
    <mergeCell ref="AR55:AS55"/>
    <mergeCell ref="AT55:AU55"/>
    <mergeCell ref="AV55:AW55"/>
    <mergeCell ref="AX55:AY55"/>
    <mergeCell ref="AZ55:BA55"/>
    <mergeCell ref="AZ53:BA53"/>
    <mergeCell ref="BV54:BW54"/>
    <mergeCell ref="BX54:BY54"/>
    <mergeCell ref="BZ54:CA54"/>
    <mergeCell ref="AE55:AE56"/>
    <mergeCell ref="AF55:AG55"/>
    <mergeCell ref="AH55:AI55"/>
    <mergeCell ref="AJ55:AK55"/>
    <mergeCell ref="AL55:AM55"/>
    <mergeCell ref="AN55:AO55"/>
    <mergeCell ref="BJ54:BK54"/>
    <mergeCell ref="BL54:BM54"/>
    <mergeCell ref="BN54:BO54"/>
    <mergeCell ref="BP54:BQ54"/>
    <mergeCell ref="BR54:BS54"/>
    <mergeCell ref="BT54:BU54"/>
    <mergeCell ref="AX54:AY54"/>
    <mergeCell ref="AZ54:BA54"/>
    <mergeCell ref="BB54:BC54"/>
    <mergeCell ref="BD54:BE54"/>
    <mergeCell ref="BF54:BG54"/>
    <mergeCell ref="BH54:BI54"/>
    <mergeCell ref="BZ55:CA55"/>
    <mergeCell ref="AF56:AG56"/>
    <mergeCell ref="AH56:AI56"/>
    <mergeCell ref="AJ56:AK56"/>
    <mergeCell ref="AL56:AM56"/>
    <mergeCell ref="AN56:AO56"/>
    <mergeCell ref="AP56:AQ56"/>
    <mergeCell ref="AR56:AS56"/>
    <mergeCell ref="AT56:AU56"/>
    <mergeCell ref="AV56:AW56"/>
    <mergeCell ref="AT52:AU52"/>
    <mergeCell ref="AV52:AW52"/>
    <mergeCell ref="AX52:AY52"/>
    <mergeCell ref="AZ52:BA52"/>
    <mergeCell ref="AN49:AO49"/>
    <mergeCell ref="BZ53:CA53"/>
    <mergeCell ref="AF54:AG54"/>
    <mergeCell ref="AH54:AI54"/>
    <mergeCell ref="AJ54:AK54"/>
    <mergeCell ref="AL54:AM54"/>
    <mergeCell ref="AN54:AO54"/>
    <mergeCell ref="AP54:AQ54"/>
    <mergeCell ref="AR54:AS54"/>
    <mergeCell ref="AT54:AU54"/>
    <mergeCell ref="AV54:AW54"/>
    <mergeCell ref="BN53:BO53"/>
    <mergeCell ref="BP53:BQ53"/>
    <mergeCell ref="BR53:BS53"/>
    <mergeCell ref="BT53:BU53"/>
    <mergeCell ref="BV53:BW53"/>
    <mergeCell ref="BX53:BY53"/>
    <mergeCell ref="BB53:BC53"/>
    <mergeCell ref="BD53:BE53"/>
    <mergeCell ref="BF53:BG53"/>
    <mergeCell ref="BH53:BI53"/>
    <mergeCell ref="BJ53:BK53"/>
    <mergeCell ref="BL53:BM53"/>
    <mergeCell ref="AP53:AQ53"/>
    <mergeCell ref="AR53:AS53"/>
    <mergeCell ref="AT53:AU53"/>
    <mergeCell ref="AV53:AW53"/>
    <mergeCell ref="AX53:AY53"/>
    <mergeCell ref="BF50:BG50"/>
    <mergeCell ref="BH50:BI50"/>
    <mergeCell ref="BR51:BS51"/>
    <mergeCell ref="BT51:BU51"/>
    <mergeCell ref="BV51:BW51"/>
    <mergeCell ref="BX51:BY51"/>
    <mergeCell ref="BZ51:CA51"/>
    <mergeCell ref="BF51:BG51"/>
    <mergeCell ref="BH51:BI51"/>
    <mergeCell ref="BJ51:BK51"/>
    <mergeCell ref="BL51:BM51"/>
    <mergeCell ref="BN51:BO51"/>
    <mergeCell ref="BZ52:CA52"/>
    <mergeCell ref="AF53:AG53"/>
    <mergeCell ref="AH53:AI53"/>
    <mergeCell ref="AJ53:AK53"/>
    <mergeCell ref="AL53:AM53"/>
    <mergeCell ref="AN53:AO53"/>
    <mergeCell ref="BN52:BO52"/>
    <mergeCell ref="BP52:BQ52"/>
    <mergeCell ref="BR52:BS52"/>
    <mergeCell ref="BT52:BU52"/>
    <mergeCell ref="BV52:BW52"/>
    <mergeCell ref="BX52:BY52"/>
    <mergeCell ref="BB52:BC52"/>
    <mergeCell ref="BD52:BE52"/>
    <mergeCell ref="BF52:BG52"/>
    <mergeCell ref="BH52:BI52"/>
    <mergeCell ref="BJ52:BK52"/>
    <mergeCell ref="BL52:BM52"/>
    <mergeCell ref="AP52:AQ52"/>
    <mergeCell ref="AR52:AS52"/>
    <mergeCell ref="BJ49:BK49"/>
    <mergeCell ref="BL49:BM49"/>
    <mergeCell ref="AP49:AQ49"/>
    <mergeCell ref="AR49:AS49"/>
    <mergeCell ref="AT49:AU49"/>
    <mergeCell ref="AV49:AW49"/>
    <mergeCell ref="AX49:AY49"/>
    <mergeCell ref="AZ49:BA49"/>
    <mergeCell ref="AF49:AG49"/>
    <mergeCell ref="AH49:AI49"/>
    <mergeCell ref="AJ49:AK49"/>
    <mergeCell ref="AL49:AM49"/>
    <mergeCell ref="BV50:BW50"/>
    <mergeCell ref="BX50:BY50"/>
    <mergeCell ref="BZ50:CA50"/>
    <mergeCell ref="AF51:AG51"/>
    <mergeCell ref="AH51:AI51"/>
    <mergeCell ref="AJ51:AK51"/>
    <mergeCell ref="AL51:AM51"/>
    <mergeCell ref="AN51:AO51"/>
    <mergeCell ref="AP51:AQ51"/>
    <mergeCell ref="AR51:AS51"/>
    <mergeCell ref="BJ50:BK50"/>
    <mergeCell ref="BL50:BM50"/>
    <mergeCell ref="BN50:BO50"/>
    <mergeCell ref="BP50:BQ50"/>
    <mergeCell ref="BR50:BS50"/>
    <mergeCell ref="BT50:BU50"/>
    <mergeCell ref="AX50:AY50"/>
    <mergeCell ref="AZ50:BA50"/>
    <mergeCell ref="BB50:BC50"/>
    <mergeCell ref="BD50:BE50"/>
    <mergeCell ref="AF52:AG52"/>
    <mergeCell ref="AH52:AI52"/>
    <mergeCell ref="AJ52:AK52"/>
    <mergeCell ref="AL52:AM52"/>
    <mergeCell ref="AN52:AO52"/>
    <mergeCell ref="BP51:BQ51"/>
    <mergeCell ref="AT51:AU51"/>
    <mergeCell ref="AV51:AW51"/>
    <mergeCell ref="AX51:AY51"/>
    <mergeCell ref="AZ51:BA51"/>
    <mergeCell ref="BB51:BC51"/>
    <mergeCell ref="BD51:BE51"/>
    <mergeCell ref="BZ49:CA49"/>
    <mergeCell ref="AF50:AG50"/>
    <mergeCell ref="AH50:AI50"/>
    <mergeCell ref="AJ50:AK50"/>
    <mergeCell ref="AL50:AM50"/>
    <mergeCell ref="AN50:AO50"/>
    <mergeCell ref="AP50:AQ50"/>
    <mergeCell ref="AR50:AS50"/>
    <mergeCell ref="AT50:AU50"/>
    <mergeCell ref="AV50:AW50"/>
    <mergeCell ref="BN49:BO49"/>
    <mergeCell ref="BP49:BQ49"/>
    <mergeCell ref="BR49:BS49"/>
    <mergeCell ref="BT49:BU49"/>
    <mergeCell ref="BV49:BW49"/>
    <mergeCell ref="BX49:BY49"/>
    <mergeCell ref="BB49:BC49"/>
    <mergeCell ref="BD49:BE49"/>
    <mergeCell ref="BF49:BG49"/>
    <mergeCell ref="BH49:BI49"/>
    <mergeCell ref="BZ48:CA48"/>
    <mergeCell ref="AF47:AG47"/>
    <mergeCell ref="AH47:AI47"/>
    <mergeCell ref="AJ47:AK47"/>
    <mergeCell ref="AL47:AM47"/>
    <mergeCell ref="AN47:AO47"/>
    <mergeCell ref="AP47:AQ47"/>
    <mergeCell ref="AR47:AS47"/>
    <mergeCell ref="BF48:BG48"/>
    <mergeCell ref="BH48:BI48"/>
    <mergeCell ref="BJ48:BK48"/>
    <mergeCell ref="BL48:BM48"/>
    <mergeCell ref="BN48:BO48"/>
    <mergeCell ref="BP48:BQ48"/>
    <mergeCell ref="AT48:AU48"/>
    <mergeCell ref="AV48:AW48"/>
    <mergeCell ref="AX48:AY48"/>
    <mergeCell ref="AZ48:BA48"/>
    <mergeCell ref="BB48:BC48"/>
    <mergeCell ref="BD48:BE48"/>
    <mergeCell ref="AP46:AQ46"/>
    <mergeCell ref="AR46:AS46"/>
    <mergeCell ref="AT46:AU46"/>
    <mergeCell ref="AV46:AW46"/>
    <mergeCell ref="AX46:AY46"/>
    <mergeCell ref="AZ46:BA46"/>
    <mergeCell ref="BV47:BW47"/>
    <mergeCell ref="BX47:BY47"/>
    <mergeCell ref="BZ47:CA47"/>
    <mergeCell ref="AF48:AG48"/>
    <mergeCell ref="AH48:AI48"/>
    <mergeCell ref="AJ48:AK48"/>
    <mergeCell ref="AL48:AM48"/>
    <mergeCell ref="AN48:AO48"/>
    <mergeCell ref="AP48:AQ48"/>
    <mergeCell ref="AR48:AS48"/>
    <mergeCell ref="BJ47:BK47"/>
    <mergeCell ref="BL47:BM47"/>
    <mergeCell ref="BN47:BO47"/>
    <mergeCell ref="BP47:BQ47"/>
    <mergeCell ref="BR47:BS47"/>
    <mergeCell ref="BT47:BU47"/>
    <mergeCell ref="AX47:AY47"/>
    <mergeCell ref="AZ47:BA47"/>
    <mergeCell ref="BB47:BC47"/>
    <mergeCell ref="BD47:BE47"/>
    <mergeCell ref="BF47:BG47"/>
    <mergeCell ref="BH47:BI47"/>
    <mergeCell ref="BR48:BS48"/>
    <mergeCell ref="BT48:BU48"/>
    <mergeCell ref="BV48:BW48"/>
    <mergeCell ref="BX48:BY48"/>
    <mergeCell ref="BB45:BC45"/>
    <mergeCell ref="BD45:BE45"/>
    <mergeCell ref="BZ46:CA46"/>
    <mergeCell ref="AT47:AU47"/>
    <mergeCell ref="AV47:AW47"/>
    <mergeCell ref="BN46:BO46"/>
    <mergeCell ref="BP46:BQ46"/>
    <mergeCell ref="BR46:BS46"/>
    <mergeCell ref="BT46:BU46"/>
    <mergeCell ref="BV46:BW46"/>
    <mergeCell ref="BX46:BY46"/>
    <mergeCell ref="BB46:BC46"/>
    <mergeCell ref="BD46:BE46"/>
    <mergeCell ref="BF46:BG46"/>
    <mergeCell ref="BH46:BI46"/>
    <mergeCell ref="BJ46:BK46"/>
    <mergeCell ref="BL46:BM46"/>
    <mergeCell ref="BX44:BY44"/>
    <mergeCell ref="BZ44:CA44"/>
    <mergeCell ref="AF45:AG45"/>
    <mergeCell ref="AH45:AI45"/>
    <mergeCell ref="AJ45:AK45"/>
    <mergeCell ref="AL45:AM45"/>
    <mergeCell ref="AN45:AO45"/>
    <mergeCell ref="AP45:AQ45"/>
    <mergeCell ref="AR45:AS45"/>
    <mergeCell ref="BJ44:BK44"/>
    <mergeCell ref="BL44:BM44"/>
    <mergeCell ref="BN44:BO44"/>
    <mergeCell ref="BP44:BQ44"/>
    <mergeCell ref="BR44:BS44"/>
    <mergeCell ref="BT44:BU44"/>
    <mergeCell ref="AX44:AY44"/>
    <mergeCell ref="AZ44:BA44"/>
    <mergeCell ref="BB44:BC44"/>
    <mergeCell ref="BD44:BE44"/>
    <mergeCell ref="BF44:BG44"/>
    <mergeCell ref="BH44:BI44"/>
    <mergeCell ref="AL44:AM44"/>
    <mergeCell ref="AN44:AO44"/>
    <mergeCell ref="AP44:AQ44"/>
    <mergeCell ref="AR44:AS44"/>
    <mergeCell ref="AT44:AU44"/>
    <mergeCell ref="AV44:AW44"/>
    <mergeCell ref="BR45:BS45"/>
    <mergeCell ref="BT45:BU45"/>
    <mergeCell ref="BV45:BW45"/>
    <mergeCell ref="BX45:BY45"/>
    <mergeCell ref="BZ45:CA45"/>
    <mergeCell ref="U44:U47"/>
    <mergeCell ref="AF44:AG44"/>
    <mergeCell ref="AH44:AI44"/>
    <mergeCell ref="AJ44:AK44"/>
    <mergeCell ref="BF43:BG43"/>
    <mergeCell ref="BH43:BI43"/>
    <mergeCell ref="BJ43:BK43"/>
    <mergeCell ref="BL43:BM43"/>
    <mergeCell ref="BN43:BO43"/>
    <mergeCell ref="BP43:BQ43"/>
    <mergeCell ref="AT43:AU43"/>
    <mergeCell ref="AV43:AW43"/>
    <mergeCell ref="AX43:AY43"/>
    <mergeCell ref="AZ43:BA43"/>
    <mergeCell ref="BB43:BC43"/>
    <mergeCell ref="BD43:BE43"/>
    <mergeCell ref="BV44:BW44"/>
    <mergeCell ref="AF46:AG46"/>
    <mergeCell ref="AH46:AI46"/>
    <mergeCell ref="AJ46:AK46"/>
    <mergeCell ref="AL46:AM46"/>
    <mergeCell ref="AN46:AO46"/>
    <mergeCell ref="BF45:BG45"/>
    <mergeCell ref="BH45:BI45"/>
    <mergeCell ref="BJ45:BK45"/>
    <mergeCell ref="BL45:BM45"/>
    <mergeCell ref="BN45:BO45"/>
    <mergeCell ref="BP45:BQ45"/>
    <mergeCell ref="AT45:AU45"/>
    <mergeCell ref="AV45:AW45"/>
    <mergeCell ref="AX45:AY45"/>
    <mergeCell ref="AZ45:BA45"/>
    <mergeCell ref="BZ42:CA42"/>
    <mergeCell ref="AF43:AG43"/>
    <mergeCell ref="AH43:AI43"/>
    <mergeCell ref="AJ43:AK43"/>
    <mergeCell ref="AL43:AM43"/>
    <mergeCell ref="AN43:AO43"/>
    <mergeCell ref="AP43:AQ43"/>
    <mergeCell ref="AR43:AS43"/>
    <mergeCell ref="BJ42:BK42"/>
    <mergeCell ref="BL42:BM42"/>
    <mergeCell ref="BN42:BO42"/>
    <mergeCell ref="BP42:BQ42"/>
    <mergeCell ref="BR42:BS42"/>
    <mergeCell ref="BT42:BU42"/>
    <mergeCell ref="AX42:AY42"/>
    <mergeCell ref="AZ42:BA42"/>
    <mergeCell ref="BB42:BC42"/>
    <mergeCell ref="BD42:BE42"/>
    <mergeCell ref="BF42:BG42"/>
    <mergeCell ref="BH42:BI42"/>
    <mergeCell ref="BR43:BS43"/>
    <mergeCell ref="BT43:BU43"/>
    <mergeCell ref="BV43:BW43"/>
    <mergeCell ref="BX43:BY43"/>
    <mergeCell ref="BZ43:CA43"/>
    <mergeCell ref="AF42:AG42"/>
    <mergeCell ref="AH42:AI42"/>
    <mergeCell ref="AJ42:AK42"/>
    <mergeCell ref="AL42:AM42"/>
    <mergeCell ref="AN42:AO42"/>
    <mergeCell ref="AP42:AQ42"/>
    <mergeCell ref="AR42:AS42"/>
    <mergeCell ref="AT42:AU42"/>
    <mergeCell ref="AV42:AW42"/>
    <mergeCell ref="BN41:BO41"/>
    <mergeCell ref="BP41:BQ41"/>
    <mergeCell ref="BR41:BS41"/>
    <mergeCell ref="BT41:BU41"/>
    <mergeCell ref="BV41:BW41"/>
    <mergeCell ref="BX41:BY41"/>
    <mergeCell ref="BB41:BC41"/>
    <mergeCell ref="BD41:BE41"/>
    <mergeCell ref="BF41:BG41"/>
    <mergeCell ref="BH41:BI41"/>
    <mergeCell ref="BJ41:BK41"/>
    <mergeCell ref="BL41:BM41"/>
    <mergeCell ref="AP41:AQ41"/>
    <mergeCell ref="AR41:AS41"/>
    <mergeCell ref="AT41:AU41"/>
    <mergeCell ref="AV41:AW41"/>
    <mergeCell ref="AX41:AY41"/>
    <mergeCell ref="AZ41:BA41"/>
    <mergeCell ref="BV42:BW42"/>
    <mergeCell ref="BX42:BY42"/>
    <mergeCell ref="BJ40:BK40"/>
    <mergeCell ref="BL40:BM40"/>
    <mergeCell ref="BN40:BO40"/>
    <mergeCell ref="BP40:BQ40"/>
    <mergeCell ref="AT40:AU40"/>
    <mergeCell ref="AV40:AW40"/>
    <mergeCell ref="AX40:AY40"/>
    <mergeCell ref="AZ40:BA40"/>
    <mergeCell ref="BB40:BC40"/>
    <mergeCell ref="BD40:BE40"/>
    <mergeCell ref="AH40:AI40"/>
    <mergeCell ref="AJ40:AK40"/>
    <mergeCell ref="AL40:AM40"/>
    <mergeCell ref="AN40:AO40"/>
    <mergeCell ref="AP40:AQ40"/>
    <mergeCell ref="AR40:AS40"/>
    <mergeCell ref="BZ41:CA41"/>
    <mergeCell ref="BZ39:CA39"/>
    <mergeCell ref="U40:U43"/>
    <mergeCell ref="W40:W41"/>
    <mergeCell ref="AA40:AA41"/>
    <mergeCell ref="AD40:AD41"/>
    <mergeCell ref="AE40:AE41"/>
    <mergeCell ref="AF40:AG40"/>
    <mergeCell ref="BJ39:BK39"/>
    <mergeCell ref="BL39:BM39"/>
    <mergeCell ref="BN39:BO39"/>
    <mergeCell ref="BP39:BQ39"/>
    <mergeCell ref="BR39:BS39"/>
    <mergeCell ref="BT39:BU39"/>
    <mergeCell ref="AX39:AY39"/>
    <mergeCell ref="AZ39:BA39"/>
    <mergeCell ref="BB39:BC39"/>
    <mergeCell ref="BD39:BE39"/>
    <mergeCell ref="BF39:BG39"/>
    <mergeCell ref="BH39:BI39"/>
    <mergeCell ref="U35:U39"/>
    <mergeCell ref="BR40:BS40"/>
    <mergeCell ref="BT40:BU40"/>
    <mergeCell ref="BV40:BW40"/>
    <mergeCell ref="BX40:BY40"/>
    <mergeCell ref="BZ40:CA40"/>
    <mergeCell ref="AF41:AG41"/>
    <mergeCell ref="AH41:AI41"/>
    <mergeCell ref="AJ41:AK41"/>
    <mergeCell ref="AL41:AM41"/>
    <mergeCell ref="AN41:AO41"/>
    <mergeCell ref="BF40:BG40"/>
    <mergeCell ref="BH40:BI40"/>
    <mergeCell ref="AF39:AG39"/>
    <mergeCell ref="AH39:AI39"/>
    <mergeCell ref="AJ39:AK39"/>
    <mergeCell ref="AL39:AM39"/>
    <mergeCell ref="AN39:AO39"/>
    <mergeCell ref="AP39:AQ39"/>
    <mergeCell ref="AR39:AS39"/>
    <mergeCell ref="AT39:AU39"/>
    <mergeCell ref="AV39:AW39"/>
    <mergeCell ref="BN38:BO38"/>
    <mergeCell ref="BP38:BQ38"/>
    <mergeCell ref="BR38:BS38"/>
    <mergeCell ref="BT38:BU38"/>
    <mergeCell ref="BV38:BW38"/>
    <mergeCell ref="BX38:BY38"/>
    <mergeCell ref="BB38:BC38"/>
    <mergeCell ref="BD38:BE38"/>
    <mergeCell ref="BF38:BG38"/>
    <mergeCell ref="BH38:BI38"/>
    <mergeCell ref="BJ38:BK38"/>
    <mergeCell ref="BL38:BM38"/>
    <mergeCell ref="AP38:AQ38"/>
    <mergeCell ref="AR38:AS38"/>
    <mergeCell ref="AT38:AU38"/>
    <mergeCell ref="AV38:AW38"/>
    <mergeCell ref="AX38:AY38"/>
    <mergeCell ref="AZ38:BA38"/>
    <mergeCell ref="BV39:BW39"/>
    <mergeCell ref="BX39:BY39"/>
    <mergeCell ref="BZ37:CA37"/>
    <mergeCell ref="AF38:AG38"/>
    <mergeCell ref="AH38:AI38"/>
    <mergeCell ref="AJ38:AK38"/>
    <mergeCell ref="AL38:AM38"/>
    <mergeCell ref="AN38:AO38"/>
    <mergeCell ref="BF37:BG37"/>
    <mergeCell ref="BH37:BI37"/>
    <mergeCell ref="BJ37:BK37"/>
    <mergeCell ref="BL37:BM37"/>
    <mergeCell ref="BN37:BO37"/>
    <mergeCell ref="BP37:BQ37"/>
    <mergeCell ref="AT37:AU37"/>
    <mergeCell ref="AV37:AW37"/>
    <mergeCell ref="AX37:AY37"/>
    <mergeCell ref="AZ37:BA37"/>
    <mergeCell ref="BB37:BC37"/>
    <mergeCell ref="BD37:BE37"/>
    <mergeCell ref="BZ38:CA38"/>
    <mergeCell ref="W37:W38"/>
    <mergeCell ref="AE37:AE38"/>
    <mergeCell ref="AF37:AG37"/>
    <mergeCell ref="AH37:AI37"/>
    <mergeCell ref="AJ37:AK37"/>
    <mergeCell ref="AL37:AM37"/>
    <mergeCell ref="AN37:AO37"/>
    <mergeCell ref="AP37:AQ37"/>
    <mergeCell ref="AR37:AS37"/>
    <mergeCell ref="BN36:BO36"/>
    <mergeCell ref="BP36:BQ36"/>
    <mergeCell ref="BR36:BS36"/>
    <mergeCell ref="BT36:BU36"/>
    <mergeCell ref="BV36:BW36"/>
    <mergeCell ref="BX36:BY36"/>
    <mergeCell ref="BB36:BC36"/>
    <mergeCell ref="BD36:BE36"/>
    <mergeCell ref="BF36:BG36"/>
    <mergeCell ref="BH36:BI36"/>
    <mergeCell ref="BJ36:BK36"/>
    <mergeCell ref="BL36:BM36"/>
    <mergeCell ref="AP36:AQ36"/>
    <mergeCell ref="AR36:AS36"/>
    <mergeCell ref="AT36:AU36"/>
    <mergeCell ref="AV36:AW36"/>
    <mergeCell ref="AX36:AY36"/>
    <mergeCell ref="AZ36:BA36"/>
    <mergeCell ref="BR37:BS37"/>
    <mergeCell ref="BT37:BU37"/>
    <mergeCell ref="BV37:BW37"/>
    <mergeCell ref="BX37:BY37"/>
    <mergeCell ref="BR35:BS35"/>
    <mergeCell ref="BT35:BU35"/>
    <mergeCell ref="BV35:BW35"/>
    <mergeCell ref="BX35:BY35"/>
    <mergeCell ref="BZ35:CA35"/>
    <mergeCell ref="AF36:AG36"/>
    <mergeCell ref="AH36:AI36"/>
    <mergeCell ref="AJ36:AK36"/>
    <mergeCell ref="AL36:AM36"/>
    <mergeCell ref="AN36:AO36"/>
    <mergeCell ref="BF35:BG35"/>
    <mergeCell ref="BH35:BI35"/>
    <mergeCell ref="BJ35:BK35"/>
    <mergeCell ref="BL35:BM35"/>
    <mergeCell ref="BN35:BO35"/>
    <mergeCell ref="BP35:BQ35"/>
    <mergeCell ref="AT35:AU35"/>
    <mergeCell ref="AV35:AW35"/>
    <mergeCell ref="AX35:AY35"/>
    <mergeCell ref="AZ35:BA35"/>
    <mergeCell ref="BB35:BC35"/>
    <mergeCell ref="BD35:BE35"/>
    <mergeCell ref="AH35:AI35"/>
    <mergeCell ref="AJ35:AK35"/>
    <mergeCell ref="AL35:AM35"/>
    <mergeCell ref="AN35:AO35"/>
    <mergeCell ref="AP35:AQ35"/>
    <mergeCell ref="AR35:AS35"/>
    <mergeCell ref="AF35:AG35"/>
    <mergeCell ref="BZ36:CA36"/>
    <mergeCell ref="BP34:BQ34"/>
    <mergeCell ref="BR34:BS34"/>
    <mergeCell ref="BT34:BU34"/>
    <mergeCell ref="BV34:BW34"/>
    <mergeCell ref="BX34:BY34"/>
    <mergeCell ref="BZ34:CA34"/>
    <mergeCell ref="BD34:BE34"/>
    <mergeCell ref="BF34:BG34"/>
    <mergeCell ref="BH34:BI34"/>
    <mergeCell ref="BJ34:BK34"/>
    <mergeCell ref="BL34:BM34"/>
    <mergeCell ref="BN34:BO34"/>
    <mergeCell ref="AR34:AS34"/>
    <mergeCell ref="AT34:AU34"/>
    <mergeCell ref="AV34:AW34"/>
    <mergeCell ref="AX34:AY34"/>
    <mergeCell ref="AZ34:BA34"/>
    <mergeCell ref="BB34:BC34"/>
    <mergeCell ref="BP33:BQ33"/>
    <mergeCell ref="BR33:BS33"/>
    <mergeCell ref="BT33:BU33"/>
    <mergeCell ref="BV33:BW33"/>
    <mergeCell ref="BX33:BY33"/>
    <mergeCell ref="BZ33:CA33"/>
    <mergeCell ref="BD33:BE33"/>
    <mergeCell ref="BF33:BG33"/>
    <mergeCell ref="BH33:BI33"/>
    <mergeCell ref="BJ33:BK33"/>
    <mergeCell ref="BL33:BM33"/>
    <mergeCell ref="BN33:BO33"/>
    <mergeCell ref="AR33:AS33"/>
    <mergeCell ref="AT33:AU33"/>
    <mergeCell ref="AV33:AW33"/>
    <mergeCell ref="AX33:AY33"/>
    <mergeCell ref="AZ33:BA33"/>
    <mergeCell ref="BB33:BC33"/>
    <mergeCell ref="AX32:AY32"/>
    <mergeCell ref="AZ32:BA32"/>
    <mergeCell ref="BB32:BC32"/>
    <mergeCell ref="AF34:AG34"/>
    <mergeCell ref="AH34:AI34"/>
    <mergeCell ref="AJ34:AK34"/>
    <mergeCell ref="AL34:AM34"/>
    <mergeCell ref="AN34:AO34"/>
    <mergeCell ref="AP34:AQ34"/>
    <mergeCell ref="AF33:AG33"/>
    <mergeCell ref="AH33:AI33"/>
    <mergeCell ref="AJ33:AK33"/>
    <mergeCell ref="AL33:AM33"/>
    <mergeCell ref="AN33:AO33"/>
    <mergeCell ref="AP33:AQ33"/>
    <mergeCell ref="AH32:AI32"/>
    <mergeCell ref="AJ32:AK32"/>
    <mergeCell ref="AL32:AM32"/>
    <mergeCell ref="AN32:AO32"/>
    <mergeCell ref="AP32:AQ32"/>
    <mergeCell ref="AF32:AG32"/>
    <mergeCell ref="AF29:AG29"/>
    <mergeCell ref="AH29:AI29"/>
    <mergeCell ref="BZ30:CA30"/>
    <mergeCell ref="V31:V32"/>
    <mergeCell ref="AE31:AE32"/>
    <mergeCell ref="AF31:AG31"/>
    <mergeCell ref="AH31:AI31"/>
    <mergeCell ref="AJ31:AK31"/>
    <mergeCell ref="AL31:AM31"/>
    <mergeCell ref="AN31:AO31"/>
    <mergeCell ref="AP31:AQ31"/>
    <mergeCell ref="BN30:BO30"/>
    <mergeCell ref="BP30:BQ30"/>
    <mergeCell ref="BR30:BS30"/>
    <mergeCell ref="BT30:BU30"/>
    <mergeCell ref="BV30:BW30"/>
    <mergeCell ref="BX30:BY30"/>
    <mergeCell ref="BB30:BC30"/>
    <mergeCell ref="BD30:BE30"/>
    <mergeCell ref="BF30:BG30"/>
    <mergeCell ref="BH30:BI30"/>
    <mergeCell ref="BP31:BQ31"/>
    <mergeCell ref="BR31:BS31"/>
    <mergeCell ref="BT31:BU31"/>
    <mergeCell ref="BV31:BW31"/>
    <mergeCell ref="BX31:BY31"/>
    <mergeCell ref="BZ31:CA31"/>
    <mergeCell ref="BD31:BE31"/>
    <mergeCell ref="BF31:BG31"/>
    <mergeCell ref="BH31:BI31"/>
    <mergeCell ref="BJ31:BK31"/>
    <mergeCell ref="AV32:AW32"/>
    <mergeCell ref="AR28:AS28"/>
    <mergeCell ref="AT28:AU28"/>
    <mergeCell ref="AV28:AW28"/>
    <mergeCell ref="AX28:AY28"/>
    <mergeCell ref="AZ28:BA28"/>
    <mergeCell ref="BB28:BC28"/>
    <mergeCell ref="BV29:BW29"/>
    <mergeCell ref="BX29:BY29"/>
    <mergeCell ref="BP32:BQ32"/>
    <mergeCell ref="BR32:BS32"/>
    <mergeCell ref="BT32:BU32"/>
    <mergeCell ref="BV32:BW32"/>
    <mergeCell ref="BX32:BY32"/>
    <mergeCell ref="BZ32:CA32"/>
    <mergeCell ref="BD32:BE32"/>
    <mergeCell ref="BF32:BG32"/>
    <mergeCell ref="BH32:BI32"/>
    <mergeCell ref="AV29:AW29"/>
    <mergeCell ref="BL31:BM31"/>
    <mergeCell ref="BN31:BO31"/>
    <mergeCell ref="AR31:AS31"/>
    <mergeCell ref="AT31:AU31"/>
    <mergeCell ref="AV31:AW31"/>
    <mergeCell ref="AX31:AY31"/>
    <mergeCell ref="AZ31:BA31"/>
    <mergeCell ref="BB31:BC31"/>
    <mergeCell ref="BJ32:BK32"/>
    <mergeCell ref="BL32:BM32"/>
    <mergeCell ref="BN32:BO32"/>
    <mergeCell ref="AR32:AS32"/>
    <mergeCell ref="AT32:AU32"/>
    <mergeCell ref="BZ29:CA29"/>
    <mergeCell ref="U30:U33"/>
    <mergeCell ref="AF30:AG30"/>
    <mergeCell ref="AH30:AI30"/>
    <mergeCell ref="AJ30:AK30"/>
    <mergeCell ref="AL30:AM30"/>
    <mergeCell ref="AN30:AO30"/>
    <mergeCell ref="BJ29:BK29"/>
    <mergeCell ref="BL29:BM29"/>
    <mergeCell ref="BN29:BO29"/>
    <mergeCell ref="BP29:BQ29"/>
    <mergeCell ref="BR29:BS29"/>
    <mergeCell ref="BT29:BU29"/>
    <mergeCell ref="AX29:AY29"/>
    <mergeCell ref="AZ29:BA29"/>
    <mergeCell ref="BB29:BC29"/>
    <mergeCell ref="BD29:BE29"/>
    <mergeCell ref="BF29:BG29"/>
    <mergeCell ref="BH29:BI29"/>
    <mergeCell ref="AL29:AM29"/>
    <mergeCell ref="AN29:AO29"/>
    <mergeCell ref="AP29:AQ29"/>
    <mergeCell ref="AR29:AS29"/>
    <mergeCell ref="AT29:AU29"/>
    <mergeCell ref="BJ30:BK30"/>
    <mergeCell ref="BL30:BM30"/>
    <mergeCell ref="AP30:AQ30"/>
    <mergeCell ref="AR30:AS30"/>
    <mergeCell ref="AT30:AU30"/>
    <mergeCell ref="AV30:AW30"/>
    <mergeCell ref="AX30:AY30"/>
    <mergeCell ref="AZ30:BA30"/>
    <mergeCell ref="U24:U29"/>
    <mergeCell ref="BX27:BY27"/>
    <mergeCell ref="BZ27:CA27"/>
    <mergeCell ref="AF28:AG28"/>
    <mergeCell ref="AH28:AI28"/>
    <mergeCell ref="AJ28:AK28"/>
    <mergeCell ref="AL28:AM28"/>
    <mergeCell ref="AN28:AO28"/>
    <mergeCell ref="AP28:AQ28"/>
    <mergeCell ref="BH27:BI27"/>
    <mergeCell ref="BJ27:BK27"/>
    <mergeCell ref="BL27:BM27"/>
    <mergeCell ref="BN27:BO27"/>
    <mergeCell ref="BP27:BQ27"/>
    <mergeCell ref="BR27:BS27"/>
    <mergeCell ref="AV27:AW27"/>
    <mergeCell ref="AX27:AY27"/>
    <mergeCell ref="AZ27:BA27"/>
    <mergeCell ref="BB27:BC27"/>
    <mergeCell ref="BD27:BE27"/>
    <mergeCell ref="BF27:BG27"/>
    <mergeCell ref="BP28:BQ28"/>
    <mergeCell ref="BR28:BS28"/>
    <mergeCell ref="BT28:BU28"/>
    <mergeCell ref="BV28:BW28"/>
    <mergeCell ref="BX28:BY28"/>
    <mergeCell ref="BZ28:CA28"/>
    <mergeCell ref="BD28:BE28"/>
    <mergeCell ref="BF28:BG28"/>
    <mergeCell ref="BH28:BI28"/>
    <mergeCell ref="BJ28:BK28"/>
    <mergeCell ref="BL28:BM28"/>
    <mergeCell ref="BN28:BO28"/>
    <mergeCell ref="AT27:AU27"/>
    <mergeCell ref="BL26:BM26"/>
    <mergeCell ref="BN26:BO26"/>
    <mergeCell ref="BP26:BQ26"/>
    <mergeCell ref="BR26:BS26"/>
    <mergeCell ref="BT26:BU26"/>
    <mergeCell ref="BV26:BW26"/>
    <mergeCell ref="AZ26:BA26"/>
    <mergeCell ref="BB26:BC26"/>
    <mergeCell ref="BD26:BE26"/>
    <mergeCell ref="BF26:BG26"/>
    <mergeCell ref="BH26:BI26"/>
    <mergeCell ref="BJ26:BK26"/>
    <mergeCell ref="AN26:AO26"/>
    <mergeCell ref="AP26:AQ26"/>
    <mergeCell ref="AR26:AS26"/>
    <mergeCell ref="AT26:AU26"/>
    <mergeCell ref="AV26:AW26"/>
    <mergeCell ref="AX26:AY26"/>
    <mergeCell ref="BT27:BU27"/>
    <mergeCell ref="BV27:BW27"/>
    <mergeCell ref="BT25:BU25"/>
    <mergeCell ref="BV25:BW25"/>
    <mergeCell ref="BX25:BY25"/>
    <mergeCell ref="BZ25:CA25"/>
    <mergeCell ref="V26:V27"/>
    <mergeCell ref="W26:W27"/>
    <mergeCell ref="AE26:AE27"/>
    <mergeCell ref="AF26:AG26"/>
    <mergeCell ref="AH26:AI26"/>
    <mergeCell ref="AJ26:AK26"/>
    <mergeCell ref="BH25:BI25"/>
    <mergeCell ref="BJ25:BK25"/>
    <mergeCell ref="BL25:BM25"/>
    <mergeCell ref="BN25:BO25"/>
    <mergeCell ref="BP25:BQ25"/>
    <mergeCell ref="BR25:BS25"/>
    <mergeCell ref="AV25:AW25"/>
    <mergeCell ref="AX25:AY25"/>
    <mergeCell ref="AZ25:BA25"/>
    <mergeCell ref="BB25:BC25"/>
    <mergeCell ref="BD25:BE25"/>
    <mergeCell ref="BF25:BG25"/>
    <mergeCell ref="AL26:AM26"/>
    <mergeCell ref="BX26:BY26"/>
    <mergeCell ref="BZ26:CA26"/>
    <mergeCell ref="AF27:AG27"/>
    <mergeCell ref="AH27:AI27"/>
    <mergeCell ref="AJ27:AK27"/>
    <mergeCell ref="AL27:AM27"/>
    <mergeCell ref="AN27:AO27"/>
    <mergeCell ref="AP27:AQ27"/>
    <mergeCell ref="AR27:AS27"/>
    <mergeCell ref="BX24:BY24"/>
    <mergeCell ref="BZ24:CA24"/>
    <mergeCell ref="AF25:AG25"/>
    <mergeCell ref="AH25:AI25"/>
    <mergeCell ref="AJ25:AK25"/>
    <mergeCell ref="AL25:AM25"/>
    <mergeCell ref="AN25:AO25"/>
    <mergeCell ref="AP25:AQ25"/>
    <mergeCell ref="AR25:AS25"/>
    <mergeCell ref="AT25:AU25"/>
    <mergeCell ref="BL24:BM24"/>
    <mergeCell ref="BN24:BO24"/>
    <mergeCell ref="BP24:BQ24"/>
    <mergeCell ref="BR24:BS24"/>
    <mergeCell ref="BT24:BU24"/>
    <mergeCell ref="BV24:BW24"/>
    <mergeCell ref="AZ24:BA24"/>
    <mergeCell ref="BB24:BC24"/>
    <mergeCell ref="BD24:BE24"/>
    <mergeCell ref="BF24:BG24"/>
    <mergeCell ref="BH24:BI24"/>
    <mergeCell ref="BJ24:BK24"/>
    <mergeCell ref="AN24:AO24"/>
    <mergeCell ref="AP24:AQ24"/>
    <mergeCell ref="AR24:AS24"/>
    <mergeCell ref="AT24:AU24"/>
    <mergeCell ref="AV24:AW24"/>
    <mergeCell ref="AX24:AY24"/>
    <mergeCell ref="AF24:AG24"/>
    <mergeCell ref="AH24:AI24"/>
    <mergeCell ref="AJ24:AK24"/>
    <mergeCell ref="AL24:AM24"/>
    <mergeCell ref="BZ22:CA22"/>
    <mergeCell ref="BD22:BE22"/>
    <mergeCell ref="BF22:BG22"/>
    <mergeCell ref="BH22:BI22"/>
    <mergeCell ref="BJ22:BK22"/>
    <mergeCell ref="BL22:BM22"/>
    <mergeCell ref="BN22:BO22"/>
    <mergeCell ref="AR22:AS22"/>
    <mergeCell ref="AT22:AU22"/>
    <mergeCell ref="AV22:AW22"/>
    <mergeCell ref="AX22:AY22"/>
    <mergeCell ref="AZ22:BA22"/>
    <mergeCell ref="BB22:BC22"/>
    <mergeCell ref="AJ29:AK29"/>
    <mergeCell ref="BN23:BO23"/>
    <mergeCell ref="BP23:BQ23"/>
    <mergeCell ref="BR23:BS23"/>
    <mergeCell ref="BV23:BW23"/>
    <mergeCell ref="BX23:BY23"/>
    <mergeCell ref="BZ23:CA23"/>
    <mergeCell ref="AZ23:BA23"/>
    <mergeCell ref="BB23:BC23"/>
    <mergeCell ref="BD23:BE23"/>
    <mergeCell ref="BF23:BG23"/>
    <mergeCell ref="BJ23:BK23"/>
    <mergeCell ref="BL23:BM23"/>
    <mergeCell ref="AL23:AM23"/>
    <mergeCell ref="AN23:AO23"/>
    <mergeCell ref="AP23:AQ23"/>
    <mergeCell ref="AR23:AS23"/>
    <mergeCell ref="AT23:AU23"/>
    <mergeCell ref="AX23:AY23"/>
    <mergeCell ref="BV21:BW21"/>
    <mergeCell ref="BX21:BY21"/>
    <mergeCell ref="BZ21:CA21"/>
    <mergeCell ref="AF22:AG22"/>
    <mergeCell ref="AH22:AI22"/>
    <mergeCell ref="AJ22:AK22"/>
    <mergeCell ref="AL22:AM22"/>
    <mergeCell ref="AN22:AO22"/>
    <mergeCell ref="AP22:AQ22"/>
    <mergeCell ref="BH21:BI21"/>
    <mergeCell ref="BJ21:BK21"/>
    <mergeCell ref="BL21:BM21"/>
    <mergeCell ref="BN21:BO21"/>
    <mergeCell ref="BP21:BQ21"/>
    <mergeCell ref="BR21:BS21"/>
    <mergeCell ref="AV21:AW21"/>
    <mergeCell ref="AX21:AY21"/>
    <mergeCell ref="AZ21:BA21"/>
    <mergeCell ref="BB21:BC21"/>
    <mergeCell ref="BD21:BE21"/>
    <mergeCell ref="BF21:BG21"/>
    <mergeCell ref="AJ21:AK21"/>
    <mergeCell ref="AL21:AM21"/>
    <mergeCell ref="AN21:AO21"/>
    <mergeCell ref="AP21:AQ21"/>
    <mergeCell ref="AR21:AS21"/>
    <mergeCell ref="AT21:AU21"/>
    <mergeCell ref="BP22:BQ22"/>
    <mergeCell ref="BR22:BS22"/>
    <mergeCell ref="BT22:BU22"/>
    <mergeCell ref="BV22:BW22"/>
    <mergeCell ref="BX22:BY22"/>
    <mergeCell ref="U21:U23"/>
    <mergeCell ref="V21:V23"/>
    <mergeCell ref="W21:W22"/>
    <mergeCell ref="AF21:AG21"/>
    <mergeCell ref="AH21:AI21"/>
    <mergeCell ref="AF23:AG23"/>
    <mergeCell ref="AH23:AI23"/>
    <mergeCell ref="BF20:BG20"/>
    <mergeCell ref="BJ20:BK20"/>
    <mergeCell ref="BN20:BO20"/>
    <mergeCell ref="BR20:BS20"/>
    <mergeCell ref="BV20:BW20"/>
    <mergeCell ref="BZ20:CA20"/>
    <mergeCell ref="BR19:BS19"/>
    <mergeCell ref="BT19:BU19"/>
    <mergeCell ref="BV19:BW19"/>
    <mergeCell ref="BZ19:CA19"/>
    <mergeCell ref="AH20:AI20"/>
    <mergeCell ref="AL20:AM20"/>
    <mergeCell ref="AP20:AQ20"/>
    <mergeCell ref="AT20:AU20"/>
    <mergeCell ref="AX20:AY20"/>
    <mergeCell ref="BB20:BC20"/>
    <mergeCell ref="BF19:BG19"/>
    <mergeCell ref="BH19:BI19"/>
    <mergeCell ref="BJ19:BK19"/>
    <mergeCell ref="BL19:BM19"/>
    <mergeCell ref="BN19:BO19"/>
    <mergeCell ref="BP19:BQ19"/>
    <mergeCell ref="AT19:AU19"/>
    <mergeCell ref="AV19:AW19"/>
    <mergeCell ref="BT21:BU21"/>
    <mergeCell ref="AX19:AY19"/>
    <mergeCell ref="AZ19:BA19"/>
    <mergeCell ref="BB19:BC19"/>
    <mergeCell ref="BD19:BE19"/>
    <mergeCell ref="BV18:BW18"/>
    <mergeCell ref="BX18:BY18"/>
    <mergeCell ref="BZ18:CA18"/>
    <mergeCell ref="AF19:AG19"/>
    <mergeCell ref="AH19:AI19"/>
    <mergeCell ref="AJ19:AK19"/>
    <mergeCell ref="AL19:AM19"/>
    <mergeCell ref="AN19:AO19"/>
    <mergeCell ref="AP19:AQ19"/>
    <mergeCell ref="AR19:AS19"/>
    <mergeCell ref="BF18:BG18"/>
    <mergeCell ref="BJ18:BK18"/>
    <mergeCell ref="BL18:BM18"/>
    <mergeCell ref="BN18:BO18"/>
    <mergeCell ref="BP18:BQ18"/>
    <mergeCell ref="BR18:BS18"/>
    <mergeCell ref="AR18:AS18"/>
    <mergeCell ref="AT18:AU18"/>
    <mergeCell ref="AX18:AY18"/>
    <mergeCell ref="AZ18:BA18"/>
    <mergeCell ref="BB18:BC18"/>
    <mergeCell ref="BD18:BE18"/>
    <mergeCell ref="BL16:BM16"/>
    <mergeCell ref="AP16:AQ16"/>
    <mergeCell ref="AR16:AS16"/>
    <mergeCell ref="AT16:AU16"/>
    <mergeCell ref="AV16:AW16"/>
    <mergeCell ref="AX16:AY16"/>
    <mergeCell ref="AZ16:BA16"/>
    <mergeCell ref="BV17:BW17"/>
    <mergeCell ref="BX17:BY17"/>
    <mergeCell ref="BZ17:CA17"/>
    <mergeCell ref="W18:W19"/>
    <mergeCell ref="AE18:AE19"/>
    <mergeCell ref="AF18:AG18"/>
    <mergeCell ref="AH18:AI18"/>
    <mergeCell ref="AL18:AM18"/>
    <mergeCell ref="AN18:AO18"/>
    <mergeCell ref="AP18:AQ18"/>
    <mergeCell ref="BJ17:BK17"/>
    <mergeCell ref="BL17:BM17"/>
    <mergeCell ref="BN17:BO17"/>
    <mergeCell ref="BP17:BQ17"/>
    <mergeCell ref="BR17:BS17"/>
    <mergeCell ref="BT17:BU17"/>
    <mergeCell ref="AX17:AY17"/>
    <mergeCell ref="AZ17:BA17"/>
    <mergeCell ref="BB17:BC17"/>
    <mergeCell ref="BD17:BE17"/>
    <mergeCell ref="BF17:BG17"/>
    <mergeCell ref="BH17:BI17"/>
    <mergeCell ref="W14:W17"/>
    <mergeCell ref="AD14:AD15"/>
    <mergeCell ref="AE14:AE17"/>
    <mergeCell ref="BT15:BU15"/>
    <mergeCell ref="BV15:BW15"/>
    <mergeCell ref="BX15:BY15"/>
    <mergeCell ref="BZ15:CA15"/>
    <mergeCell ref="AF16:AG16"/>
    <mergeCell ref="AH16:AI16"/>
    <mergeCell ref="AJ16:AK16"/>
    <mergeCell ref="AL16:AM16"/>
    <mergeCell ref="AN16:AO16"/>
    <mergeCell ref="BF15:BG15"/>
    <mergeCell ref="BH15:BI15"/>
    <mergeCell ref="BJ15:BK15"/>
    <mergeCell ref="BL15:BM15"/>
    <mergeCell ref="BN15:BO15"/>
    <mergeCell ref="BP15:BQ15"/>
    <mergeCell ref="AT15:AU15"/>
    <mergeCell ref="AV15:AW15"/>
    <mergeCell ref="AX15:AY15"/>
    <mergeCell ref="AZ15:BA15"/>
    <mergeCell ref="BB15:BC15"/>
    <mergeCell ref="BD15:BE15"/>
    <mergeCell ref="BZ16:CA16"/>
    <mergeCell ref="BN16:BO16"/>
    <mergeCell ref="BP16:BQ16"/>
    <mergeCell ref="BR16:BS16"/>
    <mergeCell ref="BT16:BU16"/>
    <mergeCell ref="BV16:BW16"/>
    <mergeCell ref="BX16:BY16"/>
    <mergeCell ref="BB16:BC16"/>
    <mergeCell ref="BD16:BE16"/>
    <mergeCell ref="BF16:BG16"/>
    <mergeCell ref="BH16:BI16"/>
    <mergeCell ref="BV14:BW14"/>
    <mergeCell ref="BX14:BY14"/>
    <mergeCell ref="BZ14:CA14"/>
    <mergeCell ref="AF15:AG15"/>
    <mergeCell ref="AH15:AI15"/>
    <mergeCell ref="AJ15:AK15"/>
    <mergeCell ref="AL15:AM15"/>
    <mergeCell ref="AN15:AO15"/>
    <mergeCell ref="AP15:AQ15"/>
    <mergeCell ref="AR15:AS15"/>
    <mergeCell ref="BJ14:BK14"/>
    <mergeCell ref="BL14:BM14"/>
    <mergeCell ref="BN14:BO14"/>
    <mergeCell ref="BP14:BQ14"/>
    <mergeCell ref="BR14:BS14"/>
    <mergeCell ref="BT14:BU14"/>
    <mergeCell ref="AX14:AY14"/>
    <mergeCell ref="AZ14:BA14"/>
    <mergeCell ref="BB14:BC14"/>
    <mergeCell ref="BD14:BE14"/>
    <mergeCell ref="BF14:BG14"/>
    <mergeCell ref="BH14:BI14"/>
    <mergeCell ref="AL14:AM14"/>
    <mergeCell ref="AN14:AO14"/>
    <mergeCell ref="AP14:AQ14"/>
    <mergeCell ref="AR14:AS14"/>
    <mergeCell ref="AT14:AU14"/>
    <mergeCell ref="AV14:AW14"/>
    <mergeCell ref="AF14:AG14"/>
    <mergeCell ref="AH14:AI14"/>
    <mergeCell ref="AJ14:AK14"/>
    <mergeCell ref="BR15:BS15"/>
    <mergeCell ref="BT13:BU13"/>
    <mergeCell ref="BV13:BW13"/>
    <mergeCell ref="BX13:BY13"/>
    <mergeCell ref="BZ13:CA13"/>
    <mergeCell ref="BD13:BE13"/>
    <mergeCell ref="BF13:BG13"/>
    <mergeCell ref="BH13:BI13"/>
    <mergeCell ref="BJ13:BK13"/>
    <mergeCell ref="BL13:BM13"/>
    <mergeCell ref="BN13:BO13"/>
    <mergeCell ref="AR13:AS13"/>
    <mergeCell ref="AT13:AU13"/>
    <mergeCell ref="AV13:AW13"/>
    <mergeCell ref="AX13:AY13"/>
    <mergeCell ref="AZ13:BA13"/>
    <mergeCell ref="BB13:BC13"/>
    <mergeCell ref="AN10:AQ10"/>
    <mergeCell ref="AR10:AU10"/>
    <mergeCell ref="AN13:AO13"/>
    <mergeCell ref="AP13:AQ13"/>
    <mergeCell ref="BT11:BU11"/>
    <mergeCell ref="BV11:BW11"/>
    <mergeCell ref="BX11:BY11"/>
    <mergeCell ref="BZ11:CA11"/>
    <mergeCell ref="AF10:AI10"/>
    <mergeCell ref="AJ10:AM10"/>
    <mergeCell ref="U13:U20"/>
    <mergeCell ref="V13:V20"/>
    <mergeCell ref="BH11:BI11"/>
    <mergeCell ref="BJ11:BK11"/>
    <mergeCell ref="BL11:BM11"/>
    <mergeCell ref="BN11:BO11"/>
    <mergeCell ref="BP11:BQ11"/>
    <mergeCell ref="BR11:BS11"/>
    <mergeCell ref="AV11:AW11"/>
    <mergeCell ref="AX11:AY11"/>
    <mergeCell ref="AZ11:BA11"/>
    <mergeCell ref="BB11:BC11"/>
    <mergeCell ref="BD11:BE11"/>
    <mergeCell ref="BF11:BG11"/>
    <mergeCell ref="BP13:BQ13"/>
    <mergeCell ref="BR13:BS13"/>
    <mergeCell ref="AF13:AG13"/>
    <mergeCell ref="AH13:AI13"/>
    <mergeCell ref="AJ13:AK13"/>
    <mergeCell ref="AL13:AM13"/>
    <mergeCell ref="AF17:AG17"/>
    <mergeCell ref="AH17:AI17"/>
    <mergeCell ref="AJ17:AK17"/>
    <mergeCell ref="AL17:AM17"/>
    <mergeCell ref="AN17:AO17"/>
    <mergeCell ref="AP17:AQ17"/>
    <mergeCell ref="AR17:AS17"/>
    <mergeCell ref="AT17:AU17"/>
    <mergeCell ref="AV17:AW17"/>
    <mergeCell ref="BJ16:BK16"/>
    <mergeCell ref="L9:AD10"/>
    <mergeCell ref="A3:AD8"/>
    <mergeCell ref="U183:U186"/>
    <mergeCell ref="V184:V185"/>
    <mergeCell ref="W184:W185"/>
    <mergeCell ref="U187:U189"/>
    <mergeCell ref="V187:V189"/>
    <mergeCell ref="W187:W188"/>
    <mergeCell ref="U190:U193"/>
    <mergeCell ref="U181:U182"/>
    <mergeCell ref="V167:V171"/>
    <mergeCell ref="W167:W168"/>
    <mergeCell ref="V161:V165"/>
    <mergeCell ref="U167:U171"/>
    <mergeCell ref="U161:U165"/>
    <mergeCell ref="BT10:BW10"/>
    <mergeCell ref="BX10:CA10"/>
    <mergeCell ref="AF11:AG11"/>
    <mergeCell ref="AH11:AI11"/>
    <mergeCell ref="AJ11:AK11"/>
    <mergeCell ref="AL11:AM11"/>
    <mergeCell ref="AN11:AO11"/>
    <mergeCell ref="AP11:AQ11"/>
    <mergeCell ref="AR11:AS11"/>
    <mergeCell ref="AT11:AU11"/>
    <mergeCell ref="AV10:AY10"/>
    <mergeCell ref="AZ10:BC10"/>
    <mergeCell ref="BD10:BG10"/>
    <mergeCell ref="BH10:BK10"/>
    <mergeCell ref="BL10:BO10"/>
    <mergeCell ref="BP10:BS10"/>
    <mergeCell ref="AE10:AE11"/>
  </mergeCells>
  <pageMargins left="0.7" right="0.7" top="0.75" bottom="0.75" header="0.3" footer="0.3"/>
  <pageSetup orientation="portrait" horizontalDpi="4294967294" verticalDpi="4294967294" r:id="rId1"/>
  <drawing r:id="rId2"/>
  <legacyDrawing r:id="rId3"/>
  <extLst>
    <ext xmlns:x14="http://schemas.microsoft.com/office/spreadsheetml/2009/9/main" uri="{CCE6A557-97BC-4b89-ADB6-D9C93CAAB3DF}">
      <x14:dataValidations xmlns:xm="http://schemas.microsoft.com/office/excel/2006/main" count="19">
        <x14:dataValidation type="list" allowBlank="1" showInputMessage="1" showErrorMessage="1" xr:uid="{AA45DF66-76F2-4823-B750-CFBE5B97B17E}">
          <x14:formula1>
            <xm:f>Hoja1!$R$2:$R$4</xm:f>
          </x14:formula1>
          <xm:sqref>L11:L194</xm:sqref>
        </x14:dataValidation>
        <x14:dataValidation type="list" allowBlank="1" showInputMessage="1" showErrorMessage="1" xr:uid="{B1245137-86F6-46CE-B461-B9E3DAF99102}">
          <x14:formula1>
            <xm:f>Hoja1!$T$2:$T$8</xm:f>
          </x14:formula1>
          <xm:sqref>M11:M182</xm:sqref>
        </x14:dataValidation>
        <x14:dataValidation type="list" allowBlank="1" showInputMessage="1" showErrorMessage="1" xr:uid="{DB0B4833-98C8-42B0-AB6B-AADBE4A2FC34}">
          <x14:formula1>
            <xm:f>Hoja1!$B$2:$B$19</xm:f>
          </x14:formula1>
          <xm:sqref>A11:A194</xm:sqref>
        </x14:dataValidation>
        <x14:dataValidation type="list" allowBlank="1" showInputMessage="1" showErrorMessage="1" xr:uid="{3C1754CA-96BB-4FCF-A1ED-8F172CD1C26F}">
          <x14:formula1>
            <xm:f>Hoja1!$D$2:$D$8</xm:f>
          </x14:formula1>
          <xm:sqref>B11:B194</xm:sqref>
        </x14:dataValidation>
        <x14:dataValidation type="list" allowBlank="1" showInputMessage="1" showErrorMessage="1" xr:uid="{133AD5D5-A071-48F4-984C-6B2D96B0DE9B}">
          <x14:formula1>
            <xm:f>Hoja1!$F$2:$F$18</xm:f>
          </x14:formula1>
          <xm:sqref>C11:C194</xm:sqref>
        </x14:dataValidation>
        <x14:dataValidation type="list" allowBlank="1" showInputMessage="1" showErrorMessage="1" xr:uid="{CC65C9E2-9BFC-4AEC-A77C-0C11FF6FBF53}">
          <x14:formula1>
            <xm:f>Hoja1!$H$2:$H$4</xm:f>
          </x14:formula1>
          <xm:sqref>D11:D194</xm:sqref>
        </x14:dataValidation>
        <x14:dataValidation type="list" allowBlank="1" showInputMessage="1" showErrorMessage="1" xr:uid="{D267A9D0-B95B-4B74-9BA8-4EAC36178342}">
          <x14:formula1>
            <xm:f>Hoja1!$J$2:$J$6</xm:f>
          </x14:formula1>
          <xm:sqref>E11:E194</xm:sqref>
        </x14:dataValidation>
        <x14:dataValidation type="list" allowBlank="1" showInputMessage="1" showErrorMessage="1" xr:uid="{EE0FCA7A-3E01-44CE-8D69-30D717AFC124}">
          <x14:formula1>
            <xm:f>Hoja1!$M$2:$M$3</xm:f>
          </x14:formula1>
          <xm:sqref>H11:H194</xm:sqref>
        </x14:dataValidation>
        <x14:dataValidation type="list" allowBlank="1" showInputMessage="1" showErrorMessage="1" xr:uid="{C04CDA55-DA4A-4F44-B87C-76B45BB05EA5}">
          <x14:formula1>
            <xm:f>Hoja1!$N$2:$N$6</xm:f>
          </x14:formula1>
          <xm:sqref>I11:I194</xm:sqref>
        </x14:dataValidation>
        <x14:dataValidation type="list" allowBlank="1" showInputMessage="1" showErrorMessage="1" xr:uid="{7F95FF80-D117-4657-9E78-8AB82794EA19}">
          <x14:formula1>
            <xm:f>Hoja1!$O$2:$O$10</xm:f>
          </x14:formula1>
          <xm:sqref>J11:J194</xm:sqref>
        </x14:dataValidation>
        <x14:dataValidation type="list" allowBlank="1" showInputMessage="1" showErrorMessage="1" xr:uid="{C5D42860-797F-4AD8-9096-4C5ED919B6A2}">
          <x14:formula1>
            <xm:f>Hoja1!$P$2:$P$10</xm:f>
          </x14:formula1>
          <xm:sqref>K11:K194</xm:sqref>
        </x14:dataValidation>
        <x14:dataValidation type="list" allowBlank="1" showInputMessage="1" showErrorMessage="1" xr:uid="{4CD35B2D-F4CA-4C0F-A801-93ED2C15137D}">
          <x14:formula1>
            <xm:f>Hoja1!$V$2:$V$25</xm:f>
          </x14:formula1>
          <xm:sqref>N11:N194</xm:sqref>
        </x14:dataValidation>
        <x14:dataValidation type="list" allowBlank="1" showInputMessage="1" showErrorMessage="1" xr:uid="{D0F0E6F6-0F28-4886-B53C-04964C4D0D54}">
          <x14:formula1>
            <xm:f>Hoja1!$X$2:$X$25</xm:f>
          </x14:formula1>
          <xm:sqref>O11:O194</xm:sqref>
        </x14:dataValidation>
        <x14:dataValidation type="list" allowBlank="1" showInputMessage="1" showErrorMessage="1" xr:uid="{2D5E87EE-4AAD-4BC2-83FA-FDBA70B313A2}">
          <x14:formula1>
            <xm:f>Hoja1!$AB$2:$AB$25</xm:f>
          </x14:formula1>
          <xm:sqref>P11:P194</xm:sqref>
        </x14:dataValidation>
        <x14:dataValidation type="list" allowBlank="1" showInputMessage="1" showErrorMessage="1" xr:uid="{C5D069E2-72FF-422B-9AEF-78884737EDA5}">
          <x14:formula1>
            <xm:f>Hoja1!$AD$2:$AD$11</xm:f>
          </x14:formula1>
          <xm:sqref>Q11:Q194</xm:sqref>
        </x14:dataValidation>
        <x14:dataValidation type="list" allowBlank="1" showInputMessage="1" showErrorMessage="1" xr:uid="{8A1CDEBE-9BC9-496B-AFC0-FAEC73161C93}">
          <x14:formula1>
            <xm:f>Hoja1!$K$2:$K$3</xm:f>
          </x14:formula1>
          <xm:sqref>F11:F194</xm:sqref>
        </x14:dataValidation>
        <x14:dataValidation type="list" allowBlank="1" showInputMessage="1" showErrorMessage="1" xr:uid="{2E7F38DE-79FB-40B6-80C4-989F5525F673}">
          <x14:formula1>
            <xm:f>Hoja1!$L$2:$L$3</xm:f>
          </x14:formula1>
          <xm:sqref>G11:G194</xm:sqref>
        </x14:dataValidation>
        <x14:dataValidation type="list" allowBlank="1" showInputMessage="1" showErrorMessage="1" xr:uid="{143AEFA5-369F-46DA-A0B2-EC9B6098B79D}">
          <x14:formula1>
            <xm:f>Hoja1!$AF$2:$AF$17</xm:f>
          </x14:formula1>
          <xm:sqref>R11:R194</xm:sqref>
        </x14:dataValidation>
        <x14:dataValidation type="list" allowBlank="1" showInputMessage="1" showErrorMessage="1" xr:uid="{840F70EC-1C86-491B-9B95-696DD1649491}">
          <x14:formula1>
            <xm:f>Hoja1!$AI$2:$AI$8</xm:f>
          </x14:formula1>
          <xm:sqref>S11:S194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590CD-CD41-4A0E-8BCC-F4F76D7B68F5}">
  <sheetPr>
    <tabColor theme="0" tint="-0.14999847407452621"/>
  </sheetPr>
  <dimension ref="A1:BK36"/>
  <sheetViews>
    <sheetView topLeftCell="A23" zoomScale="96" zoomScaleNormal="96" zoomScaleSheetLayoutView="100" workbookViewId="0">
      <selection activeCell="A34" sqref="A34:XFD36"/>
    </sheetView>
  </sheetViews>
  <sheetFormatPr baseColWidth="10" defaultColWidth="11.42578125" defaultRowHeight="28.5" customHeight="1" x14ac:dyDescent="0.2"/>
  <cols>
    <col min="1" max="1" width="29.85546875" style="7" customWidth="1"/>
    <col min="2" max="2" width="29.5703125" style="7" customWidth="1"/>
    <col min="3" max="3" width="19.85546875" style="7" customWidth="1"/>
    <col min="4" max="4" width="36.42578125" style="7" customWidth="1"/>
    <col min="5" max="5" width="26.42578125" style="8" customWidth="1"/>
    <col min="6" max="6" width="23.85546875" style="8" customWidth="1"/>
    <col min="7" max="7" width="37.85546875" style="7" customWidth="1"/>
    <col min="8" max="8" width="32.42578125" style="7" customWidth="1"/>
    <col min="9" max="9" width="36.42578125" style="7" customWidth="1"/>
    <col min="10" max="13" width="23.42578125" style="7" customWidth="1"/>
    <col min="14" max="14" width="21.42578125" style="7" customWidth="1"/>
    <col min="15" max="15" width="13.85546875" style="7" customWidth="1"/>
    <col min="16" max="34" width="3.5703125" style="7" customWidth="1"/>
    <col min="35" max="35" width="3.7109375" style="7" customWidth="1"/>
    <col min="36" max="63" width="3.5703125" style="7" customWidth="1"/>
    <col min="64" max="16384" width="11.42578125" style="7"/>
  </cols>
  <sheetData>
    <row r="1" spans="1:63" ht="28.5" customHeight="1" x14ac:dyDescent="0.2">
      <c r="P1" s="54"/>
    </row>
    <row r="2" spans="1:63" ht="28.5" customHeight="1" thickBot="1" x14ac:dyDescent="0.25">
      <c r="P2" s="54"/>
    </row>
    <row r="3" spans="1:63" ht="28.5" customHeight="1" x14ac:dyDescent="0.2">
      <c r="A3" s="1171" t="s">
        <v>176</v>
      </c>
      <c r="B3" s="1172"/>
      <c r="C3" s="1172"/>
      <c r="D3" s="1172"/>
      <c r="E3" s="1172"/>
      <c r="F3" s="1172"/>
      <c r="G3" s="1172"/>
      <c r="H3" s="1172"/>
      <c r="I3" s="1172"/>
      <c r="J3" s="1172"/>
      <c r="K3" s="53"/>
      <c r="L3" s="53"/>
      <c r="M3" s="53"/>
      <c r="N3" s="1177" t="s">
        <v>175</v>
      </c>
      <c r="O3" s="1177"/>
      <c r="P3" s="1177"/>
      <c r="Q3" s="1177"/>
      <c r="R3" s="1177"/>
      <c r="S3" s="1177"/>
      <c r="T3" s="1177"/>
      <c r="U3" s="1177"/>
      <c r="V3" s="1177"/>
      <c r="W3" s="1177"/>
      <c r="X3" s="1177"/>
      <c r="Y3" s="1177"/>
      <c r="Z3" s="1177"/>
      <c r="AA3" s="1177"/>
      <c r="AB3" s="1177"/>
      <c r="AC3" s="1177"/>
      <c r="AD3" s="1177"/>
      <c r="AE3" s="1177"/>
      <c r="AF3" s="1177"/>
      <c r="AG3" s="1177"/>
      <c r="AH3" s="1177"/>
      <c r="AI3" s="1177"/>
      <c r="AJ3" s="1177"/>
      <c r="AK3" s="1177"/>
      <c r="AL3" s="1177"/>
      <c r="AM3" s="1177"/>
      <c r="AN3" s="1177"/>
      <c r="AO3" s="1177"/>
      <c r="AP3" s="1177"/>
      <c r="AQ3" s="1177"/>
      <c r="AR3" s="1177"/>
      <c r="AS3" s="1177"/>
      <c r="AT3" s="1177"/>
      <c r="AU3" s="1177"/>
      <c r="AV3" s="1177"/>
      <c r="AW3" s="1177"/>
      <c r="AX3" s="1177"/>
      <c r="AY3" s="1177"/>
      <c r="AZ3" s="1177"/>
      <c r="BA3" s="1177"/>
      <c r="BB3" s="1177"/>
      <c r="BC3" s="1177"/>
      <c r="BD3" s="1177"/>
      <c r="BE3" s="1177"/>
      <c r="BF3" s="1177"/>
      <c r="BG3" s="1177"/>
      <c r="BH3" s="1177"/>
      <c r="BI3" s="1177"/>
      <c r="BJ3" s="1177"/>
      <c r="BK3" s="1178"/>
    </row>
    <row r="4" spans="1:63" ht="28.5" customHeight="1" x14ac:dyDescent="0.2">
      <c r="A4" s="1173"/>
      <c r="B4" s="1174"/>
      <c r="C4" s="1174"/>
      <c r="D4" s="1174"/>
      <c r="E4" s="1174"/>
      <c r="F4" s="1174"/>
      <c r="G4" s="1174"/>
      <c r="H4" s="1174"/>
      <c r="I4" s="1174"/>
      <c r="J4" s="1174"/>
      <c r="K4" s="52"/>
      <c r="L4" s="52"/>
      <c r="M4" s="52"/>
      <c r="N4" s="1179"/>
      <c r="O4" s="1179"/>
      <c r="P4" s="1179"/>
      <c r="Q4" s="1179"/>
      <c r="R4" s="1179"/>
      <c r="S4" s="1179"/>
      <c r="T4" s="1179"/>
      <c r="U4" s="1179"/>
      <c r="V4" s="1179"/>
      <c r="W4" s="1179"/>
      <c r="X4" s="1179"/>
      <c r="Y4" s="1179"/>
      <c r="Z4" s="1179"/>
      <c r="AA4" s="1179"/>
      <c r="AB4" s="1179"/>
      <c r="AC4" s="1179"/>
      <c r="AD4" s="1179"/>
      <c r="AE4" s="1179"/>
      <c r="AF4" s="1179"/>
      <c r="AG4" s="1179"/>
      <c r="AH4" s="1179"/>
      <c r="AI4" s="1179"/>
      <c r="AJ4" s="1179"/>
      <c r="AK4" s="1179"/>
      <c r="AL4" s="1179"/>
      <c r="AM4" s="1179"/>
      <c r="AN4" s="1179"/>
      <c r="AO4" s="1179"/>
      <c r="AP4" s="1179"/>
      <c r="AQ4" s="1179"/>
      <c r="AR4" s="1179"/>
      <c r="AS4" s="1179"/>
      <c r="AT4" s="1179"/>
      <c r="AU4" s="1179"/>
      <c r="AV4" s="1179"/>
      <c r="AW4" s="1179"/>
      <c r="AX4" s="1179"/>
      <c r="AY4" s="1179"/>
      <c r="AZ4" s="1179"/>
      <c r="BA4" s="1179"/>
      <c r="BB4" s="1179"/>
      <c r="BC4" s="1179"/>
      <c r="BD4" s="1179"/>
      <c r="BE4" s="1179"/>
      <c r="BF4" s="1179"/>
      <c r="BG4" s="1179"/>
      <c r="BH4" s="1179"/>
      <c r="BI4" s="1179"/>
      <c r="BJ4" s="1179"/>
      <c r="BK4" s="1180"/>
    </row>
    <row r="5" spans="1:63" ht="28.5" customHeight="1" x14ac:dyDescent="0.2">
      <c r="A5" s="1173"/>
      <c r="B5" s="1174"/>
      <c r="C5" s="1174"/>
      <c r="D5" s="1174"/>
      <c r="E5" s="1174"/>
      <c r="F5" s="1174"/>
      <c r="G5" s="1174"/>
      <c r="H5" s="1174"/>
      <c r="I5" s="1174"/>
      <c r="J5" s="1174"/>
      <c r="K5" s="52"/>
      <c r="L5" s="52"/>
      <c r="M5" s="52"/>
      <c r="N5" s="1179"/>
      <c r="O5" s="1179"/>
      <c r="P5" s="1179"/>
      <c r="Q5" s="1179"/>
      <c r="R5" s="1179"/>
      <c r="S5" s="1179"/>
      <c r="T5" s="1179"/>
      <c r="U5" s="1179"/>
      <c r="V5" s="1179"/>
      <c r="W5" s="1179"/>
      <c r="X5" s="1179"/>
      <c r="Y5" s="1179"/>
      <c r="Z5" s="1179"/>
      <c r="AA5" s="1179"/>
      <c r="AB5" s="1179"/>
      <c r="AC5" s="1179"/>
      <c r="AD5" s="1179"/>
      <c r="AE5" s="1179"/>
      <c r="AF5" s="1179"/>
      <c r="AG5" s="1179"/>
      <c r="AH5" s="1179"/>
      <c r="AI5" s="1179"/>
      <c r="AJ5" s="1179"/>
      <c r="AK5" s="1179"/>
      <c r="AL5" s="1179"/>
      <c r="AM5" s="1179"/>
      <c r="AN5" s="1179"/>
      <c r="AO5" s="1179"/>
      <c r="AP5" s="1179"/>
      <c r="AQ5" s="1179"/>
      <c r="AR5" s="1179"/>
      <c r="AS5" s="1179"/>
      <c r="AT5" s="1179"/>
      <c r="AU5" s="1179"/>
      <c r="AV5" s="1179"/>
      <c r="AW5" s="1179"/>
      <c r="AX5" s="1179"/>
      <c r="AY5" s="1179"/>
      <c r="AZ5" s="1179"/>
      <c r="BA5" s="1179"/>
      <c r="BB5" s="1179"/>
      <c r="BC5" s="1179"/>
      <c r="BD5" s="1179"/>
      <c r="BE5" s="1179"/>
      <c r="BF5" s="1179"/>
      <c r="BG5" s="1179"/>
      <c r="BH5" s="1179"/>
      <c r="BI5" s="1179"/>
      <c r="BJ5" s="1179"/>
      <c r="BK5" s="1180"/>
    </row>
    <row r="6" spans="1:63" ht="28.5" customHeight="1" x14ac:dyDescent="0.2">
      <c r="A6" s="1173"/>
      <c r="B6" s="1174"/>
      <c r="C6" s="1174"/>
      <c r="D6" s="1174"/>
      <c r="E6" s="1174"/>
      <c r="F6" s="1174"/>
      <c r="G6" s="1174"/>
      <c r="H6" s="1174"/>
      <c r="I6" s="1174"/>
      <c r="J6" s="1174"/>
      <c r="K6" s="52"/>
      <c r="L6" s="52"/>
      <c r="M6" s="52"/>
      <c r="N6" s="1179"/>
      <c r="O6" s="1179"/>
      <c r="P6" s="1179"/>
      <c r="Q6" s="1179"/>
      <c r="R6" s="1179"/>
      <c r="S6" s="1179"/>
      <c r="T6" s="1179"/>
      <c r="U6" s="1179"/>
      <c r="V6" s="1179"/>
      <c r="W6" s="1179"/>
      <c r="X6" s="1179"/>
      <c r="Y6" s="1179"/>
      <c r="Z6" s="1179"/>
      <c r="AA6" s="1179"/>
      <c r="AB6" s="1179"/>
      <c r="AC6" s="1179"/>
      <c r="AD6" s="1179"/>
      <c r="AE6" s="1179"/>
      <c r="AF6" s="1179"/>
      <c r="AG6" s="1179"/>
      <c r="AH6" s="1179"/>
      <c r="AI6" s="1179"/>
      <c r="AJ6" s="1179"/>
      <c r="AK6" s="1179"/>
      <c r="AL6" s="1179"/>
      <c r="AM6" s="1179"/>
      <c r="AN6" s="1179"/>
      <c r="AO6" s="1179"/>
      <c r="AP6" s="1179"/>
      <c r="AQ6" s="1179"/>
      <c r="AR6" s="1179"/>
      <c r="AS6" s="1179"/>
      <c r="AT6" s="1179"/>
      <c r="AU6" s="1179"/>
      <c r="AV6" s="1179"/>
      <c r="AW6" s="1179"/>
      <c r="AX6" s="1179"/>
      <c r="AY6" s="1179"/>
      <c r="AZ6" s="1179"/>
      <c r="BA6" s="1179"/>
      <c r="BB6" s="1179"/>
      <c r="BC6" s="1179"/>
      <c r="BD6" s="1179"/>
      <c r="BE6" s="1179"/>
      <c r="BF6" s="1179"/>
      <c r="BG6" s="1179"/>
      <c r="BH6" s="1179"/>
      <c r="BI6" s="1179"/>
      <c r="BJ6" s="1179"/>
      <c r="BK6" s="1180"/>
    </row>
    <row r="7" spans="1:63" ht="28.5" customHeight="1" x14ac:dyDescent="0.2">
      <c r="A7" s="1173"/>
      <c r="B7" s="1174"/>
      <c r="C7" s="1174"/>
      <c r="D7" s="1174"/>
      <c r="E7" s="1174"/>
      <c r="F7" s="1174"/>
      <c r="G7" s="1174"/>
      <c r="H7" s="1174"/>
      <c r="I7" s="1174"/>
      <c r="J7" s="1174"/>
      <c r="K7" s="52"/>
      <c r="L7" s="52"/>
      <c r="M7" s="52"/>
      <c r="N7" s="1179"/>
      <c r="O7" s="1179"/>
      <c r="P7" s="1179"/>
      <c r="Q7" s="1179"/>
      <c r="R7" s="1179"/>
      <c r="S7" s="1179"/>
      <c r="T7" s="1179"/>
      <c r="U7" s="1179"/>
      <c r="V7" s="1179"/>
      <c r="W7" s="1179"/>
      <c r="X7" s="1179"/>
      <c r="Y7" s="1179"/>
      <c r="Z7" s="1179"/>
      <c r="AA7" s="1179"/>
      <c r="AB7" s="1179"/>
      <c r="AC7" s="1179"/>
      <c r="AD7" s="1179"/>
      <c r="AE7" s="1179"/>
      <c r="AF7" s="1179"/>
      <c r="AG7" s="1179"/>
      <c r="AH7" s="1179"/>
      <c r="AI7" s="1179"/>
      <c r="AJ7" s="1179"/>
      <c r="AK7" s="1179"/>
      <c r="AL7" s="1179"/>
      <c r="AM7" s="1179"/>
      <c r="AN7" s="1179"/>
      <c r="AO7" s="1179"/>
      <c r="AP7" s="1179"/>
      <c r="AQ7" s="1179"/>
      <c r="AR7" s="1179"/>
      <c r="AS7" s="1179"/>
      <c r="AT7" s="1179"/>
      <c r="AU7" s="1179"/>
      <c r="AV7" s="1179"/>
      <c r="AW7" s="1179"/>
      <c r="AX7" s="1179"/>
      <c r="AY7" s="1179"/>
      <c r="AZ7" s="1179"/>
      <c r="BA7" s="1179"/>
      <c r="BB7" s="1179"/>
      <c r="BC7" s="1179"/>
      <c r="BD7" s="1179"/>
      <c r="BE7" s="1179"/>
      <c r="BF7" s="1179"/>
      <c r="BG7" s="1179"/>
      <c r="BH7" s="1179"/>
      <c r="BI7" s="1179"/>
      <c r="BJ7" s="1179"/>
      <c r="BK7" s="1180"/>
    </row>
    <row r="8" spans="1:63" ht="28.5" customHeight="1" thickBot="1" x14ac:dyDescent="0.25">
      <c r="A8" s="1175"/>
      <c r="B8" s="1176"/>
      <c r="C8" s="1176"/>
      <c r="D8" s="1176"/>
      <c r="E8" s="1176"/>
      <c r="F8" s="1176"/>
      <c r="G8" s="1176"/>
      <c r="H8" s="1176"/>
      <c r="I8" s="1176"/>
      <c r="J8" s="1176"/>
      <c r="K8" s="51"/>
      <c r="L8" s="51"/>
      <c r="M8" s="51"/>
      <c r="N8" s="1181"/>
      <c r="O8" s="1181"/>
      <c r="P8" s="1181"/>
      <c r="Q8" s="1181"/>
      <c r="R8" s="1181"/>
      <c r="S8" s="1181"/>
      <c r="T8" s="1181"/>
      <c r="U8" s="1181"/>
      <c r="V8" s="1181"/>
      <c r="W8" s="1181"/>
      <c r="X8" s="1181"/>
      <c r="Y8" s="1181"/>
      <c r="Z8" s="1181"/>
      <c r="AA8" s="1181"/>
      <c r="AB8" s="1181"/>
      <c r="AC8" s="1181"/>
      <c r="AD8" s="1181"/>
      <c r="AE8" s="1181"/>
      <c r="AF8" s="1181"/>
      <c r="AG8" s="1181"/>
      <c r="AH8" s="1181"/>
      <c r="AI8" s="1181"/>
      <c r="AJ8" s="1181"/>
      <c r="AK8" s="1181"/>
      <c r="AL8" s="1181"/>
      <c r="AM8" s="1181"/>
      <c r="AN8" s="1181"/>
      <c r="AO8" s="1181"/>
      <c r="AP8" s="1181"/>
      <c r="AQ8" s="1181"/>
      <c r="AR8" s="1181"/>
      <c r="AS8" s="1181"/>
      <c r="AT8" s="1181"/>
      <c r="AU8" s="1181"/>
      <c r="AV8" s="1181"/>
      <c r="AW8" s="1181"/>
      <c r="AX8" s="1181"/>
      <c r="AY8" s="1181"/>
      <c r="AZ8" s="1181"/>
      <c r="BA8" s="1181"/>
      <c r="BB8" s="1181"/>
      <c r="BC8" s="1181"/>
      <c r="BD8" s="1181"/>
      <c r="BE8" s="1181"/>
      <c r="BF8" s="1181"/>
      <c r="BG8" s="1181"/>
      <c r="BH8" s="1181"/>
      <c r="BI8" s="1181"/>
      <c r="BJ8" s="1181"/>
      <c r="BK8" s="1182"/>
    </row>
    <row r="9" spans="1:63" ht="28.5" customHeight="1" thickBot="1" x14ac:dyDescent="0.25">
      <c r="A9" s="1183" t="s">
        <v>174</v>
      </c>
      <c r="B9" s="1184"/>
      <c r="C9" s="1184"/>
      <c r="D9" s="1184"/>
      <c r="E9" s="1184"/>
      <c r="F9" s="1184"/>
      <c r="G9" s="1185"/>
      <c r="H9" s="1186"/>
      <c r="I9" s="1187"/>
      <c r="J9" s="1187"/>
      <c r="K9" s="1187"/>
      <c r="L9" s="1187"/>
      <c r="M9" s="1187"/>
      <c r="N9" s="1187"/>
      <c r="O9" s="1187"/>
      <c r="P9" s="1187"/>
      <c r="Q9" s="1187"/>
      <c r="R9" s="1187"/>
      <c r="S9" s="1187"/>
      <c r="T9" s="1187"/>
      <c r="U9" s="1187"/>
      <c r="V9" s="1187"/>
      <c r="W9" s="1187"/>
      <c r="X9" s="1187"/>
      <c r="Y9" s="1187"/>
      <c r="Z9" s="1187"/>
      <c r="AA9" s="1187"/>
      <c r="AB9" s="1187"/>
      <c r="AC9" s="1187"/>
      <c r="AD9" s="1187"/>
      <c r="AE9" s="1187"/>
      <c r="AF9" s="1187"/>
      <c r="AG9" s="1187"/>
      <c r="AH9" s="1187"/>
      <c r="AI9" s="1187"/>
      <c r="AJ9" s="1187"/>
      <c r="AK9" s="1187"/>
      <c r="AL9" s="1187"/>
      <c r="AM9" s="1187"/>
      <c r="AN9" s="1187"/>
      <c r="AO9" s="1187"/>
      <c r="AP9" s="1187"/>
      <c r="AQ9" s="1187"/>
      <c r="AR9" s="1187"/>
      <c r="AS9" s="1187"/>
      <c r="AT9" s="1187"/>
      <c r="AU9" s="1187"/>
      <c r="AV9" s="1187"/>
      <c r="AW9" s="1187"/>
      <c r="AX9" s="1187"/>
      <c r="AY9" s="1187"/>
      <c r="AZ9" s="1187"/>
      <c r="BA9" s="1187"/>
      <c r="BB9" s="1187"/>
      <c r="BC9" s="1187"/>
      <c r="BD9" s="1187"/>
      <c r="BE9" s="1187"/>
      <c r="BF9" s="1187"/>
      <c r="BG9" s="1187"/>
      <c r="BH9" s="1187"/>
      <c r="BI9" s="1187"/>
      <c r="BJ9" s="1187"/>
      <c r="BK9" s="1188"/>
    </row>
    <row r="10" spans="1:63" ht="28.5" customHeight="1" thickBot="1" x14ac:dyDescent="0.25">
      <c r="A10" s="1189" t="s">
        <v>23</v>
      </c>
      <c r="B10" s="1190"/>
      <c r="C10" s="1166" t="s">
        <v>173</v>
      </c>
      <c r="D10" s="1168" t="s">
        <v>172</v>
      </c>
      <c r="E10" s="1191" t="s">
        <v>171</v>
      </c>
      <c r="F10" s="1193" t="s">
        <v>170</v>
      </c>
      <c r="G10" s="1166" t="s">
        <v>169</v>
      </c>
      <c r="H10" s="1166" t="s">
        <v>168</v>
      </c>
      <c r="I10" s="1166" t="s">
        <v>167</v>
      </c>
      <c r="J10" s="1166" t="s">
        <v>166</v>
      </c>
      <c r="K10" s="1168" t="s">
        <v>165</v>
      </c>
      <c r="L10" s="1168" t="s">
        <v>164</v>
      </c>
      <c r="M10" s="1168" t="s">
        <v>163</v>
      </c>
      <c r="N10" s="1166" t="s">
        <v>162</v>
      </c>
      <c r="O10" s="1168" t="s">
        <v>12</v>
      </c>
      <c r="P10" s="1170" t="s">
        <v>0</v>
      </c>
      <c r="Q10" s="1158"/>
      <c r="R10" s="1158"/>
      <c r="S10" s="1159"/>
      <c r="T10" s="1158" t="s">
        <v>1</v>
      </c>
      <c r="U10" s="1158"/>
      <c r="V10" s="1158"/>
      <c r="W10" s="1159"/>
      <c r="X10" s="1158" t="s">
        <v>2</v>
      </c>
      <c r="Y10" s="1158"/>
      <c r="Z10" s="1158"/>
      <c r="AA10" s="1159"/>
      <c r="AB10" s="1158" t="s">
        <v>3</v>
      </c>
      <c r="AC10" s="1158"/>
      <c r="AD10" s="1158"/>
      <c r="AE10" s="1159"/>
      <c r="AF10" s="1158" t="s">
        <v>4</v>
      </c>
      <c r="AG10" s="1158"/>
      <c r="AH10" s="1158"/>
      <c r="AI10" s="1159"/>
      <c r="AJ10" s="1158" t="s">
        <v>5</v>
      </c>
      <c r="AK10" s="1158"/>
      <c r="AL10" s="1158"/>
      <c r="AM10" s="1159"/>
      <c r="AN10" s="1158" t="s">
        <v>6</v>
      </c>
      <c r="AO10" s="1158"/>
      <c r="AP10" s="1158"/>
      <c r="AQ10" s="1159"/>
      <c r="AR10" s="1158" t="s">
        <v>7</v>
      </c>
      <c r="AS10" s="1158"/>
      <c r="AT10" s="1158"/>
      <c r="AU10" s="1159"/>
      <c r="AV10" s="1158" t="s">
        <v>8</v>
      </c>
      <c r="AW10" s="1158"/>
      <c r="AX10" s="1158"/>
      <c r="AY10" s="1159"/>
      <c r="AZ10" s="1158" t="s">
        <v>9</v>
      </c>
      <c r="BA10" s="1158"/>
      <c r="BB10" s="1158"/>
      <c r="BC10" s="1159"/>
      <c r="BD10" s="1158" t="s">
        <v>10</v>
      </c>
      <c r="BE10" s="1158"/>
      <c r="BF10" s="1158"/>
      <c r="BG10" s="1159"/>
      <c r="BH10" s="1158" t="s">
        <v>11</v>
      </c>
      <c r="BI10" s="1158"/>
      <c r="BJ10" s="1158"/>
      <c r="BK10" s="1159"/>
    </row>
    <row r="11" spans="1:63" ht="50.25" customHeight="1" thickBot="1" x14ac:dyDescent="0.25">
      <c r="A11" s="49" t="s">
        <v>13</v>
      </c>
      <c r="B11" s="49" t="s">
        <v>14</v>
      </c>
      <c r="C11" s="1167"/>
      <c r="D11" s="1169"/>
      <c r="E11" s="1192"/>
      <c r="F11" s="1194"/>
      <c r="G11" s="1167"/>
      <c r="H11" s="1167"/>
      <c r="I11" s="1167"/>
      <c r="J11" s="1167"/>
      <c r="K11" s="1169"/>
      <c r="L11" s="1169"/>
      <c r="M11" s="1169"/>
      <c r="N11" s="1167"/>
      <c r="O11" s="1169"/>
      <c r="P11" s="1162" t="s">
        <v>24</v>
      </c>
      <c r="Q11" s="1163"/>
      <c r="R11" s="1164" t="s">
        <v>25</v>
      </c>
      <c r="S11" s="1165"/>
      <c r="T11" s="1162" t="s">
        <v>24</v>
      </c>
      <c r="U11" s="1163"/>
      <c r="V11" s="1164" t="s">
        <v>25</v>
      </c>
      <c r="W11" s="1165"/>
      <c r="X11" s="1162" t="s">
        <v>24</v>
      </c>
      <c r="Y11" s="1163"/>
      <c r="Z11" s="1164" t="s">
        <v>25</v>
      </c>
      <c r="AA11" s="1165"/>
      <c r="AB11" s="1162" t="s">
        <v>24</v>
      </c>
      <c r="AC11" s="1163"/>
      <c r="AD11" s="1164" t="s">
        <v>25</v>
      </c>
      <c r="AE11" s="1165"/>
      <c r="AF11" s="1162" t="s">
        <v>24</v>
      </c>
      <c r="AG11" s="1163"/>
      <c r="AH11" s="1164" t="s">
        <v>25</v>
      </c>
      <c r="AI11" s="1165"/>
      <c r="AJ11" s="1162" t="s">
        <v>24</v>
      </c>
      <c r="AK11" s="1163"/>
      <c r="AL11" s="1164" t="s">
        <v>25</v>
      </c>
      <c r="AM11" s="1165"/>
      <c r="AN11" s="1162" t="s">
        <v>24</v>
      </c>
      <c r="AO11" s="1163"/>
      <c r="AP11" s="1164" t="s">
        <v>25</v>
      </c>
      <c r="AQ11" s="1165"/>
      <c r="AR11" s="1162" t="s">
        <v>24</v>
      </c>
      <c r="AS11" s="1163"/>
      <c r="AT11" s="1164" t="s">
        <v>25</v>
      </c>
      <c r="AU11" s="1165"/>
      <c r="AV11" s="1162" t="s">
        <v>24</v>
      </c>
      <c r="AW11" s="1163"/>
      <c r="AX11" s="1164" t="s">
        <v>25</v>
      </c>
      <c r="AY11" s="1165"/>
      <c r="AZ11" s="1162" t="s">
        <v>24</v>
      </c>
      <c r="BA11" s="1163"/>
      <c r="BB11" s="1164" t="s">
        <v>25</v>
      </c>
      <c r="BC11" s="1165"/>
      <c r="BD11" s="1162" t="s">
        <v>24</v>
      </c>
      <c r="BE11" s="1163"/>
      <c r="BF11" s="1164" t="s">
        <v>25</v>
      </c>
      <c r="BG11" s="1165"/>
      <c r="BH11" s="1162" t="s">
        <v>24</v>
      </c>
      <c r="BI11" s="1163"/>
      <c r="BJ11" s="1164" t="s">
        <v>25</v>
      </c>
      <c r="BK11" s="1165"/>
    </row>
    <row r="12" spans="1:63" ht="63.75" x14ac:dyDescent="0.2">
      <c r="A12" s="1195" t="s">
        <v>161</v>
      </c>
      <c r="B12" s="1198" t="s">
        <v>160</v>
      </c>
      <c r="C12" s="1208" t="s">
        <v>159</v>
      </c>
      <c r="D12" s="1201" t="s">
        <v>158</v>
      </c>
      <c r="E12" s="1203">
        <v>0.1</v>
      </c>
      <c r="F12" s="1203" t="s">
        <v>26</v>
      </c>
      <c r="G12" s="48" t="s">
        <v>157</v>
      </c>
      <c r="H12" s="47" t="s">
        <v>156</v>
      </c>
      <c r="I12" s="46" t="s">
        <v>155</v>
      </c>
      <c r="J12" s="45">
        <v>0.05</v>
      </c>
      <c r="K12" s="45" t="s">
        <v>112</v>
      </c>
      <c r="L12" s="55">
        <v>43831</v>
      </c>
      <c r="M12" s="55">
        <v>43861</v>
      </c>
      <c r="N12" s="62" t="s">
        <v>76</v>
      </c>
      <c r="O12" s="68" t="s">
        <v>27</v>
      </c>
      <c r="P12" s="1152"/>
      <c r="Q12" s="1153"/>
      <c r="R12" s="1156">
        <v>1</v>
      </c>
      <c r="S12" s="1157"/>
      <c r="T12" s="1152"/>
      <c r="U12" s="1153"/>
      <c r="V12" s="1150"/>
      <c r="W12" s="1151"/>
      <c r="X12" s="1152"/>
      <c r="Y12" s="1153"/>
      <c r="Z12" s="1150"/>
      <c r="AA12" s="1151"/>
      <c r="AB12" s="1152"/>
      <c r="AC12" s="1153"/>
      <c r="AD12" s="1150"/>
      <c r="AE12" s="1151"/>
      <c r="AF12" s="1152"/>
      <c r="AG12" s="1153"/>
      <c r="AH12" s="1150"/>
      <c r="AI12" s="1151"/>
      <c r="AJ12" s="1152"/>
      <c r="AK12" s="1153"/>
      <c r="AL12" s="1150"/>
      <c r="AM12" s="1151"/>
      <c r="AN12" s="1152"/>
      <c r="AO12" s="1153"/>
      <c r="AP12" s="1150"/>
      <c r="AQ12" s="1151"/>
      <c r="AR12" s="1152"/>
      <c r="AS12" s="1153"/>
      <c r="AT12" s="1150"/>
      <c r="AU12" s="1151"/>
      <c r="AV12" s="1152"/>
      <c r="AW12" s="1153"/>
      <c r="AX12" s="1150"/>
      <c r="AY12" s="1151"/>
      <c r="AZ12" s="1152"/>
      <c r="BA12" s="1153"/>
      <c r="BB12" s="1150"/>
      <c r="BC12" s="1151"/>
      <c r="BD12" s="1152"/>
      <c r="BE12" s="1153"/>
      <c r="BF12" s="1150"/>
      <c r="BG12" s="1151"/>
      <c r="BH12" s="1152"/>
      <c r="BI12" s="1153"/>
      <c r="BJ12" s="1154"/>
      <c r="BK12" s="1155"/>
    </row>
    <row r="13" spans="1:63" ht="25.5" x14ac:dyDescent="0.2">
      <c r="A13" s="1196"/>
      <c r="B13" s="1199"/>
      <c r="C13" s="1206"/>
      <c r="D13" s="1202"/>
      <c r="E13" s="966"/>
      <c r="F13" s="966"/>
      <c r="G13" s="38" t="s">
        <v>154</v>
      </c>
      <c r="H13" s="39" t="s">
        <v>153</v>
      </c>
      <c r="I13" s="44" t="s">
        <v>152</v>
      </c>
      <c r="J13" s="43">
        <v>0.05</v>
      </c>
      <c r="K13" s="43" t="s">
        <v>112</v>
      </c>
      <c r="L13" s="56">
        <v>44013</v>
      </c>
      <c r="M13" s="56">
        <v>44165</v>
      </c>
      <c r="N13" s="63" t="s">
        <v>76</v>
      </c>
      <c r="O13" s="69" t="s">
        <v>28</v>
      </c>
      <c r="P13" s="1082"/>
      <c r="Q13" s="1083"/>
      <c r="R13" s="1095"/>
      <c r="S13" s="1096"/>
      <c r="T13" s="1082"/>
      <c r="U13" s="1083"/>
      <c r="V13" s="1095"/>
      <c r="W13" s="1096"/>
      <c r="X13" s="1082"/>
      <c r="Y13" s="1083"/>
      <c r="Z13" s="1095"/>
      <c r="AA13" s="1096"/>
      <c r="AB13" s="1082"/>
      <c r="AC13" s="1083"/>
      <c r="AD13" s="1095"/>
      <c r="AE13" s="1096"/>
      <c r="AF13" s="1082"/>
      <c r="AG13" s="1083"/>
      <c r="AH13" s="1095"/>
      <c r="AI13" s="1096"/>
      <c r="AJ13" s="1082"/>
      <c r="AK13" s="1083"/>
      <c r="AL13" s="1095"/>
      <c r="AM13" s="1096"/>
      <c r="AN13" s="1082"/>
      <c r="AO13" s="1083"/>
      <c r="AP13" s="1100">
        <v>1</v>
      </c>
      <c r="AQ13" s="1101"/>
      <c r="AR13" s="1082"/>
      <c r="AS13" s="1083"/>
      <c r="AT13" s="1095"/>
      <c r="AU13" s="1096"/>
      <c r="AV13" s="1082"/>
      <c r="AW13" s="1083"/>
      <c r="AX13" s="1095"/>
      <c r="AY13" s="1096"/>
      <c r="AZ13" s="1082"/>
      <c r="BA13" s="1083"/>
      <c r="BB13" s="1095"/>
      <c r="BC13" s="1096"/>
      <c r="BD13" s="1082"/>
      <c r="BE13" s="1083"/>
      <c r="BF13" s="1095"/>
      <c r="BG13" s="1096"/>
      <c r="BH13" s="1082"/>
      <c r="BI13" s="1083"/>
      <c r="BJ13" s="1082"/>
      <c r="BK13" s="1090"/>
    </row>
    <row r="14" spans="1:63" ht="38.25" x14ac:dyDescent="0.2">
      <c r="A14" s="1196"/>
      <c r="B14" s="1199"/>
      <c r="C14" s="1206"/>
      <c r="D14" s="1160" t="s">
        <v>151</v>
      </c>
      <c r="E14" s="966">
        <v>0.1</v>
      </c>
      <c r="F14" s="966" t="s">
        <v>26</v>
      </c>
      <c r="G14" s="42" t="s">
        <v>150</v>
      </c>
      <c r="H14" s="41" t="s">
        <v>149</v>
      </c>
      <c r="I14" s="41" t="s">
        <v>148</v>
      </c>
      <c r="J14" s="43">
        <v>0.05</v>
      </c>
      <c r="K14" s="21" t="s">
        <v>112</v>
      </c>
      <c r="L14" s="56">
        <v>43831</v>
      </c>
      <c r="M14" s="56">
        <v>44165</v>
      </c>
      <c r="N14" s="63" t="s">
        <v>76</v>
      </c>
      <c r="O14" s="69" t="s">
        <v>31</v>
      </c>
      <c r="P14" s="1082"/>
      <c r="Q14" s="1083"/>
      <c r="R14" s="1095"/>
      <c r="S14" s="1096"/>
      <c r="T14" s="1082"/>
      <c r="U14" s="1083"/>
      <c r="V14" s="1095"/>
      <c r="W14" s="1096"/>
      <c r="X14" s="1082"/>
      <c r="Y14" s="1083"/>
      <c r="Z14" s="1095"/>
      <c r="AA14" s="1096"/>
      <c r="AB14" s="1082"/>
      <c r="AC14" s="1083"/>
      <c r="AD14" s="1095"/>
      <c r="AE14" s="1096"/>
      <c r="AF14" s="1082"/>
      <c r="AG14" s="1083"/>
      <c r="AH14" s="1095"/>
      <c r="AI14" s="1096"/>
      <c r="AJ14" s="1082"/>
      <c r="AK14" s="1083"/>
      <c r="AL14" s="1148">
        <v>1</v>
      </c>
      <c r="AM14" s="1149"/>
      <c r="AN14" s="1082"/>
      <c r="AO14" s="1083"/>
      <c r="AP14" s="1095"/>
      <c r="AQ14" s="1096"/>
      <c r="AR14" s="1082"/>
      <c r="AS14" s="1083"/>
      <c r="AT14" s="1095"/>
      <c r="AU14" s="1096"/>
      <c r="AV14" s="1082"/>
      <c r="AW14" s="1083"/>
      <c r="AX14" s="1095"/>
      <c r="AY14" s="1096"/>
      <c r="AZ14" s="1082"/>
      <c r="BA14" s="1083"/>
      <c r="BB14" s="1095"/>
      <c r="BC14" s="1096"/>
      <c r="BD14" s="1082"/>
      <c r="BE14" s="1083"/>
      <c r="BF14" s="1148">
        <v>1</v>
      </c>
      <c r="BG14" s="1149"/>
      <c r="BH14" s="1082"/>
      <c r="BI14" s="1083"/>
      <c r="BJ14" s="1082"/>
      <c r="BK14" s="1090"/>
    </row>
    <row r="15" spans="1:63" ht="63.75" x14ac:dyDescent="0.2">
      <c r="A15" s="1196"/>
      <c r="B15" s="1199"/>
      <c r="C15" s="1206"/>
      <c r="D15" s="1160"/>
      <c r="E15" s="966"/>
      <c r="F15" s="966"/>
      <c r="G15" s="42" t="s">
        <v>147</v>
      </c>
      <c r="H15" s="41" t="s">
        <v>146</v>
      </c>
      <c r="I15" s="41" t="s">
        <v>145</v>
      </c>
      <c r="J15" s="29">
        <v>2.5000000000000001E-2</v>
      </c>
      <c r="K15" s="21" t="s">
        <v>112</v>
      </c>
      <c r="L15" s="56">
        <v>43831</v>
      </c>
      <c r="M15" s="56">
        <v>44196</v>
      </c>
      <c r="N15" s="63" t="s">
        <v>76</v>
      </c>
      <c r="O15" s="69" t="s">
        <v>32</v>
      </c>
      <c r="P15" s="1082"/>
      <c r="Q15" s="1083"/>
      <c r="R15" s="1100">
        <v>1</v>
      </c>
      <c r="S15" s="1101"/>
      <c r="T15" s="1082"/>
      <c r="U15" s="1083"/>
      <c r="V15" s="1100">
        <v>1</v>
      </c>
      <c r="W15" s="1101"/>
      <c r="X15" s="1082"/>
      <c r="Y15" s="1083"/>
      <c r="Z15" s="1100">
        <v>1</v>
      </c>
      <c r="AA15" s="1101"/>
      <c r="AB15" s="1082"/>
      <c r="AC15" s="1083"/>
      <c r="AD15" s="1100">
        <v>1</v>
      </c>
      <c r="AE15" s="1101"/>
      <c r="AF15" s="1082"/>
      <c r="AG15" s="1083"/>
      <c r="AH15" s="1100">
        <v>1</v>
      </c>
      <c r="AI15" s="1101"/>
      <c r="AJ15" s="1082"/>
      <c r="AK15" s="1083"/>
      <c r="AL15" s="1100">
        <v>1</v>
      </c>
      <c r="AM15" s="1101"/>
      <c r="AN15" s="1082"/>
      <c r="AO15" s="1083"/>
      <c r="AP15" s="1100">
        <v>1</v>
      </c>
      <c r="AQ15" s="1101"/>
      <c r="AR15" s="1082"/>
      <c r="AS15" s="1083"/>
      <c r="AT15" s="1100">
        <v>1</v>
      </c>
      <c r="AU15" s="1101"/>
      <c r="AV15" s="1082"/>
      <c r="AW15" s="1083"/>
      <c r="AX15" s="1100">
        <v>1</v>
      </c>
      <c r="AY15" s="1101"/>
      <c r="AZ15" s="1082"/>
      <c r="BA15" s="1083"/>
      <c r="BB15" s="1100">
        <v>1</v>
      </c>
      <c r="BC15" s="1101"/>
      <c r="BD15" s="1082"/>
      <c r="BE15" s="1083"/>
      <c r="BF15" s="1100">
        <v>1</v>
      </c>
      <c r="BG15" s="1101"/>
      <c r="BH15" s="1082"/>
      <c r="BI15" s="1083"/>
      <c r="BJ15" s="1100">
        <v>1</v>
      </c>
      <c r="BK15" s="1147"/>
    </row>
    <row r="16" spans="1:63" ht="38.25" x14ac:dyDescent="0.2">
      <c r="A16" s="1196"/>
      <c r="B16" s="1199"/>
      <c r="C16" s="1206"/>
      <c r="D16" s="1160"/>
      <c r="E16" s="966"/>
      <c r="F16" s="966"/>
      <c r="G16" s="40" t="s">
        <v>144</v>
      </c>
      <c r="H16" s="39" t="s">
        <v>143</v>
      </c>
      <c r="I16" s="39" t="s">
        <v>142</v>
      </c>
      <c r="J16" s="29">
        <v>2.5000000000000001E-2</v>
      </c>
      <c r="K16" s="21" t="s">
        <v>112</v>
      </c>
      <c r="L16" s="56">
        <v>43831</v>
      </c>
      <c r="M16" s="56">
        <v>44196</v>
      </c>
      <c r="N16" s="63" t="s">
        <v>76</v>
      </c>
      <c r="O16" s="69" t="s">
        <v>41</v>
      </c>
      <c r="P16" s="1082"/>
      <c r="Q16" s="1083"/>
      <c r="R16" s="1095"/>
      <c r="S16" s="1096"/>
      <c r="T16" s="1082"/>
      <c r="U16" s="1083"/>
      <c r="V16" s="1095"/>
      <c r="W16" s="1096"/>
      <c r="X16" s="1082"/>
      <c r="Y16" s="1083"/>
      <c r="Z16" s="1095"/>
      <c r="AA16" s="1096"/>
      <c r="AB16" s="1082"/>
      <c r="AC16" s="1083"/>
      <c r="AD16" s="1095"/>
      <c r="AE16" s="1096"/>
      <c r="AF16" s="1082"/>
      <c r="AG16" s="1083"/>
      <c r="AH16" s="1095"/>
      <c r="AI16" s="1096"/>
      <c r="AJ16" s="1082"/>
      <c r="AK16" s="1083"/>
      <c r="AL16" s="1095"/>
      <c r="AM16" s="1096"/>
      <c r="AN16" s="1082"/>
      <c r="AO16" s="1083"/>
      <c r="AP16" s="1095"/>
      <c r="AQ16" s="1096"/>
      <c r="AR16" s="1082"/>
      <c r="AS16" s="1083"/>
      <c r="AT16" s="1095"/>
      <c r="AU16" s="1096"/>
      <c r="AV16" s="1082"/>
      <c r="AW16" s="1083"/>
      <c r="AX16" s="1095"/>
      <c r="AY16" s="1096"/>
      <c r="AZ16" s="1082"/>
      <c r="BA16" s="1083"/>
      <c r="BB16" s="1095"/>
      <c r="BC16" s="1096"/>
      <c r="BD16" s="1082"/>
      <c r="BE16" s="1083"/>
      <c r="BF16" s="1095"/>
      <c r="BG16" s="1096"/>
      <c r="BH16" s="1082"/>
      <c r="BI16" s="1083"/>
      <c r="BJ16" s="1100">
        <v>1</v>
      </c>
      <c r="BK16" s="1147"/>
    </row>
    <row r="17" spans="1:63" ht="38.25" x14ac:dyDescent="0.2">
      <c r="A17" s="1196"/>
      <c r="B17" s="1199"/>
      <c r="C17" s="1206"/>
      <c r="D17" s="1207" t="s">
        <v>141</v>
      </c>
      <c r="E17" s="1161">
        <v>0.1</v>
      </c>
      <c r="F17" s="1161" t="s">
        <v>26</v>
      </c>
      <c r="G17" s="31" t="s">
        <v>140</v>
      </c>
      <c r="H17" s="30" t="s">
        <v>139</v>
      </c>
      <c r="I17" s="30" t="s">
        <v>138</v>
      </c>
      <c r="J17" s="29">
        <v>0.02</v>
      </c>
      <c r="K17" s="21" t="s">
        <v>125</v>
      </c>
      <c r="L17" s="56">
        <v>43831</v>
      </c>
      <c r="M17" s="56">
        <v>44196</v>
      </c>
      <c r="N17" s="63" t="s">
        <v>76</v>
      </c>
      <c r="O17" s="70" t="s">
        <v>33</v>
      </c>
      <c r="P17" s="1107"/>
      <c r="Q17" s="1108"/>
      <c r="R17" s="1107"/>
      <c r="S17" s="1108"/>
      <c r="T17" s="1107"/>
      <c r="U17" s="1108"/>
      <c r="V17" s="1107"/>
      <c r="W17" s="1108"/>
      <c r="X17" s="1107"/>
      <c r="Y17" s="1108"/>
      <c r="Z17" s="1107"/>
      <c r="AA17" s="1108"/>
      <c r="AB17" s="1107"/>
      <c r="AC17" s="1108"/>
      <c r="AD17" s="1107"/>
      <c r="AE17" s="1108"/>
      <c r="AF17" s="1107"/>
      <c r="AG17" s="1108"/>
      <c r="AH17" s="1107"/>
      <c r="AI17" s="1108"/>
      <c r="AJ17" s="1128"/>
      <c r="AK17" s="1129"/>
      <c r="AL17" s="1145">
        <v>1</v>
      </c>
      <c r="AM17" s="1146"/>
      <c r="AN17" s="1082"/>
      <c r="AO17" s="1083"/>
      <c r="AP17" s="1082"/>
      <c r="AQ17" s="1083"/>
      <c r="AR17" s="1082"/>
      <c r="AS17" s="1083"/>
      <c r="AT17" s="1082"/>
      <c r="AU17" s="1083"/>
      <c r="AV17" s="1082"/>
      <c r="AW17" s="1083"/>
      <c r="AX17" s="1082"/>
      <c r="AY17" s="1083"/>
      <c r="AZ17" s="1082"/>
      <c r="BA17" s="1083"/>
      <c r="BB17" s="1082"/>
      <c r="BC17" s="1083"/>
      <c r="BD17" s="1082"/>
      <c r="BE17" s="1083"/>
      <c r="BF17" s="1145">
        <v>1</v>
      </c>
      <c r="BG17" s="1146"/>
      <c r="BH17" s="1082"/>
      <c r="BI17" s="1083"/>
      <c r="BJ17" s="1082"/>
      <c r="BK17" s="1090"/>
    </row>
    <row r="18" spans="1:63" ht="38.25" x14ac:dyDescent="0.2">
      <c r="A18" s="1196"/>
      <c r="B18" s="1199"/>
      <c r="C18" s="1206"/>
      <c r="D18" s="1207"/>
      <c r="E18" s="1161"/>
      <c r="F18" s="1161"/>
      <c r="G18" s="31" t="s">
        <v>137</v>
      </c>
      <c r="H18" s="30" t="s">
        <v>136</v>
      </c>
      <c r="I18" s="30" t="s">
        <v>135</v>
      </c>
      <c r="J18" s="29">
        <v>0.02</v>
      </c>
      <c r="K18" s="21" t="s">
        <v>125</v>
      </c>
      <c r="L18" s="56">
        <v>43862</v>
      </c>
      <c r="M18" s="56">
        <v>44196</v>
      </c>
      <c r="N18" s="63" t="s">
        <v>76</v>
      </c>
      <c r="O18" s="70" t="s">
        <v>34</v>
      </c>
      <c r="P18" s="1107"/>
      <c r="Q18" s="1108"/>
      <c r="R18" s="1080">
        <v>8.3299999999999999E-2</v>
      </c>
      <c r="S18" s="1099"/>
      <c r="T18" s="1107"/>
      <c r="U18" s="1108"/>
      <c r="V18" s="1080">
        <v>8.3299999999999999E-2</v>
      </c>
      <c r="W18" s="1099"/>
      <c r="X18" s="1111"/>
      <c r="Y18" s="1112"/>
      <c r="Z18" s="1080">
        <v>8.3299999999999999E-2</v>
      </c>
      <c r="AA18" s="1099"/>
      <c r="AB18" s="1111"/>
      <c r="AC18" s="1112"/>
      <c r="AD18" s="1080">
        <v>8.3299999999999999E-2</v>
      </c>
      <c r="AE18" s="1099"/>
      <c r="AF18" s="1111"/>
      <c r="AG18" s="1112"/>
      <c r="AH18" s="1080">
        <v>8.3299999999999999E-2</v>
      </c>
      <c r="AI18" s="1099"/>
      <c r="AJ18" s="1111"/>
      <c r="AK18" s="1112"/>
      <c r="AL18" s="1080">
        <v>8.3299999999999999E-2</v>
      </c>
      <c r="AM18" s="1099"/>
      <c r="AN18" s="1111"/>
      <c r="AO18" s="1112"/>
      <c r="AP18" s="1080">
        <v>8.3299999999999999E-2</v>
      </c>
      <c r="AQ18" s="1099"/>
      <c r="AR18" s="1111"/>
      <c r="AS18" s="1112"/>
      <c r="AT18" s="1080">
        <v>8.3299999999999999E-2</v>
      </c>
      <c r="AU18" s="1099"/>
      <c r="AV18" s="1082"/>
      <c r="AW18" s="1083"/>
      <c r="AX18" s="1080">
        <v>8.3299999999999999E-2</v>
      </c>
      <c r="AY18" s="1099"/>
      <c r="AZ18" s="1082"/>
      <c r="BA18" s="1083"/>
      <c r="BB18" s="1080">
        <v>8.3299999999999999E-2</v>
      </c>
      <c r="BC18" s="1099"/>
      <c r="BD18" s="1082"/>
      <c r="BE18" s="1083"/>
      <c r="BF18" s="1080">
        <v>8.3299999999999999E-2</v>
      </c>
      <c r="BG18" s="1099"/>
      <c r="BH18" s="1082"/>
      <c r="BI18" s="1083"/>
      <c r="BJ18" s="1080">
        <v>8.3699999999999997E-2</v>
      </c>
      <c r="BK18" s="1081"/>
    </row>
    <row r="19" spans="1:63" ht="38.25" x14ac:dyDescent="0.2">
      <c r="A19" s="1196"/>
      <c r="B19" s="1199"/>
      <c r="C19" s="1206"/>
      <c r="D19" s="1207"/>
      <c r="E19" s="1161"/>
      <c r="F19" s="1161"/>
      <c r="G19" s="38" t="s">
        <v>134</v>
      </c>
      <c r="H19" s="37" t="s">
        <v>133</v>
      </c>
      <c r="I19" s="37" t="s">
        <v>132</v>
      </c>
      <c r="J19" s="36">
        <v>0.03</v>
      </c>
      <c r="K19" s="21" t="s">
        <v>125</v>
      </c>
      <c r="L19" s="56">
        <v>43831</v>
      </c>
      <c r="M19" s="56">
        <v>44196</v>
      </c>
      <c r="N19" s="64" t="s">
        <v>76</v>
      </c>
      <c r="O19" s="71" t="s">
        <v>35</v>
      </c>
      <c r="P19" s="1135"/>
      <c r="Q19" s="1136"/>
      <c r="R19" s="1137"/>
      <c r="S19" s="1138"/>
      <c r="T19" s="1141"/>
      <c r="U19" s="1142"/>
      <c r="V19" s="1137"/>
      <c r="W19" s="1138"/>
      <c r="X19" s="1143"/>
      <c r="Y19" s="1144"/>
      <c r="Z19" s="1137"/>
      <c r="AA19" s="1138"/>
      <c r="AB19" s="1135"/>
      <c r="AC19" s="1136"/>
      <c r="AD19" s="1137"/>
      <c r="AE19" s="1138"/>
      <c r="AF19" s="1135"/>
      <c r="AG19" s="1136"/>
      <c r="AH19" s="1137"/>
      <c r="AI19" s="1138"/>
      <c r="AJ19" s="1135"/>
      <c r="AK19" s="1136"/>
      <c r="AL19" s="1137"/>
      <c r="AM19" s="1138"/>
      <c r="AN19" s="1135"/>
      <c r="AO19" s="1136"/>
      <c r="AP19" s="1137"/>
      <c r="AQ19" s="1138"/>
      <c r="AR19" s="1135"/>
      <c r="AS19" s="1136"/>
      <c r="AT19" s="1137"/>
      <c r="AU19" s="1138"/>
      <c r="AV19" s="1135"/>
      <c r="AW19" s="1136"/>
      <c r="AX19" s="1137"/>
      <c r="AY19" s="1138"/>
      <c r="AZ19" s="1135"/>
      <c r="BA19" s="1136"/>
      <c r="BB19" s="1137"/>
      <c r="BC19" s="1138"/>
      <c r="BD19" s="1135"/>
      <c r="BE19" s="1136"/>
      <c r="BF19" s="1093"/>
      <c r="BG19" s="1094"/>
      <c r="BH19" s="1093"/>
      <c r="BI19" s="1094"/>
      <c r="BJ19" s="1102">
        <v>0.03</v>
      </c>
      <c r="BK19" s="1103"/>
    </row>
    <row r="20" spans="1:63" ht="38.25" x14ac:dyDescent="0.2">
      <c r="A20" s="1196"/>
      <c r="B20" s="1199"/>
      <c r="C20" s="1206"/>
      <c r="D20" s="1207"/>
      <c r="E20" s="1161"/>
      <c r="F20" s="1161"/>
      <c r="G20" s="31" t="s">
        <v>131</v>
      </c>
      <c r="H20" s="30" t="s">
        <v>130</v>
      </c>
      <c r="I20" s="30" t="s">
        <v>129</v>
      </c>
      <c r="J20" s="29">
        <v>1.4999999999999999E-2</v>
      </c>
      <c r="K20" s="21" t="s">
        <v>125</v>
      </c>
      <c r="L20" s="56">
        <v>43831</v>
      </c>
      <c r="M20" s="56">
        <v>44196</v>
      </c>
      <c r="N20" s="63" t="s">
        <v>76</v>
      </c>
      <c r="O20" s="70" t="s">
        <v>53</v>
      </c>
      <c r="P20" s="1082"/>
      <c r="Q20" s="1083"/>
      <c r="R20" s="1084"/>
      <c r="S20" s="1085"/>
      <c r="T20" s="1139"/>
      <c r="U20" s="1140"/>
      <c r="V20" s="1084"/>
      <c r="W20" s="1085"/>
      <c r="X20" s="1107"/>
      <c r="Y20" s="1108"/>
      <c r="Z20" s="1084"/>
      <c r="AA20" s="1085"/>
      <c r="AB20" s="1082"/>
      <c r="AC20" s="1083"/>
      <c r="AD20" s="1084"/>
      <c r="AE20" s="1085"/>
      <c r="AF20" s="1082"/>
      <c r="AG20" s="1083"/>
      <c r="AH20" s="1084"/>
      <c r="AI20" s="1085"/>
      <c r="AJ20" s="1082"/>
      <c r="AK20" s="1083"/>
      <c r="AL20" s="1084"/>
      <c r="AM20" s="1085"/>
      <c r="AN20" s="1082"/>
      <c r="AO20" s="1083"/>
      <c r="AP20" s="1084"/>
      <c r="AQ20" s="1085"/>
      <c r="AR20" s="1082"/>
      <c r="AS20" s="1083"/>
      <c r="AT20" s="1084"/>
      <c r="AU20" s="1085"/>
      <c r="AV20" s="1082"/>
      <c r="AW20" s="1083"/>
      <c r="AX20" s="1084"/>
      <c r="AY20" s="1085"/>
      <c r="AZ20" s="1082"/>
      <c r="BA20" s="1083"/>
      <c r="BB20" s="1084"/>
      <c r="BC20" s="1085"/>
      <c r="BD20" s="1082"/>
      <c r="BE20" s="1083"/>
      <c r="BF20" s="1086"/>
      <c r="BG20" s="1087"/>
      <c r="BH20" s="1086"/>
      <c r="BI20" s="1087"/>
      <c r="BJ20" s="1091">
        <v>0.02</v>
      </c>
      <c r="BK20" s="1092"/>
    </row>
    <row r="21" spans="1:63" ht="38.25" x14ac:dyDescent="0.2">
      <c r="A21" s="1196"/>
      <c r="B21" s="1199"/>
      <c r="C21" s="1206"/>
      <c r="D21" s="1207"/>
      <c r="E21" s="1161"/>
      <c r="F21" s="1161"/>
      <c r="G21" s="31" t="s">
        <v>128</v>
      </c>
      <c r="H21" s="30" t="s">
        <v>127</v>
      </c>
      <c r="I21" s="30" t="s">
        <v>126</v>
      </c>
      <c r="J21" s="29">
        <v>1.4999999999999999E-2</v>
      </c>
      <c r="K21" s="21" t="s">
        <v>125</v>
      </c>
      <c r="L21" s="56">
        <v>43831</v>
      </c>
      <c r="M21" s="56">
        <v>44196</v>
      </c>
      <c r="N21" s="63" t="s">
        <v>76</v>
      </c>
      <c r="O21" s="70" t="s">
        <v>66</v>
      </c>
      <c r="P21" s="1082"/>
      <c r="Q21" s="1083"/>
      <c r="R21" s="1082"/>
      <c r="S21" s="1083"/>
      <c r="T21" s="1082"/>
      <c r="U21" s="1083"/>
      <c r="V21" s="1082"/>
      <c r="W21" s="1083"/>
      <c r="X21" s="1082"/>
      <c r="Y21" s="1083"/>
      <c r="Z21" s="1082"/>
      <c r="AA21" s="1083"/>
      <c r="AB21" s="1082"/>
      <c r="AC21" s="1083"/>
      <c r="AD21" s="1082"/>
      <c r="AE21" s="1083"/>
      <c r="AF21" s="1082"/>
      <c r="AG21" s="1083"/>
      <c r="AH21" s="1082"/>
      <c r="AI21" s="1083"/>
      <c r="AJ21" s="1082"/>
      <c r="AK21" s="1083"/>
      <c r="AL21" s="1204"/>
      <c r="AM21" s="1205"/>
      <c r="AN21" s="1082"/>
      <c r="AO21" s="1083"/>
      <c r="AP21" s="1082"/>
      <c r="AQ21" s="1083"/>
      <c r="AR21" s="1082"/>
      <c r="AS21" s="1083"/>
      <c r="AT21" s="1082"/>
      <c r="AU21" s="1083"/>
      <c r="AV21" s="1082"/>
      <c r="AW21" s="1083"/>
      <c r="AX21" s="1082"/>
      <c r="AY21" s="1083"/>
      <c r="AZ21" s="1082"/>
      <c r="BA21" s="1083"/>
      <c r="BB21" s="1082"/>
      <c r="BC21" s="1083"/>
      <c r="BD21" s="1082"/>
      <c r="BE21" s="1083"/>
      <c r="BF21" s="1082"/>
      <c r="BG21" s="1083"/>
      <c r="BH21" s="1082"/>
      <c r="BI21" s="1083"/>
      <c r="BJ21" s="1091">
        <v>0.02</v>
      </c>
      <c r="BK21" s="1092"/>
    </row>
    <row r="22" spans="1:63" ht="38.25" x14ac:dyDescent="0.2">
      <c r="A22" s="1196"/>
      <c r="B22" s="1199"/>
      <c r="C22" s="1206"/>
      <c r="D22" s="1160" t="s">
        <v>124</v>
      </c>
      <c r="E22" s="966">
        <v>0.2</v>
      </c>
      <c r="F22" s="966" t="s">
        <v>86</v>
      </c>
      <c r="G22" s="42" t="s">
        <v>123</v>
      </c>
      <c r="H22" s="39" t="s">
        <v>122</v>
      </c>
      <c r="I22" s="39" t="s">
        <v>121</v>
      </c>
      <c r="J22" s="58">
        <v>0.05</v>
      </c>
      <c r="K22" s="59" t="s">
        <v>112</v>
      </c>
      <c r="L22" s="56">
        <v>43831</v>
      </c>
      <c r="M22" s="56">
        <v>43951</v>
      </c>
      <c r="N22" s="65" t="s">
        <v>76</v>
      </c>
      <c r="O22" s="69" t="s">
        <v>36</v>
      </c>
      <c r="P22" s="1082"/>
      <c r="Q22" s="1083"/>
      <c r="R22" s="1097">
        <v>1</v>
      </c>
      <c r="S22" s="1098"/>
      <c r="T22" s="1082"/>
      <c r="U22" s="1083"/>
      <c r="V22" s="1088"/>
      <c r="W22" s="1089"/>
      <c r="X22" s="1082"/>
      <c r="Y22" s="1083"/>
      <c r="Z22" s="1088"/>
      <c r="AA22" s="1089"/>
      <c r="AB22" s="1082"/>
      <c r="AC22" s="1083"/>
      <c r="AD22" s="1082"/>
      <c r="AE22" s="1083"/>
      <c r="AF22" s="1082"/>
      <c r="AG22" s="1083"/>
      <c r="AH22" s="1082"/>
      <c r="AI22" s="1083"/>
      <c r="AJ22" s="1082"/>
      <c r="AK22" s="1083"/>
      <c r="AL22" s="1088"/>
      <c r="AM22" s="1089"/>
      <c r="AN22" s="1082"/>
      <c r="AO22" s="1083"/>
      <c r="AP22" s="1082"/>
      <c r="AQ22" s="1083"/>
      <c r="AR22" s="1082"/>
      <c r="AS22" s="1083"/>
      <c r="AV22" s="1082"/>
      <c r="AW22" s="1083"/>
      <c r="AZ22" s="1082"/>
      <c r="BA22" s="1083"/>
      <c r="BB22" s="1088"/>
      <c r="BC22" s="1089"/>
      <c r="BD22" s="1082"/>
      <c r="BE22" s="1083"/>
      <c r="BF22" s="1088"/>
      <c r="BG22" s="1089"/>
      <c r="BH22" s="1082"/>
      <c r="BI22" s="1083"/>
      <c r="BJ22" s="1082"/>
      <c r="BK22" s="1090"/>
    </row>
    <row r="23" spans="1:63" ht="25.5" x14ac:dyDescent="0.2">
      <c r="A23" s="1196"/>
      <c r="B23" s="1199"/>
      <c r="C23" s="1206"/>
      <c r="D23" s="1160"/>
      <c r="E23" s="966"/>
      <c r="F23" s="966"/>
      <c r="G23" s="40" t="s">
        <v>120</v>
      </c>
      <c r="H23" s="39" t="s">
        <v>119</v>
      </c>
      <c r="I23" s="39" t="s">
        <v>118</v>
      </c>
      <c r="J23" s="58">
        <v>0.05</v>
      </c>
      <c r="K23" s="59" t="s">
        <v>112</v>
      </c>
      <c r="L23" s="56">
        <v>43952</v>
      </c>
      <c r="M23" s="56">
        <v>44135</v>
      </c>
      <c r="N23" s="65" t="s">
        <v>76</v>
      </c>
      <c r="O23" s="69" t="s">
        <v>49</v>
      </c>
      <c r="P23" s="1082"/>
      <c r="Q23" s="1083"/>
      <c r="R23" s="1088"/>
      <c r="S23" s="1089"/>
      <c r="T23" s="1082"/>
      <c r="U23" s="1083"/>
      <c r="V23" s="1097">
        <v>1</v>
      </c>
      <c r="W23" s="1098"/>
      <c r="X23" s="1082"/>
      <c r="Y23" s="1083"/>
      <c r="Z23" s="1088"/>
      <c r="AA23" s="1089"/>
      <c r="AB23" s="1082"/>
      <c r="AC23" s="1083"/>
      <c r="AD23" s="1088"/>
      <c r="AE23" s="1089"/>
      <c r="AF23" s="1082"/>
      <c r="AG23" s="1083"/>
      <c r="AH23" s="1082"/>
      <c r="AI23" s="1083"/>
      <c r="AJ23" s="1082"/>
      <c r="AK23" s="1083"/>
      <c r="AL23" s="1088"/>
      <c r="AM23" s="1089"/>
      <c r="AN23" s="1082"/>
      <c r="AO23" s="1083"/>
      <c r="AP23" s="1082"/>
      <c r="AQ23" s="1083"/>
      <c r="AR23" s="1082"/>
      <c r="AS23" s="1083"/>
      <c r="AT23" s="1088"/>
      <c r="AU23" s="1089"/>
      <c r="AV23" s="1082"/>
      <c r="AW23" s="1083"/>
      <c r="AX23" s="1082"/>
      <c r="AY23" s="1083"/>
      <c r="AZ23" s="1082"/>
      <c r="BA23" s="1083"/>
      <c r="BB23" s="1088"/>
      <c r="BC23" s="1089"/>
      <c r="BD23" s="1082"/>
      <c r="BE23" s="1083"/>
      <c r="BF23" s="1097">
        <v>1</v>
      </c>
      <c r="BG23" s="1098"/>
      <c r="BH23" s="1082"/>
      <c r="BI23" s="1083"/>
      <c r="BJ23" s="1082"/>
      <c r="BK23" s="1090"/>
    </row>
    <row r="24" spans="1:63" ht="25.5" x14ac:dyDescent="0.2">
      <c r="A24" s="1196"/>
      <c r="B24" s="1199"/>
      <c r="C24" s="1206"/>
      <c r="D24" s="1160"/>
      <c r="E24" s="966"/>
      <c r="F24" s="966"/>
      <c r="G24" s="40" t="s">
        <v>117</v>
      </c>
      <c r="H24" s="39" t="s">
        <v>116</v>
      </c>
      <c r="I24" s="39" t="s">
        <v>115</v>
      </c>
      <c r="J24" s="58">
        <v>0.1</v>
      </c>
      <c r="K24" s="59" t="s">
        <v>112</v>
      </c>
      <c r="L24" s="56">
        <v>43952</v>
      </c>
      <c r="M24" s="56">
        <v>44135</v>
      </c>
      <c r="N24" s="65" t="s">
        <v>76</v>
      </c>
      <c r="O24" s="69" t="s">
        <v>50</v>
      </c>
      <c r="P24" s="1082"/>
      <c r="Q24" s="1083"/>
      <c r="R24" s="1088"/>
      <c r="S24" s="1089"/>
      <c r="T24" s="1082"/>
      <c r="U24" s="1083"/>
      <c r="V24" s="1097">
        <v>1</v>
      </c>
      <c r="W24" s="1098"/>
      <c r="X24" s="1082"/>
      <c r="Y24" s="1083"/>
      <c r="Z24" s="1088"/>
      <c r="AA24" s="1089"/>
      <c r="AB24" s="1082"/>
      <c r="AC24" s="1083"/>
      <c r="AD24" s="1097">
        <v>1</v>
      </c>
      <c r="AE24" s="1098"/>
      <c r="AF24" s="1082"/>
      <c r="AG24" s="1083"/>
      <c r="AH24" s="1082"/>
      <c r="AI24" s="1083"/>
      <c r="AJ24" s="1082"/>
      <c r="AK24" s="1083"/>
      <c r="AN24" s="1082"/>
      <c r="AO24" s="1083"/>
      <c r="AP24" s="1082"/>
      <c r="AQ24" s="1083"/>
      <c r="AR24" s="1082"/>
      <c r="AS24" s="1083"/>
      <c r="AT24" s="1088"/>
      <c r="AU24" s="1089"/>
      <c r="AV24" s="1082"/>
      <c r="AW24" s="1083"/>
      <c r="AX24" s="1082"/>
      <c r="AY24" s="1083"/>
      <c r="AZ24" s="1082"/>
      <c r="BA24" s="1083"/>
      <c r="BB24" s="1088"/>
      <c r="BC24" s="1089"/>
      <c r="BD24" s="1082"/>
      <c r="BE24" s="1083"/>
      <c r="BF24" s="1097">
        <v>1</v>
      </c>
      <c r="BG24" s="1098"/>
      <c r="BH24" s="1082"/>
      <c r="BI24" s="1083"/>
      <c r="BJ24" s="1082"/>
      <c r="BK24" s="1090"/>
    </row>
    <row r="25" spans="1:63" ht="51" x14ac:dyDescent="0.2">
      <c r="A25" s="1196"/>
      <c r="B25" s="1199"/>
      <c r="C25" s="1206"/>
      <c r="D25" s="40" t="s">
        <v>114</v>
      </c>
      <c r="E25" s="60">
        <v>0.1</v>
      </c>
      <c r="F25" s="60" t="s">
        <v>86</v>
      </c>
      <c r="G25" s="40" t="s">
        <v>177</v>
      </c>
      <c r="H25" s="39" t="s">
        <v>178</v>
      </c>
      <c r="I25" s="39" t="s">
        <v>113</v>
      </c>
      <c r="J25" s="58">
        <v>0.1</v>
      </c>
      <c r="K25" s="59" t="s">
        <v>112</v>
      </c>
      <c r="L25" s="56">
        <v>43952</v>
      </c>
      <c r="M25" s="56">
        <v>44135</v>
      </c>
      <c r="N25" s="65" t="s">
        <v>76</v>
      </c>
      <c r="O25" s="72" t="s">
        <v>97</v>
      </c>
      <c r="P25" s="1082"/>
      <c r="Q25" s="1083"/>
      <c r="R25" s="35"/>
      <c r="S25" s="34"/>
      <c r="T25" s="1088"/>
      <c r="U25" s="1089"/>
      <c r="V25" s="1088"/>
      <c r="W25" s="1089"/>
      <c r="X25" s="1088"/>
      <c r="Y25" s="1089"/>
      <c r="Z25" s="35"/>
      <c r="AA25" s="34"/>
      <c r="AB25" s="1088"/>
      <c r="AC25" s="1089"/>
      <c r="AD25" s="1088"/>
      <c r="AE25" s="1089"/>
      <c r="AF25" s="1088"/>
      <c r="AG25" s="1089"/>
      <c r="AH25" s="1088"/>
      <c r="AI25" s="1089"/>
      <c r="AJ25" s="1088"/>
      <c r="AK25" s="1089"/>
      <c r="AL25" s="1134"/>
      <c r="AM25" s="1134"/>
      <c r="AN25" s="1088"/>
      <c r="AO25" s="1089"/>
      <c r="AP25" s="1088"/>
      <c r="AQ25" s="1089"/>
      <c r="AR25" s="1088"/>
      <c r="AS25" s="1089"/>
      <c r="AT25" s="35"/>
      <c r="AU25" s="34"/>
      <c r="AV25" s="1088"/>
      <c r="AW25" s="1089"/>
      <c r="AX25" s="1088"/>
      <c r="AY25" s="1089"/>
      <c r="AZ25" s="1088"/>
      <c r="BA25" s="1089"/>
      <c r="BB25" s="35"/>
      <c r="BC25" s="34"/>
      <c r="BD25" s="1088"/>
      <c r="BE25" s="1089"/>
      <c r="BF25" s="1097">
        <v>1</v>
      </c>
      <c r="BG25" s="1098"/>
      <c r="BH25" s="1082"/>
      <c r="BI25" s="1083"/>
      <c r="BJ25" s="1082"/>
      <c r="BK25" s="1090"/>
    </row>
    <row r="26" spans="1:63" ht="25.5" x14ac:dyDescent="0.2">
      <c r="A26" s="1196"/>
      <c r="B26" s="1199"/>
      <c r="C26" s="1206" t="s">
        <v>111</v>
      </c>
      <c r="D26" s="1207" t="s">
        <v>110</v>
      </c>
      <c r="E26" s="1161">
        <v>0.25</v>
      </c>
      <c r="F26" s="1161" t="s">
        <v>86</v>
      </c>
      <c r="G26" s="1131" t="s">
        <v>109</v>
      </c>
      <c r="H26" s="30" t="s">
        <v>108</v>
      </c>
      <c r="I26" s="30" t="s">
        <v>107</v>
      </c>
      <c r="J26" s="29">
        <v>0.02</v>
      </c>
      <c r="K26" s="21" t="s">
        <v>77</v>
      </c>
      <c r="L26" s="56">
        <v>43850</v>
      </c>
      <c r="M26" s="56">
        <v>44196</v>
      </c>
      <c r="N26" s="63" t="s">
        <v>76</v>
      </c>
      <c r="O26" s="1132" t="s">
        <v>51</v>
      </c>
      <c r="P26" s="1107"/>
      <c r="Q26" s="1108"/>
      <c r="R26" s="1080">
        <v>8.3299999999999999E-2</v>
      </c>
      <c r="S26" s="1099"/>
      <c r="T26" s="1107"/>
      <c r="U26" s="1108"/>
      <c r="V26" s="1080">
        <v>8.3299999999999999E-2</v>
      </c>
      <c r="W26" s="1099"/>
      <c r="X26" s="1111"/>
      <c r="Y26" s="1112"/>
      <c r="Z26" s="1080">
        <v>8.3299999999999999E-2</v>
      </c>
      <c r="AA26" s="1099"/>
      <c r="AB26" s="1111"/>
      <c r="AC26" s="1112"/>
      <c r="AD26" s="1080">
        <v>8.3299999999999999E-2</v>
      </c>
      <c r="AE26" s="1099"/>
      <c r="AF26" s="1111"/>
      <c r="AG26" s="1112"/>
      <c r="AH26" s="1080">
        <v>8.3299999999999999E-2</v>
      </c>
      <c r="AI26" s="1099"/>
      <c r="AJ26" s="1111"/>
      <c r="AK26" s="1112"/>
      <c r="AL26" s="1080">
        <v>8.3299999999999999E-2</v>
      </c>
      <c r="AM26" s="1099"/>
      <c r="AN26" s="1111"/>
      <c r="AO26" s="1112"/>
      <c r="AP26" s="1080">
        <v>8.3299999999999999E-2</v>
      </c>
      <c r="AQ26" s="1099"/>
      <c r="AR26" s="1082"/>
      <c r="AS26" s="1083"/>
      <c r="AT26" s="1080">
        <v>8.3299999999999999E-2</v>
      </c>
      <c r="AU26" s="1099"/>
      <c r="AV26" s="1082"/>
      <c r="AW26" s="1083"/>
      <c r="AX26" s="1080">
        <v>8.3299999999999999E-2</v>
      </c>
      <c r="AY26" s="1099"/>
      <c r="AZ26" s="1082"/>
      <c r="BA26" s="1083"/>
      <c r="BB26" s="1080">
        <v>8.3299999999999999E-2</v>
      </c>
      <c r="BC26" s="1099"/>
      <c r="BD26" s="1082"/>
      <c r="BE26" s="1083"/>
      <c r="BF26" s="1080">
        <v>8.3299999999999999E-2</v>
      </c>
      <c r="BG26" s="1099"/>
      <c r="BH26" s="1082"/>
      <c r="BI26" s="1083"/>
      <c r="BJ26" s="1080">
        <v>8.3699999999999997E-2</v>
      </c>
      <c r="BK26" s="1081"/>
    </row>
    <row r="27" spans="1:63" ht="25.5" x14ac:dyDescent="0.2">
      <c r="A27" s="1196"/>
      <c r="B27" s="1199"/>
      <c r="C27" s="1206"/>
      <c r="D27" s="1207"/>
      <c r="E27" s="1161"/>
      <c r="F27" s="1161"/>
      <c r="G27" s="1131"/>
      <c r="H27" s="30" t="s">
        <v>106</v>
      </c>
      <c r="I27" s="30" t="s">
        <v>105</v>
      </c>
      <c r="J27" s="29">
        <v>0.04</v>
      </c>
      <c r="K27" s="21" t="s">
        <v>77</v>
      </c>
      <c r="L27" s="56">
        <v>43850</v>
      </c>
      <c r="M27" s="56">
        <v>44043</v>
      </c>
      <c r="N27" s="63" t="s">
        <v>76</v>
      </c>
      <c r="O27" s="1133"/>
      <c r="P27" s="1082"/>
      <c r="Q27" s="1083"/>
      <c r="R27" s="1095"/>
      <c r="S27" s="1096"/>
      <c r="T27" s="1082"/>
      <c r="U27" s="1083"/>
      <c r="V27" s="1095"/>
      <c r="W27" s="1096"/>
      <c r="X27" s="1082"/>
      <c r="Y27" s="1083"/>
      <c r="Z27" s="1095"/>
      <c r="AA27" s="1096"/>
      <c r="AB27" s="1082"/>
      <c r="AC27" s="1083"/>
      <c r="AD27" s="1095"/>
      <c r="AE27" s="1096"/>
      <c r="AF27" s="1082"/>
      <c r="AG27" s="1083"/>
      <c r="AH27" s="1095"/>
      <c r="AI27" s="1096"/>
      <c r="AJ27" s="1082"/>
      <c r="AK27" s="1083"/>
      <c r="AN27" s="1082"/>
      <c r="AO27" s="1083"/>
      <c r="AP27" s="1100">
        <v>1</v>
      </c>
      <c r="AQ27" s="1101"/>
      <c r="AR27" s="1082"/>
      <c r="AS27" s="1083"/>
      <c r="AT27" s="1095"/>
      <c r="AU27" s="1096"/>
      <c r="AV27" s="1082"/>
      <c r="AW27" s="1083"/>
      <c r="AX27" s="1095"/>
      <c r="AY27" s="1096"/>
      <c r="AZ27" s="1082"/>
      <c r="BA27" s="1083"/>
      <c r="BB27" s="1095"/>
      <c r="BC27" s="1096"/>
      <c r="BD27" s="1082"/>
      <c r="BE27" s="1083"/>
      <c r="BF27" s="1082"/>
      <c r="BG27" s="1083"/>
      <c r="BH27" s="1082"/>
      <c r="BI27" s="1083"/>
      <c r="BJ27" s="1082"/>
      <c r="BK27" s="1090"/>
    </row>
    <row r="28" spans="1:63" ht="51" customHeight="1" x14ac:dyDescent="0.2">
      <c r="A28" s="1196"/>
      <c r="B28" s="1199"/>
      <c r="C28" s="1206"/>
      <c r="D28" s="1207"/>
      <c r="E28" s="1161"/>
      <c r="F28" s="1161"/>
      <c r="G28" s="31" t="s">
        <v>104</v>
      </c>
      <c r="H28" s="30" t="s">
        <v>103</v>
      </c>
      <c r="I28" s="30" t="s">
        <v>102</v>
      </c>
      <c r="J28" s="29">
        <v>0.04</v>
      </c>
      <c r="K28" s="21" t="s">
        <v>101</v>
      </c>
      <c r="L28" s="56">
        <v>43891</v>
      </c>
      <c r="M28" s="56">
        <v>44196</v>
      </c>
      <c r="N28" s="63" t="s">
        <v>76</v>
      </c>
      <c r="O28" s="70" t="s">
        <v>50</v>
      </c>
      <c r="P28" s="1082"/>
      <c r="Q28" s="1083"/>
      <c r="R28" s="1095"/>
      <c r="S28" s="1096"/>
      <c r="T28" s="1082"/>
      <c r="U28" s="1083"/>
      <c r="V28" s="1095"/>
      <c r="W28" s="1096"/>
      <c r="X28" s="1082"/>
      <c r="Y28" s="1083"/>
      <c r="Z28" s="1100">
        <v>2</v>
      </c>
      <c r="AA28" s="1101"/>
      <c r="AB28" s="1082"/>
      <c r="AC28" s="1083"/>
      <c r="AD28" s="1100">
        <v>2</v>
      </c>
      <c r="AE28" s="1101"/>
      <c r="AF28" s="1082"/>
      <c r="AG28" s="1083"/>
      <c r="AH28" s="1100">
        <v>2</v>
      </c>
      <c r="AI28" s="1101"/>
      <c r="AJ28" s="1082"/>
      <c r="AK28" s="1083"/>
      <c r="AL28" s="1100">
        <v>2</v>
      </c>
      <c r="AM28" s="1101"/>
      <c r="AN28" s="1082"/>
      <c r="AO28" s="1083"/>
      <c r="AP28" s="1100">
        <v>2</v>
      </c>
      <c r="AQ28" s="1101"/>
      <c r="AR28" s="1082"/>
      <c r="AS28" s="1083"/>
      <c r="AT28" s="1100">
        <v>2</v>
      </c>
      <c r="AU28" s="1101"/>
      <c r="AV28" s="1082"/>
      <c r="AW28" s="1083"/>
      <c r="AX28" s="1100">
        <v>2</v>
      </c>
      <c r="AY28" s="1101"/>
      <c r="AZ28" s="1082"/>
      <c r="BA28" s="1083"/>
      <c r="BB28" s="1100">
        <v>1</v>
      </c>
      <c r="BC28" s="1101"/>
      <c r="BD28" s="1082"/>
      <c r="BE28" s="1083"/>
      <c r="BF28" s="1100">
        <v>1</v>
      </c>
      <c r="BG28" s="1101"/>
      <c r="BH28" s="1082"/>
      <c r="BI28" s="1083"/>
      <c r="BJ28" s="1124"/>
      <c r="BK28" s="1125"/>
    </row>
    <row r="29" spans="1:63" ht="25.5" x14ac:dyDescent="0.2">
      <c r="A29" s="1196"/>
      <c r="B29" s="1199"/>
      <c r="C29" s="1206"/>
      <c r="D29" s="1207"/>
      <c r="E29" s="1161"/>
      <c r="F29" s="1161"/>
      <c r="G29" s="31" t="s">
        <v>100</v>
      </c>
      <c r="H29" s="30" t="s">
        <v>99</v>
      </c>
      <c r="I29" s="30" t="s">
        <v>98</v>
      </c>
      <c r="J29" s="29">
        <v>0.05</v>
      </c>
      <c r="K29" s="21" t="s">
        <v>77</v>
      </c>
      <c r="L29" s="56">
        <v>43881</v>
      </c>
      <c r="M29" s="56">
        <v>44184</v>
      </c>
      <c r="N29" s="63" t="s">
        <v>76</v>
      </c>
      <c r="O29" s="70" t="s">
        <v>97</v>
      </c>
      <c r="P29" s="1128"/>
      <c r="Q29" s="1129"/>
      <c r="R29" s="1126"/>
      <c r="S29" s="1130"/>
      <c r="T29" s="1126"/>
      <c r="U29" s="1130"/>
      <c r="V29" s="1109">
        <v>5</v>
      </c>
      <c r="W29" s="1110"/>
      <c r="X29" s="1121"/>
      <c r="Y29" s="1122"/>
      <c r="Z29" s="1109">
        <v>5</v>
      </c>
      <c r="AA29" s="1110"/>
      <c r="AB29" s="1121"/>
      <c r="AC29" s="1122"/>
      <c r="AD29" s="1109">
        <v>5</v>
      </c>
      <c r="AE29" s="1110"/>
      <c r="AF29" s="1121"/>
      <c r="AG29" s="1122"/>
      <c r="AH29" s="1109">
        <v>5</v>
      </c>
      <c r="AI29" s="1110"/>
      <c r="AJ29" s="1121"/>
      <c r="AK29" s="1122"/>
      <c r="AL29" s="1109">
        <v>5</v>
      </c>
      <c r="AM29" s="1110"/>
      <c r="AN29" s="1121"/>
      <c r="AO29" s="1122"/>
      <c r="AP29" s="1109">
        <v>5</v>
      </c>
      <c r="AQ29" s="1110"/>
      <c r="AR29" s="1121"/>
      <c r="AS29" s="1122"/>
      <c r="AT29" s="1109">
        <v>5</v>
      </c>
      <c r="AU29" s="1110"/>
      <c r="AV29" s="1121"/>
      <c r="AW29" s="1122"/>
      <c r="AX29" s="1109">
        <v>5</v>
      </c>
      <c r="AY29" s="1110"/>
      <c r="AZ29" s="1121"/>
      <c r="BA29" s="1122"/>
      <c r="BB29" s="1109">
        <v>5</v>
      </c>
      <c r="BC29" s="1110"/>
      <c r="BD29" s="1121"/>
      <c r="BE29" s="1122"/>
      <c r="BF29" s="1109">
        <v>5</v>
      </c>
      <c r="BG29" s="1110"/>
      <c r="BH29" s="1128"/>
      <c r="BI29" s="1129"/>
      <c r="BJ29" s="1126"/>
      <c r="BK29" s="1127"/>
    </row>
    <row r="30" spans="1:63" ht="25.5" x14ac:dyDescent="0.2">
      <c r="A30" s="1196"/>
      <c r="B30" s="1199"/>
      <c r="C30" s="1206"/>
      <c r="D30" s="1207"/>
      <c r="E30" s="1161"/>
      <c r="F30" s="1161"/>
      <c r="G30" s="31" t="s">
        <v>96</v>
      </c>
      <c r="H30" s="30" t="s">
        <v>95</v>
      </c>
      <c r="I30" s="30" t="s">
        <v>94</v>
      </c>
      <c r="J30" s="29">
        <v>0.05</v>
      </c>
      <c r="K30" s="21" t="s">
        <v>77</v>
      </c>
      <c r="L30" s="56">
        <v>43850</v>
      </c>
      <c r="M30" s="56">
        <v>44184</v>
      </c>
      <c r="N30" s="63" t="s">
        <v>76</v>
      </c>
      <c r="O30" s="70" t="s">
        <v>93</v>
      </c>
      <c r="P30" s="1082"/>
      <c r="Q30" s="1083"/>
      <c r="R30" s="1095"/>
      <c r="S30" s="1096"/>
      <c r="T30" s="1082"/>
      <c r="U30" s="1083"/>
      <c r="V30" s="1095"/>
      <c r="W30" s="1096"/>
      <c r="X30" s="1082"/>
      <c r="Y30" s="1083"/>
      <c r="Z30" s="1082"/>
      <c r="AA30" s="1083"/>
      <c r="AB30" s="1082"/>
      <c r="AC30" s="1083"/>
      <c r="AD30" s="1095"/>
      <c r="AE30" s="1096"/>
      <c r="AF30" s="1082"/>
      <c r="AG30" s="1083"/>
      <c r="AH30" s="1084"/>
      <c r="AI30" s="1085"/>
      <c r="AJ30" s="1082"/>
      <c r="AK30" s="1083"/>
      <c r="AL30" s="1095"/>
      <c r="AM30" s="1096"/>
      <c r="AN30" s="1082"/>
      <c r="AO30" s="1083"/>
      <c r="AP30" s="1100">
        <v>20</v>
      </c>
      <c r="AQ30" s="1101"/>
      <c r="AR30" s="1082"/>
      <c r="AS30" s="1083"/>
      <c r="AT30" s="1095"/>
      <c r="AU30" s="1096"/>
      <c r="AV30" s="1082"/>
      <c r="AW30" s="1083"/>
      <c r="AX30" s="1095"/>
      <c r="AY30" s="1096"/>
      <c r="AZ30" s="1082"/>
      <c r="BA30" s="1083"/>
      <c r="BB30" s="1095"/>
      <c r="BC30" s="1096"/>
      <c r="BD30" s="1082"/>
      <c r="BE30" s="1083"/>
      <c r="BF30" s="1095"/>
      <c r="BG30" s="1096"/>
      <c r="BH30" s="1082"/>
      <c r="BI30" s="1083"/>
      <c r="BJ30" s="1124"/>
      <c r="BK30" s="1125"/>
    </row>
    <row r="31" spans="1:63" ht="25.5" x14ac:dyDescent="0.2">
      <c r="A31" s="1196"/>
      <c r="B31" s="1199"/>
      <c r="C31" s="1206"/>
      <c r="D31" s="1207"/>
      <c r="E31" s="1161"/>
      <c r="F31" s="1161"/>
      <c r="G31" s="31" t="s">
        <v>92</v>
      </c>
      <c r="H31" s="30" t="s">
        <v>91</v>
      </c>
      <c r="I31" s="30" t="s">
        <v>90</v>
      </c>
      <c r="J31" s="29">
        <v>0.05</v>
      </c>
      <c r="K31" s="21" t="s">
        <v>77</v>
      </c>
      <c r="L31" s="56">
        <v>43850</v>
      </c>
      <c r="M31" s="56">
        <v>44184</v>
      </c>
      <c r="N31" s="63" t="s">
        <v>76</v>
      </c>
      <c r="O31" s="70" t="s">
        <v>89</v>
      </c>
      <c r="P31" s="1082"/>
      <c r="Q31" s="1083"/>
      <c r="R31" s="1082"/>
      <c r="S31" s="1083"/>
      <c r="T31" s="1082"/>
      <c r="U31" s="1083"/>
      <c r="V31" s="1082"/>
      <c r="W31" s="1083"/>
      <c r="X31" s="1082"/>
      <c r="Y31" s="1083"/>
      <c r="Z31" s="1082"/>
      <c r="AA31" s="1083"/>
      <c r="AB31" s="1082"/>
      <c r="AC31" s="1083"/>
      <c r="AD31" s="1082"/>
      <c r="AE31" s="1083"/>
      <c r="AF31" s="1082"/>
      <c r="AG31" s="1083"/>
      <c r="AH31" s="1082"/>
      <c r="AI31" s="1083"/>
      <c r="AJ31" s="1082"/>
      <c r="AK31" s="1083"/>
      <c r="AL31" s="1082"/>
      <c r="AM31" s="1083"/>
      <c r="AN31" s="1082"/>
      <c r="AO31" s="1083"/>
      <c r="AP31" s="1100">
        <v>1</v>
      </c>
      <c r="AQ31" s="1101"/>
      <c r="AR31" s="1082"/>
      <c r="AS31" s="1083"/>
      <c r="AT31" s="1082"/>
      <c r="AU31" s="1083"/>
      <c r="AV31" s="1082"/>
      <c r="AW31" s="1083"/>
      <c r="AX31" s="1082"/>
      <c r="AY31" s="1083"/>
      <c r="AZ31" s="1082"/>
      <c r="BA31" s="1083"/>
      <c r="BB31" s="1082"/>
      <c r="BC31" s="1083"/>
      <c r="BD31" s="1082"/>
      <c r="BE31" s="1083"/>
      <c r="BF31" s="1082"/>
      <c r="BG31" s="1083"/>
      <c r="BH31" s="1082"/>
      <c r="BI31" s="1083"/>
      <c r="BJ31" s="1082"/>
      <c r="BK31" s="1083"/>
    </row>
    <row r="32" spans="1:63" ht="51.75" thickBot="1" x14ac:dyDescent="0.25">
      <c r="A32" s="1196"/>
      <c r="B32" s="1199"/>
      <c r="C32" s="33" t="s">
        <v>88</v>
      </c>
      <c r="D32" s="31" t="s">
        <v>87</v>
      </c>
      <c r="E32" s="32">
        <v>0.1</v>
      </c>
      <c r="F32" s="32" t="s">
        <v>86</v>
      </c>
      <c r="G32" s="31" t="s">
        <v>85</v>
      </c>
      <c r="H32" s="30" t="s">
        <v>84</v>
      </c>
      <c r="I32" s="30" t="s">
        <v>83</v>
      </c>
      <c r="J32" s="29">
        <v>0.1</v>
      </c>
      <c r="K32" s="21" t="s">
        <v>77</v>
      </c>
      <c r="L32" s="56">
        <v>43850</v>
      </c>
      <c r="M32" s="56">
        <v>44074</v>
      </c>
      <c r="N32" s="63" t="s">
        <v>76</v>
      </c>
      <c r="O32" s="70" t="s">
        <v>54</v>
      </c>
      <c r="P32" s="1107"/>
      <c r="Q32" s="1108"/>
      <c r="R32" s="1080">
        <v>8.3299999999999999E-2</v>
      </c>
      <c r="S32" s="1099"/>
      <c r="T32" s="1107"/>
      <c r="U32" s="1108"/>
      <c r="V32" s="1080">
        <v>8.3299999999999999E-2</v>
      </c>
      <c r="W32" s="1099"/>
      <c r="X32" s="1107"/>
      <c r="Y32" s="1108"/>
      <c r="Z32" s="1080">
        <v>8.3299999999999999E-2</v>
      </c>
      <c r="AA32" s="1099"/>
      <c r="AB32" s="1111"/>
      <c r="AC32" s="1112"/>
      <c r="AD32" s="1080">
        <v>8.3299999999999999E-2</v>
      </c>
      <c r="AE32" s="1099"/>
      <c r="AF32" s="1111"/>
      <c r="AG32" s="1112"/>
      <c r="AH32" s="1080">
        <v>8.3299999999999999E-2</v>
      </c>
      <c r="AI32" s="1099"/>
      <c r="AJ32" s="1113"/>
      <c r="AK32" s="1114"/>
      <c r="AL32" s="1080">
        <v>8.3299999999999999E-2</v>
      </c>
      <c r="AM32" s="1099"/>
      <c r="AN32" s="1113"/>
      <c r="AO32" s="1114"/>
      <c r="AP32" s="1080">
        <v>8.3299999999999999E-2</v>
      </c>
      <c r="AQ32" s="1099"/>
      <c r="AR32" s="1113"/>
      <c r="AS32" s="1114"/>
      <c r="AT32" s="1080">
        <v>8.3299999999999999E-2</v>
      </c>
      <c r="AU32" s="1099"/>
      <c r="AV32" s="1082"/>
      <c r="AW32" s="1083"/>
      <c r="AX32" s="1080">
        <v>8.3299999999999999E-2</v>
      </c>
      <c r="AY32" s="1099"/>
      <c r="AZ32" s="1082"/>
      <c r="BA32" s="1083"/>
      <c r="BB32" s="1080">
        <v>8.3299999999999999E-2</v>
      </c>
      <c r="BC32" s="1099"/>
      <c r="BD32" s="1082"/>
      <c r="BE32" s="1083"/>
      <c r="BF32" s="1080">
        <v>8.3299999999999999E-2</v>
      </c>
      <c r="BG32" s="1099"/>
      <c r="BH32" s="1082"/>
      <c r="BI32" s="1083"/>
      <c r="BJ32" s="1080">
        <v>8.3699999999999997E-2</v>
      </c>
      <c r="BK32" s="1081"/>
    </row>
    <row r="33" spans="1:63" ht="64.5" thickBot="1" x14ac:dyDescent="0.25">
      <c r="A33" s="1197"/>
      <c r="B33" s="1200"/>
      <c r="C33" s="28" t="s">
        <v>37</v>
      </c>
      <c r="D33" s="27" t="s">
        <v>82</v>
      </c>
      <c r="E33" s="26">
        <v>0.05</v>
      </c>
      <c r="F33" s="25" t="s">
        <v>81</v>
      </c>
      <c r="G33" s="24" t="s">
        <v>80</v>
      </c>
      <c r="H33" s="24" t="s">
        <v>79</v>
      </c>
      <c r="I33" s="23" t="s">
        <v>78</v>
      </c>
      <c r="J33" s="22">
        <v>0.05</v>
      </c>
      <c r="K33" s="66" t="s">
        <v>77</v>
      </c>
      <c r="L33" s="57">
        <v>43840</v>
      </c>
      <c r="M33" s="57">
        <v>43831</v>
      </c>
      <c r="N33" s="67" t="s">
        <v>76</v>
      </c>
      <c r="O33" s="73">
        <v>8.1</v>
      </c>
      <c r="P33" s="1113"/>
      <c r="Q33" s="1114"/>
      <c r="R33" s="1115">
        <v>8.3299999999999999E-2</v>
      </c>
      <c r="S33" s="1116"/>
      <c r="T33" s="1113"/>
      <c r="U33" s="1114"/>
      <c r="V33" s="1115">
        <v>8.3299999999999999E-2</v>
      </c>
      <c r="W33" s="1116"/>
      <c r="X33" s="1113"/>
      <c r="Y33" s="1114"/>
      <c r="Z33" s="1115">
        <v>8.3299999999999999E-2</v>
      </c>
      <c r="AA33" s="1116"/>
      <c r="AB33" s="1113"/>
      <c r="AC33" s="1114"/>
      <c r="AD33" s="1115">
        <v>8.3299999999999999E-2</v>
      </c>
      <c r="AE33" s="1116"/>
      <c r="AF33" s="1113"/>
      <c r="AG33" s="1114"/>
      <c r="AH33" s="1115">
        <v>8.3299999999999999E-2</v>
      </c>
      <c r="AI33" s="1116"/>
      <c r="AJ33" s="1117"/>
      <c r="AK33" s="1118"/>
      <c r="AL33" s="1115">
        <v>8.3299999999999999E-2</v>
      </c>
      <c r="AM33" s="1116"/>
      <c r="AN33" s="1117"/>
      <c r="AO33" s="1118"/>
      <c r="AP33" s="1115">
        <v>8.3299999999999999E-2</v>
      </c>
      <c r="AQ33" s="1116"/>
      <c r="AR33" s="1117"/>
      <c r="AS33" s="1118"/>
      <c r="AT33" s="1115">
        <v>8.3299999999999999E-2</v>
      </c>
      <c r="AU33" s="1116"/>
      <c r="AV33" s="1119"/>
      <c r="AW33" s="1120"/>
      <c r="AX33" s="1115">
        <v>8.3299999999999999E-2</v>
      </c>
      <c r="AY33" s="1116"/>
      <c r="AZ33" s="1119"/>
      <c r="BA33" s="1120"/>
      <c r="BB33" s="1115">
        <v>8.3299999999999999E-2</v>
      </c>
      <c r="BC33" s="1116"/>
      <c r="BD33" s="1119"/>
      <c r="BE33" s="1120"/>
      <c r="BF33" s="1115">
        <v>8.3299999999999999E-2</v>
      </c>
      <c r="BG33" s="1116"/>
      <c r="BH33" s="1119"/>
      <c r="BI33" s="1120"/>
      <c r="BJ33" s="1115">
        <v>8.3699999999999997E-2</v>
      </c>
      <c r="BK33" s="1123"/>
    </row>
    <row r="34" spans="1:63" ht="28.5" hidden="1" customHeight="1" x14ac:dyDescent="0.2">
      <c r="A34" s="20" t="s">
        <v>17</v>
      </c>
      <c r="B34" s="19"/>
      <c r="C34" s="19" t="s">
        <v>18</v>
      </c>
      <c r="D34" s="19"/>
      <c r="E34" s="19" t="s">
        <v>15</v>
      </c>
      <c r="F34" s="19"/>
      <c r="G34" s="19" t="s">
        <v>15</v>
      </c>
      <c r="H34" s="16"/>
      <c r="I34" s="19" t="s">
        <v>16</v>
      </c>
      <c r="J34" s="16"/>
      <c r="K34" s="19"/>
      <c r="L34" s="19"/>
      <c r="M34" s="19"/>
      <c r="N34" s="18"/>
      <c r="O34" s="77"/>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9"/>
    </row>
    <row r="35" spans="1:63" ht="28.5" hidden="1" customHeight="1" x14ac:dyDescent="0.2">
      <c r="A35" s="20" t="s">
        <v>75</v>
      </c>
      <c r="B35" s="19"/>
      <c r="C35" s="19" t="s">
        <v>74</v>
      </c>
      <c r="D35" s="19"/>
      <c r="E35" s="19" t="s">
        <v>73</v>
      </c>
      <c r="F35" s="19"/>
      <c r="G35" s="19" t="s">
        <v>39</v>
      </c>
      <c r="H35" s="19"/>
      <c r="I35" s="19" t="s">
        <v>72</v>
      </c>
      <c r="J35" s="19"/>
      <c r="K35" s="19"/>
      <c r="L35" s="19"/>
      <c r="M35" s="19"/>
      <c r="N35" s="18"/>
      <c r="O35" s="17"/>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8"/>
    </row>
    <row r="36" spans="1:63" ht="28.5" hidden="1" customHeight="1" thickBot="1" x14ac:dyDescent="0.25">
      <c r="A36" s="15" t="s">
        <v>38</v>
      </c>
      <c r="B36" s="13"/>
      <c r="C36" s="1104" t="s">
        <v>71</v>
      </c>
      <c r="D36" s="1104"/>
      <c r="E36" s="14" t="s">
        <v>70</v>
      </c>
      <c r="F36" s="13"/>
      <c r="G36" s="14" t="s">
        <v>40</v>
      </c>
      <c r="H36" s="13"/>
      <c r="I36" s="12" t="s">
        <v>69</v>
      </c>
      <c r="J36" s="1105" t="s">
        <v>19</v>
      </c>
      <c r="K36" s="1105"/>
      <c r="L36" s="1105"/>
      <c r="M36" s="1105"/>
      <c r="N36" s="1106"/>
      <c r="O36" s="10"/>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80"/>
    </row>
  </sheetData>
  <mergeCells count="597">
    <mergeCell ref="AB31:AC31"/>
    <mergeCell ref="AJ21:AK21"/>
    <mergeCell ref="AR21:AS21"/>
    <mergeCell ref="B12:B33"/>
    <mergeCell ref="D12:D13"/>
    <mergeCell ref="E12:E13"/>
    <mergeCell ref="F12:F13"/>
    <mergeCell ref="D14:D16"/>
    <mergeCell ref="P21:Q21"/>
    <mergeCell ref="R21:S21"/>
    <mergeCell ref="AL21:AM21"/>
    <mergeCell ref="AN21:AO21"/>
    <mergeCell ref="E26:E31"/>
    <mergeCell ref="F26:F31"/>
    <mergeCell ref="C26:C31"/>
    <mergeCell ref="E17:E21"/>
    <mergeCell ref="D17:D21"/>
    <mergeCell ref="D26:D31"/>
    <mergeCell ref="C12:C25"/>
    <mergeCell ref="T14:U14"/>
    <mergeCell ref="V14:W14"/>
    <mergeCell ref="X14:Y14"/>
    <mergeCell ref="P15:Q15"/>
    <mergeCell ref="R15:S15"/>
    <mergeCell ref="P10:S10"/>
    <mergeCell ref="T10:W10"/>
    <mergeCell ref="X10:AA10"/>
    <mergeCell ref="P11:Q11"/>
    <mergeCell ref="AF21:AG21"/>
    <mergeCell ref="A3:J8"/>
    <mergeCell ref="N3:BK8"/>
    <mergeCell ref="A9:G9"/>
    <mergeCell ref="H9:BK9"/>
    <mergeCell ref="A10:B10"/>
    <mergeCell ref="C10:C11"/>
    <mergeCell ref="D10:D11"/>
    <mergeCell ref="E10:E11"/>
    <mergeCell ref="F10:F11"/>
    <mergeCell ref="T21:U21"/>
    <mergeCell ref="V21:W21"/>
    <mergeCell ref="X21:Y21"/>
    <mergeCell ref="Z21:AA21"/>
    <mergeCell ref="AB21:AC21"/>
    <mergeCell ref="AD21:AE21"/>
    <mergeCell ref="AH21:AI21"/>
    <mergeCell ref="AP21:AQ21"/>
    <mergeCell ref="AZ21:BA21"/>
    <mergeCell ref="A12:A33"/>
    <mergeCell ref="G10:G11"/>
    <mergeCell ref="H10:H11"/>
    <mergeCell ref="I10:I11"/>
    <mergeCell ref="J10:J11"/>
    <mergeCell ref="K10:K11"/>
    <mergeCell ref="L10:L11"/>
    <mergeCell ref="M10:M11"/>
    <mergeCell ref="N10:N11"/>
    <mergeCell ref="O10:O11"/>
    <mergeCell ref="T11:U11"/>
    <mergeCell ref="V11:W11"/>
    <mergeCell ref="X11:Y11"/>
    <mergeCell ref="Z11:AA11"/>
    <mergeCell ref="AB10:AE10"/>
    <mergeCell ref="AF10:AI10"/>
    <mergeCell ref="AJ10:AM10"/>
    <mergeCell ref="AN10:AQ10"/>
    <mergeCell ref="AB11:AC11"/>
    <mergeCell ref="AD11:AE11"/>
    <mergeCell ref="AF11:AG11"/>
    <mergeCell ref="AH11:AI11"/>
    <mergeCell ref="AJ11:AK11"/>
    <mergeCell ref="AL11:AM11"/>
    <mergeCell ref="BD10:BG10"/>
    <mergeCell ref="BH10:BK10"/>
    <mergeCell ref="AZ11:BA11"/>
    <mergeCell ref="BB11:BC11"/>
    <mergeCell ref="BD11:BE11"/>
    <mergeCell ref="BF11:BG11"/>
    <mergeCell ref="BH11:BI11"/>
    <mergeCell ref="BJ11:BK11"/>
    <mergeCell ref="AZ10:BC10"/>
    <mergeCell ref="AR10:AU10"/>
    <mergeCell ref="AV10:AY10"/>
    <mergeCell ref="E14:E16"/>
    <mergeCell ref="D22:D24"/>
    <mergeCell ref="E22:E24"/>
    <mergeCell ref="F22:F24"/>
    <mergeCell ref="F17:F21"/>
    <mergeCell ref="AB12:AC12"/>
    <mergeCell ref="AD12:AE12"/>
    <mergeCell ref="AF12:AG12"/>
    <mergeCell ref="AN11:AO11"/>
    <mergeCell ref="AP11:AQ11"/>
    <mergeCell ref="AR11:AS11"/>
    <mergeCell ref="AT11:AU11"/>
    <mergeCell ref="AV11:AW11"/>
    <mergeCell ref="AX11:AY11"/>
    <mergeCell ref="R11:S11"/>
    <mergeCell ref="AD14:AE14"/>
    <mergeCell ref="AF14:AG14"/>
    <mergeCell ref="AH14:AI14"/>
    <mergeCell ref="AJ14:AK14"/>
    <mergeCell ref="F14:F16"/>
    <mergeCell ref="P14:Q14"/>
    <mergeCell ref="R14:S14"/>
    <mergeCell ref="BF12:BG12"/>
    <mergeCell ref="BH12:BI12"/>
    <mergeCell ref="BJ12:BK12"/>
    <mergeCell ref="AH12:AI12"/>
    <mergeCell ref="AJ12:AK12"/>
    <mergeCell ref="AL12:AM12"/>
    <mergeCell ref="P12:Q12"/>
    <mergeCell ref="R12:S12"/>
    <mergeCell ref="T12:U12"/>
    <mergeCell ref="V12:W12"/>
    <mergeCell ref="X12:Y12"/>
    <mergeCell ref="Z12:AA12"/>
    <mergeCell ref="AN12:AO12"/>
    <mergeCell ref="AP12:AQ12"/>
    <mergeCell ref="AR12:AS12"/>
    <mergeCell ref="AT12:AU12"/>
    <mergeCell ref="AV12:AW12"/>
    <mergeCell ref="AX12:AY12"/>
    <mergeCell ref="AZ12:BA12"/>
    <mergeCell ref="BB12:BC12"/>
    <mergeCell ref="BD12:BE12"/>
    <mergeCell ref="BF13:BG13"/>
    <mergeCell ref="BH13:BI13"/>
    <mergeCell ref="BJ13:BK13"/>
    <mergeCell ref="P13:Q13"/>
    <mergeCell ref="R13:S13"/>
    <mergeCell ref="T13:U13"/>
    <mergeCell ref="V13:W13"/>
    <mergeCell ref="X13:Y13"/>
    <mergeCell ref="Z13:AA13"/>
    <mergeCell ref="AB13:AC13"/>
    <mergeCell ref="AD13:AE13"/>
    <mergeCell ref="AF13:AG13"/>
    <mergeCell ref="AH13:AI13"/>
    <mergeCell ref="AJ13:AK13"/>
    <mergeCell ref="AL13:AM13"/>
    <mergeCell ref="AN13:AO13"/>
    <mergeCell ref="AP13:AQ13"/>
    <mergeCell ref="AR13:AS13"/>
    <mergeCell ref="AT13:AU13"/>
    <mergeCell ref="AV13:AW13"/>
    <mergeCell ref="AX13:AY13"/>
    <mergeCell ref="AZ13:BA13"/>
    <mergeCell ref="BB13:BC13"/>
    <mergeCell ref="BD13:BE13"/>
    <mergeCell ref="T15:U15"/>
    <mergeCell ref="V15:W15"/>
    <mergeCell ref="X15:Y15"/>
    <mergeCell ref="Z15:AA15"/>
    <mergeCell ref="AB15:AC15"/>
    <mergeCell ref="AD15:AE15"/>
    <mergeCell ref="AF15:AG15"/>
    <mergeCell ref="AH16:AI16"/>
    <mergeCell ref="Z14:AA14"/>
    <mergeCell ref="AB14:AC14"/>
    <mergeCell ref="BF15:BG15"/>
    <mergeCell ref="BH15:BI15"/>
    <mergeCell ref="BJ15:BK15"/>
    <mergeCell ref="P16:Q16"/>
    <mergeCell ref="R16:S16"/>
    <mergeCell ref="T16:U16"/>
    <mergeCell ref="V16:W16"/>
    <mergeCell ref="X16:Y16"/>
    <mergeCell ref="AL14:AM14"/>
    <mergeCell ref="AN14:AO14"/>
    <mergeCell ref="AP14:AQ14"/>
    <mergeCell ref="AR14:AS14"/>
    <mergeCell ref="AT14:AU14"/>
    <mergeCell ref="AV14:AW14"/>
    <mergeCell ref="AX14:AY14"/>
    <mergeCell ref="AZ14:BA14"/>
    <mergeCell ref="BB14:BC14"/>
    <mergeCell ref="BD14:BE14"/>
    <mergeCell ref="BF14:BG14"/>
    <mergeCell ref="BH14:BI14"/>
    <mergeCell ref="BJ14:BK14"/>
    <mergeCell ref="AJ16:AK16"/>
    <mergeCell ref="AL16:AM16"/>
    <mergeCell ref="AN16:AO16"/>
    <mergeCell ref="P17:Q17"/>
    <mergeCell ref="R17:S17"/>
    <mergeCell ref="AP16:AQ16"/>
    <mergeCell ref="AR16:AS16"/>
    <mergeCell ref="AT16:AU16"/>
    <mergeCell ref="AV16:AW16"/>
    <mergeCell ref="AX16:AY16"/>
    <mergeCell ref="BB15:BC15"/>
    <mergeCell ref="BD15:BE15"/>
    <mergeCell ref="AH15:AI15"/>
    <mergeCell ref="AJ15:AK15"/>
    <mergeCell ref="AL15:AM15"/>
    <mergeCell ref="AN15:AO15"/>
    <mergeCell ref="AP15:AQ15"/>
    <mergeCell ref="AR15:AS15"/>
    <mergeCell ref="Z16:AA16"/>
    <mergeCell ref="AB16:AC16"/>
    <mergeCell ref="AT15:AU15"/>
    <mergeCell ref="AV15:AW15"/>
    <mergeCell ref="AX15:AY15"/>
    <mergeCell ref="AZ15:BA15"/>
    <mergeCell ref="AZ16:BA16"/>
    <mergeCell ref="AD16:AE16"/>
    <mergeCell ref="AF16:AG16"/>
    <mergeCell ref="BJ17:BK17"/>
    <mergeCell ref="BF17:BG17"/>
    <mergeCell ref="BH17:BI17"/>
    <mergeCell ref="BF16:BG16"/>
    <mergeCell ref="BH16:BI16"/>
    <mergeCell ref="AP17:AQ17"/>
    <mergeCell ref="AT17:AU17"/>
    <mergeCell ref="BB16:BC16"/>
    <mergeCell ref="BD16:BE16"/>
    <mergeCell ref="BJ16:BK16"/>
    <mergeCell ref="T17:U17"/>
    <mergeCell ref="V17:W17"/>
    <mergeCell ref="X17:Y17"/>
    <mergeCell ref="Z17:AA17"/>
    <mergeCell ref="AB17:AC17"/>
    <mergeCell ref="AB18:AC18"/>
    <mergeCell ref="V18:W18"/>
    <mergeCell ref="X18:Y18"/>
    <mergeCell ref="Z18:AA18"/>
    <mergeCell ref="AF17:AG17"/>
    <mergeCell ref="AH17:AI17"/>
    <mergeCell ref="BD17:BE17"/>
    <mergeCell ref="AD17:AE17"/>
    <mergeCell ref="AZ18:BA18"/>
    <mergeCell ref="BB18:BC18"/>
    <mergeCell ref="BD18:BE18"/>
    <mergeCell ref="AJ17:AK17"/>
    <mergeCell ref="AL17:AM17"/>
    <mergeCell ref="AN17:AO17"/>
    <mergeCell ref="AV17:AW17"/>
    <mergeCell ref="AX17:AY17"/>
    <mergeCell ref="AZ17:BA17"/>
    <mergeCell ref="BB17:BC17"/>
    <mergeCell ref="AT18:AU18"/>
    <mergeCell ref="AV18:AW18"/>
    <mergeCell ref="AX18:AY18"/>
    <mergeCell ref="AJ18:AK18"/>
    <mergeCell ref="AL18:AM18"/>
    <mergeCell ref="AN18:AO18"/>
    <mergeCell ref="AP18:AQ18"/>
    <mergeCell ref="AR18:AS18"/>
    <mergeCell ref="AR17:AS17"/>
    <mergeCell ref="P18:Q18"/>
    <mergeCell ref="R18:S18"/>
    <mergeCell ref="P20:Q20"/>
    <mergeCell ref="R20:S20"/>
    <mergeCell ref="T20:U20"/>
    <mergeCell ref="V20:W20"/>
    <mergeCell ref="AT19:AU19"/>
    <mergeCell ref="AV19:AW19"/>
    <mergeCell ref="BF19:BG19"/>
    <mergeCell ref="AD18:AE18"/>
    <mergeCell ref="AF18:AG18"/>
    <mergeCell ref="AH18:AI18"/>
    <mergeCell ref="AX19:AY19"/>
    <mergeCell ref="BF18:BG18"/>
    <mergeCell ref="AZ19:BA19"/>
    <mergeCell ref="BB19:BC19"/>
    <mergeCell ref="BD19:BE19"/>
    <mergeCell ref="P19:Q19"/>
    <mergeCell ref="R19:S19"/>
    <mergeCell ref="T19:U19"/>
    <mergeCell ref="V19:W19"/>
    <mergeCell ref="X19:Y19"/>
    <mergeCell ref="Z19:AA19"/>
    <mergeCell ref="T18:U18"/>
    <mergeCell ref="AN19:AO19"/>
    <mergeCell ref="AP19:AQ19"/>
    <mergeCell ref="AR19:AS19"/>
    <mergeCell ref="AN20:AO20"/>
    <mergeCell ref="AP20:AQ20"/>
    <mergeCell ref="AR20:AS20"/>
    <mergeCell ref="AB20:AC20"/>
    <mergeCell ref="AD20:AE20"/>
    <mergeCell ref="AF20:AG20"/>
    <mergeCell ref="AH20:AI20"/>
    <mergeCell ref="AJ20:AK20"/>
    <mergeCell ref="AL20:AM20"/>
    <mergeCell ref="AB19:AC19"/>
    <mergeCell ref="AD19:AE19"/>
    <mergeCell ref="AF19:AG19"/>
    <mergeCell ref="AH19:AI19"/>
    <mergeCell ref="AJ19:AK19"/>
    <mergeCell ref="AL19:AM19"/>
    <mergeCell ref="AT20:AU20"/>
    <mergeCell ref="AV20:AW20"/>
    <mergeCell ref="AX20:AY20"/>
    <mergeCell ref="AX23:AY23"/>
    <mergeCell ref="BH22:BI22"/>
    <mergeCell ref="AT21:AU21"/>
    <mergeCell ref="AV21:AW21"/>
    <mergeCell ref="AX21:AY21"/>
    <mergeCell ref="X20:Y20"/>
    <mergeCell ref="Z20:AA20"/>
    <mergeCell ref="AP22:AQ22"/>
    <mergeCell ref="AP23:AQ23"/>
    <mergeCell ref="AR23:AS23"/>
    <mergeCell ref="AH22:AI22"/>
    <mergeCell ref="AT23:AU23"/>
    <mergeCell ref="AV23:AW23"/>
    <mergeCell ref="AZ23:BA23"/>
    <mergeCell ref="BB23:BC23"/>
    <mergeCell ref="BB21:BC21"/>
    <mergeCell ref="AR22:AS22"/>
    <mergeCell ref="AV24:AW24"/>
    <mergeCell ref="Z26:AA26"/>
    <mergeCell ref="AB26:AC26"/>
    <mergeCell ref="AV25:AW25"/>
    <mergeCell ref="P22:Q22"/>
    <mergeCell ref="R22:S22"/>
    <mergeCell ref="T22:U22"/>
    <mergeCell ref="AD22:AE22"/>
    <mergeCell ref="AV22:AW22"/>
    <mergeCell ref="AF22:AG22"/>
    <mergeCell ref="AB23:AC23"/>
    <mergeCell ref="AD23:AE23"/>
    <mergeCell ref="V22:W22"/>
    <mergeCell ref="X22:Y22"/>
    <mergeCell ref="Z22:AA22"/>
    <mergeCell ref="AB22:AC22"/>
    <mergeCell ref="P23:Q23"/>
    <mergeCell ref="R23:S23"/>
    <mergeCell ref="T23:U23"/>
    <mergeCell ref="V23:W23"/>
    <mergeCell ref="X23:Y23"/>
    <mergeCell ref="Z23:AA23"/>
    <mergeCell ref="AF23:AG23"/>
    <mergeCell ref="T25:U25"/>
    <mergeCell ref="AB25:AC25"/>
    <mergeCell ref="AF25:AG25"/>
    <mergeCell ref="AH23:AI23"/>
    <mergeCell ref="AL23:AM23"/>
    <mergeCell ref="AN23:AO23"/>
    <mergeCell ref="AJ22:AK22"/>
    <mergeCell ref="AL22:AM22"/>
    <mergeCell ref="AN22:AO22"/>
    <mergeCell ref="AJ23:AK23"/>
    <mergeCell ref="AH24:AI24"/>
    <mergeCell ref="P25:Q25"/>
    <mergeCell ref="AT24:AU24"/>
    <mergeCell ref="P24:Q24"/>
    <mergeCell ref="R24:S24"/>
    <mergeCell ref="AJ25:AK25"/>
    <mergeCell ref="AL25:AM25"/>
    <mergeCell ref="AN25:AO25"/>
    <mergeCell ref="AP25:AQ25"/>
    <mergeCell ref="AR25:AS25"/>
    <mergeCell ref="V25:W25"/>
    <mergeCell ref="AD25:AE25"/>
    <mergeCell ref="AH25:AI25"/>
    <mergeCell ref="AR24:AS24"/>
    <mergeCell ref="AB24:AC24"/>
    <mergeCell ref="AD24:AE24"/>
    <mergeCell ref="AF24:AG24"/>
    <mergeCell ref="AJ24:AK24"/>
    <mergeCell ref="AN24:AO24"/>
    <mergeCell ref="T24:U24"/>
    <mergeCell ref="V24:W24"/>
    <mergeCell ref="X24:Y24"/>
    <mergeCell ref="Z24:AA24"/>
    <mergeCell ref="AP24:AQ24"/>
    <mergeCell ref="X25:Y25"/>
    <mergeCell ref="T27:U27"/>
    <mergeCell ref="V27:W27"/>
    <mergeCell ref="AP26:AQ26"/>
    <mergeCell ref="AR26:AS26"/>
    <mergeCell ref="AV27:AW27"/>
    <mergeCell ref="G26:G27"/>
    <mergeCell ref="AD26:AE26"/>
    <mergeCell ref="AF26:AG26"/>
    <mergeCell ref="AH26:AI26"/>
    <mergeCell ref="AJ26:AK26"/>
    <mergeCell ref="P27:Q27"/>
    <mergeCell ref="R27:S27"/>
    <mergeCell ref="AL26:AM26"/>
    <mergeCell ref="O26:O27"/>
    <mergeCell ref="P26:Q26"/>
    <mergeCell ref="R26:S26"/>
    <mergeCell ref="T26:U26"/>
    <mergeCell ref="V26:W26"/>
    <mergeCell ref="X26:Y26"/>
    <mergeCell ref="AN26:AO26"/>
    <mergeCell ref="AR27:AS27"/>
    <mergeCell ref="AH27:AI27"/>
    <mergeCell ref="AJ27:AK27"/>
    <mergeCell ref="AP27:AQ27"/>
    <mergeCell ref="AN27:AO27"/>
    <mergeCell ref="AX27:AY27"/>
    <mergeCell ref="AZ27:BA27"/>
    <mergeCell ref="X27:Y27"/>
    <mergeCell ref="Z27:AA27"/>
    <mergeCell ref="AB27:AC27"/>
    <mergeCell ref="AD27:AE27"/>
    <mergeCell ref="AF27:AG27"/>
    <mergeCell ref="AT27:AU27"/>
    <mergeCell ref="T28:U28"/>
    <mergeCell ref="V28:W28"/>
    <mergeCell ref="X28:Y28"/>
    <mergeCell ref="Z28:AA28"/>
    <mergeCell ref="AB28:AC28"/>
    <mergeCell ref="AL29:AM29"/>
    <mergeCell ref="AD28:AE28"/>
    <mergeCell ref="AF29:AG29"/>
    <mergeCell ref="P29:Q29"/>
    <mergeCell ref="R29:S29"/>
    <mergeCell ref="T29:U29"/>
    <mergeCell ref="V29:W29"/>
    <mergeCell ref="X29:Y29"/>
    <mergeCell ref="P28:Q28"/>
    <mergeCell ref="R28:S28"/>
    <mergeCell ref="AF28:AG28"/>
    <mergeCell ref="AH29:AI29"/>
    <mergeCell ref="AD29:AE29"/>
    <mergeCell ref="AR28:AS28"/>
    <mergeCell ref="Z29:AA29"/>
    <mergeCell ref="AB29:AC29"/>
    <mergeCell ref="AP29:AQ29"/>
    <mergeCell ref="AR29:AS29"/>
    <mergeCell ref="AJ29:AK29"/>
    <mergeCell ref="AN29:AO29"/>
    <mergeCell ref="AP28:AQ28"/>
    <mergeCell ref="AN28:AO28"/>
    <mergeCell ref="AL28:AM28"/>
    <mergeCell ref="AJ28:AK28"/>
    <mergeCell ref="AH28:AI28"/>
    <mergeCell ref="BH28:BI28"/>
    <mergeCell ref="BJ28:BK28"/>
    <mergeCell ref="AX28:AY28"/>
    <mergeCell ref="AZ28:BA28"/>
    <mergeCell ref="BJ29:BK29"/>
    <mergeCell ref="AX29:AY29"/>
    <mergeCell ref="AZ29:BA29"/>
    <mergeCell ref="BB29:BC29"/>
    <mergeCell ref="BD29:BE29"/>
    <mergeCell ref="BF29:BG29"/>
    <mergeCell ref="BF28:BG28"/>
    <mergeCell ref="BD28:BE28"/>
    <mergeCell ref="BB28:BC28"/>
    <mergeCell ref="BH29:BI29"/>
    <mergeCell ref="BH33:BI33"/>
    <mergeCell ref="BJ33:BK33"/>
    <mergeCell ref="AN33:AO33"/>
    <mergeCell ref="AP33:AQ33"/>
    <mergeCell ref="BH30:BI30"/>
    <mergeCell ref="BJ30:BK30"/>
    <mergeCell ref="AX30:AY30"/>
    <mergeCell ref="AZ30:BA30"/>
    <mergeCell ref="BB30:BC30"/>
    <mergeCell ref="BH32:BI32"/>
    <mergeCell ref="BB32:BC32"/>
    <mergeCell ref="AX32:AY32"/>
    <mergeCell ref="AZ32:BA32"/>
    <mergeCell ref="BD32:BE32"/>
    <mergeCell ref="BF32:BG32"/>
    <mergeCell ref="BF33:BG33"/>
    <mergeCell ref="BD33:BE33"/>
    <mergeCell ref="AV29:AW29"/>
    <mergeCell ref="AN31:AO31"/>
    <mergeCell ref="AR31:AS31"/>
    <mergeCell ref="BB31:BC31"/>
    <mergeCell ref="BD31:BE31"/>
    <mergeCell ref="BF31:BG31"/>
    <mergeCell ref="BH31:BI31"/>
    <mergeCell ref="BJ31:BK31"/>
    <mergeCell ref="AP31:AQ31"/>
    <mergeCell ref="AV31:AW31"/>
    <mergeCell ref="AX31:AY31"/>
    <mergeCell ref="AZ31:BA31"/>
    <mergeCell ref="BD30:BE30"/>
    <mergeCell ref="BF30:BG30"/>
    <mergeCell ref="P30:Q30"/>
    <mergeCell ref="R30:S30"/>
    <mergeCell ref="T30:U30"/>
    <mergeCell ref="V30:W30"/>
    <mergeCell ref="X30:Y30"/>
    <mergeCell ref="Z30:AA30"/>
    <mergeCell ref="AB30:AC30"/>
    <mergeCell ref="BB33:BC33"/>
    <mergeCell ref="AZ33:BA33"/>
    <mergeCell ref="AX33:AY33"/>
    <mergeCell ref="AV33:AW33"/>
    <mergeCell ref="AT33:AU33"/>
    <mergeCell ref="AR33:AS33"/>
    <mergeCell ref="AD31:AE31"/>
    <mergeCell ref="AF31:AG31"/>
    <mergeCell ref="AH31:AI31"/>
    <mergeCell ref="AJ31:AK31"/>
    <mergeCell ref="AL31:AM31"/>
    <mergeCell ref="P31:Q31"/>
    <mergeCell ref="R31:S31"/>
    <mergeCell ref="T31:U31"/>
    <mergeCell ref="V31:W31"/>
    <mergeCell ref="X31:Y31"/>
    <mergeCell ref="Z31:AA31"/>
    <mergeCell ref="AH30:AI30"/>
    <mergeCell ref="AP30:AQ30"/>
    <mergeCell ref="AR30:AS30"/>
    <mergeCell ref="BJ32:BK32"/>
    <mergeCell ref="P33:Q33"/>
    <mergeCell ref="R33:S33"/>
    <mergeCell ref="T33:U33"/>
    <mergeCell ref="V33:W33"/>
    <mergeCell ref="X33:Y33"/>
    <mergeCell ref="AD33:AE33"/>
    <mergeCell ref="AV30:AW30"/>
    <mergeCell ref="AJ30:AK30"/>
    <mergeCell ref="AL30:AM30"/>
    <mergeCell ref="AN30:AO30"/>
    <mergeCell ref="AP32:AQ32"/>
    <mergeCell ref="AT31:AU31"/>
    <mergeCell ref="AD30:AE30"/>
    <mergeCell ref="AF30:AG30"/>
    <mergeCell ref="T32:U32"/>
    <mergeCell ref="V32:W32"/>
    <mergeCell ref="X32:Y32"/>
    <mergeCell ref="Z32:AA32"/>
    <mergeCell ref="AB32:AC32"/>
    <mergeCell ref="AD32:AE32"/>
    <mergeCell ref="AF32:AG32"/>
    <mergeCell ref="AH32:AI32"/>
    <mergeCell ref="AJ32:AK32"/>
    <mergeCell ref="AL32:AM32"/>
    <mergeCell ref="AN32:AO32"/>
    <mergeCell ref="Z33:AA33"/>
    <mergeCell ref="AR32:AS32"/>
    <mergeCell ref="AT32:AU32"/>
    <mergeCell ref="AV32:AW32"/>
    <mergeCell ref="AF33:AG33"/>
    <mergeCell ref="AB33:AC33"/>
    <mergeCell ref="AH33:AI33"/>
    <mergeCell ref="AJ33:AK33"/>
    <mergeCell ref="AL33:AM33"/>
    <mergeCell ref="AX24:AY24"/>
    <mergeCell ref="AT28:AU28"/>
    <mergeCell ref="BJ25:BK25"/>
    <mergeCell ref="AZ24:BA24"/>
    <mergeCell ref="BH26:BI26"/>
    <mergeCell ref="BB24:BC24"/>
    <mergeCell ref="BJ20:BK20"/>
    <mergeCell ref="BJ19:BK19"/>
    <mergeCell ref="C36:D36"/>
    <mergeCell ref="J36:N36"/>
    <mergeCell ref="AT30:AU30"/>
    <mergeCell ref="AV28:AW28"/>
    <mergeCell ref="AT26:AU26"/>
    <mergeCell ref="AV26:AW26"/>
    <mergeCell ref="BH24:BI24"/>
    <mergeCell ref="BJ24:BK24"/>
    <mergeCell ref="P32:Q32"/>
    <mergeCell ref="R32:S32"/>
    <mergeCell ref="BF27:BG27"/>
    <mergeCell ref="BF24:BG24"/>
    <mergeCell ref="BF23:BG23"/>
    <mergeCell ref="BH20:BI20"/>
    <mergeCell ref="AT29:AU29"/>
    <mergeCell ref="BD22:BE22"/>
    <mergeCell ref="AX25:AY25"/>
    <mergeCell ref="AZ25:BA25"/>
    <mergeCell ref="BD25:BE25"/>
    <mergeCell ref="BH25:BI25"/>
    <mergeCell ref="BF25:BG25"/>
    <mergeCell ref="BB26:BC26"/>
    <mergeCell ref="BD26:BE26"/>
    <mergeCell ref="BF26:BG26"/>
    <mergeCell ref="AX26:AY26"/>
    <mergeCell ref="AZ26:BA26"/>
    <mergeCell ref="BJ18:BK18"/>
    <mergeCell ref="BD27:BE27"/>
    <mergeCell ref="BH27:BI27"/>
    <mergeCell ref="AZ20:BA20"/>
    <mergeCell ref="BB20:BC20"/>
    <mergeCell ref="BD20:BE20"/>
    <mergeCell ref="BF20:BG20"/>
    <mergeCell ref="BF22:BG22"/>
    <mergeCell ref="AZ22:BA22"/>
    <mergeCell ref="BB22:BC22"/>
    <mergeCell ref="BJ27:BK27"/>
    <mergeCell ref="BJ26:BK26"/>
    <mergeCell ref="BD24:BE24"/>
    <mergeCell ref="BJ21:BK21"/>
    <mergeCell ref="BD23:BE23"/>
    <mergeCell ref="BH23:BI23"/>
    <mergeCell ref="BJ23:BK23"/>
    <mergeCell ref="BH19:BI19"/>
    <mergeCell ref="BH18:BI18"/>
    <mergeCell ref="BJ22:BK22"/>
    <mergeCell ref="BB27:BC27"/>
    <mergeCell ref="BD21:BE21"/>
    <mergeCell ref="BF21:BG21"/>
    <mergeCell ref="BH21:BI21"/>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EC6A9-2B7E-4E8A-BC08-68BD412D9C0A}">
  <dimension ref="A1:BM29"/>
  <sheetViews>
    <sheetView topLeftCell="A23" zoomScaleNormal="100" zoomScaleSheetLayoutView="100" workbookViewId="0">
      <selection activeCell="A27" sqref="A27:XFD29"/>
    </sheetView>
  </sheetViews>
  <sheetFormatPr baseColWidth="10" defaultRowHeight="12.75" x14ac:dyDescent="0.2"/>
  <cols>
    <col min="1" max="1" width="29.85546875" style="81" customWidth="1"/>
    <col min="2" max="2" width="29.5703125" style="81" customWidth="1"/>
    <col min="3" max="3" width="19.85546875" style="81" customWidth="1"/>
    <col min="4" max="4" width="34" style="81" customWidth="1"/>
    <col min="5" max="5" width="23" style="2" customWidth="1"/>
    <col min="6" max="6" width="20.140625" style="2" customWidth="1"/>
    <col min="7" max="7" width="34.140625" style="81" customWidth="1"/>
    <col min="8" max="8" width="16.5703125" style="81" customWidth="1"/>
    <col min="9" max="9" width="19" style="81" customWidth="1"/>
    <col min="10" max="13" width="23.42578125" style="81" customWidth="1"/>
    <col min="14" max="14" width="12.5703125" style="81" customWidth="1"/>
    <col min="15" max="15" width="13.85546875" style="81" customWidth="1"/>
    <col min="16" max="63" width="3.5703125" style="81" customWidth="1"/>
    <col min="64" max="64" width="13.5703125" style="81" customWidth="1"/>
    <col min="65" max="65" width="22.85546875" style="81" customWidth="1"/>
    <col min="66" max="66" width="23.140625" style="81" customWidth="1"/>
    <col min="67" max="67" width="24.42578125" style="81" customWidth="1"/>
    <col min="68" max="16384" width="11.42578125" style="81"/>
  </cols>
  <sheetData>
    <row r="1" spans="1:65" ht="15" x14ac:dyDescent="0.2">
      <c r="P1" s="82"/>
    </row>
    <row r="2" spans="1:65" ht="15.75" thickBot="1" x14ac:dyDescent="0.25">
      <c r="P2" s="82"/>
    </row>
    <row r="3" spans="1:65" ht="15" customHeight="1" x14ac:dyDescent="0.2">
      <c r="A3" s="1209" t="s">
        <v>179</v>
      </c>
      <c r="B3" s="1210"/>
      <c r="C3" s="1210"/>
      <c r="D3" s="1210"/>
      <c r="E3" s="1210"/>
      <c r="F3" s="1210"/>
      <c r="G3" s="1210"/>
      <c r="H3" s="1210"/>
      <c r="I3" s="1210"/>
      <c r="J3" s="1210"/>
      <c r="K3" s="83"/>
      <c r="L3" s="83"/>
      <c r="M3" s="83"/>
      <c r="N3" s="1215" t="s">
        <v>180</v>
      </c>
      <c r="O3" s="1215"/>
      <c r="P3" s="1215"/>
      <c r="Q3" s="1215"/>
      <c r="R3" s="1215"/>
      <c r="S3" s="1215"/>
      <c r="T3" s="1215"/>
      <c r="U3" s="1215"/>
      <c r="V3" s="1215"/>
      <c r="W3" s="1215"/>
      <c r="X3" s="1215"/>
      <c r="Y3" s="1215"/>
      <c r="Z3" s="1215"/>
      <c r="AA3" s="1215"/>
      <c r="AB3" s="1215"/>
      <c r="AC3" s="1215"/>
      <c r="AD3" s="1215"/>
      <c r="AE3" s="1215"/>
      <c r="AF3" s="1215"/>
      <c r="AG3" s="1215"/>
      <c r="AH3" s="1215"/>
      <c r="AI3" s="1215"/>
      <c r="AJ3" s="1215"/>
      <c r="AK3" s="1215"/>
      <c r="AL3" s="1215"/>
      <c r="AM3" s="1215"/>
      <c r="AN3" s="1215"/>
      <c r="AO3" s="1215"/>
      <c r="AP3" s="1215"/>
      <c r="AQ3" s="1215"/>
      <c r="AR3" s="1215"/>
      <c r="AS3" s="1215"/>
      <c r="AT3" s="1215"/>
      <c r="AU3" s="1215"/>
      <c r="AV3" s="1215"/>
      <c r="AW3" s="1215"/>
      <c r="AX3" s="1215"/>
      <c r="AY3" s="1215"/>
      <c r="AZ3" s="1215"/>
      <c r="BA3" s="1215"/>
      <c r="BB3" s="1215"/>
      <c r="BC3" s="1215"/>
      <c r="BD3" s="1215"/>
      <c r="BE3" s="1215"/>
      <c r="BF3" s="1215"/>
      <c r="BG3" s="1215"/>
      <c r="BH3" s="1215"/>
      <c r="BI3" s="1215"/>
      <c r="BJ3" s="1215"/>
      <c r="BK3" s="1216"/>
      <c r="BL3" s="1221" t="s">
        <v>21</v>
      </c>
      <c r="BM3" s="1222"/>
    </row>
    <row r="4" spans="1:65" ht="15" customHeight="1" x14ac:dyDescent="0.2">
      <c r="A4" s="1211"/>
      <c r="B4" s="1212"/>
      <c r="C4" s="1212"/>
      <c r="D4" s="1212"/>
      <c r="E4" s="1212"/>
      <c r="F4" s="1212"/>
      <c r="G4" s="1212"/>
      <c r="H4" s="1212"/>
      <c r="I4" s="1212"/>
      <c r="J4" s="1212"/>
      <c r="K4" s="84"/>
      <c r="L4" s="84"/>
      <c r="M4" s="84"/>
      <c r="N4" s="1217"/>
      <c r="O4" s="1217"/>
      <c r="P4" s="1217"/>
      <c r="Q4" s="1217"/>
      <c r="R4" s="1217"/>
      <c r="S4" s="1217"/>
      <c r="T4" s="1217"/>
      <c r="U4" s="1217"/>
      <c r="V4" s="1217"/>
      <c r="W4" s="1217"/>
      <c r="X4" s="1217"/>
      <c r="Y4" s="1217"/>
      <c r="Z4" s="1217"/>
      <c r="AA4" s="1217"/>
      <c r="AB4" s="1217"/>
      <c r="AC4" s="1217"/>
      <c r="AD4" s="1217"/>
      <c r="AE4" s="1217"/>
      <c r="AF4" s="1217"/>
      <c r="AG4" s="1217"/>
      <c r="AH4" s="1217"/>
      <c r="AI4" s="1217"/>
      <c r="AJ4" s="1217"/>
      <c r="AK4" s="1217"/>
      <c r="AL4" s="1217"/>
      <c r="AM4" s="1217"/>
      <c r="AN4" s="1217"/>
      <c r="AO4" s="1217"/>
      <c r="AP4" s="1217"/>
      <c r="AQ4" s="1217"/>
      <c r="AR4" s="1217"/>
      <c r="AS4" s="1217"/>
      <c r="AT4" s="1217"/>
      <c r="AU4" s="1217"/>
      <c r="AV4" s="1217"/>
      <c r="AW4" s="1217"/>
      <c r="AX4" s="1217"/>
      <c r="AY4" s="1217"/>
      <c r="AZ4" s="1217"/>
      <c r="BA4" s="1217"/>
      <c r="BB4" s="1217"/>
      <c r="BC4" s="1217"/>
      <c r="BD4" s="1217"/>
      <c r="BE4" s="1217"/>
      <c r="BF4" s="1217"/>
      <c r="BG4" s="1217"/>
      <c r="BH4" s="1217"/>
      <c r="BI4" s="1217"/>
      <c r="BJ4" s="1217"/>
      <c r="BK4" s="1218"/>
      <c r="BL4" s="1223"/>
      <c r="BM4" s="1224"/>
    </row>
    <row r="5" spans="1:65" ht="15" customHeight="1" x14ac:dyDescent="0.2">
      <c r="A5" s="1211"/>
      <c r="B5" s="1212"/>
      <c r="C5" s="1212"/>
      <c r="D5" s="1212"/>
      <c r="E5" s="1212"/>
      <c r="F5" s="1212"/>
      <c r="G5" s="1212"/>
      <c r="H5" s="1212"/>
      <c r="I5" s="1212"/>
      <c r="J5" s="1212"/>
      <c r="K5" s="84"/>
      <c r="L5" s="84"/>
      <c r="M5" s="84"/>
      <c r="N5" s="1217"/>
      <c r="O5" s="1217"/>
      <c r="P5" s="1217"/>
      <c r="Q5" s="1217"/>
      <c r="R5" s="1217"/>
      <c r="S5" s="1217"/>
      <c r="T5" s="1217"/>
      <c r="U5" s="1217"/>
      <c r="V5" s="1217"/>
      <c r="W5" s="1217"/>
      <c r="X5" s="1217"/>
      <c r="Y5" s="1217"/>
      <c r="Z5" s="1217"/>
      <c r="AA5" s="1217"/>
      <c r="AB5" s="1217"/>
      <c r="AC5" s="1217"/>
      <c r="AD5" s="1217"/>
      <c r="AE5" s="1217"/>
      <c r="AF5" s="1217"/>
      <c r="AG5" s="1217"/>
      <c r="AH5" s="1217"/>
      <c r="AI5" s="1217"/>
      <c r="AJ5" s="1217"/>
      <c r="AK5" s="1217"/>
      <c r="AL5" s="1217"/>
      <c r="AM5" s="1217"/>
      <c r="AN5" s="1217"/>
      <c r="AO5" s="1217"/>
      <c r="AP5" s="1217"/>
      <c r="AQ5" s="1217"/>
      <c r="AR5" s="1217"/>
      <c r="AS5" s="1217"/>
      <c r="AT5" s="1217"/>
      <c r="AU5" s="1217"/>
      <c r="AV5" s="1217"/>
      <c r="AW5" s="1217"/>
      <c r="AX5" s="1217"/>
      <c r="AY5" s="1217"/>
      <c r="AZ5" s="1217"/>
      <c r="BA5" s="1217"/>
      <c r="BB5" s="1217"/>
      <c r="BC5" s="1217"/>
      <c r="BD5" s="1217"/>
      <c r="BE5" s="1217"/>
      <c r="BF5" s="1217"/>
      <c r="BG5" s="1217"/>
      <c r="BH5" s="1217"/>
      <c r="BI5" s="1217"/>
      <c r="BJ5" s="1217"/>
      <c r="BK5" s="1218"/>
      <c r="BL5" s="1223"/>
      <c r="BM5" s="1224"/>
    </row>
    <row r="6" spans="1:65" ht="15" customHeight="1" x14ac:dyDescent="0.2">
      <c r="A6" s="1211"/>
      <c r="B6" s="1212"/>
      <c r="C6" s="1212"/>
      <c r="D6" s="1212"/>
      <c r="E6" s="1212"/>
      <c r="F6" s="1212"/>
      <c r="G6" s="1212"/>
      <c r="H6" s="1212"/>
      <c r="I6" s="1212"/>
      <c r="J6" s="1212"/>
      <c r="K6" s="84"/>
      <c r="L6" s="84"/>
      <c r="M6" s="84"/>
      <c r="N6" s="1217"/>
      <c r="O6" s="1217"/>
      <c r="P6" s="1217"/>
      <c r="Q6" s="1217"/>
      <c r="R6" s="1217"/>
      <c r="S6" s="1217"/>
      <c r="T6" s="1217"/>
      <c r="U6" s="1217"/>
      <c r="V6" s="1217"/>
      <c r="W6" s="1217"/>
      <c r="X6" s="1217"/>
      <c r="Y6" s="1217"/>
      <c r="Z6" s="1217"/>
      <c r="AA6" s="1217"/>
      <c r="AB6" s="1217"/>
      <c r="AC6" s="1217"/>
      <c r="AD6" s="1217"/>
      <c r="AE6" s="1217"/>
      <c r="AF6" s="1217"/>
      <c r="AG6" s="1217"/>
      <c r="AH6" s="1217"/>
      <c r="AI6" s="1217"/>
      <c r="AJ6" s="1217"/>
      <c r="AK6" s="1217"/>
      <c r="AL6" s="1217"/>
      <c r="AM6" s="1217"/>
      <c r="AN6" s="1217"/>
      <c r="AO6" s="1217"/>
      <c r="AP6" s="1217"/>
      <c r="AQ6" s="1217"/>
      <c r="AR6" s="1217"/>
      <c r="AS6" s="1217"/>
      <c r="AT6" s="1217"/>
      <c r="AU6" s="1217"/>
      <c r="AV6" s="1217"/>
      <c r="AW6" s="1217"/>
      <c r="AX6" s="1217"/>
      <c r="AY6" s="1217"/>
      <c r="AZ6" s="1217"/>
      <c r="BA6" s="1217"/>
      <c r="BB6" s="1217"/>
      <c r="BC6" s="1217"/>
      <c r="BD6" s="1217"/>
      <c r="BE6" s="1217"/>
      <c r="BF6" s="1217"/>
      <c r="BG6" s="1217"/>
      <c r="BH6" s="1217"/>
      <c r="BI6" s="1217"/>
      <c r="BJ6" s="1217"/>
      <c r="BK6" s="1218"/>
      <c r="BL6" s="1223"/>
      <c r="BM6" s="1224"/>
    </row>
    <row r="7" spans="1:65" ht="15" customHeight="1" x14ac:dyDescent="0.2">
      <c r="A7" s="1211"/>
      <c r="B7" s="1212"/>
      <c r="C7" s="1212"/>
      <c r="D7" s="1212"/>
      <c r="E7" s="1212"/>
      <c r="F7" s="1212"/>
      <c r="G7" s="1212"/>
      <c r="H7" s="1212"/>
      <c r="I7" s="1212"/>
      <c r="J7" s="1212"/>
      <c r="K7" s="84"/>
      <c r="L7" s="84"/>
      <c r="M7" s="84"/>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217"/>
      <c r="AM7" s="1217"/>
      <c r="AN7" s="1217"/>
      <c r="AO7" s="1217"/>
      <c r="AP7" s="1217"/>
      <c r="AQ7" s="1217"/>
      <c r="AR7" s="1217"/>
      <c r="AS7" s="1217"/>
      <c r="AT7" s="1217"/>
      <c r="AU7" s="1217"/>
      <c r="AV7" s="1217"/>
      <c r="AW7" s="1217"/>
      <c r="AX7" s="1217"/>
      <c r="AY7" s="1217"/>
      <c r="AZ7" s="1217"/>
      <c r="BA7" s="1217"/>
      <c r="BB7" s="1217"/>
      <c r="BC7" s="1217"/>
      <c r="BD7" s="1217"/>
      <c r="BE7" s="1217"/>
      <c r="BF7" s="1217"/>
      <c r="BG7" s="1217"/>
      <c r="BH7" s="1217"/>
      <c r="BI7" s="1217"/>
      <c r="BJ7" s="1217"/>
      <c r="BK7" s="1218"/>
      <c r="BL7" s="1223"/>
      <c r="BM7" s="1224"/>
    </row>
    <row r="8" spans="1:65" ht="15.75" customHeight="1" thickBot="1" x14ac:dyDescent="0.25">
      <c r="A8" s="1213"/>
      <c r="B8" s="1214"/>
      <c r="C8" s="1214"/>
      <c r="D8" s="1214"/>
      <c r="E8" s="1214"/>
      <c r="F8" s="1214"/>
      <c r="G8" s="1214"/>
      <c r="H8" s="1214"/>
      <c r="I8" s="1214"/>
      <c r="J8" s="1214"/>
      <c r="K8" s="85"/>
      <c r="L8" s="85"/>
      <c r="M8" s="85"/>
      <c r="N8" s="1219"/>
      <c r="O8" s="1219"/>
      <c r="P8" s="1219"/>
      <c r="Q8" s="1219"/>
      <c r="R8" s="1219"/>
      <c r="S8" s="1219"/>
      <c r="T8" s="1219"/>
      <c r="U8" s="1219"/>
      <c r="V8" s="1219"/>
      <c r="W8" s="1219"/>
      <c r="X8" s="1219"/>
      <c r="Y8" s="1219"/>
      <c r="Z8" s="1219"/>
      <c r="AA8" s="1219"/>
      <c r="AB8" s="1219"/>
      <c r="AC8" s="1219"/>
      <c r="AD8" s="1219"/>
      <c r="AE8" s="1219"/>
      <c r="AF8" s="1219"/>
      <c r="AG8" s="1219"/>
      <c r="AH8" s="1219"/>
      <c r="AI8" s="1219"/>
      <c r="AJ8" s="1219"/>
      <c r="AK8" s="1219"/>
      <c r="AL8" s="1219"/>
      <c r="AM8" s="1219"/>
      <c r="AN8" s="1219"/>
      <c r="AO8" s="1219"/>
      <c r="AP8" s="1219"/>
      <c r="AQ8" s="1219"/>
      <c r="AR8" s="1219"/>
      <c r="AS8" s="1219"/>
      <c r="AT8" s="1219"/>
      <c r="AU8" s="1219"/>
      <c r="AV8" s="1219"/>
      <c r="AW8" s="1219"/>
      <c r="AX8" s="1219"/>
      <c r="AY8" s="1219"/>
      <c r="AZ8" s="1219"/>
      <c r="BA8" s="1219"/>
      <c r="BB8" s="1219"/>
      <c r="BC8" s="1219"/>
      <c r="BD8" s="1219"/>
      <c r="BE8" s="1219"/>
      <c r="BF8" s="1219"/>
      <c r="BG8" s="1219"/>
      <c r="BH8" s="1219"/>
      <c r="BI8" s="1219"/>
      <c r="BJ8" s="1219"/>
      <c r="BK8" s="1220"/>
      <c r="BL8" s="1223"/>
      <c r="BM8" s="1224"/>
    </row>
    <row r="9" spans="1:65" ht="15.75" customHeight="1" thickBot="1" x14ac:dyDescent="0.25">
      <c r="A9" s="1227" t="s">
        <v>181</v>
      </c>
      <c r="B9" s="1228"/>
      <c r="C9" s="1228"/>
      <c r="D9" s="1228"/>
      <c r="E9" s="1228"/>
      <c r="F9" s="1228"/>
      <c r="G9" s="1229"/>
      <c r="H9" s="1230" t="s">
        <v>182</v>
      </c>
      <c r="I9" s="1231"/>
      <c r="J9" s="1231"/>
      <c r="K9" s="1231"/>
      <c r="L9" s="1231"/>
      <c r="M9" s="1231"/>
      <c r="N9" s="1231"/>
      <c r="O9" s="1231"/>
      <c r="P9" s="1231"/>
      <c r="Q9" s="1231"/>
      <c r="R9" s="1231"/>
      <c r="S9" s="1231"/>
      <c r="T9" s="1231"/>
      <c r="U9" s="1231"/>
      <c r="V9" s="1231"/>
      <c r="W9" s="1231"/>
      <c r="X9" s="1231"/>
      <c r="Y9" s="1231"/>
      <c r="Z9" s="1231"/>
      <c r="AA9" s="1231"/>
      <c r="AB9" s="1231"/>
      <c r="AC9" s="1231"/>
      <c r="AD9" s="1231"/>
      <c r="AE9" s="1231"/>
      <c r="AF9" s="1231"/>
      <c r="AG9" s="1231"/>
      <c r="AH9" s="1231"/>
      <c r="AI9" s="1231"/>
      <c r="AJ9" s="1231"/>
      <c r="AK9" s="1231"/>
      <c r="AL9" s="1231"/>
      <c r="AM9" s="1231"/>
      <c r="AN9" s="1231"/>
      <c r="AO9" s="1231"/>
      <c r="AP9" s="1231"/>
      <c r="AQ9" s="1231"/>
      <c r="AR9" s="1231"/>
      <c r="AS9" s="1231"/>
      <c r="AT9" s="1231"/>
      <c r="AU9" s="1231"/>
      <c r="AV9" s="1231"/>
      <c r="AW9" s="1231"/>
      <c r="AX9" s="1231"/>
      <c r="AY9" s="1231"/>
      <c r="AZ9" s="1231"/>
      <c r="BA9" s="1231"/>
      <c r="BB9" s="1231"/>
      <c r="BC9" s="1231"/>
      <c r="BD9" s="1231"/>
      <c r="BE9" s="1231"/>
      <c r="BF9" s="1231"/>
      <c r="BG9" s="1231"/>
      <c r="BH9" s="1231"/>
      <c r="BI9" s="1231"/>
      <c r="BJ9" s="1231"/>
      <c r="BK9" s="1232"/>
      <c r="BL9" s="1225"/>
      <c r="BM9" s="1226"/>
    </row>
    <row r="10" spans="1:65" ht="48" customHeight="1" thickBot="1" x14ac:dyDescent="0.25">
      <c r="A10" s="1233" t="s">
        <v>23</v>
      </c>
      <c r="B10" s="1234"/>
      <c r="C10" s="1235" t="s">
        <v>173</v>
      </c>
      <c r="D10" s="1237" t="s">
        <v>183</v>
      </c>
      <c r="E10" s="1239" t="s">
        <v>171</v>
      </c>
      <c r="F10" s="1241" t="s">
        <v>184</v>
      </c>
      <c r="G10" s="1235" t="s">
        <v>169</v>
      </c>
      <c r="H10" s="1235" t="s">
        <v>168</v>
      </c>
      <c r="I10" s="1235" t="s">
        <v>167</v>
      </c>
      <c r="J10" s="1235" t="s">
        <v>166</v>
      </c>
      <c r="K10" s="1237" t="s">
        <v>165</v>
      </c>
      <c r="L10" s="1237" t="s">
        <v>164</v>
      </c>
      <c r="M10" s="1237" t="s">
        <v>163</v>
      </c>
      <c r="N10" s="1235" t="s">
        <v>162</v>
      </c>
      <c r="O10" s="1237" t="s">
        <v>12</v>
      </c>
      <c r="P10" s="1243" t="s">
        <v>0</v>
      </c>
      <c r="Q10" s="1244"/>
      <c r="R10" s="1244"/>
      <c r="S10" s="1245"/>
      <c r="T10" s="1244" t="s">
        <v>1</v>
      </c>
      <c r="U10" s="1244"/>
      <c r="V10" s="1244"/>
      <c r="W10" s="1245"/>
      <c r="X10" s="1244" t="s">
        <v>2</v>
      </c>
      <c r="Y10" s="1244"/>
      <c r="Z10" s="1244"/>
      <c r="AA10" s="1245"/>
      <c r="AB10" s="1244" t="s">
        <v>3</v>
      </c>
      <c r="AC10" s="1244"/>
      <c r="AD10" s="1244"/>
      <c r="AE10" s="1245"/>
      <c r="AF10" s="1244" t="s">
        <v>4</v>
      </c>
      <c r="AG10" s="1244"/>
      <c r="AH10" s="1244"/>
      <c r="AI10" s="1245"/>
      <c r="AJ10" s="1244" t="s">
        <v>5</v>
      </c>
      <c r="AK10" s="1244"/>
      <c r="AL10" s="1244"/>
      <c r="AM10" s="1245"/>
      <c r="AN10" s="1244" t="s">
        <v>6</v>
      </c>
      <c r="AO10" s="1244"/>
      <c r="AP10" s="1244"/>
      <c r="AQ10" s="1245"/>
      <c r="AR10" s="1244" t="s">
        <v>7</v>
      </c>
      <c r="AS10" s="1244"/>
      <c r="AT10" s="1244"/>
      <c r="AU10" s="1245"/>
      <c r="AV10" s="1244" t="s">
        <v>8</v>
      </c>
      <c r="AW10" s="1244"/>
      <c r="AX10" s="1244"/>
      <c r="AY10" s="1245"/>
      <c r="AZ10" s="1244" t="s">
        <v>9</v>
      </c>
      <c r="BA10" s="1244"/>
      <c r="BB10" s="1244"/>
      <c r="BC10" s="1245"/>
      <c r="BD10" s="1244" t="s">
        <v>10</v>
      </c>
      <c r="BE10" s="1244"/>
      <c r="BF10" s="1244"/>
      <c r="BG10" s="1245"/>
      <c r="BH10" s="1244" t="s">
        <v>11</v>
      </c>
      <c r="BI10" s="1244"/>
      <c r="BJ10" s="1244"/>
      <c r="BK10" s="1245"/>
      <c r="BL10" s="1246" t="s">
        <v>185</v>
      </c>
      <c r="BM10" s="1247"/>
    </row>
    <row r="11" spans="1:65" ht="69.75" customHeight="1" thickBot="1" x14ac:dyDescent="0.25">
      <c r="A11" s="126" t="s">
        <v>13</v>
      </c>
      <c r="B11" s="126" t="s">
        <v>14</v>
      </c>
      <c r="C11" s="1236"/>
      <c r="D11" s="1238"/>
      <c r="E11" s="1240"/>
      <c r="F11" s="1242"/>
      <c r="G11" s="1236"/>
      <c r="H11" s="1236"/>
      <c r="I11" s="1236"/>
      <c r="J11" s="1236"/>
      <c r="K11" s="1238"/>
      <c r="L11" s="1238"/>
      <c r="M11" s="1238"/>
      <c r="N11" s="1236"/>
      <c r="O11" s="1238"/>
      <c r="P11" s="1248" t="s">
        <v>24</v>
      </c>
      <c r="Q11" s="1249"/>
      <c r="R11" s="1250" t="s">
        <v>25</v>
      </c>
      <c r="S11" s="1251"/>
      <c r="T11" s="1248" t="s">
        <v>24</v>
      </c>
      <c r="U11" s="1249"/>
      <c r="V11" s="1250" t="s">
        <v>25</v>
      </c>
      <c r="W11" s="1251"/>
      <c r="X11" s="1248" t="s">
        <v>24</v>
      </c>
      <c r="Y11" s="1249"/>
      <c r="Z11" s="1250" t="s">
        <v>25</v>
      </c>
      <c r="AA11" s="1251"/>
      <c r="AB11" s="1248" t="s">
        <v>24</v>
      </c>
      <c r="AC11" s="1249"/>
      <c r="AD11" s="1250" t="s">
        <v>25</v>
      </c>
      <c r="AE11" s="1251"/>
      <c r="AF11" s="1248" t="s">
        <v>24</v>
      </c>
      <c r="AG11" s="1249"/>
      <c r="AH11" s="1250" t="s">
        <v>25</v>
      </c>
      <c r="AI11" s="1251"/>
      <c r="AJ11" s="1248" t="s">
        <v>24</v>
      </c>
      <c r="AK11" s="1249"/>
      <c r="AL11" s="1250" t="s">
        <v>25</v>
      </c>
      <c r="AM11" s="1251"/>
      <c r="AN11" s="1248" t="s">
        <v>24</v>
      </c>
      <c r="AO11" s="1249"/>
      <c r="AP11" s="1250" t="s">
        <v>25</v>
      </c>
      <c r="AQ11" s="1251"/>
      <c r="AR11" s="1248" t="s">
        <v>24</v>
      </c>
      <c r="AS11" s="1249"/>
      <c r="AT11" s="1250" t="s">
        <v>25</v>
      </c>
      <c r="AU11" s="1251"/>
      <c r="AV11" s="1248" t="s">
        <v>24</v>
      </c>
      <c r="AW11" s="1249"/>
      <c r="AX11" s="1250" t="s">
        <v>25</v>
      </c>
      <c r="AY11" s="1251"/>
      <c r="AZ11" s="1248" t="s">
        <v>24</v>
      </c>
      <c r="BA11" s="1249"/>
      <c r="BB11" s="1250" t="s">
        <v>25</v>
      </c>
      <c r="BC11" s="1251"/>
      <c r="BD11" s="1248" t="s">
        <v>24</v>
      </c>
      <c r="BE11" s="1249"/>
      <c r="BF11" s="1250" t="s">
        <v>25</v>
      </c>
      <c r="BG11" s="1251"/>
      <c r="BH11" s="1248" t="s">
        <v>24</v>
      </c>
      <c r="BI11" s="1249"/>
      <c r="BJ11" s="1250" t="s">
        <v>25</v>
      </c>
      <c r="BK11" s="1251"/>
      <c r="BL11" s="86" t="s">
        <v>20</v>
      </c>
      <c r="BM11" s="87" t="s">
        <v>22</v>
      </c>
    </row>
    <row r="12" spans="1:65" ht="38.25" x14ac:dyDescent="0.2">
      <c r="A12" s="1195" t="s">
        <v>186</v>
      </c>
      <c r="B12" s="1252" t="s">
        <v>187</v>
      </c>
      <c r="C12" s="1208" t="s">
        <v>188</v>
      </c>
      <c r="D12" s="1198" t="s">
        <v>189</v>
      </c>
      <c r="E12" s="1254">
        <v>0.12</v>
      </c>
      <c r="F12" s="1252" t="s">
        <v>26</v>
      </c>
      <c r="G12" s="75" t="s">
        <v>190</v>
      </c>
      <c r="H12" s="88" t="s">
        <v>191</v>
      </c>
      <c r="I12" s="89" t="s">
        <v>192</v>
      </c>
      <c r="J12" s="45">
        <v>0.1</v>
      </c>
      <c r="K12" s="90" t="s">
        <v>193</v>
      </c>
      <c r="L12" s="91">
        <v>43862</v>
      </c>
      <c r="M12" s="91">
        <v>43921</v>
      </c>
      <c r="N12" s="92" t="s">
        <v>76</v>
      </c>
      <c r="O12" s="124" t="s">
        <v>27</v>
      </c>
      <c r="P12" s="1255"/>
      <c r="Q12" s="1255"/>
      <c r="R12" s="1256"/>
      <c r="S12" s="1256"/>
      <c r="T12" s="1255"/>
      <c r="U12" s="1255"/>
      <c r="V12" s="1256"/>
      <c r="W12" s="1256"/>
      <c r="X12" s="1255"/>
      <c r="Y12" s="1255"/>
      <c r="Z12" s="1257">
        <v>1</v>
      </c>
      <c r="AA12" s="1257"/>
      <c r="AB12" s="1255"/>
      <c r="AC12" s="1255"/>
      <c r="AD12" s="1255"/>
      <c r="AE12" s="1255"/>
      <c r="AF12" s="1255"/>
      <c r="AG12" s="1255"/>
      <c r="AH12" s="1256"/>
      <c r="AI12" s="1256"/>
      <c r="AJ12" s="1255"/>
      <c r="AK12" s="1255"/>
      <c r="AL12" s="1256"/>
      <c r="AM12" s="1256"/>
      <c r="AN12" s="1255"/>
      <c r="AO12" s="1255"/>
      <c r="AP12" s="1256"/>
      <c r="AQ12" s="1256"/>
      <c r="AR12" s="1255"/>
      <c r="AS12" s="1255"/>
      <c r="AT12" s="1256"/>
      <c r="AU12" s="1256"/>
      <c r="AV12" s="1255"/>
      <c r="AW12" s="1255"/>
      <c r="AX12" s="1256"/>
      <c r="AY12" s="1256"/>
      <c r="AZ12" s="1255"/>
      <c r="BA12" s="1255"/>
      <c r="BB12" s="1256"/>
      <c r="BC12" s="1256"/>
      <c r="BD12" s="1255"/>
      <c r="BE12" s="1255"/>
      <c r="BF12" s="1256"/>
      <c r="BG12" s="1256"/>
      <c r="BH12" s="1255"/>
      <c r="BI12" s="1255"/>
      <c r="BJ12" s="1256"/>
      <c r="BK12" s="1258"/>
      <c r="BL12" s="122"/>
      <c r="BM12" s="94"/>
    </row>
    <row r="13" spans="1:65" ht="38.25" x14ac:dyDescent="0.2">
      <c r="A13" s="1196"/>
      <c r="B13" s="954"/>
      <c r="C13" s="1206"/>
      <c r="D13" s="1199"/>
      <c r="E13" s="878"/>
      <c r="F13" s="954"/>
      <c r="G13" s="95" t="s">
        <v>194</v>
      </c>
      <c r="H13" s="95" t="s">
        <v>195</v>
      </c>
      <c r="I13" s="96" t="s">
        <v>196</v>
      </c>
      <c r="J13" s="43">
        <v>0.02</v>
      </c>
      <c r="K13" s="21" t="s">
        <v>193</v>
      </c>
      <c r="L13" s="97">
        <v>43922</v>
      </c>
      <c r="M13" s="97">
        <v>43936</v>
      </c>
      <c r="N13" s="98" t="s">
        <v>76</v>
      </c>
      <c r="O13" s="125" t="s">
        <v>28</v>
      </c>
      <c r="P13" s="1259"/>
      <c r="Q13" s="1259"/>
      <c r="R13" s="1053"/>
      <c r="S13" s="1053"/>
      <c r="T13" s="1259"/>
      <c r="U13" s="1259"/>
      <c r="V13" s="1053"/>
      <c r="W13" s="1053"/>
      <c r="X13" s="1259"/>
      <c r="Y13" s="1259"/>
      <c r="Z13" s="1054">
        <v>1</v>
      </c>
      <c r="AA13" s="1054"/>
      <c r="AB13" s="1259"/>
      <c r="AC13" s="1259"/>
      <c r="AD13" s="1259"/>
      <c r="AE13" s="1259"/>
      <c r="AF13" s="1259"/>
      <c r="AG13" s="1259"/>
      <c r="AH13" s="1053"/>
      <c r="AI13" s="1053"/>
      <c r="AJ13" s="1259"/>
      <c r="AK13" s="1259"/>
      <c r="AL13" s="1053"/>
      <c r="AM13" s="1053"/>
      <c r="AN13" s="1259"/>
      <c r="AO13" s="1259"/>
      <c r="AP13" s="1053"/>
      <c r="AQ13" s="1053"/>
      <c r="AR13" s="1259"/>
      <c r="AS13" s="1259"/>
      <c r="AT13" s="1053"/>
      <c r="AU13" s="1053"/>
      <c r="AV13" s="1259"/>
      <c r="AW13" s="1259"/>
      <c r="AX13" s="1053"/>
      <c r="AY13" s="1053"/>
      <c r="AZ13" s="1259"/>
      <c r="BA13" s="1259"/>
      <c r="BB13" s="1053"/>
      <c r="BC13" s="1053"/>
      <c r="BD13" s="1259"/>
      <c r="BE13" s="1259"/>
      <c r="BF13" s="1053"/>
      <c r="BG13" s="1053"/>
      <c r="BH13" s="1259"/>
      <c r="BI13" s="1259"/>
      <c r="BJ13" s="1053"/>
      <c r="BK13" s="1260"/>
      <c r="BL13" s="123"/>
      <c r="BM13" s="100"/>
    </row>
    <row r="14" spans="1:65" ht="51" x14ac:dyDescent="0.2">
      <c r="A14" s="1196"/>
      <c r="B14" s="954"/>
      <c r="C14" s="1206"/>
      <c r="D14" s="1199" t="s">
        <v>197</v>
      </c>
      <c r="E14" s="878">
        <v>0.28000000000000003</v>
      </c>
      <c r="F14" s="954" t="s">
        <v>26</v>
      </c>
      <c r="G14" s="74" t="s">
        <v>198</v>
      </c>
      <c r="H14" s="95" t="s">
        <v>199</v>
      </c>
      <c r="I14" s="96" t="s">
        <v>200</v>
      </c>
      <c r="J14" s="43">
        <v>0.05</v>
      </c>
      <c r="K14" s="21" t="s">
        <v>201</v>
      </c>
      <c r="L14" s="97">
        <v>43831</v>
      </c>
      <c r="M14" s="97">
        <v>43936</v>
      </c>
      <c r="N14" s="98" t="s">
        <v>76</v>
      </c>
      <c r="O14" s="125">
        <v>2.1</v>
      </c>
      <c r="P14" s="1259"/>
      <c r="Q14" s="1259"/>
      <c r="R14" s="1053"/>
      <c r="S14" s="1053"/>
      <c r="T14" s="1259"/>
      <c r="U14" s="1259"/>
      <c r="V14" s="1053"/>
      <c r="W14" s="1053"/>
      <c r="X14" s="1259"/>
      <c r="Y14" s="1259"/>
      <c r="Z14" s="1054">
        <v>1</v>
      </c>
      <c r="AA14" s="1054"/>
      <c r="AB14" s="1259"/>
      <c r="AC14" s="1259"/>
      <c r="AD14" s="1259"/>
      <c r="AE14" s="1259"/>
      <c r="AF14" s="1259"/>
      <c r="AG14" s="1259"/>
      <c r="AH14" s="1053"/>
      <c r="AI14" s="1053"/>
      <c r="AJ14" s="1259"/>
      <c r="AK14" s="1259"/>
      <c r="AL14" s="1259"/>
      <c r="AM14" s="1259"/>
      <c r="AN14" s="1259"/>
      <c r="AO14" s="1259"/>
      <c r="AP14" s="1259"/>
      <c r="AQ14" s="1259"/>
      <c r="AR14" s="1259"/>
      <c r="AS14" s="1259"/>
      <c r="AT14" s="1053"/>
      <c r="AU14" s="1053"/>
      <c r="AV14" s="1259"/>
      <c r="AW14" s="1259"/>
      <c r="AX14" s="1053"/>
      <c r="AY14" s="1053"/>
      <c r="AZ14" s="1259"/>
      <c r="BA14" s="1259"/>
      <c r="BB14" s="1053"/>
      <c r="BC14" s="1053"/>
      <c r="BD14" s="1259"/>
      <c r="BE14" s="1259"/>
      <c r="BF14" s="1053"/>
      <c r="BG14" s="1053"/>
      <c r="BH14" s="1259"/>
      <c r="BI14" s="1259"/>
      <c r="BJ14" s="1053"/>
      <c r="BK14" s="1260"/>
      <c r="BL14" s="123"/>
      <c r="BM14" s="100"/>
    </row>
    <row r="15" spans="1:65" ht="63.75" x14ac:dyDescent="0.2">
      <c r="A15" s="1196"/>
      <c r="B15" s="954"/>
      <c r="C15" s="1206"/>
      <c r="D15" s="1199"/>
      <c r="E15" s="878"/>
      <c r="F15" s="954"/>
      <c r="G15" s="95" t="s">
        <v>202</v>
      </c>
      <c r="H15" s="95" t="s">
        <v>203</v>
      </c>
      <c r="I15" s="101" t="s">
        <v>204</v>
      </c>
      <c r="J15" s="43">
        <v>0.05</v>
      </c>
      <c r="K15" s="21" t="s">
        <v>201</v>
      </c>
      <c r="L15" s="97">
        <v>43831</v>
      </c>
      <c r="M15" s="97">
        <v>44135</v>
      </c>
      <c r="N15" s="98" t="s">
        <v>76</v>
      </c>
      <c r="O15" s="125">
        <v>2.2000000000000002</v>
      </c>
      <c r="P15" s="1259"/>
      <c r="Q15" s="1259"/>
      <c r="R15" s="1053"/>
      <c r="S15" s="1053"/>
      <c r="T15" s="1053"/>
      <c r="U15" s="1053"/>
      <c r="V15" s="1054">
        <v>1</v>
      </c>
      <c r="W15" s="1054"/>
      <c r="X15" s="1259"/>
      <c r="Y15" s="1259"/>
      <c r="Z15" s="1053"/>
      <c r="AA15" s="1053"/>
      <c r="AB15" s="1259"/>
      <c r="AC15" s="1259"/>
      <c r="AD15" s="1054">
        <v>1</v>
      </c>
      <c r="AE15" s="1054"/>
      <c r="AF15" s="1259"/>
      <c r="AG15" s="1259"/>
      <c r="AH15" s="1053"/>
      <c r="AI15" s="1053"/>
      <c r="AJ15" s="1053"/>
      <c r="AK15" s="1053"/>
      <c r="AL15" s="1053"/>
      <c r="AM15" s="1053"/>
      <c r="AN15" s="1053"/>
      <c r="AO15" s="1053"/>
      <c r="AP15" s="1054">
        <v>1</v>
      </c>
      <c r="AQ15" s="1054"/>
      <c r="AR15" s="1259"/>
      <c r="AS15" s="1259"/>
      <c r="AT15" s="1053"/>
      <c r="AU15" s="1053"/>
      <c r="AV15" s="1259"/>
      <c r="AW15" s="1259"/>
      <c r="AX15" s="1053"/>
      <c r="AY15" s="1053"/>
      <c r="AZ15" s="1053"/>
      <c r="BA15" s="1053"/>
      <c r="BB15" s="1054">
        <v>1</v>
      </c>
      <c r="BC15" s="1054"/>
      <c r="BD15" s="1259"/>
      <c r="BE15" s="1259"/>
      <c r="BF15" s="1053"/>
      <c r="BG15" s="1053"/>
      <c r="BH15" s="1259"/>
      <c r="BI15" s="1259"/>
      <c r="BJ15" s="1053"/>
      <c r="BK15" s="1260"/>
      <c r="BL15" s="123"/>
      <c r="BM15" s="100"/>
    </row>
    <row r="16" spans="1:65" ht="38.25" x14ac:dyDescent="0.2">
      <c r="A16" s="1196"/>
      <c r="B16" s="954"/>
      <c r="C16" s="1206"/>
      <c r="D16" s="1199"/>
      <c r="E16" s="878"/>
      <c r="F16" s="954"/>
      <c r="G16" s="1261" t="s">
        <v>205</v>
      </c>
      <c r="H16" s="74" t="s">
        <v>206</v>
      </c>
      <c r="I16" s="101" t="s">
        <v>207</v>
      </c>
      <c r="J16" s="43">
        <v>0.05</v>
      </c>
      <c r="K16" s="21" t="s">
        <v>201</v>
      </c>
      <c r="L16" s="97">
        <v>43831</v>
      </c>
      <c r="M16" s="97">
        <v>44135</v>
      </c>
      <c r="N16" s="98" t="s">
        <v>76</v>
      </c>
      <c r="O16" s="1262">
        <v>2.2999999999999998</v>
      </c>
      <c r="P16" s="1259"/>
      <c r="Q16" s="1259"/>
      <c r="R16" s="1259"/>
      <c r="S16" s="1259"/>
      <c r="T16" s="1259"/>
      <c r="U16" s="1259"/>
      <c r="V16" s="1054">
        <v>3</v>
      </c>
      <c r="W16" s="1054"/>
      <c r="X16" s="1259"/>
      <c r="Y16" s="1259"/>
      <c r="Z16" s="1054">
        <v>3</v>
      </c>
      <c r="AA16" s="1054"/>
      <c r="AB16" s="1259"/>
      <c r="AC16" s="1259"/>
      <c r="AD16" s="1054">
        <v>4</v>
      </c>
      <c r="AE16" s="1054"/>
      <c r="AF16" s="1259"/>
      <c r="AG16" s="1259"/>
      <c r="AH16" s="1054">
        <v>3</v>
      </c>
      <c r="AI16" s="1054"/>
      <c r="AJ16" s="1259"/>
      <c r="AK16" s="1259"/>
      <c r="AL16" s="1054">
        <v>3</v>
      </c>
      <c r="AM16" s="1054"/>
      <c r="AN16" s="1259"/>
      <c r="AO16" s="1259"/>
      <c r="AP16" s="1054">
        <v>3</v>
      </c>
      <c r="AQ16" s="1054"/>
      <c r="AR16" s="1259"/>
      <c r="AS16" s="1259"/>
      <c r="AT16" s="1054">
        <v>3</v>
      </c>
      <c r="AU16" s="1054"/>
      <c r="AV16" s="1259"/>
      <c r="AW16" s="1259"/>
      <c r="AX16" s="1054">
        <v>4</v>
      </c>
      <c r="AY16" s="1054"/>
      <c r="AZ16" s="1259"/>
      <c r="BA16" s="1259"/>
      <c r="BB16" s="1054">
        <v>4</v>
      </c>
      <c r="BC16" s="1054"/>
      <c r="BD16" s="1259"/>
      <c r="BE16" s="1259"/>
      <c r="BF16" s="1054">
        <v>3</v>
      </c>
      <c r="BG16" s="1054"/>
      <c r="BH16" s="1259"/>
      <c r="BI16" s="1259"/>
      <c r="BJ16" s="1054">
        <v>3</v>
      </c>
      <c r="BK16" s="1263"/>
      <c r="BL16" s="123"/>
      <c r="BM16" s="100"/>
    </row>
    <row r="17" spans="1:65" ht="38.25" x14ac:dyDescent="0.2">
      <c r="A17" s="1196"/>
      <c r="B17" s="954"/>
      <c r="C17" s="1206"/>
      <c r="D17" s="1199"/>
      <c r="E17" s="878"/>
      <c r="F17" s="954"/>
      <c r="G17" s="1261"/>
      <c r="H17" s="95" t="s">
        <v>208</v>
      </c>
      <c r="I17" s="101" t="s">
        <v>209</v>
      </c>
      <c r="J17" s="43">
        <v>3.5000000000000003E-2</v>
      </c>
      <c r="K17" s="21" t="s">
        <v>201</v>
      </c>
      <c r="L17" s="97">
        <v>43831</v>
      </c>
      <c r="M17" s="97">
        <v>44196</v>
      </c>
      <c r="N17" s="98" t="s">
        <v>76</v>
      </c>
      <c r="O17" s="1262"/>
      <c r="P17" s="1259"/>
      <c r="Q17" s="1259"/>
      <c r="R17" s="1053"/>
      <c r="S17" s="1053"/>
      <c r="T17" s="1259"/>
      <c r="U17" s="1259"/>
      <c r="V17" s="1054">
        <v>1</v>
      </c>
      <c r="W17" s="1054"/>
      <c r="X17" s="1259"/>
      <c r="Y17" s="1259"/>
      <c r="Z17" s="1259"/>
      <c r="AA17" s="1259"/>
      <c r="AB17" s="1259"/>
      <c r="AC17" s="1259"/>
      <c r="AD17" s="1259"/>
      <c r="AE17" s="1259"/>
      <c r="AF17" s="1259"/>
      <c r="AG17" s="1259"/>
      <c r="AH17" s="1053"/>
      <c r="AI17" s="1053"/>
      <c r="AJ17" s="1259"/>
      <c r="AK17" s="1259"/>
      <c r="AL17" s="1264"/>
      <c r="AM17" s="1264"/>
      <c r="AN17" s="1259"/>
      <c r="AO17" s="1259"/>
      <c r="AP17" s="1259"/>
      <c r="AQ17" s="1259"/>
      <c r="AR17" s="1259"/>
      <c r="AS17" s="1259"/>
      <c r="AT17" s="1259"/>
      <c r="AU17" s="1259"/>
      <c r="AV17" s="1259"/>
      <c r="AW17" s="1259"/>
      <c r="AX17" s="1259"/>
      <c r="AY17" s="1259"/>
      <c r="AZ17" s="1259"/>
      <c r="BA17" s="1259"/>
      <c r="BB17" s="1259"/>
      <c r="BC17" s="1259"/>
      <c r="BD17" s="1259"/>
      <c r="BE17" s="1259"/>
      <c r="BF17" s="1053"/>
      <c r="BG17" s="1053"/>
      <c r="BH17" s="1259"/>
      <c r="BI17" s="1259"/>
      <c r="BJ17" s="1053"/>
      <c r="BK17" s="1260"/>
      <c r="BL17" s="123"/>
      <c r="BM17" s="100"/>
    </row>
    <row r="18" spans="1:65" ht="38.25" x14ac:dyDescent="0.2">
      <c r="A18" s="1196"/>
      <c r="B18" s="954"/>
      <c r="C18" s="1206"/>
      <c r="D18" s="1199"/>
      <c r="E18" s="878"/>
      <c r="F18" s="954"/>
      <c r="G18" s="1261"/>
      <c r="H18" s="95" t="s">
        <v>210</v>
      </c>
      <c r="I18" s="101" t="s">
        <v>211</v>
      </c>
      <c r="J18" s="43">
        <v>3.5000000000000003E-2</v>
      </c>
      <c r="K18" s="21" t="s">
        <v>201</v>
      </c>
      <c r="L18" s="97">
        <v>43831</v>
      </c>
      <c r="M18" s="97">
        <v>44196</v>
      </c>
      <c r="N18" s="98" t="s">
        <v>76</v>
      </c>
      <c r="O18" s="1262"/>
      <c r="P18" s="1259"/>
      <c r="Q18" s="1259"/>
      <c r="R18" s="1053"/>
      <c r="S18" s="1053"/>
      <c r="T18" s="1259"/>
      <c r="U18" s="1259"/>
      <c r="V18" s="1259"/>
      <c r="W18" s="1259"/>
      <c r="X18" s="1259"/>
      <c r="Y18" s="1259"/>
      <c r="Z18" s="1259"/>
      <c r="AA18" s="1259"/>
      <c r="AB18" s="1259"/>
      <c r="AC18" s="1259"/>
      <c r="AD18" s="1054">
        <v>1</v>
      </c>
      <c r="AE18" s="1054"/>
      <c r="AF18" s="1259"/>
      <c r="AG18" s="1259"/>
      <c r="AH18" s="1053"/>
      <c r="AI18" s="1053"/>
      <c r="AJ18" s="1259"/>
      <c r="AK18" s="1259"/>
      <c r="AL18" s="1264"/>
      <c r="AM18" s="1264"/>
      <c r="AN18" s="1259"/>
      <c r="AO18" s="1259"/>
      <c r="AP18" s="1054">
        <v>1</v>
      </c>
      <c r="AQ18" s="1054"/>
      <c r="AR18" s="1259"/>
      <c r="AS18" s="1259"/>
      <c r="AT18" s="1259"/>
      <c r="AU18" s="1259"/>
      <c r="AV18" s="1259"/>
      <c r="AW18" s="1259"/>
      <c r="AX18" s="1259"/>
      <c r="AY18" s="1259"/>
      <c r="AZ18" s="1259"/>
      <c r="BA18" s="1259"/>
      <c r="BB18" s="1054">
        <v>1</v>
      </c>
      <c r="BC18" s="1054"/>
      <c r="BD18" s="1259"/>
      <c r="BE18" s="1259"/>
      <c r="BF18" s="1053"/>
      <c r="BG18" s="1053"/>
      <c r="BH18" s="1259"/>
      <c r="BI18" s="1259"/>
      <c r="BJ18" s="1053"/>
      <c r="BK18" s="1260"/>
      <c r="BL18" s="123"/>
      <c r="BM18" s="100"/>
    </row>
    <row r="19" spans="1:65" ht="38.25" x14ac:dyDescent="0.2">
      <c r="A19" s="1196"/>
      <c r="B19" s="954"/>
      <c r="C19" s="1206"/>
      <c r="D19" s="1199"/>
      <c r="E19" s="878"/>
      <c r="F19" s="954"/>
      <c r="G19" s="1261" t="s">
        <v>212</v>
      </c>
      <c r="H19" s="95" t="s">
        <v>213</v>
      </c>
      <c r="I19" s="101" t="s">
        <v>214</v>
      </c>
      <c r="J19" s="43">
        <v>0.04</v>
      </c>
      <c r="K19" s="21" t="s">
        <v>215</v>
      </c>
      <c r="L19" s="97">
        <v>43831</v>
      </c>
      <c r="M19" s="97">
        <v>44196</v>
      </c>
      <c r="N19" s="98" t="s">
        <v>76</v>
      </c>
      <c r="O19" s="1262" t="s">
        <v>42</v>
      </c>
      <c r="P19" s="1259"/>
      <c r="Q19" s="1259"/>
      <c r="R19" s="1054">
        <v>2</v>
      </c>
      <c r="S19" s="1054"/>
      <c r="T19" s="1259"/>
      <c r="U19" s="1259"/>
      <c r="V19" s="1054">
        <v>1</v>
      </c>
      <c r="W19" s="1054"/>
      <c r="X19" s="1259"/>
      <c r="Y19" s="1259"/>
      <c r="Z19" s="1054">
        <v>2</v>
      </c>
      <c r="AA19" s="1054"/>
      <c r="AB19" s="1259"/>
      <c r="AC19" s="1259"/>
      <c r="AD19" s="1054">
        <v>1</v>
      </c>
      <c r="AE19" s="1054"/>
      <c r="AF19" s="1259"/>
      <c r="AG19" s="1259"/>
      <c r="AH19" s="1054">
        <v>2</v>
      </c>
      <c r="AI19" s="1054"/>
      <c r="AJ19" s="1259"/>
      <c r="AK19" s="1259"/>
      <c r="AL19" s="1054">
        <v>1</v>
      </c>
      <c r="AM19" s="1054"/>
      <c r="AN19" s="1259"/>
      <c r="AO19" s="1259"/>
      <c r="AP19" s="1054">
        <v>2</v>
      </c>
      <c r="AQ19" s="1054"/>
      <c r="AR19" s="1259"/>
      <c r="AS19" s="1259"/>
      <c r="AT19" s="1054">
        <v>1</v>
      </c>
      <c r="AU19" s="1054"/>
      <c r="AV19" s="1259"/>
      <c r="AW19" s="1259"/>
      <c r="AX19" s="1054">
        <v>2</v>
      </c>
      <c r="AY19" s="1054"/>
      <c r="AZ19" s="1259"/>
      <c r="BA19" s="1259"/>
      <c r="BB19" s="1054">
        <v>1</v>
      </c>
      <c r="BC19" s="1054"/>
      <c r="BD19" s="1259"/>
      <c r="BE19" s="1259"/>
      <c r="BF19" s="1054">
        <v>2</v>
      </c>
      <c r="BG19" s="1054"/>
      <c r="BH19" s="1259"/>
      <c r="BI19" s="1259"/>
      <c r="BJ19" s="1054">
        <v>1</v>
      </c>
      <c r="BK19" s="1263"/>
      <c r="BL19" s="123"/>
      <c r="BM19" s="100"/>
    </row>
    <row r="20" spans="1:65" ht="25.5" x14ac:dyDescent="0.2">
      <c r="A20" s="1196"/>
      <c r="B20" s="954"/>
      <c r="C20" s="1206"/>
      <c r="D20" s="1199"/>
      <c r="E20" s="878"/>
      <c r="F20" s="954"/>
      <c r="G20" s="1261"/>
      <c r="H20" s="95" t="s">
        <v>216</v>
      </c>
      <c r="I20" s="101" t="s">
        <v>217</v>
      </c>
      <c r="J20" s="43">
        <v>0.02</v>
      </c>
      <c r="K20" s="21" t="s">
        <v>215</v>
      </c>
      <c r="L20" s="97">
        <v>43952</v>
      </c>
      <c r="M20" s="97">
        <v>44135</v>
      </c>
      <c r="N20" s="98" t="s">
        <v>76</v>
      </c>
      <c r="O20" s="1262"/>
      <c r="P20" s="1259"/>
      <c r="Q20" s="1259"/>
      <c r="R20" s="1053"/>
      <c r="S20" s="1053"/>
      <c r="T20" s="1259"/>
      <c r="U20" s="1259"/>
      <c r="V20" s="1053"/>
      <c r="W20" s="1053"/>
      <c r="X20" s="1259"/>
      <c r="Y20" s="1259"/>
      <c r="Z20" s="1259"/>
      <c r="AA20" s="1259"/>
      <c r="AB20" s="1259"/>
      <c r="AC20" s="1259"/>
      <c r="AD20" s="1054">
        <v>1</v>
      </c>
      <c r="AE20" s="1054"/>
      <c r="AF20" s="1259"/>
      <c r="AG20" s="1259"/>
      <c r="AH20" s="1053"/>
      <c r="AI20" s="1053"/>
      <c r="AJ20" s="1259"/>
      <c r="AK20" s="1259"/>
      <c r="AL20" s="1259"/>
      <c r="AM20" s="1259"/>
      <c r="AN20" s="1259"/>
      <c r="AO20" s="1259"/>
      <c r="AP20" s="1053"/>
      <c r="AQ20" s="1053"/>
      <c r="AR20" s="1259"/>
      <c r="AS20" s="1259"/>
      <c r="AT20" s="1053"/>
      <c r="AU20" s="1053"/>
      <c r="AV20" s="1259"/>
      <c r="AW20" s="1259"/>
      <c r="AX20" s="1054">
        <v>1</v>
      </c>
      <c r="AY20" s="1054"/>
      <c r="AZ20" s="1259"/>
      <c r="BA20" s="1259"/>
      <c r="BB20" s="1053"/>
      <c r="BC20" s="1053"/>
      <c r="BD20" s="1259"/>
      <c r="BE20" s="1259"/>
      <c r="BF20" s="1053"/>
      <c r="BG20" s="1053"/>
      <c r="BH20" s="1259"/>
      <c r="BI20" s="1259"/>
      <c r="BJ20" s="1053"/>
      <c r="BK20" s="1260"/>
      <c r="BL20" s="123"/>
      <c r="BM20" s="100"/>
    </row>
    <row r="21" spans="1:65" ht="102" x14ac:dyDescent="0.2">
      <c r="A21" s="1196"/>
      <c r="B21" s="954"/>
      <c r="C21" s="1206"/>
      <c r="D21" s="1199" t="s">
        <v>218</v>
      </c>
      <c r="E21" s="878">
        <v>0.3</v>
      </c>
      <c r="F21" s="954" t="s">
        <v>219</v>
      </c>
      <c r="G21" s="95" t="s">
        <v>220</v>
      </c>
      <c r="H21" s="95" t="s">
        <v>221</v>
      </c>
      <c r="I21" s="101" t="s">
        <v>222</v>
      </c>
      <c r="J21" s="43">
        <v>0.1</v>
      </c>
      <c r="K21" s="21" t="s">
        <v>223</v>
      </c>
      <c r="L21" s="97">
        <v>43831</v>
      </c>
      <c r="M21" s="97">
        <v>44196</v>
      </c>
      <c r="N21" s="98" t="s">
        <v>76</v>
      </c>
      <c r="O21" s="125" t="s">
        <v>31</v>
      </c>
      <c r="P21" s="1064"/>
      <c r="Q21" s="1053"/>
      <c r="R21" s="1073">
        <v>8.3299999999999999E-2</v>
      </c>
      <c r="S21" s="1054"/>
      <c r="T21" s="1064"/>
      <c r="U21" s="1053"/>
      <c r="V21" s="1073">
        <v>8.3299999999999999E-2</v>
      </c>
      <c r="W21" s="1054"/>
      <c r="X21" s="1064"/>
      <c r="Y21" s="1053"/>
      <c r="Z21" s="1073">
        <v>8.3299999999999999E-2</v>
      </c>
      <c r="AA21" s="1054"/>
      <c r="AB21" s="1064"/>
      <c r="AC21" s="1053"/>
      <c r="AD21" s="1073">
        <v>8.3299999999999999E-2</v>
      </c>
      <c r="AE21" s="1054"/>
      <c r="AF21" s="1064"/>
      <c r="AG21" s="1053"/>
      <c r="AH21" s="1073">
        <v>8.3299999999999999E-2</v>
      </c>
      <c r="AI21" s="1054"/>
      <c r="AJ21" s="1265"/>
      <c r="AK21" s="1259"/>
      <c r="AL21" s="1073">
        <v>8.3299999999999999E-2</v>
      </c>
      <c r="AM21" s="1054"/>
      <c r="AN21" s="1064"/>
      <c r="AO21" s="1053"/>
      <c r="AP21" s="1073">
        <v>8.3299999999999999E-2</v>
      </c>
      <c r="AQ21" s="1054"/>
      <c r="AR21" s="1265"/>
      <c r="AS21" s="1259"/>
      <c r="AT21" s="1073">
        <v>8.3299999999999999E-2</v>
      </c>
      <c r="AU21" s="1054"/>
      <c r="AV21" s="1064"/>
      <c r="AW21" s="1053"/>
      <c r="AX21" s="1073">
        <v>8.3299999999999999E-2</v>
      </c>
      <c r="AY21" s="1054"/>
      <c r="AZ21" s="1265"/>
      <c r="BA21" s="1259"/>
      <c r="BB21" s="1073">
        <v>8.3299999999999999E-2</v>
      </c>
      <c r="BC21" s="1054"/>
      <c r="BD21" s="1064"/>
      <c r="BE21" s="1053"/>
      <c r="BF21" s="1073">
        <v>8.3299999999999999E-2</v>
      </c>
      <c r="BG21" s="1054"/>
      <c r="BH21" s="1265"/>
      <c r="BI21" s="1259"/>
      <c r="BJ21" s="1073">
        <v>8.3699999999999997E-2</v>
      </c>
      <c r="BK21" s="1263"/>
      <c r="BL21" s="123"/>
      <c r="BM21" s="100"/>
    </row>
    <row r="22" spans="1:65" ht="63.75" x14ac:dyDescent="0.2">
      <c r="A22" s="1196"/>
      <c r="B22" s="954"/>
      <c r="C22" s="1206"/>
      <c r="D22" s="1199"/>
      <c r="E22" s="878"/>
      <c r="F22" s="954"/>
      <c r="G22" s="95" t="s">
        <v>224</v>
      </c>
      <c r="H22" s="95" t="s">
        <v>225</v>
      </c>
      <c r="I22" s="101" t="s">
        <v>226</v>
      </c>
      <c r="J22" s="43">
        <v>0.1</v>
      </c>
      <c r="K22" s="21" t="s">
        <v>223</v>
      </c>
      <c r="L22" s="97">
        <v>43831</v>
      </c>
      <c r="M22" s="97">
        <v>44114</v>
      </c>
      <c r="N22" s="98" t="s">
        <v>76</v>
      </c>
      <c r="O22" s="125" t="s">
        <v>32</v>
      </c>
      <c r="P22" s="1259"/>
      <c r="Q22" s="1259"/>
      <c r="R22" s="1054">
        <v>1</v>
      </c>
      <c r="S22" s="1054"/>
      <c r="T22" s="1259"/>
      <c r="U22" s="1259"/>
      <c r="V22" s="1053"/>
      <c r="W22" s="1053"/>
      <c r="X22" s="1259"/>
      <c r="Y22" s="1259"/>
      <c r="Z22" s="1259"/>
      <c r="AA22" s="1259"/>
      <c r="AB22" s="1259"/>
      <c r="AC22" s="1259"/>
      <c r="AD22" s="1054">
        <v>1</v>
      </c>
      <c r="AE22" s="1054"/>
      <c r="AF22" s="1259"/>
      <c r="AG22" s="1259"/>
      <c r="AH22" s="1053"/>
      <c r="AI22" s="1053"/>
      <c r="AJ22" s="1259"/>
      <c r="AK22" s="1259"/>
      <c r="AL22" s="1259"/>
      <c r="AM22" s="1259"/>
      <c r="AN22" s="1259"/>
      <c r="AO22" s="1259"/>
      <c r="AP22" s="1054">
        <v>1</v>
      </c>
      <c r="AQ22" s="1054"/>
      <c r="AR22" s="1259"/>
      <c r="AS22" s="1259"/>
      <c r="AT22" s="1053"/>
      <c r="AU22" s="1053"/>
      <c r="AV22" s="1259"/>
      <c r="AW22" s="1259"/>
      <c r="AX22" s="1259"/>
      <c r="AY22" s="1259"/>
      <c r="AZ22" s="1259"/>
      <c r="BA22" s="1259"/>
      <c r="BB22" s="1054">
        <v>1</v>
      </c>
      <c r="BC22" s="1054"/>
      <c r="BD22" s="1259"/>
      <c r="BE22" s="1259"/>
      <c r="BF22" s="1053"/>
      <c r="BG22" s="1053"/>
      <c r="BH22" s="1259"/>
      <c r="BI22" s="1259"/>
      <c r="BJ22" s="1259"/>
      <c r="BK22" s="1266"/>
      <c r="BL22" s="123"/>
      <c r="BM22" s="100"/>
    </row>
    <row r="23" spans="1:65" ht="76.5" x14ac:dyDescent="0.2">
      <c r="A23" s="1196"/>
      <c r="B23" s="954"/>
      <c r="C23" s="1206"/>
      <c r="D23" s="1199"/>
      <c r="E23" s="878"/>
      <c r="F23" s="954"/>
      <c r="G23" s="95" t="s">
        <v>227</v>
      </c>
      <c r="H23" s="95" t="s">
        <v>228</v>
      </c>
      <c r="I23" s="101" t="s">
        <v>229</v>
      </c>
      <c r="J23" s="43">
        <v>0.1</v>
      </c>
      <c r="K23" s="21" t="s">
        <v>230</v>
      </c>
      <c r="L23" s="97">
        <v>43831</v>
      </c>
      <c r="M23" s="97">
        <v>44196</v>
      </c>
      <c r="N23" s="98" t="s">
        <v>76</v>
      </c>
      <c r="O23" s="125" t="s">
        <v>41</v>
      </c>
      <c r="P23" s="1259"/>
      <c r="Q23" s="1259"/>
      <c r="R23" s="1054">
        <v>1</v>
      </c>
      <c r="S23" s="1054"/>
      <c r="T23" s="1259"/>
      <c r="U23" s="1259"/>
      <c r="V23" s="1054">
        <v>1</v>
      </c>
      <c r="W23" s="1054"/>
      <c r="X23" s="1259"/>
      <c r="Y23" s="1259"/>
      <c r="Z23" s="1054">
        <v>1</v>
      </c>
      <c r="AA23" s="1054"/>
      <c r="AB23" s="1259"/>
      <c r="AC23" s="1259"/>
      <c r="AD23" s="1054">
        <v>1</v>
      </c>
      <c r="AE23" s="1054"/>
      <c r="AF23" s="1259"/>
      <c r="AG23" s="1259"/>
      <c r="AH23" s="1054">
        <v>1</v>
      </c>
      <c r="AI23" s="1054"/>
      <c r="AJ23" s="1259"/>
      <c r="AK23" s="1259"/>
      <c r="AL23" s="1054">
        <v>1</v>
      </c>
      <c r="AM23" s="1054"/>
      <c r="AN23" s="1259"/>
      <c r="AO23" s="1259"/>
      <c r="AP23" s="1054">
        <v>1</v>
      </c>
      <c r="AQ23" s="1054"/>
      <c r="AR23" s="1259"/>
      <c r="AS23" s="1259"/>
      <c r="AT23" s="1054">
        <v>1</v>
      </c>
      <c r="AU23" s="1054"/>
      <c r="AV23" s="1259"/>
      <c r="AW23" s="1259"/>
      <c r="AX23" s="1054">
        <v>1</v>
      </c>
      <c r="AY23" s="1054"/>
      <c r="AZ23" s="1259"/>
      <c r="BA23" s="1259"/>
      <c r="BB23" s="1054">
        <v>1</v>
      </c>
      <c r="BC23" s="1054"/>
      <c r="BD23" s="1259"/>
      <c r="BE23" s="1259"/>
      <c r="BF23" s="1054">
        <v>1</v>
      </c>
      <c r="BG23" s="1054"/>
      <c r="BH23" s="1259"/>
      <c r="BI23" s="1259"/>
      <c r="BJ23" s="1054">
        <v>1</v>
      </c>
      <c r="BK23" s="1263"/>
      <c r="BL23" s="123"/>
      <c r="BM23" s="100"/>
    </row>
    <row r="24" spans="1:65" ht="114.75" x14ac:dyDescent="0.2">
      <c r="A24" s="1196"/>
      <c r="B24" s="954"/>
      <c r="C24" s="1206" t="s">
        <v>188</v>
      </c>
      <c r="D24" s="1199" t="s">
        <v>231</v>
      </c>
      <c r="E24" s="878">
        <v>0.25</v>
      </c>
      <c r="F24" s="954" t="s">
        <v>26</v>
      </c>
      <c r="G24" s="74" t="s">
        <v>232</v>
      </c>
      <c r="H24" s="95" t="s">
        <v>233</v>
      </c>
      <c r="I24" s="101" t="s">
        <v>234</v>
      </c>
      <c r="J24" s="29">
        <v>0.125</v>
      </c>
      <c r="K24" s="21" t="s">
        <v>235</v>
      </c>
      <c r="L24" s="97">
        <v>43831</v>
      </c>
      <c r="M24" s="97">
        <v>44196</v>
      </c>
      <c r="N24" s="98" t="s">
        <v>76</v>
      </c>
      <c r="O24" s="125" t="s">
        <v>33</v>
      </c>
      <c r="P24" s="1267"/>
      <c r="Q24" s="1267"/>
      <c r="R24" s="1073">
        <f>85%/12</f>
        <v>7.0833333333333331E-2</v>
      </c>
      <c r="S24" s="1054"/>
      <c r="T24" s="1265"/>
      <c r="U24" s="1259"/>
      <c r="V24" s="1073">
        <f>85%/12</f>
        <v>7.0833333333333331E-2</v>
      </c>
      <c r="W24" s="1054"/>
      <c r="X24" s="1064"/>
      <c r="Y24" s="1053"/>
      <c r="Z24" s="1073">
        <f>85%/12</f>
        <v>7.0833333333333331E-2</v>
      </c>
      <c r="AA24" s="1054"/>
      <c r="AB24" s="1265"/>
      <c r="AC24" s="1259"/>
      <c r="AD24" s="1073">
        <f>85%/12</f>
        <v>7.0833333333333331E-2</v>
      </c>
      <c r="AE24" s="1054"/>
      <c r="AF24" s="1053"/>
      <c r="AG24" s="1053"/>
      <c r="AH24" s="1073">
        <f>85%/12</f>
        <v>7.0833333333333331E-2</v>
      </c>
      <c r="AI24" s="1054"/>
      <c r="AJ24" s="1259"/>
      <c r="AK24" s="1259"/>
      <c r="AL24" s="1073">
        <f>85%/12</f>
        <v>7.0833333333333331E-2</v>
      </c>
      <c r="AM24" s="1054"/>
      <c r="AN24" s="1053"/>
      <c r="AO24" s="1053"/>
      <c r="AP24" s="1073">
        <f>85%/12</f>
        <v>7.0833333333333331E-2</v>
      </c>
      <c r="AQ24" s="1054"/>
      <c r="AR24" s="1259"/>
      <c r="AS24" s="1259"/>
      <c r="AT24" s="1073">
        <f>85%/12</f>
        <v>7.0833333333333331E-2</v>
      </c>
      <c r="AU24" s="1054"/>
      <c r="AV24" s="1053"/>
      <c r="AW24" s="1053"/>
      <c r="AX24" s="1073">
        <f>85%/12</f>
        <v>7.0833333333333331E-2</v>
      </c>
      <c r="AY24" s="1054"/>
      <c r="AZ24" s="1259"/>
      <c r="BA24" s="1259"/>
      <c r="BB24" s="1073">
        <f>85%/12</f>
        <v>7.0833333333333331E-2</v>
      </c>
      <c r="BC24" s="1054"/>
      <c r="BD24" s="1053"/>
      <c r="BE24" s="1053"/>
      <c r="BF24" s="1073">
        <f>85%/12</f>
        <v>7.0833333333333331E-2</v>
      </c>
      <c r="BG24" s="1054"/>
      <c r="BH24" s="1259"/>
      <c r="BI24" s="1259"/>
      <c r="BJ24" s="1073">
        <f>85%/12</f>
        <v>7.0833333333333331E-2</v>
      </c>
      <c r="BK24" s="1263"/>
      <c r="BL24" s="123"/>
      <c r="BM24" s="100"/>
    </row>
    <row r="25" spans="1:65" ht="63.75" x14ac:dyDescent="0.2">
      <c r="A25" s="1196"/>
      <c r="B25" s="954"/>
      <c r="C25" s="1206"/>
      <c r="D25" s="1199"/>
      <c r="E25" s="878"/>
      <c r="F25" s="954"/>
      <c r="G25" s="95" t="s">
        <v>236</v>
      </c>
      <c r="H25" s="95" t="s">
        <v>237</v>
      </c>
      <c r="I25" s="101" t="s">
        <v>238</v>
      </c>
      <c r="J25" s="29">
        <v>0.125</v>
      </c>
      <c r="K25" s="21" t="s">
        <v>235</v>
      </c>
      <c r="L25" s="97">
        <v>43831</v>
      </c>
      <c r="M25" s="97">
        <v>44196</v>
      </c>
      <c r="N25" s="98" t="s">
        <v>76</v>
      </c>
      <c r="O25" s="125" t="s">
        <v>34</v>
      </c>
      <c r="P25" s="1064"/>
      <c r="Q25" s="1053"/>
      <c r="R25" s="1073">
        <f>90%/12</f>
        <v>7.4999999999999997E-2</v>
      </c>
      <c r="S25" s="1054"/>
      <c r="T25" s="1265"/>
      <c r="U25" s="1259"/>
      <c r="V25" s="1073">
        <f>90%/12</f>
        <v>7.4999999999999997E-2</v>
      </c>
      <c r="W25" s="1054"/>
      <c r="X25" s="1064"/>
      <c r="Y25" s="1053"/>
      <c r="Z25" s="1073">
        <f>90%/12</f>
        <v>7.4999999999999997E-2</v>
      </c>
      <c r="AA25" s="1054"/>
      <c r="AB25" s="1265"/>
      <c r="AC25" s="1259"/>
      <c r="AD25" s="1073">
        <f>90%/12</f>
        <v>7.4999999999999997E-2</v>
      </c>
      <c r="AE25" s="1054"/>
      <c r="AF25" s="1053"/>
      <c r="AG25" s="1053"/>
      <c r="AH25" s="1073">
        <f>90%/12</f>
        <v>7.4999999999999997E-2</v>
      </c>
      <c r="AI25" s="1054"/>
      <c r="AJ25" s="1259"/>
      <c r="AK25" s="1259"/>
      <c r="AL25" s="1073">
        <f>90%/12</f>
        <v>7.4999999999999997E-2</v>
      </c>
      <c r="AM25" s="1054"/>
      <c r="AN25" s="1053"/>
      <c r="AO25" s="1053"/>
      <c r="AP25" s="1073">
        <f>90%/12</f>
        <v>7.4999999999999997E-2</v>
      </c>
      <c r="AQ25" s="1054"/>
      <c r="AR25" s="1259"/>
      <c r="AS25" s="1259"/>
      <c r="AT25" s="1073">
        <f>90%/12</f>
        <v>7.4999999999999997E-2</v>
      </c>
      <c r="AU25" s="1054"/>
      <c r="AV25" s="1053"/>
      <c r="AW25" s="1053"/>
      <c r="AX25" s="1073">
        <f>90%/12</f>
        <v>7.4999999999999997E-2</v>
      </c>
      <c r="AY25" s="1054"/>
      <c r="AZ25" s="1259"/>
      <c r="BA25" s="1259"/>
      <c r="BB25" s="1073">
        <f>90%/12</f>
        <v>7.4999999999999997E-2</v>
      </c>
      <c r="BC25" s="1054"/>
      <c r="BD25" s="1053"/>
      <c r="BE25" s="1053"/>
      <c r="BF25" s="1073">
        <f>90%/12</f>
        <v>7.4999999999999997E-2</v>
      </c>
      <c r="BG25" s="1054"/>
      <c r="BH25" s="1259"/>
      <c r="BI25" s="1259"/>
      <c r="BJ25" s="1073">
        <f>90%/12</f>
        <v>7.4999999999999997E-2</v>
      </c>
      <c r="BK25" s="1263"/>
      <c r="BL25" s="123"/>
      <c r="BM25" s="100"/>
    </row>
    <row r="26" spans="1:65" ht="64.5" thickBot="1" x14ac:dyDescent="0.25">
      <c r="A26" s="1197"/>
      <c r="B26" s="1253"/>
      <c r="C26" s="110" t="s">
        <v>37</v>
      </c>
      <c r="D26" s="76" t="s">
        <v>239</v>
      </c>
      <c r="E26" s="111">
        <v>0.05</v>
      </c>
      <c r="F26" s="112" t="s">
        <v>26</v>
      </c>
      <c r="G26" s="102" t="s">
        <v>240</v>
      </c>
      <c r="H26" s="102" t="s">
        <v>79</v>
      </c>
      <c r="I26" s="103" t="s">
        <v>43</v>
      </c>
      <c r="J26" s="22">
        <v>0.05</v>
      </c>
      <c r="K26" s="66" t="s">
        <v>230</v>
      </c>
      <c r="L26" s="104">
        <v>43831</v>
      </c>
      <c r="M26" s="104">
        <v>44196</v>
      </c>
      <c r="N26" s="105" t="s">
        <v>76</v>
      </c>
      <c r="O26" s="73" t="s">
        <v>36</v>
      </c>
      <c r="P26" s="1268"/>
      <c r="Q26" s="1269"/>
      <c r="R26" s="1270">
        <v>8.3299999999999999E-2</v>
      </c>
      <c r="S26" s="1271"/>
      <c r="T26" s="1268"/>
      <c r="U26" s="1269"/>
      <c r="V26" s="1270">
        <v>8.3299999999999999E-2</v>
      </c>
      <c r="W26" s="1271"/>
      <c r="X26" s="1268"/>
      <c r="Y26" s="1269"/>
      <c r="Z26" s="1270">
        <v>8.3299999999999999E-2</v>
      </c>
      <c r="AA26" s="1270"/>
      <c r="AB26" s="1268"/>
      <c r="AC26" s="1269"/>
      <c r="AD26" s="1270">
        <v>8.3299999999999999E-2</v>
      </c>
      <c r="AE26" s="1271"/>
      <c r="AF26" s="1268"/>
      <c r="AG26" s="1269"/>
      <c r="AH26" s="1270">
        <v>8.3299999999999999E-2</v>
      </c>
      <c r="AI26" s="1271"/>
      <c r="AJ26" s="1268"/>
      <c r="AK26" s="1269"/>
      <c r="AL26" s="1270">
        <v>8.3299999999999999E-2</v>
      </c>
      <c r="AM26" s="1271"/>
      <c r="AN26" s="1268"/>
      <c r="AO26" s="1269"/>
      <c r="AP26" s="1270">
        <v>8.3299999999999999E-2</v>
      </c>
      <c r="AQ26" s="1271"/>
      <c r="AR26" s="1268"/>
      <c r="AS26" s="1269"/>
      <c r="AT26" s="1270">
        <v>8.3299999999999999E-2</v>
      </c>
      <c r="AU26" s="1271"/>
      <c r="AV26" s="1268"/>
      <c r="AW26" s="1269"/>
      <c r="AX26" s="1270">
        <v>8.3299999999999999E-2</v>
      </c>
      <c r="AY26" s="1271"/>
      <c r="AZ26" s="1268"/>
      <c r="BA26" s="1269"/>
      <c r="BB26" s="1270">
        <v>8.3299999999999999E-2</v>
      </c>
      <c r="BC26" s="1271"/>
      <c r="BD26" s="1268"/>
      <c r="BE26" s="1269"/>
      <c r="BF26" s="1270">
        <v>8.3299999999999999E-2</v>
      </c>
      <c r="BG26" s="1271"/>
      <c r="BH26" s="1268"/>
      <c r="BI26" s="1269"/>
      <c r="BJ26" s="1270">
        <v>8.3699999999999997E-2</v>
      </c>
      <c r="BK26" s="1272"/>
      <c r="BL26" s="123"/>
      <c r="BM26" s="100"/>
    </row>
    <row r="27" spans="1:65" ht="18" hidden="1" customHeight="1" x14ac:dyDescent="0.2">
      <c r="A27" s="113" t="s">
        <v>17</v>
      </c>
      <c r="B27" s="114"/>
      <c r="C27" s="114" t="s">
        <v>18</v>
      </c>
      <c r="D27" s="114"/>
      <c r="E27" s="114" t="s">
        <v>15</v>
      </c>
      <c r="F27" s="114"/>
      <c r="G27" s="114" t="s">
        <v>15</v>
      </c>
      <c r="H27" s="115"/>
      <c r="I27" s="114" t="s">
        <v>16</v>
      </c>
      <c r="J27" s="114"/>
      <c r="K27" s="114"/>
      <c r="L27" s="114"/>
      <c r="M27" s="114"/>
      <c r="N27" s="116"/>
      <c r="O27" s="1"/>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5"/>
      <c r="BM27" s="116"/>
    </row>
    <row r="28" spans="1:65" ht="39" hidden="1" customHeight="1" x14ac:dyDescent="0.2">
      <c r="A28" s="113" t="s">
        <v>75</v>
      </c>
      <c r="B28" s="114"/>
      <c r="C28" s="114" t="s">
        <v>241</v>
      </c>
      <c r="D28" s="114"/>
      <c r="E28" s="19" t="s">
        <v>73</v>
      </c>
      <c r="F28" s="114"/>
      <c r="G28" s="19" t="s">
        <v>39</v>
      </c>
      <c r="H28" s="114"/>
      <c r="I28" s="19" t="s">
        <v>242</v>
      </c>
      <c r="J28" s="114"/>
      <c r="K28" s="114"/>
      <c r="L28" s="114"/>
      <c r="M28" s="114"/>
      <c r="N28" s="116"/>
      <c r="O28" s="118"/>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6"/>
    </row>
    <row r="29" spans="1:65" ht="35.25" hidden="1" customHeight="1" thickBot="1" x14ac:dyDescent="0.25">
      <c r="A29" s="1700" t="s">
        <v>38</v>
      </c>
      <c r="B29" s="1701"/>
      <c r="C29" s="1703" t="s">
        <v>243</v>
      </c>
      <c r="D29" s="1703"/>
      <c r="E29" s="1702" t="s">
        <v>70</v>
      </c>
      <c r="F29" s="1701"/>
      <c r="G29" s="1702" t="s">
        <v>40</v>
      </c>
      <c r="H29" s="1701"/>
      <c r="I29" s="1702" t="s">
        <v>244</v>
      </c>
      <c r="J29" s="1273" t="s">
        <v>19</v>
      </c>
      <c r="K29" s="1273"/>
      <c r="L29" s="1273"/>
      <c r="M29" s="1273"/>
      <c r="N29" s="1274"/>
      <c r="O29" s="119"/>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1"/>
    </row>
  </sheetData>
  <mergeCells count="438">
    <mergeCell ref="C29:D29"/>
    <mergeCell ref="BF26:BG26"/>
    <mergeCell ref="BH26:BI26"/>
    <mergeCell ref="BJ26:BK26"/>
    <mergeCell ref="J29:N29"/>
    <mergeCell ref="AP26:AQ26"/>
    <mergeCell ref="AR26:AS26"/>
    <mergeCell ref="AT26:AU26"/>
    <mergeCell ref="AV26:AW26"/>
    <mergeCell ref="AX26:AY26"/>
    <mergeCell ref="AZ26:BA26"/>
    <mergeCell ref="AD26:AE26"/>
    <mergeCell ref="AF26:AG26"/>
    <mergeCell ref="AH26:AI26"/>
    <mergeCell ref="AJ26:AK26"/>
    <mergeCell ref="AL26:AM26"/>
    <mergeCell ref="AN26:AO26"/>
    <mergeCell ref="BF25:BG25"/>
    <mergeCell ref="BH25:BI25"/>
    <mergeCell ref="BJ25:BK25"/>
    <mergeCell ref="P26:Q26"/>
    <mergeCell ref="R26:S26"/>
    <mergeCell ref="T26:U26"/>
    <mergeCell ref="V26:W26"/>
    <mergeCell ref="X26:Y26"/>
    <mergeCell ref="Z26:AA26"/>
    <mergeCell ref="AB26:AC26"/>
    <mergeCell ref="AT25:AU25"/>
    <mergeCell ref="AV25:AW25"/>
    <mergeCell ref="AX25:AY25"/>
    <mergeCell ref="AZ25:BA25"/>
    <mergeCell ref="BB25:BC25"/>
    <mergeCell ref="BD25:BE25"/>
    <mergeCell ref="AH25:AI25"/>
    <mergeCell ref="AJ25:AK25"/>
    <mergeCell ref="AL25:AM25"/>
    <mergeCell ref="AN25:AO25"/>
    <mergeCell ref="AP25:AQ25"/>
    <mergeCell ref="AR25:AS25"/>
    <mergeCell ref="BB26:BC26"/>
    <mergeCell ref="BD26:BE26"/>
    <mergeCell ref="BD24:BE24"/>
    <mergeCell ref="BF24:BG24"/>
    <mergeCell ref="BH24:BI24"/>
    <mergeCell ref="AL24:AM24"/>
    <mergeCell ref="AN24:AO24"/>
    <mergeCell ref="AP24:AQ24"/>
    <mergeCell ref="AR24:AS24"/>
    <mergeCell ref="AT24:AU24"/>
    <mergeCell ref="AV24:AW24"/>
    <mergeCell ref="V25:W25"/>
    <mergeCell ref="X25:Y25"/>
    <mergeCell ref="Z25:AA25"/>
    <mergeCell ref="AB25:AC25"/>
    <mergeCell ref="AD25:AE25"/>
    <mergeCell ref="AF25:AG25"/>
    <mergeCell ref="AX24:AY24"/>
    <mergeCell ref="AZ24:BA24"/>
    <mergeCell ref="BB24:BC24"/>
    <mergeCell ref="Z24:AA24"/>
    <mergeCell ref="AB24:AC24"/>
    <mergeCell ref="BJ23:BK23"/>
    <mergeCell ref="C24:C25"/>
    <mergeCell ref="D24:D25"/>
    <mergeCell ref="E24:E25"/>
    <mergeCell ref="F24:F25"/>
    <mergeCell ref="P24:Q24"/>
    <mergeCell ref="R24:S24"/>
    <mergeCell ref="T24:U24"/>
    <mergeCell ref="V24:W24"/>
    <mergeCell ref="X24:Y24"/>
    <mergeCell ref="AX23:AY23"/>
    <mergeCell ref="AZ23:BA23"/>
    <mergeCell ref="BB23:BC23"/>
    <mergeCell ref="BD23:BE23"/>
    <mergeCell ref="BF23:BG23"/>
    <mergeCell ref="BH23:BI23"/>
    <mergeCell ref="AL23:AM23"/>
    <mergeCell ref="AN23:AO23"/>
    <mergeCell ref="AP23:AQ23"/>
    <mergeCell ref="AR23:AS23"/>
    <mergeCell ref="BJ24:BK24"/>
    <mergeCell ref="P25:Q25"/>
    <mergeCell ref="R25:S25"/>
    <mergeCell ref="T25:U25"/>
    <mergeCell ref="AB23:AC23"/>
    <mergeCell ref="AD23:AE23"/>
    <mergeCell ref="AF23:AG23"/>
    <mergeCell ref="AH23:AI23"/>
    <mergeCell ref="AJ23:AK23"/>
    <mergeCell ref="BB22:BC22"/>
    <mergeCell ref="AD24:AE24"/>
    <mergeCell ref="AF24:AG24"/>
    <mergeCell ref="AH24:AI24"/>
    <mergeCell ref="AJ24:AK24"/>
    <mergeCell ref="BD22:BE22"/>
    <mergeCell ref="BF22:BG22"/>
    <mergeCell ref="BH22:BI22"/>
    <mergeCell ref="BJ22:BK22"/>
    <mergeCell ref="P23:Q23"/>
    <mergeCell ref="R23:S23"/>
    <mergeCell ref="T23:U23"/>
    <mergeCell ref="V23:W23"/>
    <mergeCell ref="X23:Y23"/>
    <mergeCell ref="AP22:AQ22"/>
    <mergeCell ref="AR22:AS22"/>
    <mergeCell ref="AT22:AU22"/>
    <mergeCell ref="AV22:AW22"/>
    <mergeCell ref="AX22:AY22"/>
    <mergeCell ref="AZ22:BA22"/>
    <mergeCell ref="AD22:AE22"/>
    <mergeCell ref="AF22:AG22"/>
    <mergeCell ref="AH22:AI22"/>
    <mergeCell ref="AJ22:AK22"/>
    <mergeCell ref="AL22:AM22"/>
    <mergeCell ref="AN22:AO22"/>
    <mergeCell ref="AT23:AU23"/>
    <mergeCell ref="AV23:AW23"/>
    <mergeCell ref="Z23:AA23"/>
    <mergeCell ref="BF21:BG21"/>
    <mergeCell ref="BH21:BI21"/>
    <mergeCell ref="BJ21:BK21"/>
    <mergeCell ref="P22:Q22"/>
    <mergeCell ref="R22:S22"/>
    <mergeCell ref="T22:U22"/>
    <mergeCell ref="V22:W22"/>
    <mergeCell ref="X22:Y22"/>
    <mergeCell ref="Z22:AA22"/>
    <mergeCell ref="AB22:AC22"/>
    <mergeCell ref="AT21:AU21"/>
    <mergeCell ref="AV21:AW21"/>
    <mergeCell ref="AX21:AY21"/>
    <mergeCell ref="AZ21:BA21"/>
    <mergeCell ref="BB21:BC21"/>
    <mergeCell ref="BD21:BE21"/>
    <mergeCell ref="AH21:AI21"/>
    <mergeCell ref="AJ21:AK21"/>
    <mergeCell ref="AL21:AM21"/>
    <mergeCell ref="AN21:AO21"/>
    <mergeCell ref="AP21:AQ21"/>
    <mergeCell ref="AR21:AS21"/>
    <mergeCell ref="V21:W21"/>
    <mergeCell ref="X21:Y21"/>
    <mergeCell ref="Z21:AA21"/>
    <mergeCell ref="AB21:AC21"/>
    <mergeCell ref="AD21:AE21"/>
    <mergeCell ref="AF21:AG21"/>
    <mergeCell ref="BD20:BE20"/>
    <mergeCell ref="BF20:BG20"/>
    <mergeCell ref="BH20:BI20"/>
    <mergeCell ref="BJ20:BK20"/>
    <mergeCell ref="D21:D23"/>
    <mergeCell ref="E21:E23"/>
    <mergeCell ref="F21:F23"/>
    <mergeCell ref="P21:Q21"/>
    <mergeCell ref="R21:S21"/>
    <mergeCell ref="T21:U21"/>
    <mergeCell ref="AR20:AS20"/>
    <mergeCell ref="AT20:AU20"/>
    <mergeCell ref="AV20:AW20"/>
    <mergeCell ref="AX20:AY20"/>
    <mergeCell ref="AZ20:BA20"/>
    <mergeCell ref="BB20:BC20"/>
    <mergeCell ref="AF20:AG20"/>
    <mergeCell ref="AH20:AI20"/>
    <mergeCell ref="AJ20:AK20"/>
    <mergeCell ref="AL20:AM20"/>
    <mergeCell ref="G19:G20"/>
    <mergeCell ref="O19:O20"/>
    <mergeCell ref="P19:Q19"/>
    <mergeCell ref="R19:S19"/>
    <mergeCell ref="T19:U19"/>
    <mergeCell ref="V19:W19"/>
    <mergeCell ref="AN20:AO20"/>
    <mergeCell ref="AP20:AQ20"/>
    <mergeCell ref="BH19:BI19"/>
    <mergeCell ref="P20:Q20"/>
    <mergeCell ref="R20:S20"/>
    <mergeCell ref="T20:U20"/>
    <mergeCell ref="V20:W20"/>
    <mergeCell ref="X20:Y20"/>
    <mergeCell ref="Z20:AA20"/>
    <mergeCell ref="AB20:AC20"/>
    <mergeCell ref="AD20:AE20"/>
    <mergeCell ref="AV19:AW19"/>
    <mergeCell ref="AX19:AY19"/>
    <mergeCell ref="AZ19:BA19"/>
    <mergeCell ref="BB19:BC19"/>
    <mergeCell ref="BD19:BE19"/>
    <mergeCell ref="BF19:BG19"/>
    <mergeCell ref="AJ19:AK19"/>
    <mergeCell ref="BJ17:BK17"/>
    <mergeCell ref="BJ18:BK18"/>
    <mergeCell ref="AN18:AO18"/>
    <mergeCell ref="AP18:AQ18"/>
    <mergeCell ref="AR18:AS18"/>
    <mergeCell ref="AT18:AU18"/>
    <mergeCell ref="AV18:AW18"/>
    <mergeCell ref="AX18:AY18"/>
    <mergeCell ref="X19:Y19"/>
    <mergeCell ref="Z19:AA19"/>
    <mergeCell ref="AB19:AC19"/>
    <mergeCell ref="AD19:AE19"/>
    <mergeCell ref="AF19:AG19"/>
    <mergeCell ref="AH19:AI19"/>
    <mergeCell ref="BJ19:BK19"/>
    <mergeCell ref="AL19:AM19"/>
    <mergeCell ref="AN19:AO19"/>
    <mergeCell ref="AP19:AQ19"/>
    <mergeCell ref="AR19:AS19"/>
    <mergeCell ref="AT19:AU19"/>
    <mergeCell ref="AL18:AM18"/>
    <mergeCell ref="AJ18:AK18"/>
    <mergeCell ref="BD17:BE17"/>
    <mergeCell ref="BF17:BG17"/>
    <mergeCell ref="AJ17:AK17"/>
    <mergeCell ref="AL17:AM17"/>
    <mergeCell ref="AN17:AO17"/>
    <mergeCell ref="AP17:AQ17"/>
    <mergeCell ref="AR17:AS17"/>
    <mergeCell ref="AT17:AU17"/>
    <mergeCell ref="AV17:AW17"/>
    <mergeCell ref="BH17:BI17"/>
    <mergeCell ref="AZ18:BA18"/>
    <mergeCell ref="BB18:BC18"/>
    <mergeCell ref="BD18:BE18"/>
    <mergeCell ref="BF18:BG18"/>
    <mergeCell ref="BH18:BI18"/>
    <mergeCell ref="AX17:AY17"/>
    <mergeCell ref="AZ17:BA17"/>
    <mergeCell ref="BB17:BC17"/>
    <mergeCell ref="BH16:BI16"/>
    <mergeCell ref="BJ16:BK16"/>
    <mergeCell ref="P17:Q17"/>
    <mergeCell ref="R17:S17"/>
    <mergeCell ref="T17:U17"/>
    <mergeCell ref="V17:W17"/>
    <mergeCell ref="X17:Y17"/>
    <mergeCell ref="Z17:AA17"/>
    <mergeCell ref="AB17:AC17"/>
    <mergeCell ref="AD17:AE17"/>
    <mergeCell ref="AV16:AW16"/>
    <mergeCell ref="AX16:AY16"/>
    <mergeCell ref="AZ16:BA16"/>
    <mergeCell ref="BB16:BC16"/>
    <mergeCell ref="BD16:BE16"/>
    <mergeCell ref="BF16:BG16"/>
    <mergeCell ref="AJ16:AK16"/>
    <mergeCell ref="AL16:AM16"/>
    <mergeCell ref="AN16:AO16"/>
    <mergeCell ref="AP16:AQ16"/>
    <mergeCell ref="AR16:AS16"/>
    <mergeCell ref="AT16:AU16"/>
    <mergeCell ref="X16:Y16"/>
    <mergeCell ref="Z16:AA16"/>
    <mergeCell ref="AB16:AC16"/>
    <mergeCell ref="AD16:AE16"/>
    <mergeCell ref="AF16:AG16"/>
    <mergeCell ref="AH16:AI16"/>
    <mergeCell ref="G16:G18"/>
    <mergeCell ref="O16:O18"/>
    <mergeCell ref="P16:Q16"/>
    <mergeCell ref="R16:S16"/>
    <mergeCell ref="T16:U16"/>
    <mergeCell ref="V16:W16"/>
    <mergeCell ref="P18:Q18"/>
    <mergeCell ref="R18:S18"/>
    <mergeCell ref="T18:U18"/>
    <mergeCell ref="V18:W18"/>
    <mergeCell ref="X18:Y18"/>
    <mergeCell ref="Z18:AA18"/>
    <mergeCell ref="AB18:AC18"/>
    <mergeCell ref="AD18:AE18"/>
    <mergeCell ref="AF18:AG18"/>
    <mergeCell ref="AH18:AI18"/>
    <mergeCell ref="AF17:AG17"/>
    <mergeCell ref="AH17:AI17"/>
    <mergeCell ref="AZ15:BA15"/>
    <mergeCell ref="BB15:BC15"/>
    <mergeCell ref="BD15:BE15"/>
    <mergeCell ref="BF15:BG15"/>
    <mergeCell ref="BH15:BI15"/>
    <mergeCell ref="BJ15:BK15"/>
    <mergeCell ref="AN15:AO15"/>
    <mergeCell ref="AP15:AQ15"/>
    <mergeCell ref="AR15:AS15"/>
    <mergeCell ref="AT15:AU15"/>
    <mergeCell ref="AV15:AW15"/>
    <mergeCell ref="AX15:AY15"/>
    <mergeCell ref="AB15:AC15"/>
    <mergeCell ref="AD15:AE15"/>
    <mergeCell ref="AF15:AG15"/>
    <mergeCell ref="AH15:AI15"/>
    <mergeCell ref="AJ15:AK15"/>
    <mergeCell ref="AL15:AM15"/>
    <mergeCell ref="P15:Q15"/>
    <mergeCell ref="R15:S15"/>
    <mergeCell ref="T15:U15"/>
    <mergeCell ref="V15:W15"/>
    <mergeCell ref="X15:Y15"/>
    <mergeCell ref="Z15:AA15"/>
    <mergeCell ref="AZ14:BA14"/>
    <mergeCell ref="BB14:BC14"/>
    <mergeCell ref="BD14:BE14"/>
    <mergeCell ref="BF14:BG14"/>
    <mergeCell ref="BH14:BI14"/>
    <mergeCell ref="BJ14:BK14"/>
    <mergeCell ref="AN14:AO14"/>
    <mergeCell ref="AP14:AQ14"/>
    <mergeCell ref="AR14:AS14"/>
    <mergeCell ref="AT14:AU14"/>
    <mergeCell ref="AV14:AW14"/>
    <mergeCell ref="AX14:AY14"/>
    <mergeCell ref="AB14:AC14"/>
    <mergeCell ref="AD14:AE14"/>
    <mergeCell ref="AF14:AG14"/>
    <mergeCell ref="AH14:AI14"/>
    <mergeCell ref="AJ14:AK14"/>
    <mergeCell ref="AL14:AM14"/>
    <mergeCell ref="P14:Q14"/>
    <mergeCell ref="R14:S14"/>
    <mergeCell ref="T14:U14"/>
    <mergeCell ref="V14:W14"/>
    <mergeCell ref="X14:Y14"/>
    <mergeCell ref="Z14:AA14"/>
    <mergeCell ref="AZ13:BA13"/>
    <mergeCell ref="BB13:BC13"/>
    <mergeCell ref="BD13:BE13"/>
    <mergeCell ref="BF13:BG13"/>
    <mergeCell ref="BH13:BI13"/>
    <mergeCell ref="BJ13:BK13"/>
    <mergeCell ref="AN13:AO13"/>
    <mergeCell ref="AP13:AQ13"/>
    <mergeCell ref="AR13:AS13"/>
    <mergeCell ref="AT13:AU13"/>
    <mergeCell ref="AV13:AW13"/>
    <mergeCell ref="AX13:AY13"/>
    <mergeCell ref="AB13:AC13"/>
    <mergeCell ref="AD13:AE13"/>
    <mergeCell ref="AF13:AG13"/>
    <mergeCell ref="AH13:AI13"/>
    <mergeCell ref="AJ13:AK13"/>
    <mergeCell ref="AL13:AM13"/>
    <mergeCell ref="P13:Q13"/>
    <mergeCell ref="R13:S13"/>
    <mergeCell ref="T13:U13"/>
    <mergeCell ref="V13:W13"/>
    <mergeCell ref="X13:Y13"/>
    <mergeCell ref="Z13:AA13"/>
    <mergeCell ref="AZ12:BA12"/>
    <mergeCell ref="BB12:BC12"/>
    <mergeCell ref="BD12:BE12"/>
    <mergeCell ref="BF12:BG12"/>
    <mergeCell ref="BH12:BI12"/>
    <mergeCell ref="BJ12:BK12"/>
    <mergeCell ref="AN12:AO12"/>
    <mergeCell ref="AP12:AQ12"/>
    <mergeCell ref="AR12:AS12"/>
    <mergeCell ref="AT12:AU12"/>
    <mergeCell ref="AV12:AW12"/>
    <mergeCell ref="AX12:AY12"/>
    <mergeCell ref="AB12:AC12"/>
    <mergeCell ref="AD12:AE12"/>
    <mergeCell ref="AF12:AG12"/>
    <mergeCell ref="AH12:AI12"/>
    <mergeCell ref="AJ12:AK12"/>
    <mergeCell ref="AL12:AM12"/>
    <mergeCell ref="P12:Q12"/>
    <mergeCell ref="R12:S12"/>
    <mergeCell ref="T12:U12"/>
    <mergeCell ref="V12:W12"/>
    <mergeCell ref="X12:Y12"/>
    <mergeCell ref="Z12:AA12"/>
    <mergeCell ref="A12:A26"/>
    <mergeCell ref="B12:B26"/>
    <mergeCell ref="C12:C23"/>
    <mergeCell ref="D12:D13"/>
    <mergeCell ref="E12:E13"/>
    <mergeCell ref="F12:F13"/>
    <mergeCell ref="D14:D20"/>
    <mergeCell ref="E14:E20"/>
    <mergeCell ref="F14:F20"/>
    <mergeCell ref="BD10:BG10"/>
    <mergeCell ref="BH10:BK10"/>
    <mergeCell ref="AZ11:BA11"/>
    <mergeCell ref="BB11:BC11"/>
    <mergeCell ref="BD11:BE11"/>
    <mergeCell ref="BF11:BG11"/>
    <mergeCell ref="BH11:BI11"/>
    <mergeCell ref="BJ11:BK11"/>
    <mergeCell ref="AN11:AO11"/>
    <mergeCell ref="AP11:AQ11"/>
    <mergeCell ref="AR11:AS11"/>
    <mergeCell ref="AT11:AU11"/>
    <mergeCell ref="AV11:AW11"/>
    <mergeCell ref="AX11:AY11"/>
    <mergeCell ref="AR10:AU10"/>
    <mergeCell ref="AV10:AY10"/>
    <mergeCell ref="AB11:AC11"/>
    <mergeCell ref="AD11:AE11"/>
    <mergeCell ref="AF11:AG11"/>
    <mergeCell ref="AH11:AI11"/>
    <mergeCell ref="AJ11:AK11"/>
    <mergeCell ref="AL11:AM11"/>
    <mergeCell ref="AZ10:BC10"/>
    <mergeCell ref="R11:S11"/>
    <mergeCell ref="T11:U11"/>
    <mergeCell ref="V11:W11"/>
    <mergeCell ref="X11:Y11"/>
    <mergeCell ref="Z11:AA11"/>
    <mergeCell ref="AB10:AE10"/>
    <mergeCell ref="AF10:AI10"/>
    <mergeCell ref="AJ10:AM10"/>
    <mergeCell ref="AN10:AQ10"/>
    <mergeCell ref="A3:J8"/>
    <mergeCell ref="N3:BK8"/>
    <mergeCell ref="BL3:BM9"/>
    <mergeCell ref="A9:G9"/>
    <mergeCell ref="H9:BK9"/>
    <mergeCell ref="A10:B10"/>
    <mergeCell ref="C10:C11"/>
    <mergeCell ref="D10:D11"/>
    <mergeCell ref="E10:E11"/>
    <mergeCell ref="F10:F11"/>
    <mergeCell ref="M10:M11"/>
    <mergeCell ref="N10:N11"/>
    <mergeCell ref="O10:O11"/>
    <mergeCell ref="P10:S10"/>
    <mergeCell ref="T10:W10"/>
    <mergeCell ref="X10:AA10"/>
    <mergeCell ref="G10:G11"/>
    <mergeCell ref="H10:H11"/>
    <mergeCell ref="I10:I11"/>
    <mergeCell ref="J10:J11"/>
    <mergeCell ref="K10:K11"/>
    <mergeCell ref="L10:L11"/>
    <mergeCell ref="BL10:BM10"/>
    <mergeCell ref="P11:Q11"/>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8ED68-E1C5-402D-93CF-F4EC014001C2}">
  <sheetPr>
    <tabColor theme="0" tint="-0.14999847407452621"/>
  </sheetPr>
  <dimension ref="A1:BK40"/>
  <sheetViews>
    <sheetView topLeftCell="A31" zoomScale="70" zoomScaleNormal="70" zoomScaleSheetLayoutView="100" workbookViewId="0">
      <selection activeCell="A34" sqref="A34:XFD36"/>
    </sheetView>
  </sheetViews>
  <sheetFormatPr baseColWidth="10" defaultRowHeight="12.75" x14ac:dyDescent="0.2"/>
  <cols>
    <col min="1" max="1" width="27.28515625" style="7" customWidth="1"/>
    <col min="2" max="2" width="29.5703125" style="7" customWidth="1"/>
    <col min="3" max="3" width="19.85546875" style="7" customWidth="1"/>
    <col min="4" max="4" width="37.140625" style="7" customWidth="1"/>
    <col min="5" max="5" width="14.140625" style="8" customWidth="1"/>
    <col min="6" max="6" width="33.140625" style="8" customWidth="1"/>
    <col min="7" max="7" width="35.7109375" style="7" customWidth="1"/>
    <col min="8" max="8" width="16.5703125" style="7" customWidth="1"/>
    <col min="9" max="9" width="31.42578125" style="7" customWidth="1"/>
    <col min="10" max="10" width="27.28515625" style="7" customWidth="1"/>
    <col min="11" max="11" width="23.42578125" style="7" customWidth="1"/>
    <col min="12" max="12" width="20.85546875" style="7" customWidth="1"/>
    <col min="13" max="13" width="20" style="7" customWidth="1"/>
    <col min="14" max="14" width="12.5703125" style="7" customWidth="1"/>
    <col min="15" max="15" width="13.85546875" style="7" customWidth="1"/>
    <col min="16" max="63" width="3.5703125" style="7" customWidth="1"/>
    <col min="64" max="16384" width="11.42578125" style="7"/>
  </cols>
  <sheetData>
    <row r="1" spans="1:63" ht="15" x14ac:dyDescent="0.2">
      <c r="P1" s="54"/>
    </row>
    <row r="2" spans="1:63" ht="15.75" thickBot="1" x14ac:dyDescent="0.25">
      <c r="P2" s="54"/>
    </row>
    <row r="3" spans="1:63" ht="15" customHeight="1" x14ac:dyDescent="0.2">
      <c r="A3" s="1275" t="s">
        <v>245</v>
      </c>
      <c r="B3" s="1276"/>
      <c r="C3" s="1276"/>
      <c r="D3" s="1276"/>
      <c r="E3" s="1276"/>
      <c r="F3" s="1276"/>
      <c r="G3" s="1276"/>
      <c r="H3" s="1276"/>
      <c r="I3" s="1276"/>
      <c r="J3" s="1276"/>
      <c r="K3" s="53"/>
      <c r="L3" s="53"/>
      <c r="M3" s="53"/>
      <c r="N3" s="1281" t="s">
        <v>246</v>
      </c>
      <c r="O3" s="1281"/>
      <c r="P3" s="1281"/>
      <c r="Q3" s="1281"/>
      <c r="R3" s="1281"/>
      <c r="S3" s="1281"/>
      <c r="T3" s="1281"/>
      <c r="U3" s="1281"/>
      <c r="V3" s="1281"/>
      <c r="W3" s="1281"/>
      <c r="X3" s="1281"/>
      <c r="Y3" s="1281"/>
      <c r="Z3" s="1281"/>
      <c r="AA3" s="1281"/>
      <c r="AB3" s="1281"/>
      <c r="AC3" s="1281"/>
      <c r="AD3" s="1281"/>
      <c r="AE3" s="1281"/>
      <c r="AF3" s="1281"/>
      <c r="AG3" s="1281"/>
      <c r="AH3" s="1281"/>
      <c r="AI3" s="1281"/>
      <c r="AJ3" s="1281"/>
      <c r="AK3" s="1281"/>
      <c r="AL3" s="1281"/>
      <c r="AM3" s="1281"/>
      <c r="AN3" s="1281"/>
      <c r="AO3" s="1281"/>
      <c r="AP3" s="1281"/>
      <c r="AQ3" s="1281"/>
      <c r="AR3" s="1281"/>
      <c r="AS3" s="1281"/>
      <c r="AT3" s="1281"/>
      <c r="AU3" s="1281"/>
      <c r="AV3" s="1281"/>
      <c r="AW3" s="1281"/>
      <c r="AX3" s="1281"/>
      <c r="AY3" s="1281"/>
      <c r="AZ3" s="1281"/>
      <c r="BA3" s="1281"/>
      <c r="BB3" s="1281"/>
      <c r="BC3" s="1281"/>
      <c r="BD3" s="1281"/>
      <c r="BE3" s="1281"/>
      <c r="BF3" s="1281"/>
      <c r="BG3" s="1281"/>
      <c r="BH3" s="1281"/>
      <c r="BI3" s="1281"/>
      <c r="BJ3" s="1281"/>
      <c r="BK3" s="1282"/>
    </row>
    <row r="4" spans="1:63" ht="15" customHeight="1" x14ac:dyDescent="0.2">
      <c r="A4" s="1277"/>
      <c r="B4" s="1278"/>
      <c r="C4" s="1278"/>
      <c r="D4" s="1278"/>
      <c r="E4" s="1278"/>
      <c r="F4" s="1278"/>
      <c r="G4" s="1278"/>
      <c r="H4" s="1278"/>
      <c r="I4" s="1278"/>
      <c r="J4" s="1278"/>
      <c r="K4" s="52"/>
      <c r="L4" s="52"/>
      <c r="M4" s="52"/>
      <c r="N4" s="1283"/>
      <c r="O4" s="1283"/>
      <c r="P4" s="1283"/>
      <c r="Q4" s="1283"/>
      <c r="R4" s="1283"/>
      <c r="S4" s="1283"/>
      <c r="T4" s="1283"/>
      <c r="U4" s="1283"/>
      <c r="V4" s="1283"/>
      <c r="W4" s="1283"/>
      <c r="X4" s="1283"/>
      <c r="Y4" s="1283"/>
      <c r="Z4" s="1283"/>
      <c r="AA4" s="1283"/>
      <c r="AB4" s="1283"/>
      <c r="AC4" s="1283"/>
      <c r="AD4" s="1283"/>
      <c r="AE4" s="1283"/>
      <c r="AF4" s="1283"/>
      <c r="AG4" s="1283"/>
      <c r="AH4" s="1283"/>
      <c r="AI4" s="1283"/>
      <c r="AJ4" s="1283"/>
      <c r="AK4" s="1283"/>
      <c r="AL4" s="1283"/>
      <c r="AM4" s="1283"/>
      <c r="AN4" s="1283"/>
      <c r="AO4" s="1283"/>
      <c r="AP4" s="1283"/>
      <c r="AQ4" s="1283"/>
      <c r="AR4" s="1283"/>
      <c r="AS4" s="1283"/>
      <c r="AT4" s="1283"/>
      <c r="AU4" s="1283"/>
      <c r="AV4" s="1283"/>
      <c r="AW4" s="1283"/>
      <c r="AX4" s="1283"/>
      <c r="AY4" s="1283"/>
      <c r="AZ4" s="1283"/>
      <c r="BA4" s="1283"/>
      <c r="BB4" s="1283"/>
      <c r="BC4" s="1283"/>
      <c r="BD4" s="1283"/>
      <c r="BE4" s="1283"/>
      <c r="BF4" s="1283"/>
      <c r="BG4" s="1283"/>
      <c r="BH4" s="1283"/>
      <c r="BI4" s="1283"/>
      <c r="BJ4" s="1283"/>
      <c r="BK4" s="1284"/>
    </row>
    <row r="5" spans="1:63" ht="15" customHeight="1" x14ac:dyDescent="0.2">
      <c r="A5" s="1277"/>
      <c r="B5" s="1278"/>
      <c r="C5" s="1278"/>
      <c r="D5" s="1278"/>
      <c r="E5" s="1278"/>
      <c r="F5" s="1278"/>
      <c r="G5" s="1278"/>
      <c r="H5" s="1278"/>
      <c r="I5" s="1278"/>
      <c r="J5" s="1278"/>
      <c r="K5" s="52"/>
      <c r="L5" s="52"/>
      <c r="M5" s="52"/>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c r="AL5" s="1283"/>
      <c r="AM5" s="1283"/>
      <c r="AN5" s="1283"/>
      <c r="AO5" s="1283"/>
      <c r="AP5" s="1283"/>
      <c r="AQ5" s="1283"/>
      <c r="AR5" s="1283"/>
      <c r="AS5" s="1283"/>
      <c r="AT5" s="1283"/>
      <c r="AU5" s="1283"/>
      <c r="AV5" s="1283"/>
      <c r="AW5" s="1283"/>
      <c r="AX5" s="1283"/>
      <c r="AY5" s="1283"/>
      <c r="AZ5" s="1283"/>
      <c r="BA5" s="1283"/>
      <c r="BB5" s="1283"/>
      <c r="BC5" s="1283"/>
      <c r="BD5" s="1283"/>
      <c r="BE5" s="1283"/>
      <c r="BF5" s="1283"/>
      <c r="BG5" s="1283"/>
      <c r="BH5" s="1283"/>
      <c r="BI5" s="1283"/>
      <c r="BJ5" s="1283"/>
      <c r="BK5" s="1284"/>
    </row>
    <row r="6" spans="1:63" ht="15" customHeight="1" x14ac:dyDescent="0.2">
      <c r="A6" s="1277"/>
      <c r="B6" s="1278"/>
      <c r="C6" s="1278"/>
      <c r="D6" s="1278"/>
      <c r="E6" s="1278"/>
      <c r="F6" s="1278"/>
      <c r="G6" s="1278"/>
      <c r="H6" s="1278"/>
      <c r="I6" s="1278"/>
      <c r="J6" s="1278"/>
      <c r="K6" s="52"/>
      <c r="L6" s="52"/>
      <c r="M6" s="52"/>
      <c r="N6" s="1283"/>
      <c r="O6" s="1283"/>
      <c r="P6" s="1283"/>
      <c r="Q6" s="1283"/>
      <c r="R6" s="1283"/>
      <c r="S6" s="1283"/>
      <c r="T6" s="1283"/>
      <c r="U6" s="1283"/>
      <c r="V6" s="1283"/>
      <c r="W6" s="1283"/>
      <c r="X6" s="1283"/>
      <c r="Y6" s="1283"/>
      <c r="Z6" s="1283"/>
      <c r="AA6" s="1283"/>
      <c r="AB6" s="1283"/>
      <c r="AC6" s="1283"/>
      <c r="AD6" s="1283"/>
      <c r="AE6" s="1283"/>
      <c r="AF6" s="1283"/>
      <c r="AG6" s="1283"/>
      <c r="AH6" s="1283"/>
      <c r="AI6" s="1283"/>
      <c r="AJ6" s="1283"/>
      <c r="AK6" s="1283"/>
      <c r="AL6" s="1283"/>
      <c r="AM6" s="1283"/>
      <c r="AN6" s="1283"/>
      <c r="AO6" s="1283"/>
      <c r="AP6" s="1283"/>
      <c r="AQ6" s="1283"/>
      <c r="AR6" s="1283"/>
      <c r="AS6" s="1283"/>
      <c r="AT6" s="1283"/>
      <c r="AU6" s="1283"/>
      <c r="AV6" s="1283"/>
      <c r="AW6" s="1283"/>
      <c r="AX6" s="1283"/>
      <c r="AY6" s="1283"/>
      <c r="AZ6" s="1283"/>
      <c r="BA6" s="1283"/>
      <c r="BB6" s="1283"/>
      <c r="BC6" s="1283"/>
      <c r="BD6" s="1283"/>
      <c r="BE6" s="1283"/>
      <c r="BF6" s="1283"/>
      <c r="BG6" s="1283"/>
      <c r="BH6" s="1283"/>
      <c r="BI6" s="1283"/>
      <c r="BJ6" s="1283"/>
      <c r="BK6" s="1284"/>
    </row>
    <row r="7" spans="1:63" ht="15" customHeight="1" x14ac:dyDescent="0.2">
      <c r="A7" s="1277"/>
      <c r="B7" s="1278"/>
      <c r="C7" s="1278"/>
      <c r="D7" s="1278"/>
      <c r="E7" s="1278"/>
      <c r="F7" s="1278"/>
      <c r="G7" s="1278"/>
      <c r="H7" s="1278"/>
      <c r="I7" s="1278"/>
      <c r="J7" s="1278"/>
      <c r="K7" s="52"/>
      <c r="L7" s="52"/>
      <c r="M7" s="52"/>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283"/>
      <c r="AK7" s="1283"/>
      <c r="AL7" s="1283"/>
      <c r="AM7" s="1283"/>
      <c r="AN7" s="1283"/>
      <c r="AO7" s="1283"/>
      <c r="AP7" s="1283"/>
      <c r="AQ7" s="1283"/>
      <c r="AR7" s="1283"/>
      <c r="AS7" s="1283"/>
      <c r="AT7" s="1283"/>
      <c r="AU7" s="1283"/>
      <c r="AV7" s="1283"/>
      <c r="AW7" s="1283"/>
      <c r="AX7" s="1283"/>
      <c r="AY7" s="1283"/>
      <c r="AZ7" s="1283"/>
      <c r="BA7" s="1283"/>
      <c r="BB7" s="1283"/>
      <c r="BC7" s="1283"/>
      <c r="BD7" s="1283"/>
      <c r="BE7" s="1283"/>
      <c r="BF7" s="1283"/>
      <c r="BG7" s="1283"/>
      <c r="BH7" s="1283"/>
      <c r="BI7" s="1283"/>
      <c r="BJ7" s="1283"/>
      <c r="BK7" s="1284"/>
    </row>
    <row r="8" spans="1:63" ht="15.75" customHeight="1" thickBot="1" x14ac:dyDescent="0.25">
      <c r="A8" s="1279"/>
      <c r="B8" s="1280"/>
      <c r="C8" s="1280"/>
      <c r="D8" s="1280"/>
      <c r="E8" s="1280"/>
      <c r="F8" s="1280"/>
      <c r="G8" s="1280"/>
      <c r="H8" s="1280"/>
      <c r="I8" s="1280"/>
      <c r="J8" s="1280"/>
      <c r="K8" s="51"/>
      <c r="L8" s="51"/>
      <c r="M8" s="51"/>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285"/>
      <c r="AK8" s="1285"/>
      <c r="AL8" s="1285"/>
      <c r="AM8" s="1285"/>
      <c r="AN8" s="1285"/>
      <c r="AO8" s="1285"/>
      <c r="AP8" s="1285"/>
      <c r="AQ8" s="1285"/>
      <c r="AR8" s="1285"/>
      <c r="AS8" s="1285"/>
      <c r="AT8" s="1285"/>
      <c r="AU8" s="1285"/>
      <c r="AV8" s="1285"/>
      <c r="AW8" s="1285"/>
      <c r="AX8" s="1285"/>
      <c r="AY8" s="1285"/>
      <c r="AZ8" s="1285"/>
      <c r="BA8" s="1285"/>
      <c r="BB8" s="1285"/>
      <c r="BC8" s="1285"/>
      <c r="BD8" s="1285"/>
      <c r="BE8" s="1285"/>
      <c r="BF8" s="1285"/>
      <c r="BG8" s="1285"/>
      <c r="BH8" s="1285"/>
      <c r="BI8" s="1285"/>
      <c r="BJ8" s="1285"/>
      <c r="BK8" s="1286"/>
    </row>
    <row r="9" spans="1:63" ht="15.75" customHeight="1" thickBot="1" x14ac:dyDescent="0.25">
      <c r="A9" s="1183" t="s">
        <v>174</v>
      </c>
      <c r="B9" s="1184"/>
      <c r="C9" s="1184"/>
      <c r="D9" s="1184"/>
      <c r="E9" s="1184"/>
      <c r="F9" s="1184"/>
      <c r="G9" s="1185"/>
      <c r="H9" s="1186"/>
      <c r="I9" s="1187"/>
      <c r="J9" s="1187"/>
      <c r="K9" s="1187"/>
      <c r="L9" s="1187"/>
      <c r="M9" s="1187"/>
      <c r="N9" s="1187"/>
      <c r="O9" s="1187"/>
      <c r="P9" s="1187"/>
      <c r="Q9" s="1187"/>
      <c r="R9" s="1187"/>
      <c r="S9" s="1187"/>
      <c r="T9" s="1187"/>
      <c r="U9" s="1187"/>
      <c r="V9" s="1187"/>
      <c r="W9" s="1187"/>
      <c r="X9" s="1187"/>
      <c r="Y9" s="1187"/>
      <c r="Z9" s="1187"/>
      <c r="AA9" s="1187"/>
      <c r="AB9" s="1187"/>
      <c r="AC9" s="1187"/>
      <c r="AD9" s="1187"/>
      <c r="AE9" s="1187"/>
      <c r="AF9" s="1187"/>
      <c r="AG9" s="1187"/>
      <c r="AH9" s="1187"/>
      <c r="AI9" s="1187"/>
      <c r="AJ9" s="1187"/>
      <c r="AK9" s="1187"/>
      <c r="AL9" s="1187"/>
      <c r="AM9" s="1187"/>
      <c r="AN9" s="1187"/>
      <c r="AO9" s="1187"/>
      <c r="AP9" s="1187"/>
      <c r="AQ9" s="1187"/>
      <c r="AR9" s="1187"/>
      <c r="AS9" s="1187"/>
      <c r="AT9" s="1187"/>
      <c r="AU9" s="1187"/>
      <c r="AV9" s="1187"/>
      <c r="AW9" s="1187"/>
      <c r="AX9" s="1187"/>
      <c r="AY9" s="1187"/>
      <c r="AZ9" s="1187"/>
      <c r="BA9" s="1187"/>
      <c r="BB9" s="1187"/>
      <c r="BC9" s="1187"/>
      <c r="BD9" s="1187"/>
      <c r="BE9" s="1187"/>
      <c r="BF9" s="1187"/>
      <c r="BG9" s="1187"/>
      <c r="BH9" s="1187"/>
      <c r="BI9" s="1187"/>
      <c r="BJ9" s="1187"/>
      <c r="BK9" s="1188"/>
    </row>
    <row r="10" spans="1:63" ht="45" customHeight="1" thickBot="1" x14ac:dyDescent="0.25">
      <c r="A10" s="1189" t="s">
        <v>23</v>
      </c>
      <c r="B10" s="1190"/>
      <c r="C10" s="1166" t="s">
        <v>173</v>
      </c>
      <c r="D10" s="1168" t="s">
        <v>183</v>
      </c>
      <c r="E10" s="1191" t="s">
        <v>171</v>
      </c>
      <c r="F10" s="1193" t="s">
        <v>184</v>
      </c>
      <c r="G10" s="1166" t="s">
        <v>169</v>
      </c>
      <c r="H10" s="1166" t="s">
        <v>168</v>
      </c>
      <c r="I10" s="1166" t="s">
        <v>167</v>
      </c>
      <c r="J10" s="1166" t="s">
        <v>166</v>
      </c>
      <c r="K10" s="1168" t="s">
        <v>165</v>
      </c>
      <c r="L10" s="1168" t="s">
        <v>164</v>
      </c>
      <c r="M10" s="1168" t="s">
        <v>163</v>
      </c>
      <c r="N10" s="1166" t="s">
        <v>162</v>
      </c>
      <c r="O10" s="1168" t="s">
        <v>12</v>
      </c>
      <c r="P10" s="1170" t="s">
        <v>0</v>
      </c>
      <c r="Q10" s="1158"/>
      <c r="R10" s="1158"/>
      <c r="S10" s="1159"/>
      <c r="T10" s="1158" t="s">
        <v>1</v>
      </c>
      <c r="U10" s="1158"/>
      <c r="V10" s="1158"/>
      <c r="W10" s="1159"/>
      <c r="X10" s="1158" t="s">
        <v>2</v>
      </c>
      <c r="Y10" s="1158"/>
      <c r="Z10" s="1158"/>
      <c r="AA10" s="1159"/>
      <c r="AB10" s="1158" t="s">
        <v>3</v>
      </c>
      <c r="AC10" s="1158"/>
      <c r="AD10" s="1158"/>
      <c r="AE10" s="1159"/>
      <c r="AF10" s="1158" t="s">
        <v>4</v>
      </c>
      <c r="AG10" s="1158"/>
      <c r="AH10" s="1158"/>
      <c r="AI10" s="1159"/>
      <c r="AJ10" s="1158" t="s">
        <v>5</v>
      </c>
      <c r="AK10" s="1158"/>
      <c r="AL10" s="1158"/>
      <c r="AM10" s="1159"/>
      <c r="AN10" s="1158" t="s">
        <v>6</v>
      </c>
      <c r="AO10" s="1158"/>
      <c r="AP10" s="1158"/>
      <c r="AQ10" s="1159"/>
      <c r="AR10" s="1158" t="s">
        <v>7</v>
      </c>
      <c r="AS10" s="1158"/>
      <c r="AT10" s="1158"/>
      <c r="AU10" s="1159"/>
      <c r="AV10" s="1158" t="s">
        <v>8</v>
      </c>
      <c r="AW10" s="1158"/>
      <c r="AX10" s="1158"/>
      <c r="AY10" s="1159"/>
      <c r="AZ10" s="1158" t="s">
        <v>9</v>
      </c>
      <c r="BA10" s="1158"/>
      <c r="BB10" s="1158"/>
      <c r="BC10" s="1159"/>
      <c r="BD10" s="1158" t="s">
        <v>10</v>
      </c>
      <c r="BE10" s="1158"/>
      <c r="BF10" s="1158"/>
      <c r="BG10" s="1159"/>
      <c r="BH10" s="1158" t="s">
        <v>11</v>
      </c>
      <c r="BI10" s="1158"/>
      <c r="BJ10" s="1158"/>
      <c r="BK10" s="1159"/>
    </row>
    <row r="11" spans="1:63" ht="45" customHeight="1" thickBot="1" x14ac:dyDescent="0.25">
      <c r="A11" s="50" t="s">
        <v>13</v>
      </c>
      <c r="B11" s="50" t="s">
        <v>14</v>
      </c>
      <c r="C11" s="1167"/>
      <c r="D11" s="1169"/>
      <c r="E11" s="1192"/>
      <c r="F11" s="1194"/>
      <c r="G11" s="1167"/>
      <c r="H11" s="1167"/>
      <c r="I11" s="1167"/>
      <c r="J11" s="1167"/>
      <c r="K11" s="1169"/>
      <c r="L11" s="1169"/>
      <c r="M11" s="1169"/>
      <c r="N11" s="1167"/>
      <c r="O11" s="1169"/>
      <c r="P11" s="1162" t="s">
        <v>24</v>
      </c>
      <c r="Q11" s="1163"/>
      <c r="R11" s="1164" t="s">
        <v>25</v>
      </c>
      <c r="S11" s="1165"/>
      <c r="T11" s="1162" t="s">
        <v>24</v>
      </c>
      <c r="U11" s="1163"/>
      <c r="V11" s="1164" t="s">
        <v>25</v>
      </c>
      <c r="W11" s="1165"/>
      <c r="X11" s="1162" t="s">
        <v>24</v>
      </c>
      <c r="Y11" s="1163"/>
      <c r="Z11" s="1164" t="s">
        <v>25</v>
      </c>
      <c r="AA11" s="1165"/>
      <c r="AB11" s="1162" t="s">
        <v>24</v>
      </c>
      <c r="AC11" s="1163"/>
      <c r="AD11" s="1164" t="s">
        <v>25</v>
      </c>
      <c r="AE11" s="1165"/>
      <c r="AF11" s="1162" t="s">
        <v>24</v>
      </c>
      <c r="AG11" s="1163"/>
      <c r="AH11" s="1164" t="s">
        <v>25</v>
      </c>
      <c r="AI11" s="1165"/>
      <c r="AJ11" s="1162" t="s">
        <v>24</v>
      </c>
      <c r="AK11" s="1163"/>
      <c r="AL11" s="1164" t="s">
        <v>25</v>
      </c>
      <c r="AM11" s="1165"/>
      <c r="AN11" s="1162" t="s">
        <v>24</v>
      </c>
      <c r="AO11" s="1163"/>
      <c r="AP11" s="1164" t="s">
        <v>25</v>
      </c>
      <c r="AQ11" s="1165"/>
      <c r="AR11" s="1162" t="s">
        <v>24</v>
      </c>
      <c r="AS11" s="1163"/>
      <c r="AT11" s="1164" t="s">
        <v>25</v>
      </c>
      <c r="AU11" s="1165"/>
      <c r="AV11" s="1162" t="s">
        <v>24</v>
      </c>
      <c r="AW11" s="1163"/>
      <c r="AX11" s="1164" t="s">
        <v>25</v>
      </c>
      <c r="AY11" s="1165"/>
      <c r="AZ11" s="1162" t="s">
        <v>24</v>
      </c>
      <c r="BA11" s="1163"/>
      <c r="BB11" s="1164" t="s">
        <v>25</v>
      </c>
      <c r="BC11" s="1165"/>
      <c r="BD11" s="1162" t="s">
        <v>24</v>
      </c>
      <c r="BE11" s="1163"/>
      <c r="BF11" s="1164" t="s">
        <v>25</v>
      </c>
      <c r="BG11" s="1165"/>
      <c r="BH11" s="1162" t="s">
        <v>24</v>
      </c>
      <c r="BI11" s="1163"/>
      <c r="BJ11" s="1164" t="s">
        <v>25</v>
      </c>
      <c r="BK11" s="1165"/>
    </row>
    <row r="12" spans="1:63" ht="83.25" customHeight="1" x14ac:dyDescent="0.2">
      <c r="A12" s="1287" t="s">
        <v>44</v>
      </c>
      <c r="B12" s="1198" t="s">
        <v>247</v>
      </c>
      <c r="C12" s="1317" t="s">
        <v>248</v>
      </c>
      <c r="D12" s="1294" t="s">
        <v>855</v>
      </c>
      <c r="E12" s="1296">
        <v>0.05</v>
      </c>
      <c r="F12" s="128" t="s">
        <v>26</v>
      </c>
      <c r="G12" s="129" t="s">
        <v>249</v>
      </c>
      <c r="H12" s="130" t="s">
        <v>250</v>
      </c>
      <c r="I12" s="151" t="s">
        <v>251</v>
      </c>
      <c r="J12" s="152">
        <v>0.03</v>
      </c>
      <c r="K12" s="45" t="s">
        <v>252</v>
      </c>
      <c r="L12" s="91">
        <v>43831</v>
      </c>
      <c r="M12" s="91">
        <v>44196</v>
      </c>
      <c r="N12" s="153" t="s">
        <v>253</v>
      </c>
      <c r="O12" s="93">
        <v>1.1000000000000001</v>
      </c>
      <c r="P12" s="1298"/>
      <c r="Q12" s="1298"/>
      <c r="R12" s="1298">
        <v>8.3299999999999999E-2</v>
      </c>
      <c r="S12" s="1298"/>
      <c r="T12" s="1301"/>
      <c r="U12" s="1301"/>
      <c r="V12" s="1298">
        <v>8.3299999999999999E-2</v>
      </c>
      <c r="W12" s="1298"/>
      <c r="X12" s="1298"/>
      <c r="Y12" s="1298"/>
      <c r="Z12" s="1298">
        <v>8.3299999999999999E-2</v>
      </c>
      <c r="AA12" s="1298"/>
      <c r="AB12" s="1301"/>
      <c r="AC12" s="1301"/>
      <c r="AD12" s="1298">
        <v>8.3299999999999999E-2</v>
      </c>
      <c r="AE12" s="1298"/>
      <c r="AF12" s="1298"/>
      <c r="AG12" s="1298"/>
      <c r="AH12" s="1298">
        <v>8.3299999999999999E-2</v>
      </c>
      <c r="AI12" s="1298"/>
      <c r="AJ12" s="1301"/>
      <c r="AK12" s="1301"/>
      <c r="AL12" s="1298">
        <v>8.3299999999999999E-2</v>
      </c>
      <c r="AM12" s="1298"/>
      <c r="AN12" s="1298"/>
      <c r="AO12" s="1298"/>
      <c r="AP12" s="1298">
        <v>8.3299999999999999E-2</v>
      </c>
      <c r="AQ12" s="1298"/>
      <c r="AR12" s="1301"/>
      <c r="AS12" s="1301"/>
      <c r="AT12" s="1298">
        <v>8.3299999999999999E-2</v>
      </c>
      <c r="AU12" s="1298"/>
      <c r="AV12" s="1298"/>
      <c r="AW12" s="1298"/>
      <c r="AX12" s="1298">
        <v>8.3299999999999999E-2</v>
      </c>
      <c r="AY12" s="1298"/>
      <c r="AZ12" s="1301"/>
      <c r="BA12" s="1301"/>
      <c r="BB12" s="1298">
        <v>8.3299999999999999E-2</v>
      </c>
      <c r="BC12" s="1298"/>
      <c r="BD12" s="1298"/>
      <c r="BE12" s="1298"/>
      <c r="BF12" s="1298">
        <v>8.3299999999999999E-2</v>
      </c>
      <c r="BG12" s="1298"/>
      <c r="BH12" s="1301"/>
      <c r="BI12" s="1301"/>
      <c r="BJ12" s="1298">
        <v>8.3299999999999999E-2</v>
      </c>
      <c r="BK12" s="1302"/>
    </row>
    <row r="13" spans="1:63" ht="98.25" customHeight="1" x14ac:dyDescent="0.2">
      <c r="A13" s="1288"/>
      <c r="B13" s="1292"/>
      <c r="C13" s="1318"/>
      <c r="D13" s="1295"/>
      <c r="E13" s="1297"/>
      <c r="F13" s="96" t="s">
        <v>26</v>
      </c>
      <c r="G13" s="132" t="s">
        <v>254</v>
      </c>
      <c r="H13" s="108" t="s">
        <v>255</v>
      </c>
      <c r="I13" s="131" t="s">
        <v>256</v>
      </c>
      <c r="J13" s="29">
        <v>0.02</v>
      </c>
      <c r="K13" s="43" t="s">
        <v>252</v>
      </c>
      <c r="L13" s="97">
        <v>43831</v>
      </c>
      <c r="M13" s="97">
        <v>44196</v>
      </c>
      <c r="N13" s="154" t="s">
        <v>253</v>
      </c>
      <c r="O13" s="99" t="s">
        <v>28</v>
      </c>
      <c r="P13" s="1299"/>
      <c r="Q13" s="1299"/>
      <c r="R13" s="1299">
        <v>8.3299999999999999E-2</v>
      </c>
      <c r="S13" s="1299"/>
      <c r="T13" s="1300"/>
      <c r="U13" s="1300"/>
      <c r="V13" s="1299">
        <v>8.3299999999999999E-2</v>
      </c>
      <c r="W13" s="1299"/>
      <c r="X13" s="1299"/>
      <c r="Y13" s="1299"/>
      <c r="Z13" s="1299">
        <v>8.3299999999999999E-2</v>
      </c>
      <c r="AA13" s="1299"/>
      <c r="AB13" s="1300"/>
      <c r="AC13" s="1300"/>
      <c r="AD13" s="1299">
        <v>8.3299999999999999E-2</v>
      </c>
      <c r="AE13" s="1299"/>
      <c r="AF13" s="1299"/>
      <c r="AG13" s="1299"/>
      <c r="AH13" s="1299">
        <v>8.3299999999999999E-2</v>
      </c>
      <c r="AI13" s="1299"/>
      <c r="AJ13" s="1300"/>
      <c r="AK13" s="1300"/>
      <c r="AL13" s="1299">
        <v>8.3299999999999999E-2</v>
      </c>
      <c r="AM13" s="1299"/>
      <c r="AN13" s="1299"/>
      <c r="AO13" s="1299"/>
      <c r="AP13" s="1299">
        <v>8.3299999999999999E-2</v>
      </c>
      <c r="AQ13" s="1299"/>
      <c r="AR13" s="1300"/>
      <c r="AS13" s="1300"/>
      <c r="AT13" s="1299">
        <v>8.3299999999999999E-2</v>
      </c>
      <c r="AU13" s="1299"/>
      <c r="AV13" s="1299"/>
      <c r="AW13" s="1299"/>
      <c r="AX13" s="1299">
        <v>8.3299999999999999E-2</v>
      </c>
      <c r="AY13" s="1299"/>
      <c r="AZ13" s="1300"/>
      <c r="BA13" s="1300"/>
      <c r="BB13" s="1299">
        <v>8.3299999999999999E-2</v>
      </c>
      <c r="BC13" s="1299"/>
      <c r="BD13" s="1299"/>
      <c r="BE13" s="1299"/>
      <c r="BF13" s="1299">
        <v>8.3299999999999999E-2</v>
      </c>
      <c r="BG13" s="1299"/>
      <c r="BH13" s="1300"/>
      <c r="BI13" s="1300"/>
      <c r="BJ13" s="1299">
        <v>8.3299999999999999E-2</v>
      </c>
      <c r="BK13" s="1303"/>
    </row>
    <row r="14" spans="1:63" ht="50.25" customHeight="1" x14ac:dyDescent="0.2">
      <c r="A14" s="1289"/>
      <c r="B14" s="1199"/>
      <c r="C14" s="1318"/>
      <c r="D14" s="1304" t="s">
        <v>856</v>
      </c>
      <c r="E14" s="1306">
        <v>0.2</v>
      </c>
      <c r="F14" s="96" t="s">
        <v>26</v>
      </c>
      <c r="G14" s="133" t="s">
        <v>257</v>
      </c>
      <c r="H14" s="101" t="s">
        <v>258</v>
      </c>
      <c r="I14" s="127" t="s">
        <v>259</v>
      </c>
      <c r="J14" s="29">
        <v>3.3300000000000003E-2</v>
      </c>
      <c r="K14" s="43" t="s">
        <v>252</v>
      </c>
      <c r="L14" s="97">
        <v>43831</v>
      </c>
      <c r="M14" s="97">
        <v>44196</v>
      </c>
      <c r="N14" s="154" t="s">
        <v>253</v>
      </c>
      <c r="O14" s="99" t="s">
        <v>48</v>
      </c>
      <c r="P14" s="1053"/>
      <c r="Q14" s="1053"/>
      <c r="R14" s="1053">
        <v>1</v>
      </c>
      <c r="S14" s="1053"/>
      <c r="T14" s="1308"/>
      <c r="U14" s="1308"/>
      <c r="V14" s="1053"/>
      <c r="W14" s="1053"/>
      <c r="X14" s="1308"/>
      <c r="Y14" s="1308"/>
      <c r="Z14" s="1053"/>
      <c r="AA14" s="1053"/>
      <c r="AB14" s="1308"/>
      <c r="AC14" s="1308"/>
      <c r="AD14" s="1053"/>
      <c r="AE14" s="1053"/>
      <c r="AF14" s="1308"/>
      <c r="AG14" s="1308"/>
      <c r="AH14" s="1053"/>
      <c r="AI14" s="1053"/>
      <c r="AJ14" s="1308"/>
      <c r="AK14" s="1308"/>
      <c r="AL14" s="1053"/>
      <c r="AM14" s="1053"/>
      <c r="AN14" s="1308"/>
      <c r="AO14" s="1308"/>
      <c r="AP14" s="1053"/>
      <c r="AQ14" s="1053"/>
      <c r="AR14" s="1308"/>
      <c r="AS14" s="1308"/>
      <c r="AT14" s="1053"/>
      <c r="AU14" s="1053"/>
      <c r="AV14" s="1308"/>
      <c r="AW14" s="1308"/>
      <c r="AX14" s="1053"/>
      <c r="AY14" s="1053"/>
      <c r="AZ14" s="1308"/>
      <c r="BA14" s="1308"/>
      <c r="BB14" s="1053"/>
      <c r="BC14" s="1053"/>
      <c r="BD14" s="1308"/>
      <c r="BE14" s="1308"/>
      <c r="BF14" s="1053"/>
      <c r="BG14" s="1053"/>
      <c r="BH14" s="1308"/>
      <c r="BI14" s="1308"/>
      <c r="BJ14" s="1053"/>
      <c r="BK14" s="1260"/>
    </row>
    <row r="15" spans="1:63" ht="50.25" customHeight="1" x14ac:dyDescent="0.2">
      <c r="A15" s="1289"/>
      <c r="B15" s="1199"/>
      <c r="C15" s="1318"/>
      <c r="D15" s="1305"/>
      <c r="E15" s="1307"/>
      <c r="F15" s="96" t="s">
        <v>26</v>
      </c>
      <c r="G15" s="133" t="s">
        <v>260</v>
      </c>
      <c r="H15" s="101" t="s">
        <v>261</v>
      </c>
      <c r="I15" s="127" t="s">
        <v>259</v>
      </c>
      <c r="J15" s="29">
        <v>3.3300000000000003E-2</v>
      </c>
      <c r="K15" s="43" t="s">
        <v>252</v>
      </c>
      <c r="L15" s="97">
        <v>43831</v>
      </c>
      <c r="M15" s="97">
        <v>44196</v>
      </c>
      <c r="N15" s="154" t="s">
        <v>253</v>
      </c>
      <c r="O15" s="99" t="s">
        <v>29</v>
      </c>
      <c r="P15" s="1053"/>
      <c r="Q15" s="1053"/>
      <c r="R15" s="1053">
        <v>1</v>
      </c>
      <c r="S15" s="1053"/>
      <c r="T15" s="1308"/>
      <c r="U15" s="1308"/>
      <c r="V15" s="1053"/>
      <c r="W15" s="1053"/>
      <c r="X15" s="1308"/>
      <c r="Y15" s="1308"/>
      <c r="Z15" s="1053"/>
      <c r="AA15" s="1053"/>
      <c r="AB15" s="1308"/>
      <c r="AC15" s="1308"/>
      <c r="AD15" s="1053"/>
      <c r="AE15" s="1053"/>
      <c r="AF15" s="1308"/>
      <c r="AG15" s="1308"/>
      <c r="AH15" s="1053"/>
      <c r="AI15" s="1053"/>
      <c r="AJ15" s="1308"/>
      <c r="AK15" s="1308"/>
      <c r="AL15" s="1053"/>
      <c r="AM15" s="1053"/>
      <c r="AN15" s="1308"/>
      <c r="AO15" s="1308"/>
      <c r="AP15" s="1053"/>
      <c r="AQ15" s="1053"/>
      <c r="AR15" s="1308"/>
      <c r="AS15" s="1308"/>
      <c r="AT15" s="1053"/>
      <c r="AU15" s="1053"/>
      <c r="AV15" s="1308"/>
      <c r="AW15" s="1308"/>
      <c r="AX15" s="1053"/>
      <c r="AY15" s="1053"/>
      <c r="AZ15" s="1308"/>
      <c r="BA15" s="1308"/>
      <c r="BB15" s="1053"/>
      <c r="BC15" s="1053"/>
      <c r="BD15" s="1308"/>
      <c r="BE15" s="1308"/>
      <c r="BF15" s="1053"/>
      <c r="BG15" s="1053"/>
      <c r="BH15" s="1308"/>
      <c r="BI15" s="1308"/>
      <c r="BJ15" s="1053"/>
      <c r="BK15" s="1260"/>
    </row>
    <row r="16" spans="1:63" ht="50.25" customHeight="1" x14ac:dyDescent="0.2">
      <c r="A16" s="1289"/>
      <c r="B16" s="1199"/>
      <c r="C16" s="1318"/>
      <c r="D16" s="1305"/>
      <c r="E16" s="1307"/>
      <c r="F16" s="96" t="s">
        <v>26</v>
      </c>
      <c r="G16" s="133" t="s">
        <v>262</v>
      </c>
      <c r="H16" s="101" t="s">
        <v>263</v>
      </c>
      <c r="I16" s="127" t="s">
        <v>259</v>
      </c>
      <c r="J16" s="29">
        <v>3.3300000000000003E-2</v>
      </c>
      <c r="K16" s="43" t="s">
        <v>252</v>
      </c>
      <c r="L16" s="97">
        <v>43831</v>
      </c>
      <c r="M16" s="97">
        <v>44196</v>
      </c>
      <c r="N16" s="154" t="s">
        <v>253</v>
      </c>
      <c r="O16" s="99" t="s">
        <v>30</v>
      </c>
      <c r="P16" s="1053"/>
      <c r="Q16" s="1053"/>
      <c r="R16" s="1053">
        <v>1</v>
      </c>
      <c r="S16" s="1053"/>
      <c r="T16" s="1308"/>
      <c r="U16" s="1308"/>
      <c r="V16" s="1053"/>
      <c r="W16" s="1053"/>
      <c r="X16" s="1308"/>
      <c r="Y16" s="1308"/>
      <c r="Z16" s="1053"/>
      <c r="AA16" s="1053"/>
      <c r="AB16" s="1308"/>
      <c r="AC16" s="1308"/>
      <c r="AD16" s="1053"/>
      <c r="AE16" s="1053"/>
      <c r="AF16" s="1308"/>
      <c r="AG16" s="1308"/>
      <c r="AH16" s="1053"/>
      <c r="AI16" s="1053"/>
      <c r="AJ16" s="1308"/>
      <c r="AK16" s="1308"/>
      <c r="AL16" s="1053"/>
      <c r="AM16" s="1053"/>
      <c r="AN16" s="1308"/>
      <c r="AO16" s="1308"/>
      <c r="AP16" s="1053"/>
      <c r="AQ16" s="1053"/>
      <c r="AR16" s="1308"/>
      <c r="AS16" s="1308"/>
      <c r="AT16" s="1053"/>
      <c r="AU16" s="1053"/>
      <c r="AV16" s="1308"/>
      <c r="AW16" s="1308"/>
      <c r="AX16" s="1053"/>
      <c r="AY16" s="1053"/>
      <c r="AZ16" s="1308"/>
      <c r="BA16" s="1308"/>
      <c r="BB16" s="1053"/>
      <c r="BC16" s="1053"/>
      <c r="BD16" s="1308"/>
      <c r="BE16" s="1308"/>
      <c r="BF16" s="1053"/>
      <c r="BG16" s="1053"/>
      <c r="BH16" s="1308"/>
      <c r="BI16" s="1308"/>
      <c r="BJ16" s="1053"/>
      <c r="BK16" s="1260"/>
    </row>
    <row r="17" spans="1:63" ht="50.25" customHeight="1" x14ac:dyDescent="0.2">
      <c r="A17" s="1289"/>
      <c r="B17" s="1199"/>
      <c r="C17" s="1318"/>
      <c r="D17" s="1305"/>
      <c r="E17" s="1307"/>
      <c r="F17" s="96" t="s">
        <v>26</v>
      </c>
      <c r="G17" s="133" t="s">
        <v>264</v>
      </c>
      <c r="H17" s="101" t="s">
        <v>265</v>
      </c>
      <c r="I17" s="127" t="s">
        <v>259</v>
      </c>
      <c r="J17" s="29">
        <v>3.3300000000000003E-2</v>
      </c>
      <c r="K17" s="43" t="s">
        <v>252</v>
      </c>
      <c r="L17" s="97">
        <v>43831</v>
      </c>
      <c r="M17" s="97">
        <v>44196</v>
      </c>
      <c r="N17" s="154" t="s">
        <v>253</v>
      </c>
      <c r="O17" s="99" t="s">
        <v>42</v>
      </c>
      <c r="P17" s="1053" t="s">
        <v>266</v>
      </c>
      <c r="Q17" s="1053"/>
      <c r="R17" s="1053">
        <v>1</v>
      </c>
      <c r="S17" s="1053"/>
      <c r="T17" s="1308"/>
      <c r="U17" s="1308"/>
      <c r="V17" s="1053"/>
      <c r="W17" s="1053"/>
      <c r="X17" s="1308"/>
      <c r="Y17" s="1308"/>
      <c r="Z17" s="1053"/>
      <c r="AA17" s="1053"/>
      <c r="AB17" s="1308"/>
      <c r="AC17" s="1308"/>
      <c r="AD17" s="1053"/>
      <c r="AE17" s="1053"/>
      <c r="AF17" s="1308"/>
      <c r="AG17" s="1308"/>
      <c r="AH17" s="1053"/>
      <c r="AI17" s="1053"/>
      <c r="AJ17" s="1308"/>
      <c r="AK17" s="1308"/>
      <c r="AL17" s="1053"/>
      <c r="AM17" s="1053"/>
      <c r="AN17" s="1308"/>
      <c r="AO17" s="1308"/>
      <c r="AP17" s="1053"/>
      <c r="AQ17" s="1053"/>
      <c r="AR17" s="1308"/>
      <c r="AS17" s="1308"/>
      <c r="AT17" s="1053"/>
      <c r="AU17" s="1053"/>
      <c r="AV17" s="1308"/>
      <c r="AW17" s="1308"/>
      <c r="AX17" s="1053"/>
      <c r="AY17" s="1053"/>
      <c r="AZ17" s="1308"/>
      <c r="BA17" s="1308"/>
      <c r="BB17" s="1053"/>
      <c r="BC17" s="1053"/>
      <c r="BD17" s="1308"/>
      <c r="BE17" s="1308"/>
      <c r="BF17" s="1053"/>
      <c r="BG17" s="1053"/>
      <c r="BH17" s="1308"/>
      <c r="BI17" s="1308"/>
      <c r="BJ17" s="1053"/>
      <c r="BK17" s="1260"/>
    </row>
    <row r="18" spans="1:63" ht="50.25" customHeight="1" x14ac:dyDescent="0.2">
      <c r="A18" s="1289"/>
      <c r="B18" s="1199"/>
      <c r="C18" s="1318"/>
      <c r="D18" s="1305"/>
      <c r="E18" s="1307"/>
      <c r="F18" s="96" t="s">
        <v>26</v>
      </c>
      <c r="G18" s="133" t="s">
        <v>267</v>
      </c>
      <c r="H18" s="101" t="s">
        <v>268</v>
      </c>
      <c r="I18" s="127" t="s">
        <v>259</v>
      </c>
      <c r="J18" s="29">
        <v>3.3300000000000003E-2</v>
      </c>
      <c r="K18" s="43" t="s">
        <v>252</v>
      </c>
      <c r="L18" s="97">
        <v>43831</v>
      </c>
      <c r="M18" s="97">
        <v>44196</v>
      </c>
      <c r="N18" s="154" t="s">
        <v>253</v>
      </c>
      <c r="O18" s="99" t="s">
        <v>269</v>
      </c>
      <c r="P18" s="1053"/>
      <c r="Q18" s="1053"/>
      <c r="R18" s="1053">
        <v>1</v>
      </c>
      <c r="S18" s="1053"/>
      <c r="T18" s="1308"/>
      <c r="U18" s="1308"/>
      <c r="V18" s="1053"/>
      <c r="W18" s="1053"/>
      <c r="X18" s="1308"/>
      <c r="Y18" s="1308"/>
      <c r="Z18" s="1053"/>
      <c r="AA18" s="1053"/>
      <c r="AB18" s="1308"/>
      <c r="AC18" s="1308"/>
      <c r="AD18" s="1053"/>
      <c r="AE18" s="1053"/>
      <c r="AF18" s="1308"/>
      <c r="AG18" s="1308"/>
      <c r="AH18" s="1053"/>
      <c r="AI18" s="1053"/>
      <c r="AJ18" s="1308"/>
      <c r="AK18" s="1308"/>
      <c r="AL18" s="1053"/>
      <c r="AM18" s="1053"/>
      <c r="AN18" s="1308"/>
      <c r="AO18" s="1308"/>
      <c r="AP18" s="1053"/>
      <c r="AQ18" s="1053"/>
      <c r="AR18" s="1308"/>
      <c r="AS18" s="1308"/>
      <c r="AT18" s="1053"/>
      <c r="AU18" s="1053"/>
      <c r="AV18" s="1308"/>
      <c r="AW18" s="1308"/>
      <c r="AX18" s="1053"/>
      <c r="AY18" s="1053"/>
      <c r="AZ18" s="1308"/>
      <c r="BA18" s="1308"/>
      <c r="BB18" s="1053"/>
      <c r="BC18" s="1053"/>
      <c r="BD18" s="1308"/>
      <c r="BE18" s="1308"/>
      <c r="BF18" s="1053"/>
      <c r="BG18" s="1053"/>
      <c r="BH18" s="1308"/>
      <c r="BI18" s="1308"/>
      <c r="BJ18" s="1053"/>
      <c r="BK18" s="1260"/>
    </row>
    <row r="19" spans="1:63" ht="50.25" customHeight="1" x14ac:dyDescent="0.2">
      <c r="A19" s="1289"/>
      <c r="B19" s="1199"/>
      <c r="C19" s="1318"/>
      <c r="D19" s="1295"/>
      <c r="E19" s="1297"/>
      <c r="F19" s="96" t="s">
        <v>26</v>
      </c>
      <c r="G19" s="133" t="s">
        <v>270</v>
      </c>
      <c r="H19" s="101" t="s">
        <v>271</v>
      </c>
      <c r="I19" s="127" t="s">
        <v>259</v>
      </c>
      <c r="J19" s="29">
        <v>3.3300000000000003E-2</v>
      </c>
      <c r="K19" s="43" t="s">
        <v>252</v>
      </c>
      <c r="L19" s="97">
        <v>43831</v>
      </c>
      <c r="M19" s="97">
        <v>44196</v>
      </c>
      <c r="N19" s="154" t="s">
        <v>253</v>
      </c>
      <c r="O19" s="99" t="s">
        <v>272</v>
      </c>
      <c r="P19" s="1053"/>
      <c r="Q19" s="1053"/>
      <c r="R19" s="1053">
        <v>1</v>
      </c>
      <c r="S19" s="1053"/>
      <c r="T19" s="1308"/>
      <c r="U19" s="1308"/>
      <c r="V19" s="1053"/>
      <c r="W19" s="1053"/>
      <c r="X19" s="1308"/>
      <c r="Y19" s="1308"/>
      <c r="Z19" s="1053"/>
      <c r="AA19" s="1053"/>
      <c r="AB19" s="1308"/>
      <c r="AC19" s="1308"/>
      <c r="AD19" s="1053"/>
      <c r="AE19" s="1053"/>
      <c r="AF19" s="1308"/>
      <c r="AG19" s="1308"/>
      <c r="AH19" s="1053"/>
      <c r="AI19" s="1053"/>
      <c r="AJ19" s="1308"/>
      <c r="AK19" s="1308"/>
      <c r="AL19" s="1053"/>
      <c r="AM19" s="1053"/>
      <c r="AN19" s="1308"/>
      <c r="AO19" s="1308"/>
      <c r="AP19" s="1053"/>
      <c r="AQ19" s="1053"/>
      <c r="AR19" s="1308"/>
      <c r="AS19" s="1308"/>
      <c r="AT19" s="1053"/>
      <c r="AU19" s="1053"/>
      <c r="AV19" s="1308"/>
      <c r="AW19" s="1308"/>
      <c r="AX19" s="1053"/>
      <c r="AY19" s="1053"/>
      <c r="AZ19" s="1308"/>
      <c r="BA19" s="1308"/>
      <c r="BB19" s="1053"/>
      <c r="BC19" s="1053"/>
      <c r="BD19" s="1308"/>
      <c r="BE19" s="1308"/>
      <c r="BF19" s="1053"/>
      <c r="BG19" s="1053"/>
      <c r="BH19" s="1308"/>
      <c r="BI19" s="1308"/>
      <c r="BJ19" s="1053"/>
      <c r="BK19" s="1260"/>
    </row>
    <row r="20" spans="1:63" ht="50.25" customHeight="1" x14ac:dyDescent="0.2">
      <c r="A20" s="1289"/>
      <c r="B20" s="1199"/>
      <c r="C20" s="1318"/>
      <c r="D20" s="1304" t="s">
        <v>857</v>
      </c>
      <c r="E20" s="1306">
        <v>0.1</v>
      </c>
      <c r="F20" s="96" t="s">
        <v>26</v>
      </c>
      <c r="G20" s="134" t="s">
        <v>273</v>
      </c>
      <c r="H20" s="127" t="s">
        <v>274</v>
      </c>
      <c r="I20" s="127" t="s">
        <v>275</v>
      </c>
      <c r="J20" s="29">
        <v>3.3300000000000003E-2</v>
      </c>
      <c r="K20" s="43" t="s">
        <v>252</v>
      </c>
      <c r="L20" s="97">
        <v>43831</v>
      </c>
      <c r="M20" s="97">
        <v>44196</v>
      </c>
      <c r="N20" s="154" t="s">
        <v>253</v>
      </c>
      <c r="O20" s="99" t="s">
        <v>31</v>
      </c>
      <c r="P20" s="1053"/>
      <c r="Q20" s="1053"/>
      <c r="R20" s="1053"/>
      <c r="S20" s="1053"/>
      <c r="T20" s="1308"/>
      <c r="U20" s="1308"/>
      <c r="V20" s="1053">
        <v>1</v>
      </c>
      <c r="W20" s="1053"/>
      <c r="X20" s="1308"/>
      <c r="Y20" s="1308"/>
      <c r="Z20" s="1053"/>
      <c r="AA20" s="1053"/>
      <c r="AB20" s="1308"/>
      <c r="AC20" s="1308"/>
      <c r="AD20" s="1053"/>
      <c r="AE20" s="1053"/>
      <c r="AF20" s="1308"/>
      <c r="AG20" s="1308"/>
      <c r="AH20" s="1053"/>
      <c r="AI20" s="1053"/>
      <c r="AJ20" s="1308"/>
      <c r="AK20" s="1308"/>
      <c r="AL20" s="1053"/>
      <c r="AM20" s="1053"/>
      <c r="AN20" s="1308"/>
      <c r="AO20" s="1308"/>
      <c r="AP20" s="1053"/>
      <c r="AQ20" s="1053"/>
      <c r="AR20" s="1308"/>
      <c r="AS20" s="1308"/>
      <c r="AT20" s="1053"/>
      <c r="AU20" s="1053"/>
      <c r="AV20" s="1308"/>
      <c r="AW20" s="1308"/>
      <c r="AX20" s="1053"/>
      <c r="AY20" s="1053"/>
      <c r="AZ20" s="1308"/>
      <c r="BA20" s="1308"/>
      <c r="BB20" s="1053"/>
      <c r="BC20" s="1053"/>
      <c r="BD20" s="1308"/>
      <c r="BE20" s="1308"/>
      <c r="BF20" s="1053"/>
      <c r="BG20" s="1053"/>
      <c r="BH20" s="1308"/>
      <c r="BI20" s="1308"/>
      <c r="BJ20" s="1053"/>
      <c r="BK20" s="1260"/>
    </row>
    <row r="21" spans="1:63" ht="50.25" customHeight="1" x14ac:dyDescent="0.2">
      <c r="A21" s="1289"/>
      <c r="B21" s="1199"/>
      <c r="C21" s="1318"/>
      <c r="D21" s="1305"/>
      <c r="E21" s="1307"/>
      <c r="F21" s="96" t="s">
        <v>26</v>
      </c>
      <c r="G21" s="134" t="s">
        <v>276</v>
      </c>
      <c r="H21" s="127" t="s">
        <v>277</v>
      </c>
      <c r="I21" s="127" t="s">
        <v>278</v>
      </c>
      <c r="J21" s="29">
        <v>3.3300000000000003E-2</v>
      </c>
      <c r="K21" s="43" t="s">
        <v>252</v>
      </c>
      <c r="L21" s="97">
        <v>43831</v>
      </c>
      <c r="M21" s="97">
        <v>44196</v>
      </c>
      <c r="N21" s="154" t="s">
        <v>253</v>
      </c>
      <c r="O21" s="99" t="s">
        <v>32</v>
      </c>
      <c r="P21" s="1053"/>
      <c r="Q21" s="1053"/>
      <c r="R21" s="1053"/>
      <c r="S21" s="1053"/>
      <c r="T21" s="1308"/>
      <c r="U21" s="1308"/>
      <c r="V21" s="1299">
        <v>1</v>
      </c>
      <c r="W21" s="1299"/>
      <c r="X21" s="1308"/>
      <c r="Y21" s="1308"/>
      <c r="Z21" s="1053"/>
      <c r="AA21" s="1053"/>
      <c r="AB21" s="1308"/>
      <c r="AC21" s="1308"/>
      <c r="AD21" s="1053"/>
      <c r="AE21" s="1053"/>
      <c r="AF21" s="1308"/>
      <c r="AG21" s="1308"/>
      <c r="AH21" s="1053"/>
      <c r="AI21" s="1053"/>
      <c r="AJ21" s="1308"/>
      <c r="AK21" s="1308"/>
      <c r="AL21" s="1053"/>
      <c r="AM21" s="1053"/>
      <c r="AN21" s="1308"/>
      <c r="AO21" s="1308"/>
      <c r="AP21" s="1053"/>
      <c r="AQ21" s="1053"/>
      <c r="AR21" s="1308"/>
      <c r="AS21" s="1308"/>
      <c r="AT21" s="1053"/>
      <c r="AU21" s="1053"/>
      <c r="AV21" s="1308"/>
      <c r="AW21" s="1308"/>
      <c r="AX21" s="1053"/>
      <c r="AY21" s="1053"/>
      <c r="AZ21" s="1308"/>
      <c r="BA21" s="1308"/>
      <c r="BB21" s="1053"/>
      <c r="BC21" s="1053"/>
      <c r="BD21" s="1308"/>
      <c r="BE21" s="1308"/>
      <c r="BF21" s="1053"/>
      <c r="BG21" s="1053"/>
      <c r="BH21" s="1308"/>
      <c r="BI21" s="1308"/>
      <c r="BJ21" s="1053"/>
      <c r="BK21" s="1260"/>
    </row>
    <row r="22" spans="1:63" ht="50.25" customHeight="1" x14ac:dyDescent="0.2">
      <c r="A22" s="1289"/>
      <c r="B22" s="1199"/>
      <c r="C22" s="1318"/>
      <c r="D22" s="1295"/>
      <c r="E22" s="1297"/>
      <c r="F22" s="96" t="s">
        <v>26</v>
      </c>
      <c r="G22" s="134" t="s">
        <v>279</v>
      </c>
      <c r="H22" s="127" t="s">
        <v>274</v>
      </c>
      <c r="I22" s="127" t="s">
        <v>280</v>
      </c>
      <c r="J22" s="29">
        <v>3.3300000000000003E-2</v>
      </c>
      <c r="K22" s="43" t="s">
        <v>252</v>
      </c>
      <c r="L22" s="97">
        <v>43831</v>
      </c>
      <c r="M22" s="97">
        <v>44196</v>
      </c>
      <c r="N22" s="154" t="s">
        <v>253</v>
      </c>
      <c r="O22" s="99" t="s">
        <v>41</v>
      </c>
      <c r="P22" s="1053"/>
      <c r="Q22" s="1053"/>
      <c r="R22" s="1053"/>
      <c r="S22" s="1053"/>
      <c r="T22" s="1308"/>
      <c r="U22" s="1308"/>
      <c r="V22" s="1053"/>
      <c r="W22" s="1053"/>
      <c r="X22" s="1308"/>
      <c r="Y22" s="1308"/>
      <c r="Z22" s="1053"/>
      <c r="AA22" s="1053"/>
      <c r="AB22" s="1308"/>
      <c r="AC22" s="1308"/>
      <c r="AD22" s="1053"/>
      <c r="AE22" s="1053"/>
      <c r="AF22" s="1308"/>
      <c r="AG22" s="1308"/>
      <c r="AH22" s="1053"/>
      <c r="AI22" s="1053"/>
      <c r="AJ22" s="1308"/>
      <c r="AK22" s="1308"/>
      <c r="AL22" s="1053"/>
      <c r="AM22" s="1053"/>
      <c r="AN22" s="1308"/>
      <c r="AO22" s="1308"/>
      <c r="AP22" s="1053"/>
      <c r="AQ22" s="1053"/>
      <c r="AR22" s="1308"/>
      <c r="AS22" s="1308"/>
      <c r="AT22" s="1053">
        <v>1</v>
      </c>
      <c r="AU22" s="1053"/>
      <c r="AV22" s="1308"/>
      <c r="AW22" s="1308"/>
      <c r="AX22" s="1053"/>
      <c r="AY22" s="1053"/>
      <c r="AZ22" s="1308"/>
      <c r="BA22" s="1308"/>
      <c r="BB22" s="1053"/>
      <c r="BC22" s="1053"/>
      <c r="BD22" s="1308"/>
      <c r="BE22" s="1308"/>
      <c r="BF22" s="1053"/>
      <c r="BG22" s="1053"/>
      <c r="BH22" s="1308"/>
      <c r="BI22" s="1308"/>
      <c r="BJ22" s="1053"/>
      <c r="BK22" s="1260"/>
    </row>
    <row r="23" spans="1:63" ht="84" customHeight="1" x14ac:dyDescent="0.2">
      <c r="A23" s="1289"/>
      <c r="B23" s="1199"/>
      <c r="C23" s="1318"/>
      <c r="D23" s="1304" t="s">
        <v>858</v>
      </c>
      <c r="E23" s="1306">
        <v>0.1</v>
      </c>
      <c r="F23" s="96" t="s">
        <v>26</v>
      </c>
      <c r="G23" s="133" t="s">
        <v>281</v>
      </c>
      <c r="H23" s="127" t="s">
        <v>282</v>
      </c>
      <c r="I23" s="131" t="s">
        <v>283</v>
      </c>
      <c r="J23" s="29">
        <v>0.05</v>
      </c>
      <c r="K23" s="43" t="s">
        <v>252</v>
      </c>
      <c r="L23" s="97">
        <v>43831</v>
      </c>
      <c r="M23" s="97">
        <v>44196</v>
      </c>
      <c r="N23" s="154" t="s">
        <v>253</v>
      </c>
      <c r="O23" s="99" t="s">
        <v>33</v>
      </c>
      <c r="P23" s="1299"/>
      <c r="Q23" s="1299"/>
      <c r="R23" s="1299">
        <v>8.3299999999999999E-2</v>
      </c>
      <c r="S23" s="1299"/>
      <c r="T23" s="1300"/>
      <c r="U23" s="1300"/>
      <c r="V23" s="1299">
        <v>8.3299999999999999E-2</v>
      </c>
      <c r="W23" s="1299"/>
      <c r="X23" s="1300"/>
      <c r="Y23" s="1300"/>
      <c r="Z23" s="1299">
        <v>8.3299999999999999E-2</v>
      </c>
      <c r="AA23" s="1299"/>
      <c r="AB23" s="1300"/>
      <c r="AC23" s="1300"/>
      <c r="AD23" s="1299">
        <v>8.3299999999999999E-2</v>
      </c>
      <c r="AE23" s="1299"/>
      <c r="AF23" s="1300"/>
      <c r="AG23" s="1300"/>
      <c r="AH23" s="1299">
        <v>8.3299999999999999E-2</v>
      </c>
      <c r="AI23" s="1299"/>
      <c r="AJ23" s="1300"/>
      <c r="AK23" s="1300"/>
      <c r="AL23" s="1299">
        <v>8.3299999999999999E-2</v>
      </c>
      <c r="AM23" s="1299"/>
      <c r="AN23" s="1300"/>
      <c r="AO23" s="1300"/>
      <c r="AP23" s="1299">
        <v>8.3299999999999999E-2</v>
      </c>
      <c r="AQ23" s="1299"/>
      <c r="AR23" s="1300"/>
      <c r="AS23" s="1300"/>
      <c r="AT23" s="1299">
        <v>8.3299999999999999E-2</v>
      </c>
      <c r="AU23" s="1299"/>
      <c r="AV23" s="1300"/>
      <c r="AW23" s="1300"/>
      <c r="AX23" s="1299">
        <v>8.3299999999999999E-2</v>
      </c>
      <c r="AY23" s="1299"/>
      <c r="AZ23" s="1300"/>
      <c r="BA23" s="1300"/>
      <c r="BB23" s="1299">
        <v>8.3299999999999999E-2</v>
      </c>
      <c r="BC23" s="1299"/>
      <c r="BD23" s="1300"/>
      <c r="BE23" s="1300"/>
      <c r="BF23" s="1299">
        <v>8.3299999999999999E-2</v>
      </c>
      <c r="BG23" s="1299"/>
      <c r="BH23" s="1300"/>
      <c r="BI23" s="1300"/>
      <c r="BJ23" s="1299">
        <v>8.3299999999999999E-2</v>
      </c>
      <c r="BK23" s="1303"/>
    </row>
    <row r="24" spans="1:63" ht="50.25" customHeight="1" x14ac:dyDescent="0.2">
      <c r="A24" s="1289"/>
      <c r="B24" s="1199"/>
      <c r="C24" s="1318"/>
      <c r="D24" s="1295"/>
      <c r="E24" s="1297"/>
      <c r="F24" s="96" t="s">
        <v>26</v>
      </c>
      <c r="G24" s="133" t="s">
        <v>284</v>
      </c>
      <c r="H24" s="101" t="s">
        <v>285</v>
      </c>
      <c r="I24" s="131" t="s">
        <v>286</v>
      </c>
      <c r="J24" s="29">
        <v>0.05</v>
      </c>
      <c r="K24" s="43" t="s">
        <v>252</v>
      </c>
      <c r="L24" s="97">
        <v>43831</v>
      </c>
      <c r="M24" s="97">
        <v>44196</v>
      </c>
      <c r="N24" s="154" t="s">
        <v>253</v>
      </c>
      <c r="O24" s="99" t="s">
        <v>34</v>
      </c>
      <c r="P24" s="1053"/>
      <c r="Q24" s="1053"/>
      <c r="R24" s="1053"/>
      <c r="S24" s="1053"/>
      <c r="T24" s="1308"/>
      <c r="U24" s="1308"/>
      <c r="V24" s="1053"/>
      <c r="W24" s="1053"/>
      <c r="X24" s="1308"/>
      <c r="Y24" s="1308"/>
      <c r="Z24" s="1053"/>
      <c r="AA24" s="1053"/>
      <c r="AB24" s="1308"/>
      <c r="AC24" s="1308"/>
      <c r="AD24" s="1053"/>
      <c r="AE24" s="1053"/>
      <c r="AF24" s="1308"/>
      <c r="AG24" s="1308"/>
      <c r="AH24" s="1053"/>
      <c r="AI24" s="1053"/>
      <c r="AJ24" s="1308"/>
      <c r="AK24" s="1308"/>
      <c r="AL24" s="1053"/>
      <c r="AM24" s="1053"/>
      <c r="AN24" s="1308"/>
      <c r="AO24" s="1308"/>
      <c r="AP24" s="1053"/>
      <c r="AQ24" s="1053"/>
      <c r="AR24" s="1308"/>
      <c r="AS24" s="1308"/>
      <c r="AT24" s="1053"/>
      <c r="AU24" s="1053"/>
      <c r="AV24" s="1308"/>
      <c r="AW24" s="1308"/>
      <c r="AX24" s="1053">
        <v>1</v>
      </c>
      <c r="AY24" s="1053"/>
      <c r="AZ24" s="1308"/>
      <c r="BA24" s="1308"/>
      <c r="BB24" s="1053"/>
      <c r="BC24" s="1053"/>
      <c r="BD24" s="1308"/>
      <c r="BE24" s="1308"/>
      <c r="BF24" s="1053"/>
      <c r="BG24" s="1053"/>
      <c r="BH24" s="1308"/>
      <c r="BI24" s="1308"/>
      <c r="BJ24" s="1053"/>
      <c r="BK24" s="1260"/>
    </row>
    <row r="25" spans="1:63" ht="98.25" customHeight="1" x14ac:dyDescent="0.2">
      <c r="A25" s="1289"/>
      <c r="B25" s="1199"/>
      <c r="C25" s="1318"/>
      <c r="D25" s="462" t="s">
        <v>859</v>
      </c>
      <c r="E25" s="96">
        <v>0.1</v>
      </c>
      <c r="F25" s="96" t="s">
        <v>26</v>
      </c>
      <c r="G25" s="95" t="s">
        <v>287</v>
      </c>
      <c r="H25" s="127" t="s">
        <v>288</v>
      </c>
      <c r="I25" s="127" t="s">
        <v>289</v>
      </c>
      <c r="J25" s="29">
        <v>10</v>
      </c>
      <c r="K25" s="43" t="s">
        <v>252</v>
      </c>
      <c r="L25" s="97">
        <v>43831</v>
      </c>
      <c r="M25" s="97">
        <v>44196</v>
      </c>
      <c r="N25" s="154" t="s">
        <v>253</v>
      </c>
      <c r="O25" s="99" t="s">
        <v>36</v>
      </c>
      <c r="P25" s="1267"/>
      <c r="Q25" s="1267"/>
      <c r="R25" s="1267">
        <v>8.3299999999999999E-2</v>
      </c>
      <c r="S25" s="1267"/>
      <c r="T25" s="1267"/>
      <c r="U25" s="1267"/>
      <c r="V25" s="1267">
        <v>8.3299999999999999E-2</v>
      </c>
      <c r="W25" s="1267"/>
      <c r="X25" s="1267"/>
      <c r="Y25" s="1267"/>
      <c r="Z25" s="1267">
        <v>8.3299999999999999E-2</v>
      </c>
      <c r="AA25" s="1267"/>
      <c r="AB25" s="1267"/>
      <c r="AC25" s="1267"/>
      <c r="AD25" s="1267">
        <v>8.3299999999999999E-2</v>
      </c>
      <c r="AE25" s="1267"/>
      <c r="AF25" s="1267"/>
      <c r="AG25" s="1267"/>
      <c r="AH25" s="1267">
        <v>8.3299999999999999E-2</v>
      </c>
      <c r="AI25" s="1267"/>
      <c r="AJ25" s="1267"/>
      <c r="AK25" s="1267"/>
      <c r="AL25" s="1267">
        <v>8.3299999999999999E-2</v>
      </c>
      <c r="AM25" s="1267"/>
      <c r="AN25" s="1267"/>
      <c r="AO25" s="1267"/>
      <c r="AP25" s="1267">
        <v>8.3299999999999999E-2</v>
      </c>
      <c r="AQ25" s="1267"/>
      <c r="AR25" s="1267"/>
      <c r="AS25" s="1267"/>
      <c r="AT25" s="1267">
        <v>8.3299999999999999E-2</v>
      </c>
      <c r="AU25" s="1267"/>
      <c r="AV25" s="1267"/>
      <c r="AW25" s="1267"/>
      <c r="AX25" s="1267">
        <v>8.3299999999999999E-2</v>
      </c>
      <c r="AY25" s="1267"/>
      <c r="AZ25" s="1267"/>
      <c r="BA25" s="1267"/>
      <c r="BB25" s="1267">
        <v>8.3299999999999999E-2</v>
      </c>
      <c r="BC25" s="1267"/>
      <c r="BD25" s="1267"/>
      <c r="BE25" s="1267"/>
      <c r="BF25" s="1267">
        <v>8.3299999999999999E-2</v>
      </c>
      <c r="BG25" s="1267"/>
      <c r="BH25" s="1267"/>
      <c r="BI25" s="1267"/>
      <c r="BJ25" s="1267">
        <v>8.3299999999999999E-2</v>
      </c>
      <c r="BK25" s="1309"/>
    </row>
    <row r="26" spans="1:63" ht="94.5" customHeight="1" x14ac:dyDescent="0.2">
      <c r="A26" s="1289"/>
      <c r="B26" s="1199"/>
      <c r="C26" s="1318"/>
      <c r="D26" s="463" t="s">
        <v>860</v>
      </c>
      <c r="E26" s="135">
        <v>0.1</v>
      </c>
      <c r="F26" s="96" t="s">
        <v>26</v>
      </c>
      <c r="G26" s="95" t="s">
        <v>290</v>
      </c>
      <c r="H26" s="101" t="s">
        <v>291</v>
      </c>
      <c r="I26" s="127" t="s">
        <v>292</v>
      </c>
      <c r="J26" s="29">
        <v>0.1</v>
      </c>
      <c r="K26" s="43" t="s">
        <v>252</v>
      </c>
      <c r="L26" s="97">
        <v>43831</v>
      </c>
      <c r="M26" s="97">
        <v>44196</v>
      </c>
      <c r="N26" s="154" t="s">
        <v>253</v>
      </c>
      <c r="O26" s="99">
        <v>1.1000000000000001</v>
      </c>
      <c r="P26" s="1267"/>
      <c r="Q26" s="1267"/>
      <c r="R26" s="1267">
        <v>8.3299999999999999E-2</v>
      </c>
      <c r="S26" s="1267"/>
      <c r="T26" s="1267"/>
      <c r="U26" s="1267"/>
      <c r="V26" s="1267">
        <v>8.3299999999999999E-2</v>
      </c>
      <c r="W26" s="1267"/>
      <c r="X26" s="1267"/>
      <c r="Y26" s="1267"/>
      <c r="Z26" s="1267">
        <v>8.3299999999999999E-2</v>
      </c>
      <c r="AA26" s="1267"/>
      <c r="AB26" s="1267"/>
      <c r="AC26" s="1267"/>
      <c r="AD26" s="1267">
        <v>8.3299999999999999E-2</v>
      </c>
      <c r="AE26" s="1267"/>
      <c r="AF26" s="1267"/>
      <c r="AG26" s="1267"/>
      <c r="AH26" s="1267">
        <v>8.3299999999999999E-2</v>
      </c>
      <c r="AI26" s="1267"/>
      <c r="AJ26" s="1267"/>
      <c r="AK26" s="1267"/>
      <c r="AL26" s="1267">
        <v>8.3299999999999999E-2</v>
      </c>
      <c r="AM26" s="1267"/>
      <c r="AN26" s="1267"/>
      <c r="AO26" s="1267"/>
      <c r="AP26" s="1267">
        <v>8.3299999999999999E-2</v>
      </c>
      <c r="AQ26" s="1267"/>
      <c r="AR26" s="1267"/>
      <c r="AS26" s="1267"/>
      <c r="AT26" s="1267">
        <v>8.3299999999999999E-2</v>
      </c>
      <c r="AU26" s="1267"/>
      <c r="AV26" s="1267"/>
      <c r="AW26" s="1267"/>
      <c r="AX26" s="1267">
        <v>8.3299999999999999E-2</v>
      </c>
      <c r="AY26" s="1267"/>
      <c r="AZ26" s="1267"/>
      <c r="BA26" s="1267"/>
      <c r="BB26" s="1267">
        <v>8.3299999999999999E-2</v>
      </c>
      <c r="BC26" s="1267"/>
      <c r="BD26" s="1267"/>
      <c r="BE26" s="1267"/>
      <c r="BF26" s="1267">
        <v>8.3299999999999999E-2</v>
      </c>
      <c r="BG26" s="1267"/>
      <c r="BH26" s="1267"/>
      <c r="BI26" s="1267"/>
      <c r="BJ26" s="1267">
        <v>8.3299999999999999E-2</v>
      </c>
      <c r="BK26" s="1309"/>
    </row>
    <row r="27" spans="1:63" ht="97.5" customHeight="1" x14ac:dyDescent="0.2">
      <c r="A27" s="1289"/>
      <c r="B27" s="1199"/>
      <c r="C27" s="1318"/>
      <c r="D27" s="1304" t="s">
        <v>861</v>
      </c>
      <c r="E27" s="1310">
        <v>0.1</v>
      </c>
      <c r="F27" s="96" t="s">
        <v>26</v>
      </c>
      <c r="G27" s="136" t="s">
        <v>293</v>
      </c>
      <c r="H27" s="137" t="s">
        <v>294</v>
      </c>
      <c r="I27" s="138" t="s">
        <v>295</v>
      </c>
      <c r="J27" s="29">
        <v>0.08</v>
      </c>
      <c r="K27" s="43" t="s">
        <v>252</v>
      </c>
      <c r="L27" s="97">
        <v>43831</v>
      </c>
      <c r="M27" s="97">
        <v>44196</v>
      </c>
      <c r="N27" s="154" t="s">
        <v>253</v>
      </c>
      <c r="O27" s="99">
        <v>1.1000000000000001</v>
      </c>
      <c r="P27" s="1267"/>
      <c r="Q27" s="1267"/>
      <c r="R27" s="1267">
        <v>8.3299999999999999E-2</v>
      </c>
      <c r="S27" s="1267"/>
      <c r="T27" s="1267"/>
      <c r="U27" s="1267"/>
      <c r="V27" s="1267">
        <v>8.3299999999999999E-2</v>
      </c>
      <c r="W27" s="1267"/>
      <c r="X27" s="1267"/>
      <c r="Y27" s="1267"/>
      <c r="Z27" s="1267">
        <v>8.3299999999999999E-2</v>
      </c>
      <c r="AA27" s="1267"/>
      <c r="AB27" s="1267"/>
      <c r="AC27" s="1267"/>
      <c r="AD27" s="1267">
        <v>8.3299999999999999E-2</v>
      </c>
      <c r="AE27" s="1267"/>
      <c r="AF27" s="1267"/>
      <c r="AG27" s="1267"/>
      <c r="AH27" s="1267">
        <v>8.3299999999999999E-2</v>
      </c>
      <c r="AI27" s="1267"/>
      <c r="AJ27" s="1267"/>
      <c r="AK27" s="1267"/>
      <c r="AL27" s="1267">
        <v>8.3299999999999999E-2</v>
      </c>
      <c r="AM27" s="1267"/>
      <c r="AN27" s="1267"/>
      <c r="AO27" s="1267"/>
      <c r="AP27" s="1267">
        <v>8.3299999999999999E-2</v>
      </c>
      <c r="AQ27" s="1267"/>
      <c r="AR27" s="1267"/>
      <c r="AS27" s="1267"/>
      <c r="AT27" s="1267">
        <v>8.3299999999999999E-2</v>
      </c>
      <c r="AU27" s="1267"/>
      <c r="AV27" s="1267"/>
      <c r="AW27" s="1267"/>
      <c r="AX27" s="1267">
        <v>8.3299999999999999E-2</v>
      </c>
      <c r="AY27" s="1267"/>
      <c r="AZ27" s="1267"/>
      <c r="BA27" s="1267"/>
      <c r="BB27" s="1267">
        <v>8.3299999999999999E-2</v>
      </c>
      <c r="BC27" s="1267"/>
      <c r="BD27" s="1267"/>
      <c r="BE27" s="1267"/>
      <c r="BF27" s="1267">
        <v>8.3299999999999999E-2</v>
      </c>
      <c r="BG27" s="1267"/>
      <c r="BH27" s="1267"/>
      <c r="BI27" s="1267"/>
      <c r="BJ27" s="1267">
        <v>8.3299999999999999E-2</v>
      </c>
      <c r="BK27" s="1309"/>
    </row>
    <row r="28" spans="1:63" ht="75" customHeight="1" x14ac:dyDescent="0.2">
      <c r="A28" s="1289"/>
      <c r="B28" s="1199"/>
      <c r="C28" s="1318"/>
      <c r="D28" s="1295"/>
      <c r="E28" s="1310"/>
      <c r="F28" s="96" t="s">
        <v>26</v>
      </c>
      <c r="G28" s="136" t="s">
        <v>296</v>
      </c>
      <c r="H28" s="137" t="s">
        <v>297</v>
      </c>
      <c r="I28" s="138" t="s">
        <v>298</v>
      </c>
      <c r="J28" s="29">
        <v>0.02</v>
      </c>
      <c r="K28" s="43" t="s">
        <v>252</v>
      </c>
      <c r="L28" s="97">
        <v>43831</v>
      </c>
      <c r="M28" s="97">
        <v>44196</v>
      </c>
      <c r="N28" s="154" t="s">
        <v>253</v>
      </c>
      <c r="O28" s="99">
        <v>1.1000000000000001</v>
      </c>
      <c r="P28" s="1267"/>
      <c r="Q28" s="1267"/>
      <c r="R28" s="1267">
        <v>8.3299999999999999E-2</v>
      </c>
      <c r="S28" s="1267"/>
      <c r="T28" s="1267"/>
      <c r="U28" s="1267"/>
      <c r="V28" s="1267">
        <v>8.3299999999999999E-2</v>
      </c>
      <c r="W28" s="1267"/>
      <c r="X28" s="1267"/>
      <c r="Y28" s="1267"/>
      <c r="Z28" s="1267">
        <v>8.3299999999999999E-2</v>
      </c>
      <c r="AA28" s="1267"/>
      <c r="AB28" s="1267"/>
      <c r="AC28" s="1267"/>
      <c r="AD28" s="1267">
        <v>8.3299999999999999E-2</v>
      </c>
      <c r="AE28" s="1267"/>
      <c r="AF28" s="1267"/>
      <c r="AG28" s="1267"/>
      <c r="AH28" s="1267">
        <v>8.3299999999999999E-2</v>
      </c>
      <c r="AI28" s="1267"/>
      <c r="AJ28" s="1267"/>
      <c r="AK28" s="1267"/>
      <c r="AL28" s="1267">
        <v>8.3299999999999999E-2</v>
      </c>
      <c r="AM28" s="1267"/>
      <c r="AN28" s="1267"/>
      <c r="AO28" s="1267"/>
      <c r="AP28" s="1267">
        <v>8.3299999999999999E-2</v>
      </c>
      <c r="AQ28" s="1267"/>
      <c r="AR28" s="1267"/>
      <c r="AS28" s="1267"/>
      <c r="AT28" s="1267">
        <v>8.3299999999999999E-2</v>
      </c>
      <c r="AU28" s="1267"/>
      <c r="AV28" s="1267"/>
      <c r="AW28" s="1267"/>
      <c r="AX28" s="1267">
        <v>8.3299999999999999E-2</v>
      </c>
      <c r="AY28" s="1267"/>
      <c r="AZ28" s="1267"/>
      <c r="BA28" s="1267"/>
      <c r="BB28" s="1267">
        <v>8.3299999999999999E-2</v>
      </c>
      <c r="BC28" s="1267"/>
      <c r="BD28" s="1267"/>
      <c r="BE28" s="1267"/>
      <c r="BF28" s="1267">
        <v>8.3299999999999999E-2</v>
      </c>
      <c r="BG28" s="1267"/>
      <c r="BH28" s="1267"/>
      <c r="BI28" s="1267"/>
      <c r="BJ28" s="1267">
        <v>8.3299999999999999E-2</v>
      </c>
      <c r="BK28" s="1309"/>
    </row>
    <row r="29" spans="1:63" ht="99" customHeight="1" x14ac:dyDescent="0.2">
      <c r="A29" s="1290"/>
      <c r="B29" s="1293"/>
      <c r="C29" s="1318"/>
      <c r="D29" s="463" t="s">
        <v>862</v>
      </c>
      <c r="E29" s="135">
        <v>0.05</v>
      </c>
      <c r="F29" s="96" t="s">
        <v>26</v>
      </c>
      <c r="G29" s="139" t="s">
        <v>299</v>
      </c>
      <c r="H29" s="140" t="s">
        <v>300</v>
      </c>
      <c r="I29" s="140" t="s">
        <v>301</v>
      </c>
      <c r="J29" s="29">
        <v>0.05</v>
      </c>
      <c r="K29" s="43" t="s">
        <v>252</v>
      </c>
      <c r="L29" s="97">
        <v>43831</v>
      </c>
      <c r="M29" s="97">
        <v>44196</v>
      </c>
      <c r="N29" s="154" t="s">
        <v>253</v>
      </c>
      <c r="O29" s="99">
        <v>1.1000000000000001</v>
      </c>
      <c r="P29" s="1267"/>
      <c r="Q29" s="1267"/>
      <c r="R29" s="1267"/>
      <c r="S29" s="1267"/>
      <c r="T29" s="1267"/>
      <c r="U29" s="1267"/>
      <c r="V29" s="1267"/>
      <c r="W29" s="1267"/>
      <c r="X29" s="1267"/>
      <c r="Y29" s="1267"/>
      <c r="Z29" s="1267"/>
      <c r="AA29" s="1267"/>
      <c r="AB29" s="1267"/>
      <c r="AC29" s="1267"/>
      <c r="AD29" s="1267"/>
      <c r="AE29" s="1267"/>
      <c r="AF29" s="1267"/>
      <c r="AG29" s="1267"/>
      <c r="AH29" s="1267"/>
      <c r="AI29" s="1267"/>
      <c r="AJ29" s="1267"/>
      <c r="AK29" s="1267"/>
      <c r="AL29" s="1267">
        <v>0.5</v>
      </c>
      <c r="AM29" s="1267"/>
      <c r="AN29" s="1267"/>
      <c r="AO29" s="1267"/>
      <c r="AP29" s="1267"/>
      <c r="AQ29" s="1267"/>
      <c r="AR29" s="1267"/>
      <c r="AS29" s="1267"/>
      <c r="AT29" s="1267"/>
      <c r="AU29" s="1267"/>
      <c r="AV29" s="1267"/>
      <c r="AW29" s="1267"/>
      <c r="AX29" s="1267"/>
      <c r="AY29" s="1267"/>
      <c r="AZ29" s="1267"/>
      <c r="BA29" s="1267"/>
      <c r="BB29" s="1267"/>
      <c r="BC29" s="1267"/>
      <c r="BD29" s="1267"/>
      <c r="BE29" s="1267"/>
      <c r="BF29" s="1267">
        <v>0.5</v>
      </c>
      <c r="BG29" s="1267"/>
      <c r="BH29" s="1267"/>
      <c r="BI29" s="1267"/>
      <c r="BJ29" s="1267" t="s">
        <v>266</v>
      </c>
      <c r="BK29" s="1309"/>
    </row>
    <row r="30" spans="1:63" ht="99" customHeight="1" x14ac:dyDescent="0.2">
      <c r="A30" s="1290"/>
      <c r="B30" s="1293"/>
      <c r="C30" s="1318"/>
      <c r="D30" s="1304" t="s">
        <v>863</v>
      </c>
      <c r="E30" s="1306">
        <v>0.15</v>
      </c>
      <c r="F30" s="96" t="s">
        <v>26</v>
      </c>
      <c r="G30" s="1311" t="s">
        <v>302</v>
      </c>
      <c r="H30" s="101" t="s">
        <v>303</v>
      </c>
      <c r="I30" s="127" t="s">
        <v>304</v>
      </c>
      <c r="J30" s="29">
        <v>0.05</v>
      </c>
      <c r="K30" s="43" t="s">
        <v>252</v>
      </c>
      <c r="L30" s="97">
        <v>43831</v>
      </c>
      <c r="M30" s="97">
        <v>44196</v>
      </c>
      <c r="N30" s="154" t="s">
        <v>253</v>
      </c>
      <c r="O30" s="99">
        <v>1.1000000000000001</v>
      </c>
      <c r="P30" s="1267"/>
      <c r="Q30" s="1267"/>
      <c r="R30" s="1313">
        <v>1</v>
      </c>
      <c r="S30" s="1313"/>
      <c r="T30" s="1267"/>
      <c r="U30" s="1267"/>
      <c r="V30" s="1313">
        <v>1</v>
      </c>
      <c r="W30" s="1313"/>
      <c r="X30" s="1267"/>
      <c r="Y30" s="1267"/>
      <c r="Z30" s="1313">
        <v>1</v>
      </c>
      <c r="AA30" s="1313"/>
      <c r="AB30" s="1267"/>
      <c r="AC30" s="1267"/>
      <c r="AD30" s="1313">
        <v>1</v>
      </c>
      <c r="AE30" s="1313"/>
      <c r="AF30" s="1267"/>
      <c r="AG30" s="1267"/>
      <c r="AH30" s="1313">
        <v>1</v>
      </c>
      <c r="AI30" s="1313"/>
      <c r="AJ30" s="1267"/>
      <c r="AK30" s="1267"/>
      <c r="AL30" s="1313">
        <v>1</v>
      </c>
      <c r="AM30" s="1313"/>
      <c r="AN30" s="1267"/>
      <c r="AO30" s="1267"/>
      <c r="AP30" s="1313">
        <v>2</v>
      </c>
      <c r="AQ30" s="1313"/>
      <c r="AR30" s="1267"/>
      <c r="AS30" s="1267"/>
      <c r="AT30" s="1313">
        <v>1</v>
      </c>
      <c r="AU30" s="1313"/>
      <c r="AV30" s="1267"/>
      <c r="AW30" s="1267"/>
      <c r="AX30" s="1313">
        <v>1</v>
      </c>
      <c r="AY30" s="1313"/>
      <c r="AZ30" s="1267"/>
      <c r="BA30" s="1267"/>
      <c r="BB30" s="1313">
        <v>1</v>
      </c>
      <c r="BC30" s="1313"/>
      <c r="BD30" s="1267"/>
      <c r="BE30" s="1267"/>
      <c r="BF30" s="1313">
        <v>1</v>
      </c>
      <c r="BG30" s="1313"/>
      <c r="BH30" s="1267"/>
      <c r="BI30" s="1267"/>
      <c r="BJ30" s="1313">
        <v>2</v>
      </c>
      <c r="BK30" s="1314"/>
    </row>
    <row r="31" spans="1:63" ht="99" customHeight="1" x14ac:dyDescent="0.2">
      <c r="A31" s="1290"/>
      <c r="B31" s="1293"/>
      <c r="C31" s="1318"/>
      <c r="D31" s="1305"/>
      <c r="E31" s="1307"/>
      <c r="F31" s="96" t="s">
        <v>26</v>
      </c>
      <c r="G31" s="1312"/>
      <c r="H31" s="137" t="s">
        <v>305</v>
      </c>
      <c r="I31" s="138" t="s">
        <v>306</v>
      </c>
      <c r="J31" s="29">
        <v>0.05</v>
      </c>
      <c r="K31" s="43" t="s">
        <v>252</v>
      </c>
      <c r="L31" s="97">
        <v>43831</v>
      </c>
      <c r="M31" s="97">
        <v>44196</v>
      </c>
      <c r="N31" s="154" t="s">
        <v>253</v>
      </c>
      <c r="O31" s="99">
        <v>1.1000000000000001</v>
      </c>
      <c r="P31" s="1267"/>
      <c r="Q31" s="1267"/>
      <c r="R31" s="1267">
        <v>8.3299999999999999E-2</v>
      </c>
      <c r="S31" s="1267"/>
      <c r="T31" s="1267"/>
      <c r="U31" s="1267"/>
      <c r="V31" s="1267">
        <v>8.3299999999999999E-2</v>
      </c>
      <c r="W31" s="1267"/>
      <c r="X31" s="1267"/>
      <c r="Y31" s="1267"/>
      <c r="Z31" s="1267">
        <v>8.3299999999999999E-2</v>
      </c>
      <c r="AA31" s="1267"/>
      <c r="AB31" s="1267"/>
      <c r="AC31" s="1267"/>
      <c r="AD31" s="1267">
        <v>8.3299999999999999E-2</v>
      </c>
      <c r="AE31" s="1267"/>
      <c r="AF31" s="1267"/>
      <c r="AG31" s="1267"/>
      <c r="AH31" s="1267">
        <v>8.3299999999999999E-2</v>
      </c>
      <c r="AI31" s="1267"/>
      <c r="AJ31" s="1267"/>
      <c r="AK31" s="1267"/>
      <c r="AL31" s="1267">
        <v>8.3299999999999999E-2</v>
      </c>
      <c r="AM31" s="1267"/>
      <c r="AN31" s="1267"/>
      <c r="AO31" s="1267"/>
      <c r="AP31" s="1267">
        <v>8.3299999999999999E-2</v>
      </c>
      <c r="AQ31" s="1267"/>
      <c r="AR31" s="1267"/>
      <c r="AS31" s="1267"/>
      <c r="AT31" s="1267">
        <v>8.3299999999999999E-2</v>
      </c>
      <c r="AU31" s="1267"/>
      <c r="AV31" s="1267"/>
      <c r="AW31" s="1267"/>
      <c r="AX31" s="1267">
        <v>8.3299999999999999E-2</v>
      </c>
      <c r="AY31" s="1267"/>
      <c r="AZ31" s="1267"/>
      <c r="BA31" s="1267"/>
      <c r="BB31" s="1267">
        <v>8.3299999999999999E-2</v>
      </c>
      <c r="BC31" s="1267"/>
      <c r="BD31" s="1267"/>
      <c r="BE31" s="1267"/>
      <c r="BF31" s="1267">
        <v>8.3299999999999999E-2</v>
      </c>
      <c r="BG31" s="1267"/>
      <c r="BH31" s="1267"/>
      <c r="BI31" s="1267"/>
      <c r="BJ31" s="1267">
        <v>8.3299999999999999E-2</v>
      </c>
      <c r="BK31" s="1309"/>
    </row>
    <row r="32" spans="1:63" ht="82.5" customHeight="1" x14ac:dyDescent="0.2">
      <c r="A32" s="1290"/>
      <c r="B32" s="1293"/>
      <c r="C32" s="1319"/>
      <c r="D32" s="1295"/>
      <c r="E32" s="1297"/>
      <c r="F32" s="96" t="s">
        <v>26</v>
      </c>
      <c r="G32" s="133" t="s">
        <v>307</v>
      </c>
      <c r="H32" s="127" t="s">
        <v>308</v>
      </c>
      <c r="I32" s="96" t="s">
        <v>309</v>
      </c>
      <c r="J32" s="29">
        <v>0.05</v>
      </c>
      <c r="K32" s="43" t="s">
        <v>252</v>
      </c>
      <c r="L32" s="97">
        <v>43831</v>
      </c>
      <c r="M32" s="97">
        <v>44196</v>
      </c>
      <c r="N32" s="154" t="s">
        <v>253</v>
      </c>
      <c r="O32" s="99">
        <v>1.1000000000000001</v>
      </c>
      <c r="P32" s="1267"/>
      <c r="Q32" s="1267"/>
      <c r="R32" s="1267">
        <v>8.3299999999999999E-2</v>
      </c>
      <c r="S32" s="1267"/>
      <c r="T32" s="1267"/>
      <c r="U32" s="1267"/>
      <c r="V32" s="1267">
        <v>8.3299999999999999E-2</v>
      </c>
      <c r="W32" s="1267"/>
      <c r="X32" s="1267"/>
      <c r="Y32" s="1267"/>
      <c r="Z32" s="1267">
        <v>8.3299999999999999E-2</v>
      </c>
      <c r="AA32" s="1267"/>
      <c r="AB32" s="1267"/>
      <c r="AC32" s="1267"/>
      <c r="AD32" s="1267">
        <v>8.3299999999999999E-2</v>
      </c>
      <c r="AE32" s="1267"/>
      <c r="AF32" s="1267"/>
      <c r="AG32" s="1267"/>
      <c r="AH32" s="1267">
        <v>8.3299999999999999E-2</v>
      </c>
      <c r="AI32" s="1267"/>
      <c r="AJ32" s="1267"/>
      <c r="AK32" s="1267"/>
      <c r="AL32" s="1267">
        <v>8.3299999999999999E-2</v>
      </c>
      <c r="AM32" s="1267"/>
      <c r="AN32" s="1267"/>
      <c r="AO32" s="1267"/>
      <c r="AP32" s="1267">
        <v>8.3299999999999999E-2</v>
      </c>
      <c r="AQ32" s="1267"/>
      <c r="AR32" s="1267"/>
      <c r="AS32" s="1267"/>
      <c r="AT32" s="1267">
        <v>8.3299999999999999E-2</v>
      </c>
      <c r="AU32" s="1267"/>
      <c r="AV32" s="1267"/>
      <c r="AW32" s="1267"/>
      <c r="AX32" s="1267">
        <v>8.3299999999999999E-2</v>
      </c>
      <c r="AY32" s="1267"/>
      <c r="AZ32" s="1267"/>
      <c r="BA32" s="1267"/>
      <c r="BB32" s="1267">
        <v>8.3299999999999999E-2</v>
      </c>
      <c r="BC32" s="1267"/>
      <c r="BD32" s="1267"/>
      <c r="BE32" s="1267"/>
      <c r="BF32" s="1267">
        <v>8.3299999999999999E-2</v>
      </c>
      <c r="BG32" s="1267"/>
      <c r="BH32" s="1267"/>
      <c r="BI32" s="1267"/>
      <c r="BJ32" s="1267">
        <v>8.3299999999999999E-2</v>
      </c>
      <c r="BK32" s="1309"/>
    </row>
    <row r="33" spans="1:63" ht="155.25" customHeight="1" thickBot="1" x14ac:dyDescent="0.25">
      <c r="A33" s="1291"/>
      <c r="B33" s="1200"/>
      <c r="C33" s="141" t="s">
        <v>37</v>
      </c>
      <c r="D33" s="25" t="s">
        <v>310</v>
      </c>
      <c r="E33" s="142">
        <v>0.05</v>
      </c>
      <c r="F33" s="25" t="s">
        <v>26</v>
      </c>
      <c r="G33" s="24" t="s">
        <v>311</v>
      </c>
      <c r="H33" s="24" t="s">
        <v>79</v>
      </c>
      <c r="I33" s="143" t="s">
        <v>312</v>
      </c>
      <c r="J33" s="22">
        <v>0.05</v>
      </c>
      <c r="K33" s="22" t="s">
        <v>252</v>
      </c>
      <c r="L33" s="104">
        <v>43831</v>
      </c>
      <c r="M33" s="104">
        <v>44196</v>
      </c>
      <c r="N33" s="155" t="s">
        <v>253</v>
      </c>
      <c r="O33" s="106">
        <v>1.1000000000000001</v>
      </c>
      <c r="P33" s="1315"/>
      <c r="Q33" s="1315"/>
      <c r="R33" s="1315">
        <v>8.3299999999999999E-2</v>
      </c>
      <c r="S33" s="1315"/>
      <c r="T33" s="1315"/>
      <c r="U33" s="1315"/>
      <c r="V33" s="1315">
        <v>8.3299999999999999E-2</v>
      </c>
      <c r="W33" s="1315"/>
      <c r="X33" s="1315"/>
      <c r="Y33" s="1315"/>
      <c r="Z33" s="1315">
        <v>8.3299999999999999E-2</v>
      </c>
      <c r="AA33" s="1315"/>
      <c r="AB33" s="1315"/>
      <c r="AC33" s="1315"/>
      <c r="AD33" s="1315">
        <v>8.3299999999999999E-2</v>
      </c>
      <c r="AE33" s="1315"/>
      <c r="AF33" s="1315"/>
      <c r="AG33" s="1315"/>
      <c r="AH33" s="1315">
        <v>8.3299999999999999E-2</v>
      </c>
      <c r="AI33" s="1315"/>
      <c r="AJ33" s="1315"/>
      <c r="AK33" s="1315"/>
      <c r="AL33" s="1315">
        <v>8.3299999999999999E-2</v>
      </c>
      <c r="AM33" s="1315"/>
      <c r="AN33" s="1315"/>
      <c r="AO33" s="1315"/>
      <c r="AP33" s="1315">
        <v>8.3299999999999999E-2</v>
      </c>
      <c r="AQ33" s="1315"/>
      <c r="AR33" s="1315"/>
      <c r="AS33" s="1315"/>
      <c r="AT33" s="1315">
        <v>8.3299999999999999E-2</v>
      </c>
      <c r="AU33" s="1315"/>
      <c r="AV33" s="1315"/>
      <c r="AW33" s="1315"/>
      <c r="AX33" s="1315">
        <v>8.3299999999999999E-2</v>
      </c>
      <c r="AY33" s="1315"/>
      <c r="AZ33" s="1315"/>
      <c r="BA33" s="1315"/>
      <c r="BB33" s="1315">
        <v>8.3299999999999999E-2</v>
      </c>
      <c r="BC33" s="1315"/>
      <c r="BD33" s="1315"/>
      <c r="BE33" s="1315"/>
      <c r="BF33" s="1315">
        <v>8.3299999999999999E-2</v>
      </c>
      <c r="BG33" s="1315"/>
      <c r="BH33" s="1315"/>
      <c r="BI33" s="1315"/>
      <c r="BJ33" s="1315">
        <v>8.3299999999999999E-2</v>
      </c>
      <c r="BK33" s="1320"/>
    </row>
    <row r="34" spans="1:63" ht="18" hidden="1" customHeight="1" x14ac:dyDescent="0.2">
      <c r="A34" s="20" t="s">
        <v>17</v>
      </c>
      <c r="B34" s="19"/>
      <c r="C34" s="19" t="s">
        <v>18</v>
      </c>
      <c r="D34" s="19"/>
      <c r="E34" s="19" t="s">
        <v>15</v>
      </c>
      <c r="F34" s="19"/>
      <c r="G34" s="19" t="s">
        <v>15</v>
      </c>
      <c r="H34" s="16"/>
      <c r="I34" s="19" t="s">
        <v>16</v>
      </c>
      <c r="J34" s="19"/>
      <c r="K34" s="19"/>
      <c r="L34" s="19"/>
      <c r="M34" s="19"/>
      <c r="N34" s="18"/>
      <c r="O34" s="144"/>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145"/>
    </row>
    <row r="35" spans="1:63" ht="39" hidden="1" customHeight="1" x14ac:dyDescent="0.2">
      <c r="A35" s="19" t="s">
        <v>75</v>
      </c>
      <c r="B35" s="19"/>
      <c r="C35" s="19" t="s">
        <v>1040</v>
      </c>
      <c r="D35" s="19"/>
      <c r="E35" s="19" t="s">
        <v>73</v>
      </c>
      <c r="F35" s="19"/>
      <c r="G35" s="19" t="s">
        <v>39</v>
      </c>
      <c r="H35" s="19"/>
      <c r="I35" s="19" t="s">
        <v>313</v>
      </c>
      <c r="J35" s="19"/>
      <c r="K35" s="19"/>
      <c r="L35" s="19"/>
      <c r="M35" s="19"/>
      <c r="N35" s="18"/>
      <c r="O35" s="14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row>
    <row r="36" spans="1:63" ht="29.25" hidden="1" customHeight="1" thickBot="1" x14ac:dyDescent="0.25">
      <c r="A36" s="1704" t="s">
        <v>38</v>
      </c>
      <c r="B36" s="13"/>
      <c r="C36" s="1104" t="s">
        <v>314</v>
      </c>
      <c r="D36" s="1104"/>
      <c r="E36" s="721" t="s">
        <v>70</v>
      </c>
      <c r="F36" s="13"/>
      <c r="G36" s="721" t="s">
        <v>40</v>
      </c>
      <c r="H36" s="13"/>
      <c r="I36" s="148" t="s">
        <v>315</v>
      </c>
      <c r="J36" s="9"/>
      <c r="K36" s="13"/>
      <c r="L36" s="13" t="s">
        <v>19</v>
      </c>
      <c r="M36" s="13"/>
      <c r="N36" s="149"/>
      <c r="O36" s="150"/>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row>
    <row r="40" spans="1:63" x14ac:dyDescent="0.2">
      <c r="J40" s="7" t="s">
        <v>266</v>
      </c>
    </row>
  </sheetData>
  <mergeCells count="599">
    <mergeCell ref="C36:D36"/>
    <mergeCell ref="C12:C32"/>
    <mergeCell ref="AZ33:BA33"/>
    <mergeCell ref="BB33:BC33"/>
    <mergeCell ref="BD33:BE33"/>
    <mergeCell ref="BF33:BG33"/>
    <mergeCell ref="BH33:BI33"/>
    <mergeCell ref="BJ33:BK33"/>
    <mergeCell ref="AN33:AO33"/>
    <mergeCell ref="AP33:AQ33"/>
    <mergeCell ref="AR33:AS33"/>
    <mergeCell ref="AT33:AU33"/>
    <mergeCell ref="AV33:AW33"/>
    <mergeCell ref="AX33:AY33"/>
    <mergeCell ref="AB33:AC33"/>
    <mergeCell ref="AD33:AE33"/>
    <mergeCell ref="AF33:AG33"/>
    <mergeCell ref="AH33:AI33"/>
    <mergeCell ref="AJ33:AK33"/>
    <mergeCell ref="AL33:AM33"/>
    <mergeCell ref="P33:Q33"/>
    <mergeCell ref="R33:S33"/>
    <mergeCell ref="T33:U33"/>
    <mergeCell ref="V33:W33"/>
    <mergeCell ref="X33:Y33"/>
    <mergeCell ref="Z33:AA33"/>
    <mergeCell ref="AZ32:BA32"/>
    <mergeCell ref="BB32:BC32"/>
    <mergeCell ref="BD32:BE32"/>
    <mergeCell ref="BF32:BG32"/>
    <mergeCell ref="BH32:BI32"/>
    <mergeCell ref="BJ32:BK32"/>
    <mergeCell ref="AN32:AO32"/>
    <mergeCell ref="AP32:AQ32"/>
    <mergeCell ref="AR32:AS32"/>
    <mergeCell ref="AT32:AU32"/>
    <mergeCell ref="AV32:AW32"/>
    <mergeCell ref="AX32:AY32"/>
    <mergeCell ref="AB32:AC32"/>
    <mergeCell ref="AD32:AE32"/>
    <mergeCell ref="AF32:AG32"/>
    <mergeCell ref="AH32:AI32"/>
    <mergeCell ref="AJ32:AK32"/>
    <mergeCell ref="AL32:AM32"/>
    <mergeCell ref="P32:Q32"/>
    <mergeCell ref="R32:S32"/>
    <mergeCell ref="T32:U32"/>
    <mergeCell ref="V32:W32"/>
    <mergeCell ref="X32:Y32"/>
    <mergeCell ref="Z32:AA32"/>
    <mergeCell ref="AZ31:BA31"/>
    <mergeCell ref="BB31:BC31"/>
    <mergeCell ref="BD31:BE31"/>
    <mergeCell ref="AB31:AC31"/>
    <mergeCell ref="AD31:AE31"/>
    <mergeCell ref="AF31:AG31"/>
    <mergeCell ref="AH31:AI31"/>
    <mergeCell ref="AJ31:AK31"/>
    <mergeCell ref="AL31:AM31"/>
    <mergeCell ref="T30:U30"/>
    <mergeCell ref="V30:W30"/>
    <mergeCell ref="BF31:BG31"/>
    <mergeCell ref="BH31:BI31"/>
    <mergeCell ref="BJ31:BK31"/>
    <mergeCell ref="AN31:AO31"/>
    <mergeCell ref="AP31:AQ31"/>
    <mergeCell ref="AR31:AS31"/>
    <mergeCell ref="AT31:AU31"/>
    <mergeCell ref="AV31:AW31"/>
    <mergeCell ref="AX31:AY31"/>
    <mergeCell ref="Z31:AA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BF29:BG29"/>
    <mergeCell ref="BH29:BI29"/>
    <mergeCell ref="BJ29:BK29"/>
    <mergeCell ref="AX29:AY29"/>
    <mergeCell ref="AZ29:BA29"/>
    <mergeCell ref="BD30:BE30"/>
    <mergeCell ref="BF30:BG30"/>
    <mergeCell ref="BH30:BI30"/>
    <mergeCell ref="BJ30:BK30"/>
    <mergeCell ref="D30:D32"/>
    <mergeCell ref="E30:E32"/>
    <mergeCell ref="G30:G31"/>
    <mergeCell ref="P30:Q30"/>
    <mergeCell ref="R30:S30"/>
    <mergeCell ref="AP29:AQ29"/>
    <mergeCell ref="AR29:AS29"/>
    <mergeCell ref="AT29:AU29"/>
    <mergeCell ref="AV29:AW29"/>
    <mergeCell ref="AD29:AE29"/>
    <mergeCell ref="AF29:AG29"/>
    <mergeCell ref="AH29:AI29"/>
    <mergeCell ref="AJ29:AK29"/>
    <mergeCell ref="AL29:AM29"/>
    <mergeCell ref="AN29:AO29"/>
    <mergeCell ref="X30:Y30"/>
    <mergeCell ref="Z30:AA30"/>
    <mergeCell ref="AB30:AC30"/>
    <mergeCell ref="AD30:AE30"/>
    <mergeCell ref="P31:Q31"/>
    <mergeCell ref="R31:S31"/>
    <mergeCell ref="T31:U31"/>
    <mergeCell ref="V31:W31"/>
    <mergeCell ref="X31:Y31"/>
    <mergeCell ref="BF28:BG28"/>
    <mergeCell ref="BH28:BI28"/>
    <mergeCell ref="BJ28:BK28"/>
    <mergeCell ref="P29:Q29"/>
    <mergeCell ref="R29:S29"/>
    <mergeCell ref="T29:U29"/>
    <mergeCell ref="V29:W29"/>
    <mergeCell ref="X29:Y29"/>
    <mergeCell ref="Z29:AA29"/>
    <mergeCell ref="AB29:AC29"/>
    <mergeCell ref="AT28:AU28"/>
    <mergeCell ref="AV28:AW28"/>
    <mergeCell ref="AX28:AY28"/>
    <mergeCell ref="AZ28:BA28"/>
    <mergeCell ref="BB28:BC28"/>
    <mergeCell ref="BD28:BE28"/>
    <mergeCell ref="AH28:AI28"/>
    <mergeCell ref="AJ28:AK28"/>
    <mergeCell ref="AL28:AM28"/>
    <mergeCell ref="AN28:AO28"/>
    <mergeCell ref="AP28:AQ28"/>
    <mergeCell ref="AR28:AS28"/>
    <mergeCell ref="BB29:BC29"/>
    <mergeCell ref="BD29:BE29"/>
    <mergeCell ref="BH27:BI27"/>
    <mergeCell ref="AL27:AM27"/>
    <mergeCell ref="AN27:AO27"/>
    <mergeCell ref="AP27:AQ27"/>
    <mergeCell ref="AR27:AS27"/>
    <mergeCell ref="AT27:AU27"/>
    <mergeCell ref="AV27:AW27"/>
    <mergeCell ref="Z27:AA27"/>
    <mergeCell ref="AB27:AC27"/>
    <mergeCell ref="X28:Y28"/>
    <mergeCell ref="Z28:AA28"/>
    <mergeCell ref="AB28:AC28"/>
    <mergeCell ref="AD28:AE28"/>
    <mergeCell ref="AF28:AG28"/>
    <mergeCell ref="AX27:AY27"/>
    <mergeCell ref="AZ27:BA27"/>
    <mergeCell ref="BB27:BC27"/>
    <mergeCell ref="BD27:BE27"/>
    <mergeCell ref="BH26:BI26"/>
    <mergeCell ref="BJ26:BK26"/>
    <mergeCell ref="D27:D28"/>
    <mergeCell ref="E27:E28"/>
    <mergeCell ref="P27:Q27"/>
    <mergeCell ref="R27:S27"/>
    <mergeCell ref="T27:U27"/>
    <mergeCell ref="V27:W27"/>
    <mergeCell ref="X27:Y27"/>
    <mergeCell ref="AT26:AU26"/>
    <mergeCell ref="AV26:AW26"/>
    <mergeCell ref="AX26:AY26"/>
    <mergeCell ref="AZ26:BA26"/>
    <mergeCell ref="BB26:BC26"/>
    <mergeCell ref="BD26:BE26"/>
    <mergeCell ref="AH26:AI26"/>
    <mergeCell ref="AJ26:AK26"/>
    <mergeCell ref="AL26:AM26"/>
    <mergeCell ref="AN26:AO26"/>
    <mergeCell ref="BJ27:BK27"/>
    <mergeCell ref="P28:Q28"/>
    <mergeCell ref="R28:S28"/>
    <mergeCell ref="T28:U28"/>
    <mergeCell ref="V28:W28"/>
    <mergeCell ref="AR25:AS25"/>
    <mergeCell ref="AT25:AU25"/>
    <mergeCell ref="AV25:AW25"/>
    <mergeCell ref="AD27:AE27"/>
    <mergeCell ref="AF27:AG27"/>
    <mergeCell ref="AH27:AI27"/>
    <mergeCell ref="AJ27:AK27"/>
    <mergeCell ref="BF26:BG26"/>
    <mergeCell ref="BF27:BG27"/>
    <mergeCell ref="AJ25:AK25"/>
    <mergeCell ref="BD24:BE24"/>
    <mergeCell ref="BF24:BG24"/>
    <mergeCell ref="AP26:AQ26"/>
    <mergeCell ref="AR26:AS26"/>
    <mergeCell ref="BJ25:BK25"/>
    <mergeCell ref="P26:Q26"/>
    <mergeCell ref="R26:S26"/>
    <mergeCell ref="T26:U26"/>
    <mergeCell ref="V26:W26"/>
    <mergeCell ref="X26:Y26"/>
    <mergeCell ref="Z26:AA26"/>
    <mergeCell ref="AB26:AC26"/>
    <mergeCell ref="AD26:AE26"/>
    <mergeCell ref="AF26:AG26"/>
    <mergeCell ref="AX25:AY25"/>
    <mergeCell ref="AZ25:BA25"/>
    <mergeCell ref="BB25:BC25"/>
    <mergeCell ref="BD25:BE25"/>
    <mergeCell ref="BF25:BG25"/>
    <mergeCell ref="BH25:BI25"/>
    <mergeCell ref="AL25:AM25"/>
    <mergeCell ref="AN25:AO25"/>
    <mergeCell ref="BH24:BI24"/>
    <mergeCell ref="AP25:AQ25"/>
    <mergeCell ref="BJ24:BK24"/>
    <mergeCell ref="P25:Q25"/>
    <mergeCell ref="R25:S25"/>
    <mergeCell ref="T25:U25"/>
    <mergeCell ref="V25:W25"/>
    <mergeCell ref="X25:Y25"/>
    <mergeCell ref="AP24:AQ24"/>
    <mergeCell ref="AR24:AS24"/>
    <mergeCell ref="AT24:AU24"/>
    <mergeCell ref="AV24:AW24"/>
    <mergeCell ref="AX24:AY24"/>
    <mergeCell ref="AZ24:BA24"/>
    <mergeCell ref="AD24:AE24"/>
    <mergeCell ref="AF24:AG24"/>
    <mergeCell ref="AH24:AI24"/>
    <mergeCell ref="AJ24:AK24"/>
    <mergeCell ref="AL24:AM24"/>
    <mergeCell ref="AN24:AO24"/>
    <mergeCell ref="Z25:AA25"/>
    <mergeCell ref="AB25:AC25"/>
    <mergeCell ref="AD25:AE25"/>
    <mergeCell ref="AF25:AG25"/>
    <mergeCell ref="AH25:AI25"/>
    <mergeCell ref="BB24:BC24"/>
    <mergeCell ref="BF22:BG22"/>
    <mergeCell ref="BH22:BI22"/>
    <mergeCell ref="BJ22:BK22"/>
    <mergeCell ref="AX22:AY22"/>
    <mergeCell ref="AZ22:BA22"/>
    <mergeCell ref="BF23:BG23"/>
    <mergeCell ref="BH23:BI23"/>
    <mergeCell ref="BJ23:BK23"/>
    <mergeCell ref="P24:Q24"/>
    <mergeCell ref="R24:S24"/>
    <mergeCell ref="T24:U24"/>
    <mergeCell ref="V24:W24"/>
    <mergeCell ref="X24:Y24"/>
    <mergeCell ref="Z24:AA24"/>
    <mergeCell ref="AB24:AC24"/>
    <mergeCell ref="AT23:AU23"/>
    <mergeCell ref="AV23:AW23"/>
    <mergeCell ref="AX23:AY23"/>
    <mergeCell ref="AZ23:BA23"/>
    <mergeCell ref="BB23:BC23"/>
    <mergeCell ref="BD23:BE23"/>
    <mergeCell ref="AH23:AI23"/>
    <mergeCell ref="AJ23:AK23"/>
    <mergeCell ref="AL23:AM23"/>
    <mergeCell ref="D23:D24"/>
    <mergeCell ref="E23:E24"/>
    <mergeCell ref="P23:Q23"/>
    <mergeCell ref="R23:S23"/>
    <mergeCell ref="T23:U23"/>
    <mergeCell ref="AP22:AQ22"/>
    <mergeCell ref="AR22:AS22"/>
    <mergeCell ref="AT22:AU22"/>
    <mergeCell ref="AV22:AW22"/>
    <mergeCell ref="AD22:AE22"/>
    <mergeCell ref="AF22:AG22"/>
    <mergeCell ref="AH22:AI22"/>
    <mergeCell ref="AJ22:AK22"/>
    <mergeCell ref="AL22:AM22"/>
    <mergeCell ref="AN22:AO22"/>
    <mergeCell ref="Z23:AA23"/>
    <mergeCell ref="AB23:AC23"/>
    <mergeCell ref="AD23:AE23"/>
    <mergeCell ref="AF23:AG23"/>
    <mergeCell ref="AN23:AO23"/>
    <mergeCell ref="AP23:AQ23"/>
    <mergeCell ref="AR23:AS23"/>
    <mergeCell ref="V23:W23"/>
    <mergeCell ref="X23:Y23"/>
    <mergeCell ref="BF21:BG21"/>
    <mergeCell ref="BH21:BI21"/>
    <mergeCell ref="BJ21:BK21"/>
    <mergeCell ref="P22:Q22"/>
    <mergeCell ref="R22:S22"/>
    <mergeCell ref="T22:U22"/>
    <mergeCell ref="V22:W22"/>
    <mergeCell ref="X22:Y22"/>
    <mergeCell ref="Z22:AA22"/>
    <mergeCell ref="AB22:AC22"/>
    <mergeCell ref="AT21:AU21"/>
    <mergeCell ref="AV21:AW21"/>
    <mergeCell ref="AX21:AY21"/>
    <mergeCell ref="AZ21:BA21"/>
    <mergeCell ref="BB21:BC21"/>
    <mergeCell ref="BD21:BE21"/>
    <mergeCell ref="AH21:AI21"/>
    <mergeCell ref="AJ21:AK21"/>
    <mergeCell ref="AL21:AM21"/>
    <mergeCell ref="AN21:AO21"/>
    <mergeCell ref="AP21:AQ21"/>
    <mergeCell ref="AR21:AS21"/>
    <mergeCell ref="BB22:BC22"/>
    <mergeCell ref="BD22:BE22"/>
    <mergeCell ref="BJ20:BK20"/>
    <mergeCell ref="P21:Q21"/>
    <mergeCell ref="R21:S21"/>
    <mergeCell ref="T21:U21"/>
    <mergeCell ref="V21:W21"/>
    <mergeCell ref="X21:Y21"/>
    <mergeCell ref="Z21:AA21"/>
    <mergeCell ref="AB21:AC21"/>
    <mergeCell ref="AD21:AE21"/>
    <mergeCell ref="AF21:AG21"/>
    <mergeCell ref="AX20:AY20"/>
    <mergeCell ref="AZ20:BA20"/>
    <mergeCell ref="BB20:BC20"/>
    <mergeCell ref="BD20:BE20"/>
    <mergeCell ref="BF20:BG20"/>
    <mergeCell ref="BH20:BI20"/>
    <mergeCell ref="AL20:AM20"/>
    <mergeCell ref="AN20:AO20"/>
    <mergeCell ref="AP20:AQ20"/>
    <mergeCell ref="AR20:AS20"/>
    <mergeCell ref="AT20:AU20"/>
    <mergeCell ref="AV20:AW20"/>
    <mergeCell ref="Z20:AA20"/>
    <mergeCell ref="AB20:AC20"/>
    <mergeCell ref="AD20:AE20"/>
    <mergeCell ref="AF20:AG20"/>
    <mergeCell ref="AH20:AI20"/>
    <mergeCell ref="AJ20:AK20"/>
    <mergeCell ref="BF19:BG19"/>
    <mergeCell ref="BH19:BI19"/>
    <mergeCell ref="BJ19:BK19"/>
    <mergeCell ref="D20:D22"/>
    <mergeCell ref="E20:E22"/>
    <mergeCell ref="P20:Q20"/>
    <mergeCell ref="R20:S20"/>
    <mergeCell ref="T20:U20"/>
    <mergeCell ref="V20:W20"/>
    <mergeCell ref="X20:Y20"/>
    <mergeCell ref="AT19:AU19"/>
    <mergeCell ref="AV19:AW19"/>
    <mergeCell ref="AX19:AY19"/>
    <mergeCell ref="AZ19:BA19"/>
    <mergeCell ref="BB19:BC19"/>
    <mergeCell ref="BD19:BE19"/>
    <mergeCell ref="AH19:AI19"/>
    <mergeCell ref="AJ19:AK19"/>
    <mergeCell ref="AL19:AM19"/>
    <mergeCell ref="AN19:AO19"/>
    <mergeCell ref="BJ18:BK18"/>
    <mergeCell ref="P19:Q19"/>
    <mergeCell ref="R19:S19"/>
    <mergeCell ref="T19:U19"/>
    <mergeCell ref="V19:W19"/>
    <mergeCell ref="X19:Y19"/>
    <mergeCell ref="Z19:AA19"/>
    <mergeCell ref="AB19:AC19"/>
    <mergeCell ref="AD19:AE19"/>
    <mergeCell ref="AF19:AG19"/>
    <mergeCell ref="AX18:AY18"/>
    <mergeCell ref="AZ18:BA18"/>
    <mergeCell ref="BB18:BC18"/>
    <mergeCell ref="BD18:BE18"/>
    <mergeCell ref="BF18:BG18"/>
    <mergeCell ref="BH18:BI18"/>
    <mergeCell ref="AL18:AM18"/>
    <mergeCell ref="AN18:AO18"/>
    <mergeCell ref="AP18:AQ18"/>
    <mergeCell ref="AR18:AS18"/>
    <mergeCell ref="AT18:AU18"/>
    <mergeCell ref="AV18:AW18"/>
    <mergeCell ref="AD18:AE18"/>
    <mergeCell ref="AF18:AG18"/>
    <mergeCell ref="AH18:AI18"/>
    <mergeCell ref="AJ18:AK18"/>
    <mergeCell ref="BB17:BC17"/>
    <mergeCell ref="BD17:BE17"/>
    <mergeCell ref="BF17:BG17"/>
    <mergeCell ref="AP19:AQ19"/>
    <mergeCell ref="AR19:AS19"/>
    <mergeCell ref="AP17:AQ17"/>
    <mergeCell ref="AR17:AS17"/>
    <mergeCell ref="AT17:AU17"/>
    <mergeCell ref="AV17:AW17"/>
    <mergeCell ref="AX17:AY17"/>
    <mergeCell ref="AZ17:BA17"/>
    <mergeCell ref="BF16:BG16"/>
    <mergeCell ref="BH16:BI16"/>
    <mergeCell ref="BJ16:BK16"/>
    <mergeCell ref="AX16:AY16"/>
    <mergeCell ref="AZ16:BA16"/>
    <mergeCell ref="BB16:BC16"/>
    <mergeCell ref="BD16:BE16"/>
    <mergeCell ref="BH17:BI17"/>
    <mergeCell ref="BJ17:BK17"/>
    <mergeCell ref="AT16:AU16"/>
    <mergeCell ref="AV16:AW16"/>
    <mergeCell ref="AH16:AI16"/>
    <mergeCell ref="AJ16:AK16"/>
    <mergeCell ref="AL16:AM16"/>
    <mergeCell ref="AN16:AO16"/>
    <mergeCell ref="AP16:AQ16"/>
    <mergeCell ref="AR16:AS16"/>
    <mergeCell ref="AD17:AE17"/>
    <mergeCell ref="AF17:AG17"/>
    <mergeCell ref="AH17:AI17"/>
    <mergeCell ref="AJ17:AK17"/>
    <mergeCell ref="AL17:AM17"/>
    <mergeCell ref="AN17:AO17"/>
    <mergeCell ref="BB14:BC14"/>
    <mergeCell ref="BD14:BE14"/>
    <mergeCell ref="BF14:BG14"/>
    <mergeCell ref="BH14:BI14"/>
    <mergeCell ref="BJ14:BK14"/>
    <mergeCell ref="AX14:AY14"/>
    <mergeCell ref="AZ14:BA14"/>
    <mergeCell ref="BJ15:BK15"/>
    <mergeCell ref="P16:Q16"/>
    <mergeCell ref="R16:S16"/>
    <mergeCell ref="T16:U16"/>
    <mergeCell ref="V16:W16"/>
    <mergeCell ref="X16:Y16"/>
    <mergeCell ref="Z16:AA16"/>
    <mergeCell ref="AB16:AC16"/>
    <mergeCell ref="AD16:AE16"/>
    <mergeCell ref="AF16:AG16"/>
    <mergeCell ref="AX15:AY15"/>
    <mergeCell ref="AZ15:BA15"/>
    <mergeCell ref="BB15:BC15"/>
    <mergeCell ref="BD15:BE15"/>
    <mergeCell ref="BF15:BG15"/>
    <mergeCell ref="BH15:BI15"/>
    <mergeCell ref="AL15:AM15"/>
    <mergeCell ref="AT14:AU14"/>
    <mergeCell ref="AV14:AW14"/>
    <mergeCell ref="AD14:AE14"/>
    <mergeCell ref="AF14:AG14"/>
    <mergeCell ref="AH14:AI14"/>
    <mergeCell ref="AJ14:AK14"/>
    <mergeCell ref="AL14:AM14"/>
    <mergeCell ref="AN14:AO14"/>
    <mergeCell ref="AD15:AE15"/>
    <mergeCell ref="AF15:AG15"/>
    <mergeCell ref="AH15:AI15"/>
    <mergeCell ref="AJ15:AK15"/>
    <mergeCell ref="AN15:AO15"/>
    <mergeCell ref="AP15:AQ15"/>
    <mergeCell ref="AR15:AS15"/>
    <mergeCell ref="AT15:AU15"/>
    <mergeCell ref="AV15:AW15"/>
    <mergeCell ref="Z13:AA13"/>
    <mergeCell ref="AB13:AC13"/>
    <mergeCell ref="P15:Q15"/>
    <mergeCell ref="R15:S15"/>
    <mergeCell ref="T15:U15"/>
    <mergeCell ref="V15:W15"/>
    <mergeCell ref="X15:Y15"/>
    <mergeCell ref="AP14:AQ14"/>
    <mergeCell ref="AR14:AS14"/>
    <mergeCell ref="Z15:AA15"/>
    <mergeCell ref="AB15:AC15"/>
    <mergeCell ref="AJ13:AK13"/>
    <mergeCell ref="AL13:AM13"/>
    <mergeCell ref="AN13:AO13"/>
    <mergeCell ref="AP13:AQ13"/>
    <mergeCell ref="AR13:AS13"/>
    <mergeCell ref="AF13:AG13"/>
    <mergeCell ref="AH13:AI13"/>
    <mergeCell ref="D14:D19"/>
    <mergeCell ref="E14:E19"/>
    <mergeCell ref="P14:Q14"/>
    <mergeCell ref="R14:S14"/>
    <mergeCell ref="T14:U14"/>
    <mergeCell ref="V14:W14"/>
    <mergeCell ref="X14:Y14"/>
    <mergeCell ref="Z14:AA14"/>
    <mergeCell ref="AB14:AC14"/>
    <mergeCell ref="P18:Q18"/>
    <mergeCell ref="R18:S18"/>
    <mergeCell ref="T18:U18"/>
    <mergeCell ref="V18:W18"/>
    <mergeCell ref="X18:Y18"/>
    <mergeCell ref="Z18:AA18"/>
    <mergeCell ref="AB18:AC18"/>
    <mergeCell ref="P17:Q17"/>
    <mergeCell ref="R17:S17"/>
    <mergeCell ref="T17:U17"/>
    <mergeCell ref="V17:W17"/>
    <mergeCell ref="X17:Y17"/>
    <mergeCell ref="Z17:AA17"/>
    <mergeCell ref="AB17:AC17"/>
    <mergeCell ref="BB12:BC12"/>
    <mergeCell ref="BD12:BE12"/>
    <mergeCell ref="BF12:BG12"/>
    <mergeCell ref="BH12:BI12"/>
    <mergeCell ref="BJ12:BK12"/>
    <mergeCell ref="AX12:AY12"/>
    <mergeCell ref="AZ12:BA12"/>
    <mergeCell ref="BJ13:BK13"/>
    <mergeCell ref="AX13:AY13"/>
    <mergeCell ref="AZ13:BA13"/>
    <mergeCell ref="BB13:BC13"/>
    <mergeCell ref="BD13:BE13"/>
    <mergeCell ref="BF13:BG13"/>
    <mergeCell ref="BH13:BI13"/>
    <mergeCell ref="AT13:AU13"/>
    <mergeCell ref="AV13:AW13"/>
    <mergeCell ref="P13:Q13"/>
    <mergeCell ref="R13:S13"/>
    <mergeCell ref="T13:U13"/>
    <mergeCell ref="V13:W13"/>
    <mergeCell ref="X13:Y13"/>
    <mergeCell ref="AP12:AQ12"/>
    <mergeCell ref="AR12:AS12"/>
    <mergeCell ref="AT12:AU12"/>
    <mergeCell ref="AV12:AW12"/>
    <mergeCell ref="AD12:AE12"/>
    <mergeCell ref="AF12:AG12"/>
    <mergeCell ref="AH12:AI12"/>
    <mergeCell ref="AJ12:AK12"/>
    <mergeCell ref="AL12:AM12"/>
    <mergeCell ref="AN12:AO12"/>
    <mergeCell ref="R12:S12"/>
    <mergeCell ref="T12:U12"/>
    <mergeCell ref="V12:W12"/>
    <mergeCell ref="X12:Y12"/>
    <mergeCell ref="Z12:AA12"/>
    <mergeCell ref="AB12:AC12"/>
    <mergeCell ref="AD13:AE13"/>
    <mergeCell ref="BD11:BE11"/>
    <mergeCell ref="BF11:BG11"/>
    <mergeCell ref="BH11:BI11"/>
    <mergeCell ref="BJ11:BK11"/>
    <mergeCell ref="A12:A33"/>
    <mergeCell ref="B12:B33"/>
    <mergeCell ref="D12:D13"/>
    <mergeCell ref="E12:E13"/>
    <mergeCell ref="P12:Q12"/>
    <mergeCell ref="AR11:AS11"/>
    <mergeCell ref="AT11:AU11"/>
    <mergeCell ref="AV11:AW11"/>
    <mergeCell ref="AX11:AY11"/>
    <mergeCell ref="AZ11:BA11"/>
    <mergeCell ref="BB11:BC11"/>
    <mergeCell ref="AF11:AG11"/>
    <mergeCell ref="AH11:AI11"/>
    <mergeCell ref="AJ11:AK11"/>
    <mergeCell ref="AL11:AM11"/>
    <mergeCell ref="AN11:AO11"/>
    <mergeCell ref="AP11:AQ11"/>
    <mergeCell ref="N10:N11"/>
    <mergeCell ref="O10:O11"/>
    <mergeCell ref="H10:H11"/>
    <mergeCell ref="AD11:AE11"/>
    <mergeCell ref="AF10:AI10"/>
    <mergeCell ref="AJ10:AM10"/>
    <mergeCell ref="AN10:AQ10"/>
    <mergeCell ref="AR10:AU10"/>
    <mergeCell ref="AV10:AY10"/>
    <mergeCell ref="AZ10:BC10"/>
    <mergeCell ref="P10:S10"/>
    <mergeCell ref="T10:W10"/>
    <mergeCell ref="X10:AA10"/>
    <mergeCell ref="AB10:AE10"/>
    <mergeCell ref="I10:I11"/>
    <mergeCell ref="J10:J11"/>
    <mergeCell ref="K10:K11"/>
    <mergeCell ref="L10:L11"/>
    <mergeCell ref="M10:M11"/>
    <mergeCell ref="A3:J8"/>
    <mergeCell ref="N3:BK8"/>
    <mergeCell ref="A9:G9"/>
    <mergeCell ref="H9:BK9"/>
    <mergeCell ref="A10:B10"/>
    <mergeCell ref="C10:C11"/>
    <mergeCell ref="D10:D11"/>
    <mergeCell ref="E10:E11"/>
    <mergeCell ref="F10:F11"/>
    <mergeCell ref="G10:G11"/>
    <mergeCell ref="BD10:BG10"/>
    <mergeCell ref="BH10:BK10"/>
    <mergeCell ref="P11:Q11"/>
    <mergeCell ref="R11:S11"/>
    <mergeCell ref="T11:U11"/>
    <mergeCell ref="V11:W11"/>
    <mergeCell ref="X11:Y11"/>
    <mergeCell ref="Z11:AA11"/>
    <mergeCell ref="AB11:AC11"/>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DFE4F-DC76-4967-9168-3A422F351083}">
  <sheetPr>
    <tabColor theme="0" tint="-0.14999847407452621"/>
  </sheetPr>
  <dimension ref="A1:BK23"/>
  <sheetViews>
    <sheetView topLeftCell="A16" zoomScale="80" zoomScaleNormal="80" zoomScaleSheetLayoutView="100" workbookViewId="0">
      <selection activeCell="B12" sqref="B12:B20"/>
    </sheetView>
  </sheetViews>
  <sheetFormatPr baseColWidth="10" defaultRowHeight="12.75" x14ac:dyDescent="0.2"/>
  <cols>
    <col min="1" max="1" width="39" style="156" customWidth="1"/>
    <col min="2" max="2" width="29.5703125" style="156" customWidth="1"/>
    <col min="3" max="3" width="19.85546875" style="156" customWidth="1"/>
    <col min="4" max="4" width="34" style="156" customWidth="1"/>
    <col min="5" max="5" width="23" style="8" customWidth="1"/>
    <col min="6" max="6" width="25" style="8" customWidth="1"/>
    <col min="7" max="7" width="49.5703125" style="156" customWidth="1"/>
    <col min="8" max="8" width="52.85546875" style="156" customWidth="1"/>
    <col min="9" max="9" width="55.42578125" style="156" customWidth="1"/>
    <col min="10" max="12" width="23.42578125" style="156" customWidth="1"/>
    <col min="13" max="13" width="23.42578125" style="158" customWidth="1"/>
    <col min="14" max="14" width="12.5703125" style="156" customWidth="1"/>
    <col min="15" max="15" width="13.85546875" style="156" customWidth="1"/>
    <col min="16" max="19" width="4.5703125" style="156" customWidth="1"/>
    <col min="20" max="21" width="4.5703125" style="159" customWidth="1"/>
    <col min="22" max="23" width="4.5703125" style="156" customWidth="1"/>
    <col min="24" max="25" width="4.5703125" style="159" customWidth="1"/>
    <col min="26" max="27" width="4.5703125" style="156" customWidth="1"/>
    <col min="28" max="29" width="4.5703125" style="159" customWidth="1"/>
    <col min="30" max="31" width="4.5703125" style="156" customWidth="1"/>
    <col min="32" max="33" width="4.5703125" style="159" customWidth="1"/>
    <col min="34" max="35" width="4.5703125" style="156" customWidth="1"/>
    <col min="36" max="37" width="4.5703125" style="159" customWidth="1"/>
    <col min="38" max="39" width="4.5703125" style="156" customWidth="1"/>
    <col min="40" max="41" width="4.5703125" style="159" customWidth="1"/>
    <col min="42" max="43" width="4.5703125" style="156" customWidth="1"/>
    <col min="44" max="45" width="4.5703125" style="159" customWidth="1"/>
    <col min="46" max="47" width="4.5703125" style="156" customWidth="1"/>
    <col min="48" max="49" width="4.5703125" style="159" customWidth="1"/>
    <col min="50" max="51" width="4.5703125" style="156" customWidth="1"/>
    <col min="52" max="53" width="4.5703125" style="159" customWidth="1"/>
    <col min="54" max="55" width="4.5703125" style="156" customWidth="1"/>
    <col min="56" max="57" width="4.5703125" style="159" customWidth="1"/>
    <col min="58" max="59" width="4.5703125" style="156" customWidth="1"/>
    <col min="60" max="61" width="4.5703125" style="159" customWidth="1"/>
    <col min="62" max="63" width="4.5703125" style="156" customWidth="1"/>
    <col min="64" max="16384" width="11.42578125" style="156"/>
  </cols>
  <sheetData>
    <row r="1" spans="1:63" ht="15" x14ac:dyDescent="0.2">
      <c r="I1" s="157"/>
      <c r="P1" s="54"/>
    </row>
    <row r="2" spans="1:63" ht="15.75" thickBot="1" x14ac:dyDescent="0.25">
      <c r="P2" s="54"/>
    </row>
    <row r="3" spans="1:63" ht="23.25" x14ac:dyDescent="0.2">
      <c r="A3" s="1171" t="s">
        <v>316</v>
      </c>
      <c r="B3" s="1172"/>
      <c r="C3" s="1172"/>
      <c r="D3" s="1172"/>
      <c r="E3" s="1172"/>
      <c r="F3" s="1172"/>
      <c r="G3" s="1172"/>
      <c r="H3" s="1172"/>
      <c r="I3" s="1172"/>
      <c r="J3" s="1172"/>
      <c r="K3" s="53"/>
      <c r="L3" s="53"/>
      <c r="M3" s="160"/>
      <c r="N3" s="1281" t="s">
        <v>317</v>
      </c>
      <c r="O3" s="1281"/>
      <c r="P3" s="1281"/>
      <c r="Q3" s="1281"/>
      <c r="R3" s="1281"/>
      <c r="S3" s="1281"/>
      <c r="T3" s="1281"/>
      <c r="U3" s="1281"/>
      <c r="V3" s="1281"/>
      <c r="W3" s="1281"/>
      <c r="X3" s="1281"/>
      <c r="Y3" s="1281"/>
      <c r="Z3" s="1281"/>
      <c r="AA3" s="1281"/>
      <c r="AB3" s="1281"/>
      <c r="AC3" s="1281"/>
      <c r="AD3" s="1281"/>
      <c r="AE3" s="1281"/>
      <c r="AF3" s="1281"/>
      <c r="AG3" s="1281"/>
      <c r="AH3" s="1281"/>
      <c r="AI3" s="1281"/>
      <c r="AJ3" s="1281"/>
      <c r="AK3" s="1281"/>
      <c r="AL3" s="1281"/>
      <c r="AM3" s="1281"/>
      <c r="AN3" s="1281"/>
      <c r="AO3" s="1281"/>
      <c r="AP3" s="1281"/>
      <c r="AQ3" s="1281"/>
      <c r="AR3" s="1281"/>
      <c r="AS3" s="1281"/>
      <c r="AT3" s="1281"/>
      <c r="AU3" s="1281"/>
      <c r="AV3" s="1281"/>
      <c r="AW3" s="1281"/>
      <c r="AX3" s="1281"/>
      <c r="AY3" s="1281"/>
      <c r="AZ3" s="1281"/>
      <c r="BA3" s="1281"/>
      <c r="BB3" s="1281"/>
      <c r="BC3" s="1281"/>
      <c r="BD3" s="1281"/>
      <c r="BE3" s="1281"/>
      <c r="BF3" s="1281"/>
      <c r="BG3" s="1281"/>
      <c r="BH3" s="1281"/>
      <c r="BI3" s="1281"/>
      <c r="BJ3" s="1281"/>
      <c r="BK3" s="1282"/>
    </row>
    <row r="4" spans="1:63" ht="23.25" x14ac:dyDescent="0.2">
      <c r="A4" s="1173"/>
      <c r="B4" s="1174"/>
      <c r="C4" s="1174"/>
      <c r="D4" s="1174"/>
      <c r="E4" s="1174"/>
      <c r="F4" s="1174"/>
      <c r="G4" s="1174"/>
      <c r="H4" s="1174"/>
      <c r="I4" s="1174"/>
      <c r="J4" s="1174"/>
      <c r="K4" s="52"/>
      <c r="L4" s="52"/>
      <c r="M4" s="161"/>
      <c r="N4" s="1283"/>
      <c r="O4" s="1283"/>
      <c r="P4" s="1283"/>
      <c r="Q4" s="1283"/>
      <c r="R4" s="1283"/>
      <c r="S4" s="1283"/>
      <c r="T4" s="1283"/>
      <c r="U4" s="1283"/>
      <c r="V4" s="1283"/>
      <c r="W4" s="1283"/>
      <c r="X4" s="1283"/>
      <c r="Y4" s="1283"/>
      <c r="Z4" s="1283"/>
      <c r="AA4" s="1283"/>
      <c r="AB4" s="1283"/>
      <c r="AC4" s="1283"/>
      <c r="AD4" s="1283"/>
      <c r="AE4" s="1283"/>
      <c r="AF4" s="1283"/>
      <c r="AG4" s="1283"/>
      <c r="AH4" s="1283"/>
      <c r="AI4" s="1283"/>
      <c r="AJ4" s="1283"/>
      <c r="AK4" s="1283"/>
      <c r="AL4" s="1283"/>
      <c r="AM4" s="1283"/>
      <c r="AN4" s="1283"/>
      <c r="AO4" s="1283"/>
      <c r="AP4" s="1283"/>
      <c r="AQ4" s="1283"/>
      <c r="AR4" s="1283"/>
      <c r="AS4" s="1283"/>
      <c r="AT4" s="1283"/>
      <c r="AU4" s="1283"/>
      <c r="AV4" s="1283"/>
      <c r="AW4" s="1283"/>
      <c r="AX4" s="1283"/>
      <c r="AY4" s="1283"/>
      <c r="AZ4" s="1283"/>
      <c r="BA4" s="1283"/>
      <c r="BB4" s="1283"/>
      <c r="BC4" s="1283"/>
      <c r="BD4" s="1283"/>
      <c r="BE4" s="1283"/>
      <c r="BF4" s="1283"/>
      <c r="BG4" s="1283"/>
      <c r="BH4" s="1283"/>
      <c r="BI4" s="1283"/>
      <c r="BJ4" s="1283"/>
      <c r="BK4" s="1284"/>
    </row>
    <row r="5" spans="1:63" ht="23.25" x14ac:dyDescent="0.2">
      <c r="A5" s="1173"/>
      <c r="B5" s="1174"/>
      <c r="C5" s="1174"/>
      <c r="D5" s="1174"/>
      <c r="E5" s="1174"/>
      <c r="F5" s="1174"/>
      <c r="G5" s="1174"/>
      <c r="H5" s="1174"/>
      <c r="I5" s="1174"/>
      <c r="J5" s="1174"/>
      <c r="K5" s="52"/>
      <c r="L5" s="52"/>
      <c r="M5" s="161"/>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c r="AL5" s="1283"/>
      <c r="AM5" s="1283"/>
      <c r="AN5" s="1283"/>
      <c r="AO5" s="1283"/>
      <c r="AP5" s="1283"/>
      <c r="AQ5" s="1283"/>
      <c r="AR5" s="1283"/>
      <c r="AS5" s="1283"/>
      <c r="AT5" s="1283"/>
      <c r="AU5" s="1283"/>
      <c r="AV5" s="1283"/>
      <c r="AW5" s="1283"/>
      <c r="AX5" s="1283"/>
      <c r="AY5" s="1283"/>
      <c r="AZ5" s="1283"/>
      <c r="BA5" s="1283"/>
      <c r="BB5" s="1283"/>
      <c r="BC5" s="1283"/>
      <c r="BD5" s="1283"/>
      <c r="BE5" s="1283"/>
      <c r="BF5" s="1283"/>
      <c r="BG5" s="1283"/>
      <c r="BH5" s="1283"/>
      <c r="BI5" s="1283"/>
      <c r="BJ5" s="1283"/>
      <c r="BK5" s="1284"/>
    </row>
    <row r="6" spans="1:63" ht="23.25" x14ac:dyDescent="0.2">
      <c r="A6" s="1173"/>
      <c r="B6" s="1174"/>
      <c r="C6" s="1174"/>
      <c r="D6" s="1174"/>
      <c r="E6" s="1174"/>
      <c r="F6" s="1174"/>
      <c r="G6" s="1174"/>
      <c r="H6" s="1174"/>
      <c r="I6" s="1174"/>
      <c r="J6" s="1174"/>
      <c r="K6" s="52"/>
      <c r="L6" s="52"/>
      <c r="M6" s="161"/>
      <c r="N6" s="1283"/>
      <c r="O6" s="1283"/>
      <c r="P6" s="1283"/>
      <c r="Q6" s="1283"/>
      <c r="R6" s="1283"/>
      <c r="S6" s="1283"/>
      <c r="T6" s="1283"/>
      <c r="U6" s="1283"/>
      <c r="V6" s="1283"/>
      <c r="W6" s="1283"/>
      <c r="X6" s="1283"/>
      <c r="Y6" s="1283"/>
      <c r="Z6" s="1283"/>
      <c r="AA6" s="1283"/>
      <c r="AB6" s="1283"/>
      <c r="AC6" s="1283"/>
      <c r="AD6" s="1283"/>
      <c r="AE6" s="1283"/>
      <c r="AF6" s="1283"/>
      <c r="AG6" s="1283"/>
      <c r="AH6" s="1283"/>
      <c r="AI6" s="1283"/>
      <c r="AJ6" s="1283"/>
      <c r="AK6" s="1283"/>
      <c r="AL6" s="1283"/>
      <c r="AM6" s="1283"/>
      <c r="AN6" s="1283"/>
      <c r="AO6" s="1283"/>
      <c r="AP6" s="1283"/>
      <c r="AQ6" s="1283"/>
      <c r="AR6" s="1283"/>
      <c r="AS6" s="1283"/>
      <c r="AT6" s="1283"/>
      <c r="AU6" s="1283"/>
      <c r="AV6" s="1283"/>
      <c r="AW6" s="1283"/>
      <c r="AX6" s="1283"/>
      <c r="AY6" s="1283"/>
      <c r="AZ6" s="1283"/>
      <c r="BA6" s="1283"/>
      <c r="BB6" s="1283"/>
      <c r="BC6" s="1283"/>
      <c r="BD6" s="1283"/>
      <c r="BE6" s="1283"/>
      <c r="BF6" s="1283"/>
      <c r="BG6" s="1283"/>
      <c r="BH6" s="1283"/>
      <c r="BI6" s="1283"/>
      <c r="BJ6" s="1283"/>
      <c r="BK6" s="1284"/>
    </row>
    <row r="7" spans="1:63" ht="23.25" x14ac:dyDescent="0.2">
      <c r="A7" s="1173"/>
      <c r="B7" s="1174"/>
      <c r="C7" s="1174"/>
      <c r="D7" s="1174"/>
      <c r="E7" s="1174"/>
      <c r="F7" s="1174"/>
      <c r="G7" s="1174"/>
      <c r="H7" s="1174"/>
      <c r="I7" s="1174"/>
      <c r="J7" s="1174"/>
      <c r="K7" s="52"/>
      <c r="L7" s="52"/>
      <c r="M7" s="161"/>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283"/>
      <c r="AK7" s="1283"/>
      <c r="AL7" s="1283"/>
      <c r="AM7" s="1283"/>
      <c r="AN7" s="1283"/>
      <c r="AO7" s="1283"/>
      <c r="AP7" s="1283"/>
      <c r="AQ7" s="1283"/>
      <c r="AR7" s="1283"/>
      <c r="AS7" s="1283"/>
      <c r="AT7" s="1283"/>
      <c r="AU7" s="1283"/>
      <c r="AV7" s="1283"/>
      <c r="AW7" s="1283"/>
      <c r="AX7" s="1283"/>
      <c r="AY7" s="1283"/>
      <c r="AZ7" s="1283"/>
      <c r="BA7" s="1283"/>
      <c r="BB7" s="1283"/>
      <c r="BC7" s="1283"/>
      <c r="BD7" s="1283"/>
      <c r="BE7" s="1283"/>
      <c r="BF7" s="1283"/>
      <c r="BG7" s="1283"/>
      <c r="BH7" s="1283"/>
      <c r="BI7" s="1283"/>
      <c r="BJ7" s="1283"/>
      <c r="BK7" s="1284"/>
    </row>
    <row r="8" spans="1:63" ht="24" thickBot="1" x14ac:dyDescent="0.25">
      <c r="A8" s="1175"/>
      <c r="B8" s="1176"/>
      <c r="C8" s="1176"/>
      <c r="D8" s="1176"/>
      <c r="E8" s="1176"/>
      <c r="F8" s="1176"/>
      <c r="G8" s="1176"/>
      <c r="H8" s="1176"/>
      <c r="I8" s="1176"/>
      <c r="J8" s="1176"/>
      <c r="K8" s="51"/>
      <c r="L8" s="51"/>
      <c r="M8" s="162"/>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285"/>
      <c r="AK8" s="1285"/>
      <c r="AL8" s="1285"/>
      <c r="AM8" s="1285"/>
      <c r="AN8" s="1285"/>
      <c r="AO8" s="1285"/>
      <c r="AP8" s="1285"/>
      <c r="AQ8" s="1285"/>
      <c r="AR8" s="1285"/>
      <c r="AS8" s="1285"/>
      <c r="AT8" s="1285"/>
      <c r="AU8" s="1285"/>
      <c r="AV8" s="1285"/>
      <c r="AW8" s="1285"/>
      <c r="AX8" s="1285"/>
      <c r="AY8" s="1285"/>
      <c r="AZ8" s="1285"/>
      <c r="BA8" s="1285"/>
      <c r="BB8" s="1285"/>
      <c r="BC8" s="1285"/>
      <c r="BD8" s="1285"/>
      <c r="BE8" s="1285"/>
      <c r="BF8" s="1285"/>
      <c r="BG8" s="1285"/>
      <c r="BH8" s="1285"/>
      <c r="BI8" s="1285"/>
      <c r="BJ8" s="1285"/>
      <c r="BK8" s="1286"/>
    </row>
    <row r="9" spans="1:63" ht="13.5" thickBot="1" x14ac:dyDescent="0.25">
      <c r="A9" s="1183" t="s">
        <v>181</v>
      </c>
      <c r="B9" s="1184"/>
      <c r="C9" s="1184"/>
      <c r="D9" s="1184"/>
      <c r="E9" s="1184"/>
      <c r="F9" s="1184"/>
      <c r="G9" s="1185"/>
      <c r="H9" s="1183"/>
      <c r="I9" s="1184"/>
      <c r="J9" s="1184"/>
      <c r="K9" s="1184"/>
      <c r="L9" s="1184"/>
      <c r="M9" s="1184"/>
      <c r="N9" s="1184"/>
      <c r="O9" s="1184"/>
      <c r="P9" s="1184"/>
      <c r="Q9" s="1184"/>
      <c r="R9" s="1184"/>
      <c r="S9" s="1184"/>
      <c r="T9" s="1184"/>
      <c r="U9" s="1184"/>
      <c r="V9" s="1184"/>
      <c r="W9" s="1184"/>
      <c r="X9" s="1184"/>
      <c r="Y9" s="1184"/>
      <c r="Z9" s="1184"/>
      <c r="AA9" s="1184"/>
      <c r="AB9" s="1184"/>
      <c r="AC9" s="1184"/>
      <c r="AD9" s="1184"/>
      <c r="AE9" s="1184"/>
      <c r="AF9" s="1184"/>
      <c r="AG9" s="1184"/>
      <c r="AH9" s="1184"/>
      <c r="AI9" s="1184"/>
      <c r="AJ9" s="1184"/>
      <c r="AK9" s="1184"/>
      <c r="AL9" s="1184"/>
      <c r="AM9" s="1184"/>
      <c r="AN9" s="1184"/>
      <c r="AO9" s="1184"/>
      <c r="AP9" s="1184"/>
      <c r="AQ9" s="1184"/>
      <c r="AR9" s="1184"/>
      <c r="AS9" s="1184"/>
      <c r="AT9" s="1184"/>
      <c r="AU9" s="1184"/>
      <c r="AV9" s="1184"/>
      <c r="AW9" s="1184"/>
      <c r="AX9" s="1184"/>
      <c r="AY9" s="1184"/>
      <c r="AZ9" s="1184"/>
      <c r="BA9" s="1184"/>
      <c r="BB9" s="1184"/>
      <c r="BC9" s="1184"/>
      <c r="BD9" s="1184"/>
      <c r="BE9" s="1184"/>
      <c r="BF9" s="1184"/>
      <c r="BG9" s="1184"/>
      <c r="BH9" s="1184"/>
      <c r="BI9" s="1184"/>
      <c r="BJ9" s="1184"/>
      <c r="BK9" s="1185"/>
    </row>
    <row r="10" spans="1:63" ht="60.75" customHeight="1" x14ac:dyDescent="0.2">
      <c r="A10" s="1323" t="s">
        <v>23</v>
      </c>
      <c r="B10" s="1324"/>
      <c r="C10" s="1321" t="s">
        <v>173</v>
      </c>
      <c r="D10" s="1321" t="s">
        <v>183</v>
      </c>
      <c r="E10" s="1325" t="s">
        <v>171</v>
      </c>
      <c r="F10" s="1325" t="s">
        <v>184</v>
      </c>
      <c r="G10" s="1321" t="s">
        <v>169</v>
      </c>
      <c r="H10" s="1321" t="s">
        <v>168</v>
      </c>
      <c r="I10" s="1321" t="s">
        <v>167</v>
      </c>
      <c r="J10" s="1321" t="s">
        <v>166</v>
      </c>
      <c r="K10" s="1321" t="s">
        <v>165</v>
      </c>
      <c r="L10" s="1321" t="s">
        <v>164</v>
      </c>
      <c r="M10" s="1321" t="s">
        <v>163</v>
      </c>
      <c r="N10" s="1321" t="s">
        <v>162</v>
      </c>
      <c r="O10" s="1347" t="s">
        <v>12</v>
      </c>
      <c r="P10" s="1333" t="s">
        <v>0</v>
      </c>
      <c r="Q10" s="1328"/>
      <c r="R10" s="1328"/>
      <c r="S10" s="1329"/>
      <c r="T10" s="1327" t="s">
        <v>1</v>
      </c>
      <c r="U10" s="1328"/>
      <c r="V10" s="1328"/>
      <c r="W10" s="1329"/>
      <c r="X10" s="1327" t="s">
        <v>2</v>
      </c>
      <c r="Y10" s="1328"/>
      <c r="Z10" s="1328"/>
      <c r="AA10" s="1329"/>
      <c r="AB10" s="1327" t="s">
        <v>3</v>
      </c>
      <c r="AC10" s="1328"/>
      <c r="AD10" s="1328"/>
      <c r="AE10" s="1329"/>
      <c r="AF10" s="1327" t="s">
        <v>4</v>
      </c>
      <c r="AG10" s="1328"/>
      <c r="AH10" s="1328"/>
      <c r="AI10" s="1329"/>
      <c r="AJ10" s="1327" t="s">
        <v>5</v>
      </c>
      <c r="AK10" s="1328"/>
      <c r="AL10" s="1328"/>
      <c r="AM10" s="1329"/>
      <c r="AN10" s="1327" t="s">
        <v>6</v>
      </c>
      <c r="AO10" s="1328"/>
      <c r="AP10" s="1328"/>
      <c r="AQ10" s="1329"/>
      <c r="AR10" s="1327" t="s">
        <v>7</v>
      </c>
      <c r="AS10" s="1328"/>
      <c r="AT10" s="1328"/>
      <c r="AU10" s="1329"/>
      <c r="AV10" s="1327" t="s">
        <v>8</v>
      </c>
      <c r="AW10" s="1328"/>
      <c r="AX10" s="1328"/>
      <c r="AY10" s="1329"/>
      <c r="AZ10" s="1327" t="s">
        <v>9</v>
      </c>
      <c r="BA10" s="1328"/>
      <c r="BB10" s="1328"/>
      <c r="BC10" s="1329"/>
      <c r="BD10" s="1327" t="s">
        <v>10</v>
      </c>
      <c r="BE10" s="1328"/>
      <c r="BF10" s="1328"/>
      <c r="BG10" s="1329"/>
      <c r="BH10" s="1327" t="s">
        <v>11</v>
      </c>
      <c r="BI10" s="1328"/>
      <c r="BJ10" s="1328"/>
      <c r="BK10" s="1330"/>
    </row>
    <row r="11" spans="1:63" ht="45.75" customHeight="1" thickBot="1" x14ac:dyDescent="0.25">
      <c r="A11" s="163" t="s">
        <v>13</v>
      </c>
      <c r="B11" s="164" t="s">
        <v>14</v>
      </c>
      <c r="C11" s="1322"/>
      <c r="D11" s="1322"/>
      <c r="E11" s="1326"/>
      <c r="F11" s="1326"/>
      <c r="G11" s="1322"/>
      <c r="H11" s="1322"/>
      <c r="I11" s="1322"/>
      <c r="J11" s="1322"/>
      <c r="K11" s="1322"/>
      <c r="L11" s="1322"/>
      <c r="M11" s="1322"/>
      <c r="N11" s="1322"/>
      <c r="O11" s="1348"/>
      <c r="P11" s="1162" t="s">
        <v>24</v>
      </c>
      <c r="Q11" s="1163"/>
      <c r="R11" s="1164" t="s">
        <v>25</v>
      </c>
      <c r="S11" s="1163"/>
      <c r="T11" s="1331" t="s">
        <v>24</v>
      </c>
      <c r="U11" s="1332"/>
      <c r="V11" s="1164" t="s">
        <v>25</v>
      </c>
      <c r="W11" s="1163"/>
      <c r="X11" s="1331" t="s">
        <v>24</v>
      </c>
      <c r="Y11" s="1332"/>
      <c r="Z11" s="1164" t="s">
        <v>25</v>
      </c>
      <c r="AA11" s="1163"/>
      <c r="AB11" s="1331" t="s">
        <v>24</v>
      </c>
      <c r="AC11" s="1332"/>
      <c r="AD11" s="1164" t="s">
        <v>25</v>
      </c>
      <c r="AE11" s="1163"/>
      <c r="AF11" s="1331" t="s">
        <v>24</v>
      </c>
      <c r="AG11" s="1332"/>
      <c r="AH11" s="1164" t="s">
        <v>25</v>
      </c>
      <c r="AI11" s="1163"/>
      <c r="AJ11" s="1331" t="s">
        <v>24</v>
      </c>
      <c r="AK11" s="1332"/>
      <c r="AL11" s="1164" t="s">
        <v>25</v>
      </c>
      <c r="AM11" s="1163"/>
      <c r="AN11" s="1331" t="s">
        <v>24</v>
      </c>
      <c r="AO11" s="1332"/>
      <c r="AP11" s="1164" t="s">
        <v>25</v>
      </c>
      <c r="AQ11" s="1163"/>
      <c r="AR11" s="1331" t="s">
        <v>24</v>
      </c>
      <c r="AS11" s="1332"/>
      <c r="AT11" s="1164" t="s">
        <v>25</v>
      </c>
      <c r="AU11" s="1163"/>
      <c r="AV11" s="1331" t="s">
        <v>24</v>
      </c>
      <c r="AW11" s="1332"/>
      <c r="AX11" s="1164" t="s">
        <v>25</v>
      </c>
      <c r="AY11" s="1163"/>
      <c r="AZ11" s="1331" t="s">
        <v>24</v>
      </c>
      <c r="BA11" s="1332"/>
      <c r="BB11" s="1164" t="s">
        <v>25</v>
      </c>
      <c r="BC11" s="1163"/>
      <c r="BD11" s="1331" t="s">
        <v>24</v>
      </c>
      <c r="BE11" s="1332"/>
      <c r="BF11" s="1164" t="s">
        <v>25</v>
      </c>
      <c r="BG11" s="1163"/>
      <c r="BH11" s="1331" t="s">
        <v>24</v>
      </c>
      <c r="BI11" s="1332"/>
      <c r="BJ11" s="1164" t="s">
        <v>25</v>
      </c>
      <c r="BK11" s="1165"/>
    </row>
    <row r="12" spans="1:63" s="165" customFormat="1" ht="97.5" customHeight="1" thickBot="1" x14ac:dyDescent="0.25">
      <c r="A12" s="1334" t="s">
        <v>186</v>
      </c>
      <c r="B12" s="1337" t="s">
        <v>318</v>
      </c>
      <c r="C12" s="1340" t="s">
        <v>319</v>
      </c>
      <c r="D12" s="1342" t="s">
        <v>320</v>
      </c>
      <c r="E12" s="1344">
        <v>0.55000000000000004</v>
      </c>
      <c r="F12" s="176" t="s">
        <v>26</v>
      </c>
      <c r="G12" s="177" t="s">
        <v>321</v>
      </c>
      <c r="H12" s="177" t="s">
        <v>322</v>
      </c>
      <c r="I12" s="177" t="s">
        <v>323</v>
      </c>
      <c r="J12" s="178">
        <v>0.2</v>
      </c>
      <c r="K12" s="179" t="s">
        <v>324</v>
      </c>
      <c r="L12" s="180" t="s">
        <v>325</v>
      </c>
      <c r="M12" s="180" t="s">
        <v>326</v>
      </c>
      <c r="N12" s="176" t="s">
        <v>76</v>
      </c>
      <c r="O12" s="181" t="s">
        <v>27</v>
      </c>
      <c r="P12" s="1346"/>
      <c r="Q12" s="1346"/>
      <c r="R12" s="1354"/>
      <c r="S12" s="1354"/>
      <c r="T12" s="1346"/>
      <c r="U12" s="1346"/>
      <c r="V12" s="1354"/>
      <c r="W12" s="1354"/>
      <c r="X12" s="1351"/>
      <c r="Y12" s="1351"/>
      <c r="Z12" s="1353">
        <v>0.1</v>
      </c>
      <c r="AA12" s="1353"/>
      <c r="AB12" s="1352"/>
      <c r="AC12" s="1352"/>
      <c r="AD12" s="1352"/>
      <c r="AE12" s="1352"/>
      <c r="AF12" s="1352"/>
      <c r="AG12" s="1352"/>
      <c r="AH12" s="1352"/>
      <c r="AI12" s="1352"/>
      <c r="AJ12" s="1352"/>
      <c r="AK12" s="1352"/>
      <c r="AL12" s="1353">
        <v>0.4</v>
      </c>
      <c r="AM12" s="1353"/>
      <c r="AN12" s="1351"/>
      <c r="AO12" s="1351"/>
      <c r="AP12" s="1351"/>
      <c r="AQ12" s="1351"/>
      <c r="AR12" s="1351"/>
      <c r="AS12" s="1351"/>
      <c r="AT12" s="1351"/>
      <c r="AU12" s="1351"/>
      <c r="AV12" s="1351"/>
      <c r="AW12" s="1351"/>
      <c r="AX12" s="1353">
        <v>0.25</v>
      </c>
      <c r="AY12" s="1353"/>
      <c r="AZ12" s="1346"/>
      <c r="BA12" s="1346"/>
      <c r="BB12" s="1346"/>
      <c r="BC12" s="1346"/>
      <c r="BD12" s="1346"/>
      <c r="BE12" s="1346"/>
      <c r="BF12" s="1346"/>
      <c r="BG12" s="1346"/>
      <c r="BH12" s="1346"/>
      <c r="BI12" s="1346"/>
      <c r="BJ12" s="1353">
        <v>0.25</v>
      </c>
      <c r="BK12" s="1356"/>
    </row>
    <row r="13" spans="1:63" s="165" customFormat="1" ht="63.75" thickBot="1" x14ac:dyDescent="0.25">
      <c r="A13" s="1335"/>
      <c r="B13" s="1338"/>
      <c r="C13" s="1341"/>
      <c r="D13" s="1343"/>
      <c r="E13" s="1345"/>
      <c r="F13" s="182" t="s">
        <v>26</v>
      </c>
      <c r="G13" s="183" t="s">
        <v>327</v>
      </c>
      <c r="H13" s="183" t="s">
        <v>328</v>
      </c>
      <c r="I13" s="183" t="s">
        <v>329</v>
      </c>
      <c r="J13" s="184">
        <v>0.2</v>
      </c>
      <c r="K13" s="185" t="s">
        <v>330</v>
      </c>
      <c r="L13" s="180" t="s">
        <v>325</v>
      </c>
      <c r="M13" s="186" t="s">
        <v>326</v>
      </c>
      <c r="N13" s="182" t="s">
        <v>76</v>
      </c>
      <c r="O13" s="187" t="s">
        <v>28</v>
      </c>
      <c r="P13" s="1349"/>
      <c r="Q13" s="1349"/>
      <c r="R13" s="1350"/>
      <c r="S13" s="1350"/>
      <c r="T13" s="1350"/>
      <c r="U13" s="1350"/>
      <c r="V13" s="1350"/>
      <c r="W13" s="1350"/>
      <c r="X13" s="1350"/>
      <c r="Y13" s="1350"/>
      <c r="Z13" s="1350"/>
      <c r="AA13" s="1350"/>
      <c r="AB13" s="1350"/>
      <c r="AC13" s="1350"/>
      <c r="AD13" s="1350"/>
      <c r="AE13" s="1350"/>
      <c r="AF13" s="1355"/>
      <c r="AG13" s="1355"/>
      <c r="AH13" s="1350"/>
      <c r="AI13" s="1350"/>
      <c r="AJ13" s="1350"/>
      <c r="AK13" s="1350"/>
      <c r="AL13" s="1357">
        <v>0.4</v>
      </c>
      <c r="AM13" s="1357"/>
      <c r="AN13" s="1355"/>
      <c r="AO13" s="1355"/>
      <c r="AP13" s="1350"/>
      <c r="AQ13" s="1350"/>
      <c r="AR13" s="1350"/>
      <c r="AS13" s="1350"/>
      <c r="AT13" s="1350"/>
      <c r="AU13" s="1350"/>
      <c r="AV13" s="1359"/>
      <c r="AW13" s="1359"/>
      <c r="AX13" s="1359"/>
      <c r="AY13" s="1359"/>
      <c r="AZ13" s="1359"/>
      <c r="BA13" s="1359"/>
      <c r="BB13" s="1357">
        <v>0.25</v>
      </c>
      <c r="BC13" s="1357"/>
      <c r="BD13" s="1349"/>
      <c r="BE13" s="1349"/>
      <c r="BF13" s="1349"/>
      <c r="BG13" s="1349"/>
      <c r="BH13" s="1359"/>
      <c r="BI13" s="1359"/>
      <c r="BJ13" s="1357">
        <v>0.35</v>
      </c>
      <c r="BK13" s="1358"/>
    </row>
    <row r="14" spans="1:63" s="165" customFormat="1" ht="204" customHeight="1" thickBot="1" x14ac:dyDescent="0.25">
      <c r="A14" s="1335"/>
      <c r="B14" s="1338"/>
      <c r="C14" s="1341"/>
      <c r="D14" s="1343"/>
      <c r="E14" s="1345"/>
      <c r="F14" s="182" t="s">
        <v>26</v>
      </c>
      <c r="G14" s="183" t="s">
        <v>331</v>
      </c>
      <c r="H14" s="183" t="s">
        <v>332</v>
      </c>
      <c r="I14" s="183" t="s">
        <v>333</v>
      </c>
      <c r="J14" s="184">
        <v>0.2</v>
      </c>
      <c r="K14" s="185" t="s">
        <v>330</v>
      </c>
      <c r="L14" s="180" t="s">
        <v>325</v>
      </c>
      <c r="M14" s="186" t="s">
        <v>326</v>
      </c>
      <c r="N14" s="182" t="s">
        <v>76</v>
      </c>
      <c r="O14" s="187" t="s">
        <v>46</v>
      </c>
      <c r="P14" s="1349"/>
      <c r="Q14" s="1349"/>
      <c r="R14" s="1360">
        <v>5</v>
      </c>
      <c r="S14" s="1360"/>
      <c r="T14" s="1361"/>
      <c r="U14" s="1361"/>
      <c r="V14" s="1360">
        <v>3</v>
      </c>
      <c r="W14" s="1360"/>
      <c r="X14" s="1361"/>
      <c r="Y14" s="1361"/>
      <c r="Z14" s="1360">
        <v>3</v>
      </c>
      <c r="AA14" s="1360"/>
      <c r="AB14" s="1361"/>
      <c r="AC14" s="1361"/>
      <c r="AD14" s="1360">
        <v>1</v>
      </c>
      <c r="AE14" s="1360"/>
      <c r="AF14" s="1361"/>
      <c r="AG14" s="1361"/>
      <c r="AH14" s="1360">
        <v>2</v>
      </c>
      <c r="AI14" s="1360"/>
      <c r="AJ14" s="1361"/>
      <c r="AK14" s="1361"/>
      <c r="AL14" s="1367">
        <v>1</v>
      </c>
      <c r="AM14" s="1367"/>
      <c r="AN14" s="1361"/>
      <c r="AO14" s="1361"/>
      <c r="AP14" s="1360">
        <v>3</v>
      </c>
      <c r="AQ14" s="1360"/>
      <c r="AR14" s="1361"/>
      <c r="AS14" s="1361"/>
      <c r="AT14" s="1366">
        <v>2</v>
      </c>
      <c r="AU14" s="1366"/>
      <c r="AV14" s="1362"/>
      <c r="AW14" s="1362"/>
      <c r="AX14" s="1360">
        <v>2</v>
      </c>
      <c r="AY14" s="1360"/>
      <c r="AZ14" s="1362"/>
      <c r="BA14" s="1362"/>
      <c r="BB14" s="1360">
        <v>1</v>
      </c>
      <c r="BC14" s="1360"/>
      <c r="BD14" s="1362"/>
      <c r="BE14" s="1362"/>
      <c r="BF14" s="1360">
        <v>1</v>
      </c>
      <c r="BG14" s="1360"/>
      <c r="BH14" s="1362"/>
      <c r="BI14" s="1362"/>
      <c r="BJ14" s="1360">
        <v>1</v>
      </c>
      <c r="BK14" s="1363"/>
    </row>
    <row r="15" spans="1:63" s="165" customFormat="1" ht="48" thickBot="1" x14ac:dyDescent="0.25">
      <c r="A15" s="1335"/>
      <c r="B15" s="1338"/>
      <c r="C15" s="1341"/>
      <c r="D15" s="188" t="s">
        <v>334</v>
      </c>
      <c r="E15" s="189">
        <v>0.05</v>
      </c>
      <c r="F15" s="182" t="s">
        <v>26</v>
      </c>
      <c r="G15" s="190" t="s">
        <v>335</v>
      </c>
      <c r="H15" s="183" t="s">
        <v>336</v>
      </c>
      <c r="I15" s="191" t="s">
        <v>337</v>
      </c>
      <c r="J15" s="184">
        <v>0.1</v>
      </c>
      <c r="K15" s="185" t="s">
        <v>330</v>
      </c>
      <c r="L15" s="180" t="s">
        <v>325</v>
      </c>
      <c r="M15" s="186" t="s">
        <v>326</v>
      </c>
      <c r="N15" s="182" t="s">
        <v>76</v>
      </c>
      <c r="O15" s="187" t="s">
        <v>48</v>
      </c>
      <c r="P15" s="1361"/>
      <c r="Q15" s="1361"/>
      <c r="R15" s="1364">
        <v>0</v>
      </c>
      <c r="S15" s="1365"/>
      <c r="T15" s="1361"/>
      <c r="U15" s="1361"/>
      <c r="V15" s="1364">
        <v>1</v>
      </c>
      <c r="W15" s="1365"/>
      <c r="X15" s="1361"/>
      <c r="Y15" s="1361"/>
      <c r="Z15" s="1364">
        <v>1</v>
      </c>
      <c r="AA15" s="1365"/>
      <c r="AB15" s="1361"/>
      <c r="AC15" s="1361"/>
      <c r="AD15" s="1364">
        <v>1</v>
      </c>
      <c r="AE15" s="1365"/>
      <c r="AF15" s="1361"/>
      <c r="AG15" s="1361"/>
      <c r="AH15" s="1364">
        <v>1</v>
      </c>
      <c r="AI15" s="1365"/>
      <c r="AJ15" s="1361"/>
      <c r="AK15" s="1361"/>
      <c r="AL15" s="1364">
        <v>1</v>
      </c>
      <c r="AM15" s="1365"/>
      <c r="AN15" s="1361"/>
      <c r="AO15" s="1361"/>
      <c r="AP15" s="1364">
        <v>1</v>
      </c>
      <c r="AQ15" s="1365"/>
      <c r="AR15" s="1361"/>
      <c r="AS15" s="1361"/>
      <c r="AT15" s="1364">
        <v>1</v>
      </c>
      <c r="AU15" s="1365"/>
      <c r="AV15" s="1361"/>
      <c r="AW15" s="1361"/>
      <c r="AX15" s="1364">
        <v>1</v>
      </c>
      <c r="AY15" s="1365"/>
      <c r="AZ15" s="1361"/>
      <c r="BA15" s="1361"/>
      <c r="BB15" s="1364">
        <v>1</v>
      </c>
      <c r="BC15" s="1365"/>
      <c r="BD15" s="1361"/>
      <c r="BE15" s="1361"/>
      <c r="BF15" s="1364">
        <v>1</v>
      </c>
      <c r="BG15" s="1365"/>
      <c r="BH15" s="1361"/>
      <c r="BI15" s="1361"/>
      <c r="BJ15" s="1364">
        <v>1</v>
      </c>
      <c r="BK15" s="1365"/>
    </row>
    <row r="16" spans="1:63" s="166" customFormat="1" ht="274.5" customHeight="1" thickBot="1" x14ac:dyDescent="0.25">
      <c r="A16" s="1335"/>
      <c r="B16" s="1338"/>
      <c r="C16" s="1341"/>
      <c r="D16" s="192" t="s">
        <v>338</v>
      </c>
      <c r="E16" s="193">
        <v>0.15</v>
      </c>
      <c r="F16" s="182" t="s">
        <v>26</v>
      </c>
      <c r="G16" s="190" t="s">
        <v>339</v>
      </c>
      <c r="H16" s="183" t="s">
        <v>340</v>
      </c>
      <c r="I16" s="191" t="s">
        <v>341</v>
      </c>
      <c r="J16" s="194">
        <v>0.1</v>
      </c>
      <c r="K16" s="185" t="s">
        <v>330</v>
      </c>
      <c r="L16" s="180" t="s">
        <v>325</v>
      </c>
      <c r="M16" s="186" t="s">
        <v>326</v>
      </c>
      <c r="N16" s="182" t="s">
        <v>76</v>
      </c>
      <c r="O16" s="187" t="s">
        <v>32</v>
      </c>
      <c r="P16" s="1349"/>
      <c r="Q16" s="1349"/>
      <c r="R16" s="1368">
        <v>2</v>
      </c>
      <c r="S16" s="1368"/>
      <c r="T16" s="1349"/>
      <c r="U16" s="1349"/>
      <c r="V16" s="1368">
        <v>1</v>
      </c>
      <c r="W16" s="1368"/>
      <c r="X16" s="1349"/>
      <c r="Y16" s="1349"/>
      <c r="Z16" s="1368">
        <v>1</v>
      </c>
      <c r="AA16" s="1368"/>
      <c r="AB16" s="1349"/>
      <c r="AC16" s="1349"/>
      <c r="AD16" s="1368">
        <v>1</v>
      </c>
      <c r="AE16" s="1368"/>
      <c r="AF16" s="1349"/>
      <c r="AG16" s="1349"/>
      <c r="AH16" s="1368">
        <v>1</v>
      </c>
      <c r="AI16" s="1368"/>
      <c r="AJ16" s="1349"/>
      <c r="AK16" s="1349"/>
      <c r="AL16" s="1368">
        <v>1</v>
      </c>
      <c r="AM16" s="1368"/>
      <c r="AN16" s="1349"/>
      <c r="AO16" s="1349"/>
      <c r="AP16" s="1368">
        <v>1</v>
      </c>
      <c r="AQ16" s="1368"/>
      <c r="AR16" s="1349"/>
      <c r="AS16" s="1349"/>
      <c r="AT16" s="1368">
        <v>1</v>
      </c>
      <c r="AU16" s="1368"/>
      <c r="AV16" s="1349"/>
      <c r="AW16" s="1349"/>
      <c r="AX16" s="1368">
        <v>1</v>
      </c>
      <c r="AY16" s="1368"/>
      <c r="AZ16" s="1349"/>
      <c r="BA16" s="1349"/>
      <c r="BB16" s="1368">
        <v>1</v>
      </c>
      <c r="BC16" s="1368"/>
      <c r="BD16" s="1349"/>
      <c r="BE16" s="1349"/>
      <c r="BF16" s="1368">
        <v>1</v>
      </c>
      <c r="BG16" s="1368"/>
      <c r="BH16" s="1349"/>
      <c r="BI16" s="1349"/>
      <c r="BJ16" s="1368">
        <v>1</v>
      </c>
      <c r="BK16" s="1369"/>
    </row>
    <row r="17" spans="1:63" s="165" customFormat="1" ht="48" thickBot="1" x14ac:dyDescent="0.25">
      <c r="A17" s="1335"/>
      <c r="B17" s="1338"/>
      <c r="C17" s="1341"/>
      <c r="D17" s="188" t="s">
        <v>342</v>
      </c>
      <c r="E17" s="189">
        <v>0.1</v>
      </c>
      <c r="F17" s="182" t="s">
        <v>26</v>
      </c>
      <c r="G17" s="183" t="s">
        <v>343</v>
      </c>
      <c r="H17" s="183" t="s">
        <v>344</v>
      </c>
      <c r="I17" s="183" t="s">
        <v>345</v>
      </c>
      <c r="J17" s="194">
        <v>0.05</v>
      </c>
      <c r="K17" s="185" t="s">
        <v>330</v>
      </c>
      <c r="L17" s="180" t="s">
        <v>325</v>
      </c>
      <c r="M17" s="186" t="s">
        <v>326</v>
      </c>
      <c r="N17" s="182" t="s">
        <v>76</v>
      </c>
      <c r="O17" s="187" t="s">
        <v>33</v>
      </c>
      <c r="P17" s="1349"/>
      <c r="Q17" s="1349"/>
      <c r="R17" s="1350"/>
      <c r="S17" s="1350"/>
      <c r="T17" s="1349"/>
      <c r="U17" s="1349"/>
      <c r="V17" s="1350"/>
      <c r="W17" s="1350"/>
      <c r="X17" s="1359"/>
      <c r="Y17" s="1359"/>
      <c r="Z17" s="1357">
        <v>0.1</v>
      </c>
      <c r="AA17" s="1357"/>
      <c r="AB17" s="1362"/>
      <c r="AC17" s="1362"/>
      <c r="AD17" s="1362"/>
      <c r="AE17" s="1362"/>
      <c r="AF17" s="1362"/>
      <c r="AG17" s="1362"/>
      <c r="AH17" s="1362"/>
      <c r="AI17" s="1362"/>
      <c r="AJ17" s="1362"/>
      <c r="AK17" s="1362"/>
      <c r="AL17" s="1357">
        <v>0.4</v>
      </c>
      <c r="AM17" s="1357"/>
      <c r="AN17" s="1359"/>
      <c r="AO17" s="1359"/>
      <c r="AP17" s="1359"/>
      <c r="AQ17" s="1359"/>
      <c r="AR17" s="1359"/>
      <c r="AS17" s="1359"/>
      <c r="AT17" s="1359"/>
      <c r="AU17" s="1359"/>
      <c r="AV17" s="1359"/>
      <c r="AW17" s="1359"/>
      <c r="AX17" s="1357">
        <v>0.25</v>
      </c>
      <c r="AY17" s="1357"/>
      <c r="AZ17" s="1349"/>
      <c r="BA17" s="1349"/>
      <c r="BB17" s="1349"/>
      <c r="BC17" s="1349"/>
      <c r="BD17" s="1349"/>
      <c r="BE17" s="1349"/>
      <c r="BF17" s="1349"/>
      <c r="BG17" s="1349"/>
      <c r="BH17" s="1349"/>
      <c r="BI17" s="1349"/>
      <c r="BJ17" s="1357">
        <v>0.25</v>
      </c>
      <c r="BK17" s="1358"/>
    </row>
    <row r="18" spans="1:63" s="165" customFormat="1" ht="63.75" thickBot="1" x14ac:dyDescent="0.25">
      <c r="A18" s="1335"/>
      <c r="B18" s="1338"/>
      <c r="C18" s="1341"/>
      <c r="D18" s="1343" t="s">
        <v>346</v>
      </c>
      <c r="E18" s="1345">
        <v>0.1</v>
      </c>
      <c r="F18" s="182" t="s">
        <v>26</v>
      </c>
      <c r="G18" s="190" t="s">
        <v>347</v>
      </c>
      <c r="H18" s="183" t="s">
        <v>348</v>
      </c>
      <c r="I18" s="191" t="s">
        <v>349</v>
      </c>
      <c r="J18" s="184">
        <v>0.05</v>
      </c>
      <c r="K18" s="185" t="s">
        <v>330</v>
      </c>
      <c r="L18" s="180" t="s">
        <v>325</v>
      </c>
      <c r="M18" s="186" t="s">
        <v>326</v>
      </c>
      <c r="N18" s="182" t="s">
        <v>76</v>
      </c>
      <c r="O18" s="187" t="s">
        <v>36</v>
      </c>
      <c r="P18" s="1349"/>
      <c r="Q18" s="1349"/>
      <c r="R18" s="1349"/>
      <c r="S18" s="1349"/>
      <c r="T18" s="1349"/>
      <c r="U18" s="1349"/>
      <c r="V18" s="1368">
        <v>1</v>
      </c>
      <c r="W18" s="1368"/>
      <c r="X18" s="1349"/>
      <c r="Y18" s="1349"/>
      <c r="Z18" s="1350"/>
      <c r="AA18" s="1350"/>
      <c r="AB18" s="1349"/>
      <c r="AC18" s="1349"/>
      <c r="AD18" s="1350"/>
      <c r="AE18" s="1350"/>
      <c r="AF18" s="1349"/>
      <c r="AG18" s="1349"/>
      <c r="AH18" s="1350"/>
      <c r="AI18" s="1350"/>
      <c r="AJ18" s="1349"/>
      <c r="AK18" s="1349"/>
      <c r="AL18" s="1350"/>
      <c r="AM18" s="1350"/>
      <c r="AN18" s="1349"/>
      <c r="AO18" s="1349"/>
      <c r="AP18" s="1350"/>
      <c r="AQ18" s="1350"/>
      <c r="AR18" s="1349"/>
      <c r="AS18" s="1349"/>
      <c r="AT18" s="1368">
        <v>1</v>
      </c>
      <c r="AU18" s="1368"/>
      <c r="AV18" s="1349"/>
      <c r="AW18" s="1349"/>
      <c r="AX18" s="1350"/>
      <c r="AY18" s="1350"/>
      <c r="AZ18" s="1349"/>
      <c r="BA18" s="1349"/>
      <c r="BB18" s="1350"/>
      <c r="BC18" s="1350"/>
      <c r="BD18" s="1349"/>
      <c r="BE18" s="1349"/>
      <c r="BF18" s="1350"/>
      <c r="BG18" s="1350"/>
      <c r="BH18" s="1349"/>
      <c r="BI18" s="1349"/>
      <c r="BJ18" s="1349"/>
      <c r="BK18" s="1371"/>
    </row>
    <row r="19" spans="1:63" s="165" customFormat="1" ht="63.75" thickBot="1" x14ac:dyDescent="0.25">
      <c r="A19" s="1335"/>
      <c r="B19" s="1338"/>
      <c r="C19" s="1341"/>
      <c r="D19" s="1343"/>
      <c r="E19" s="1345"/>
      <c r="F19" s="182" t="s">
        <v>26</v>
      </c>
      <c r="G19" s="190" t="s">
        <v>350</v>
      </c>
      <c r="H19" s="183" t="s">
        <v>351</v>
      </c>
      <c r="I19" s="191" t="s">
        <v>352</v>
      </c>
      <c r="J19" s="184">
        <v>0.05</v>
      </c>
      <c r="K19" s="185" t="s">
        <v>330</v>
      </c>
      <c r="L19" s="180" t="s">
        <v>325</v>
      </c>
      <c r="M19" s="186" t="s">
        <v>326</v>
      </c>
      <c r="N19" s="182" t="s">
        <v>76</v>
      </c>
      <c r="O19" s="187" t="s">
        <v>49</v>
      </c>
      <c r="P19" s="1362">
        <v>8.3299999999999999E-2</v>
      </c>
      <c r="Q19" s="1362"/>
      <c r="R19" s="1370">
        <v>8.3333299999999999E-2</v>
      </c>
      <c r="S19" s="1370"/>
      <c r="T19" s="1362">
        <v>8.3299999999999999E-2</v>
      </c>
      <c r="U19" s="1362"/>
      <c r="V19" s="1370">
        <v>8.3333299999999999E-2</v>
      </c>
      <c r="W19" s="1370"/>
      <c r="X19" s="1362">
        <v>8.3299999999999999E-2</v>
      </c>
      <c r="Y19" s="1362"/>
      <c r="Z19" s="1370">
        <v>8.3333299999999999E-2</v>
      </c>
      <c r="AA19" s="1370"/>
      <c r="AB19" s="1362">
        <v>8.3299999999999999E-2</v>
      </c>
      <c r="AC19" s="1362"/>
      <c r="AD19" s="1370">
        <v>8.3333299999999999E-2</v>
      </c>
      <c r="AE19" s="1370"/>
      <c r="AF19" s="1362">
        <v>8.3299999999999999E-2</v>
      </c>
      <c r="AG19" s="1362"/>
      <c r="AH19" s="1370">
        <v>8.3333299999999999E-2</v>
      </c>
      <c r="AI19" s="1370"/>
      <c r="AJ19" s="1362">
        <v>8.3299999999999999E-2</v>
      </c>
      <c r="AK19" s="1362"/>
      <c r="AL19" s="1370">
        <v>8.3333299999999999E-2</v>
      </c>
      <c r="AM19" s="1370"/>
      <c r="AN19" s="1362">
        <v>8.3299999999999999E-2</v>
      </c>
      <c r="AO19" s="1362"/>
      <c r="AP19" s="1370">
        <v>8.3333299999999999E-2</v>
      </c>
      <c r="AQ19" s="1370"/>
      <c r="AR19" s="1362">
        <v>8.3299999999999999E-2</v>
      </c>
      <c r="AS19" s="1362"/>
      <c r="AT19" s="1370">
        <v>8.3333299999999999E-2</v>
      </c>
      <c r="AU19" s="1370"/>
      <c r="AV19" s="1362"/>
      <c r="AW19" s="1362"/>
      <c r="AX19" s="1370">
        <v>8.3333299999999999E-2</v>
      </c>
      <c r="AY19" s="1370"/>
      <c r="AZ19" s="1362"/>
      <c r="BA19" s="1362"/>
      <c r="BB19" s="1370">
        <v>8.3333299999999999E-2</v>
      </c>
      <c r="BC19" s="1370"/>
      <c r="BD19" s="1362"/>
      <c r="BE19" s="1362"/>
      <c r="BF19" s="1370">
        <v>8.3333299999999999E-2</v>
      </c>
      <c r="BG19" s="1370"/>
      <c r="BH19" s="1362"/>
      <c r="BI19" s="1362"/>
      <c r="BJ19" s="1370">
        <v>8.3333299999999999E-2</v>
      </c>
      <c r="BK19" s="1372"/>
    </row>
    <row r="20" spans="1:63" s="165" customFormat="1" ht="95.25" thickBot="1" x14ac:dyDescent="0.25">
      <c r="A20" s="1336"/>
      <c r="B20" s="1339"/>
      <c r="C20" s="195" t="s">
        <v>37</v>
      </c>
      <c r="D20" s="196" t="s">
        <v>353</v>
      </c>
      <c r="E20" s="197">
        <v>0.05</v>
      </c>
      <c r="F20" s="198" t="s">
        <v>26</v>
      </c>
      <c r="G20" s="196" t="s">
        <v>354</v>
      </c>
      <c r="H20" s="196" t="s">
        <v>79</v>
      </c>
      <c r="I20" s="199" t="s">
        <v>355</v>
      </c>
      <c r="J20" s="200">
        <v>0.05</v>
      </c>
      <c r="K20" s="201" t="s">
        <v>330</v>
      </c>
      <c r="L20" s="180" t="s">
        <v>325</v>
      </c>
      <c r="M20" s="202" t="s">
        <v>326</v>
      </c>
      <c r="N20" s="203" t="s">
        <v>76</v>
      </c>
      <c r="O20" s="204" t="s">
        <v>51</v>
      </c>
      <c r="P20" s="1373">
        <v>8.3299999999999999E-2</v>
      </c>
      <c r="Q20" s="1373"/>
      <c r="R20" s="1374">
        <v>8.3333299999999999E-2</v>
      </c>
      <c r="S20" s="1374"/>
      <c r="T20" s="1373">
        <v>8.3299999999999999E-2</v>
      </c>
      <c r="U20" s="1373"/>
      <c r="V20" s="1374">
        <v>8.3333299999999999E-2</v>
      </c>
      <c r="W20" s="1374"/>
      <c r="X20" s="1373">
        <v>8.3299999999999999E-2</v>
      </c>
      <c r="Y20" s="1373"/>
      <c r="Z20" s="1374">
        <v>8.3333299999999999E-2</v>
      </c>
      <c r="AA20" s="1374"/>
      <c r="AB20" s="1373">
        <v>8.3299999999999999E-2</v>
      </c>
      <c r="AC20" s="1373"/>
      <c r="AD20" s="1374">
        <v>8.3333299999999999E-2</v>
      </c>
      <c r="AE20" s="1374"/>
      <c r="AF20" s="1373">
        <v>8.3299999999999999E-2</v>
      </c>
      <c r="AG20" s="1373"/>
      <c r="AH20" s="1374">
        <v>8.3333299999999999E-2</v>
      </c>
      <c r="AI20" s="1374"/>
      <c r="AJ20" s="1373"/>
      <c r="AK20" s="1373"/>
      <c r="AL20" s="1374">
        <v>8.3333299999999999E-2</v>
      </c>
      <c r="AM20" s="1374"/>
      <c r="AN20" s="1373"/>
      <c r="AO20" s="1373"/>
      <c r="AP20" s="1374">
        <v>8.3333299999999999E-2</v>
      </c>
      <c r="AQ20" s="1374"/>
      <c r="AR20" s="1373"/>
      <c r="AS20" s="1373"/>
      <c r="AT20" s="1374">
        <v>8.3333299999999999E-2</v>
      </c>
      <c r="AU20" s="1374"/>
      <c r="AV20" s="1373"/>
      <c r="AW20" s="1373"/>
      <c r="AX20" s="1374">
        <v>8.3333299999999999E-2</v>
      </c>
      <c r="AY20" s="1374"/>
      <c r="AZ20" s="1373"/>
      <c r="BA20" s="1373"/>
      <c r="BB20" s="1374">
        <v>8.3333299999999999E-2</v>
      </c>
      <c r="BC20" s="1374"/>
      <c r="BD20" s="1373"/>
      <c r="BE20" s="1373"/>
      <c r="BF20" s="1374">
        <v>8.3333299999999999E-2</v>
      </c>
      <c r="BG20" s="1374"/>
      <c r="BH20" s="1373"/>
      <c r="BI20" s="1373"/>
      <c r="BJ20" s="1374">
        <v>8.3333299999999999E-2</v>
      </c>
      <c r="BK20" s="1378"/>
    </row>
    <row r="21" spans="1:63" ht="27.75" hidden="1" customHeight="1" x14ac:dyDescent="0.2">
      <c r="A21" s="167" t="s">
        <v>17</v>
      </c>
      <c r="B21" s="168"/>
      <c r="C21" s="168" t="s">
        <v>18</v>
      </c>
      <c r="D21" s="168"/>
      <c r="E21" s="168" t="s">
        <v>15</v>
      </c>
      <c r="F21" s="168"/>
      <c r="G21" s="168" t="s">
        <v>15</v>
      </c>
      <c r="H21" s="145"/>
      <c r="I21" s="168" t="s">
        <v>16</v>
      </c>
      <c r="J21" s="168"/>
      <c r="K21" s="168"/>
      <c r="L21" s="168"/>
      <c r="M21" s="169"/>
      <c r="N21" s="170"/>
      <c r="O21" s="171"/>
      <c r="P21" s="145"/>
      <c r="Q21" s="145"/>
      <c r="R21" s="145"/>
      <c r="S21" s="145"/>
      <c r="T21" s="172"/>
      <c r="U21" s="172"/>
      <c r="V21" s="145"/>
      <c r="W21" s="145"/>
      <c r="X21" s="172"/>
      <c r="Y21" s="172"/>
      <c r="Z21" s="145"/>
      <c r="AA21" s="145"/>
      <c r="AB21" s="172"/>
      <c r="AC21" s="172"/>
      <c r="AD21" s="145"/>
      <c r="AE21" s="145"/>
      <c r="AF21" s="172"/>
      <c r="AG21" s="172"/>
      <c r="AH21" s="145"/>
      <c r="AI21" s="145"/>
      <c r="AJ21" s="172"/>
      <c r="AK21" s="172"/>
      <c r="AL21" s="145"/>
      <c r="AM21" s="145"/>
      <c r="AN21" s="172"/>
      <c r="AO21" s="172"/>
      <c r="AP21" s="145"/>
      <c r="AQ21" s="145"/>
      <c r="AR21" s="172"/>
      <c r="AS21" s="172"/>
      <c r="AT21" s="145"/>
      <c r="AU21" s="145"/>
      <c r="AV21" s="172"/>
      <c r="AW21" s="172"/>
      <c r="AX21" s="145"/>
      <c r="AY21" s="145"/>
      <c r="AZ21" s="172"/>
      <c r="BA21" s="172"/>
      <c r="BB21" s="145"/>
      <c r="BC21" s="145"/>
      <c r="BD21" s="172"/>
      <c r="BE21" s="172"/>
      <c r="BF21" s="145"/>
      <c r="BG21" s="145"/>
      <c r="BH21" s="172"/>
      <c r="BI21" s="172"/>
      <c r="BJ21" s="145"/>
      <c r="BK21" s="145"/>
    </row>
    <row r="22" spans="1:63" ht="12.75" hidden="1" customHeight="1" x14ac:dyDescent="0.2">
      <c r="A22" s="1379" t="s">
        <v>356</v>
      </c>
      <c r="B22" s="168"/>
      <c r="C22" s="1381"/>
      <c r="D22" s="1381"/>
      <c r="E22" s="1381"/>
      <c r="F22" s="1381"/>
      <c r="G22" s="1706" t="s">
        <v>1041</v>
      </c>
      <c r="H22" s="1705"/>
      <c r="I22" s="169"/>
      <c r="J22" s="168"/>
      <c r="K22" s="168"/>
      <c r="L22" s="168"/>
      <c r="M22" s="169"/>
      <c r="N22" s="170"/>
      <c r="O22" s="17"/>
      <c r="P22" s="145"/>
      <c r="Q22" s="145"/>
      <c r="R22" s="145"/>
      <c r="S22" s="145"/>
      <c r="T22" s="172"/>
      <c r="U22" s="172"/>
      <c r="V22" s="145"/>
      <c r="W22" s="145"/>
      <c r="X22" s="172"/>
      <c r="Y22" s="172"/>
      <c r="Z22" s="145"/>
      <c r="AA22" s="145"/>
      <c r="AB22" s="172"/>
      <c r="AC22" s="172"/>
      <c r="AD22" s="145"/>
      <c r="AE22" s="145"/>
      <c r="AF22" s="172"/>
      <c r="AG22" s="172"/>
      <c r="AH22" s="145"/>
      <c r="AI22" s="145"/>
      <c r="AJ22" s="172"/>
      <c r="AK22" s="172"/>
      <c r="AL22" s="145"/>
      <c r="AM22" s="145"/>
      <c r="AN22" s="172"/>
      <c r="AO22" s="172"/>
      <c r="AP22" s="145"/>
      <c r="AQ22" s="145"/>
      <c r="AR22" s="172"/>
      <c r="AS22" s="172"/>
      <c r="AT22" s="145"/>
      <c r="AU22" s="145"/>
      <c r="AV22" s="172"/>
      <c r="AW22" s="172"/>
      <c r="AX22" s="145"/>
      <c r="AY22" s="145"/>
      <c r="AZ22" s="172"/>
      <c r="BA22" s="172"/>
      <c r="BB22" s="145"/>
      <c r="BC22" s="145"/>
      <c r="BD22" s="172"/>
      <c r="BE22" s="172"/>
      <c r="BF22" s="145"/>
      <c r="BG22" s="145"/>
      <c r="BH22" s="172"/>
      <c r="BI22" s="172"/>
      <c r="BJ22" s="145"/>
      <c r="BK22" s="145"/>
    </row>
    <row r="23" spans="1:63" ht="39" hidden="1" customHeight="1" thickBot="1" x14ac:dyDescent="0.25">
      <c r="A23" s="1380"/>
      <c r="B23" s="147"/>
      <c r="C23" s="1375" t="s">
        <v>357</v>
      </c>
      <c r="D23" s="1375"/>
      <c r="E23" s="1375" t="s">
        <v>358</v>
      </c>
      <c r="F23" s="1375"/>
      <c r="G23" s="1707"/>
      <c r="H23" s="148"/>
      <c r="I23" s="173" t="s">
        <v>359</v>
      </c>
      <c r="J23" s="1376" t="s">
        <v>19</v>
      </c>
      <c r="K23" s="1376"/>
      <c r="L23" s="1376"/>
      <c r="M23" s="1376"/>
      <c r="N23" s="1377"/>
      <c r="O23" s="10"/>
      <c r="P23" s="174"/>
      <c r="Q23" s="174"/>
      <c r="R23" s="174"/>
      <c r="S23" s="174"/>
      <c r="T23" s="175"/>
      <c r="U23" s="175"/>
      <c r="V23" s="174"/>
      <c r="W23" s="174"/>
      <c r="X23" s="175"/>
      <c r="Y23" s="175"/>
      <c r="Z23" s="174"/>
      <c r="AA23" s="174"/>
      <c r="AB23" s="175"/>
      <c r="AC23" s="175"/>
      <c r="AD23" s="174"/>
      <c r="AE23" s="174"/>
      <c r="AF23" s="175"/>
      <c r="AG23" s="175"/>
      <c r="AH23" s="174"/>
      <c r="AI23" s="174"/>
      <c r="AJ23" s="175"/>
      <c r="AK23" s="175"/>
      <c r="AL23" s="174"/>
      <c r="AM23" s="174"/>
      <c r="AN23" s="175"/>
      <c r="AO23" s="175"/>
      <c r="AP23" s="174"/>
      <c r="AQ23" s="174"/>
      <c r="AR23" s="175"/>
      <c r="AS23" s="175"/>
      <c r="AT23" s="174"/>
      <c r="AU23" s="174"/>
      <c r="AV23" s="175"/>
      <c r="AW23" s="175"/>
      <c r="AX23" s="174"/>
      <c r="AY23" s="174"/>
      <c r="AZ23" s="175"/>
      <c r="BA23" s="175"/>
      <c r="BB23" s="174"/>
      <c r="BC23" s="174"/>
      <c r="BD23" s="175"/>
      <c r="BE23" s="175"/>
      <c r="BF23" s="174"/>
      <c r="BG23" s="174"/>
      <c r="BH23" s="175"/>
      <c r="BI23" s="175"/>
      <c r="BJ23" s="174"/>
      <c r="BK23" s="174"/>
    </row>
  </sheetData>
  <mergeCells count="284">
    <mergeCell ref="G22:G23"/>
    <mergeCell ref="E23:F23"/>
    <mergeCell ref="J23:N23"/>
    <mergeCell ref="BB20:BC20"/>
    <mergeCell ref="BD20:BE20"/>
    <mergeCell ref="BF20:BG20"/>
    <mergeCell ref="BH20:BI20"/>
    <mergeCell ref="BJ20:BK20"/>
    <mergeCell ref="A22:A23"/>
    <mergeCell ref="C22:D22"/>
    <mergeCell ref="E22:F22"/>
    <mergeCell ref="C23:D23"/>
    <mergeCell ref="AP20:AQ20"/>
    <mergeCell ref="AR20:AS20"/>
    <mergeCell ref="AT20:AU20"/>
    <mergeCell ref="AV20:AW20"/>
    <mergeCell ref="AX20:AY20"/>
    <mergeCell ref="AZ20:BA20"/>
    <mergeCell ref="AD20:AE20"/>
    <mergeCell ref="AF20:AG20"/>
    <mergeCell ref="AH20:AI20"/>
    <mergeCell ref="AJ20:AK20"/>
    <mergeCell ref="AL20:AM20"/>
    <mergeCell ref="AN20:AO20"/>
    <mergeCell ref="BF19:BG19"/>
    <mergeCell ref="BH19:BI19"/>
    <mergeCell ref="BJ19:BK19"/>
    <mergeCell ref="P20:Q20"/>
    <mergeCell ref="R20:S20"/>
    <mergeCell ref="T20:U20"/>
    <mergeCell ref="V20:W20"/>
    <mergeCell ref="X20:Y20"/>
    <mergeCell ref="Z20:AA20"/>
    <mergeCell ref="AB20:AC20"/>
    <mergeCell ref="AT19:AU19"/>
    <mergeCell ref="AV19:AW19"/>
    <mergeCell ref="AX19:AY19"/>
    <mergeCell ref="AZ19:BA19"/>
    <mergeCell ref="BB19:BC19"/>
    <mergeCell ref="BD19:BE19"/>
    <mergeCell ref="AH19:AI19"/>
    <mergeCell ref="AJ19:AK19"/>
    <mergeCell ref="AL19:AM19"/>
    <mergeCell ref="AN19:AO19"/>
    <mergeCell ref="AP19:AQ19"/>
    <mergeCell ref="AR19:AS19"/>
    <mergeCell ref="X19:Y19"/>
    <mergeCell ref="Z19:AA19"/>
    <mergeCell ref="BH17:BI17"/>
    <mergeCell ref="BJ17:BK17"/>
    <mergeCell ref="AX17:AY17"/>
    <mergeCell ref="AZ17:BA17"/>
    <mergeCell ref="BB17:BC17"/>
    <mergeCell ref="BD17:BE17"/>
    <mergeCell ref="BJ18:BK18"/>
    <mergeCell ref="BH18:BI18"/>
    <mergeCell ref="AL18:AM18"/>
    <mergeCell ref="AN18:AO18"/>
    <mergeCell ref="AP18:AQ18"/>
    <mergeCell ref="AR18:AS18"/>
    <mergeCell ref="AT18:AU18"/>
    <mergeCell ref="AV18:AW18"/>
    <mergeCell ref="D18:D19"/>
    <mergeCell ref="E18:E19"/>
    <mergeCell ref="P18:Q18"/>
    <mergeCell ref="R18:S18"/>
    <mergeCell ref="T18:U18"/>
    <mergeCell ref="V18:W18"/>
    <mergeCell ref="X18:Y18"/>
    <mergeCell ref="AT17:AU17"/>
    <mergeCell ref="AV17:AW17"/>
    <mergeCell ref="AH17:AI17"/>
    <mergeCell ref="AJ17:AK17"/>
    <mergeCell ref="AL17:AM17"/>
    <mergeCell ref="AN17:AO17"/>
    <mergeCell ref="P19:Q19"/>
    <mergeCell ref="R19:S19"/>
    <mergeCell ref="T19:U19"/>
    <mergeCell ref="V19:W19"/>
    <mergeCell ref="AB19:AC19"/>
    <mergeCell ref="AD19:AE19"/>
    <mergeCell ref="AF19:AG19"/>
    <mergeCell ref="Z18:AA18"/>
    <mergeCell ref="AB18:AC18"/>
    <mergeCell ref="AR16:AS16"/>
    <mergeCell ref="AT16:AU16"/>
    <mergeCell ref="AV16:AW16"/>
    <mergeCell ref="AD18:AE18"/>
    <mergeCell ref="AF18:AG18"/>
    <mergeCell ref="AH18:AI18"/>
    <mergeCell ref="AJ18:AK18"/>
    <mergeCell ref="BF17:BG17"/>
    <mergeCell ref="BF18:BG18"/>
    <mergeCell ref="AJ16:AK16"/>
    <mergeCell ref="AX18:AY18"/>
    <mergeCell ref="AZ18:BA18"/>
    <mergeCell ref="BB18:BC18"/>
    <mergeCell ref="BD18:BE18"/>
    <mergeCell ref="BD15:BE15"/>
    <mergeCell ref="BF15:BG15"/>
    <mergeCell ref="AP17:AQ17"/>
    <mergeCell ref="AR17:AS17"/>
    <mergeCell ref="BJ16:BK16"/>
    <mergeCell ref="P17:Q17"/>
    <mergeCell ref="R17:S17"/>
    <mergeCell ref="T17:U17"/>
    <mergeCell ref="V17:W17"/>
    <mergeCell ref="X17:Y17"/>
    <mergeCell ref="Z17:AA17"/>
    <mergeCell ref="AB17:AC17"/>
    <mergeCell ref="AD17:AE17"/>
    <mergeCell ref="AF17:AG17"/>
    <mergeCell ref="AX16:AY16"/>
    <mergeCell ref="AZ16:BA16"/>
    <mergeCell ref="BB16:BC16"/>
    <mergeCell ref="BD16:BE16"/>
    <mergeCell ref="BF16:BG16"/>
    <mergeCell ref="BH16:BI16"/>
    <mergeCell ref="AL16:AM16"/>
    <mergeCell ref="AN16:AO16"/>
    <mergeCell ref="BH15:BI15"/>
    <mergeCell ref="AP16:AQ16"/>
    <mergeCell ref="BJ15:BK15"/>
    <mergeCell ref="P16:Q16"/>
    <mergeCell ref="R16:S16"/>
    <mergeCell ref="T16:U16"/>
    <mergeCell ref="V16:W16"/>
    <mergeCell ref="X16:Y16"/>
    <mergeCell ref="AP15:AQ15"/>
    <mergeCell ref="AR15:AS15"/>
    <mergeCell ref="AT15:AU15"/>
    <mergeCell ref="AV15:AW15"/>
    <mergeCell ref="AX15:AY15"/>
    <mergeCell ref="AZ15:BA15"/>
    <mergeCell ref="AD15:AE15"/>
    <mergeCell ref="AF15:AG15"/>
    <mergeCell ref="AH15:AI15"/>
    <mergeCell ref="AJ15:AK15"/>
    <mergeCell ref="AL15:AM15"/>
    <mergeCell ref="AN15:AO15"/>
    <mergeCell ref="Z16:AA16"/>
    <mergeCell ref="AB16:AC16"/>
    <mergeCell ref="AD16:AE16"/>
    <mergeCell ref="AF16:AG16"/>
    <mergeCell ref="AH16:AI16"/>
    <mergeCell ref="BB15:BC15"/>
    <mergeCell ref="Z13:AA13"/>
    <mergeCell ref="AB13:AC13"/>
    <mergeCell ref="BF14:BG14"/>
    <mergeCell ref="BH14:BI14"/>
    <mergeCell ref="BJ14:BK14"/>
    <mergeCell ref="P15:Q15"/>
    <mergeCell ref="R15:S15"/>
    <mergeCell ref="T15:U15"/>
    <mergeCell ref="V15:W15"/>
    <mergeCell ref="X15:Y15"/>
    <mergeCell ref="Z15:AA15"/>
    <mergeCell ref="AB15:AC15"/>
    <mergeCell ref="AT14:AU14"/>
    <mergeCell ref="AV14:AW14"/>
    <mergeCell ref="AX14:AY14"/>
    <mergeCell ref="AZ14:BA14"/>
    <mergeCell ref="BB14:BC14"/>
    <mergeCell ref="BD14:BE14"/>
    <mergeCell ref="AH14:AI14"/>
    <mergeCell ref="AJ14:AK14"/>
    <mergeCell ref="AL14:AM14"/>
    <mergeCell ref="AN14:AO14"/>
    <mergeCell ref="AP14:AQ14"/>
    <mergeCell ref="AR14:AS14"/>
    <mergeCell ref="P14:Q14"/>
    <mergeCell ref="R14:S14"/>
    <mergeCell ref="T14:U14"/>
    <mergeCell ref="V14:W14"/>
    <mergeCell ref="X14:Y14"/>
    <mergeCell ref="Z14:AA14"/>
    <mergeCell ref="AB14:AC14"/>
    <mergeCell ref="AD14:AE14"/>
    <mergeCell ref="AF14:AG14"/>
    <mergeCell ref="AJ13:AK13"/>
    <mergeCell ref="BB12:BC12"/>
    <mergeCell ref="BD12:BE12"/>
    <mergeCell ref="BF12:BG12"/>
    <mergeCell ref="BH12:BI12"/>
    <mergeCell ref="BJ12:BK12"/>
    <mergeCell ref="AX12:AY12"/>
    <mergeCell ref="AZ12:BA12"/>
    <mergeCell ref="BJ13:BK13"/>
    <mergeCell ref="AX13:AY13"/>
    <mergeCell ref="AZ13:BA13"/>
    <mergeCell ref="BB13:BC13"/>
    <mergeCell ref="BD13:BE13"/>
    <mergeCell ref="BF13:BG13"/>
    <mergeCell ref="BH13:BI13"/>
    <mergeCell ref="AL13:AM13"/>
    <mergeCell ref="AN13:AO13"/>
    <mergeCell ref="AP13:AQ13"/>
    <mergeCell ref="AR13:AS13"/>
    <mergeCell ref="AT13:AU13"/>
    <mergeCell ref="AV13:AW13"/>
    <mergeCell ref="P13:Q13"/>
    <mergeCell ref="R13:S13"/>
    <mergeCell ref="T13:U13"/>
    <mergeCell ref="V13:W13"/>
    <mergeCell ref="X13:Y13"/>
    <mergeCell ref="AP12:AQ12"/>
    <mergeCell ref="AR12:AS12"/>
    <mergeCell ref="AT12:AU12"/>
    <mergeCell ref="AV12:AW12"/>
    <mergeCell ref="AD12:AE12"/>
    <mergeCell ref="AF12:AG12"/>
    <mergeCell ref="AH12:AI12"/>
    <mergeCell ref="AJ12:AK12"/>
    <mergeCell ref="AL12:AM12"/>
    <mergeCell ref="AN12:AO12"/>
    <mergeCell ref="R12:S12"/>
    <mergeCell ref="T12:U12"/>
    <mergeCell ref="V12:W12"/>
    <mergeCell ref="X12:Y12"/>
    <mergeCell ref="Z12:AA12"/>
    <mergeCell ref="AB12:AC12"/>
    <mergeCell ref="AD13:AE13"/>
    <mergeCell ref="AF13:AG13"/>
    <mergeCell ref="AH13:AI13"/>
    <mergeCell ref="BD11:BE11"/>
    <mergeCell ref="BF11:BG11"/>
    <mergeCell ref="BH11:BI11"/>
    <mergeCell ref="BJ11:BK11"/>
    <mergeCell ref="A12:A20"/>
    <mergeCell ref="B12:B20"/>
    <mergeCell ref="C12:C19"/>
    <mergeCell ref="D12:D14"/>
    <mergeCell ref="E12:E14"/>
    <mergeCell ref="P12:Q12"/>
    <mergeCell ref="AR11:AS11"/>
    <mergeCell ref="AT11:AU11"/>
    <mergeCell ref="AV11:AW11"/>
    <mergeCell ref="AX11:AY11"/>
    <mergeCell ref="AZ11:BA11"/>
    <mergeCell ref="BB11:BC11"/>
    <mergeCell ref="AF11:AG11"/>
    <mergeCell ref="AH11:AI11"/>
    <mergeCell ref="AJ11:AK11"/>
    <mergeCell ref="AL11:AM11"/>
    <mergeCell ref="AN11:AO11"/>
    <mergeCell ref="AP11:AQ11"/>
    <mergeCell ref="N10:N11"/>
    <mergeCell ref="O10:O11"/>
    <mergeCell ref="AB11:AC11"/>
    <mergeCell ref="AD11:AE11"/>
    <mergeCell ref="AF10:AI10"/>
    <mergeCell ref="AJ10:AM10"/>
    <mergeCell ref="AN10:AQ10"/>
    <mergeCell ref="AR10:AU10"/>
    <mergeCell ref="AV10:AY10"/>
    <mergeCell ref="AZ10:BC10"/>
    <mergeCell ref="P10:S10"/>
    <mergeCell ref="T10:W10"/>
    <mergeCell ref="X10:AA10"/>
    <mergeCell ref="AB10:AE10"/>
    <mergeCell ref="H10:H11"/>
    <mergeCell ref="I10:I11"/>
    <mergeCell ref="J10:J11"/>
    <mergeCell ref="K10:K11"/>
    <mergeCell ref="L10:L11"/>
    <mergeCell ref="M10:M11"/>
    <mergeCell ref="A3:J8"/>
    <mergeCell ref="N3:BK8"/>
    <mergeCell ref="A9:G9"/>
    <mergeCell ref="H9:BK9"/>
    <mergeCell ref="A10:B10"/>
    <mergeCell ref="C10:C11"/>
    <mergeCell ref="D10:D11"/>
    <mergeCell ref="E10:E11"/>
    <mergeCell ref="F10:F11"/>
    <mergeCell ref="G10:G11"/>
    <mergeCell ref="BD10:BG10"/>
    <mergeCell ref="BH10:BK10"/>
    <mergeCell ref="P11:Q11"/>
    <mergeCell ref="R11:S11"/>
    <mergeCell ref="T11:U11"/>
    <mergeCell ref="V11:W11"/>
    <mergeCell ref="X11:Y11"/>
    <mergeCell ref="Z11:AA11"/>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A73C1-A052-4122-8D57-02DAB39B74AB}">
  <dimension ref="A1:BM34"/>
  <sheetViews>
    <sheetView topLeftCell="E1" zoomScaleNormal="100" zoomScaleSheetLayoutView="100" workbookViewId="0">
      <selection activeCell="E12" sqref="E12:E24"/>
    </sheetView>
  </sheetViews>
  <sheetFormatPr baseColWidth="10" defaultRowHeight="12.75" x14ac:dyDescent="0.2"/>
  <cols>
    <col min="1" max="1" width="24" style="7" customWidth="1"/>
    <col min="2" max="2" width="25.140625" style="7" customWidth="1"/>
    <col min="3" max="3" width="19.85546875" style="7" customWidth="1"/>
    <col min="4" max="4" width="34" style="7" customWidth="1"/>
    <col min="5" max="5" width="23" style="2" customWidth="1"/>
    <col min="6" max="6" width="20.140625" style="2" customWidth="1"/>
    <col min="7" max="7" width="40.140625" style="7" customWidth="1"/>
    <col min="8" max="8" width="16.5703125" style="7" customWidth="1"/>
    <col min="9" max="9" width="19" style="7" customWidth="1"/>
    <col min="10" max="10" width="23.42578125" style="7" customWidth="1"/>
    <col min="11" max="11" width="23.42578125" style="205" customWidth="1"/>
    <col min="12" max="13" width="23.42578125" style="7" customWidth="1"/>
    <col min="14" max="14" width="12.5703125" style="7" customWidth="1"/>
    <col min="15" max="15" width="13.85546875" style="7" customWidth="1"/>
    <col min="16" max="63" width="3.5703125" style="7" customWidth="1"/>
    <col min="64" max="64" width="13.5703125" style="7" customWidth="1"/>
    <col min="65" max="65" width="22.85546875" style="7" customWidth="1"/>
    <col min="66" max="66" width="23.140625" style="7" customWidth="1"/>
    <col min="67" max="67" width="24.42578125" style="7" customWidth="1"/>
    <col min="68" max="16384" width="11.42578125" style="7"/>
  </cols>
  <sheetData>
    <row r="1" spans="1:65" ht="15" x14ac:dyDescent="0.2">
      <c r="P1" s="54"/>
    </row>
    <row r="2" spans="1:65" ht="15.75" thickBot="1" x14ac:dyDescent="0.25">
      <c r="P2" s="54"/>
    </row>
    <row r="3" spans="1:65" ht="23.25" x14ac:dyDescent="0.2">
      <c r="A3" s="1382" t="s">
        <v>360</v>
      </c>
      <c r="B3" s="1383"/>
      <c r="C3" s="1383"/>
      <c r="D3" s="1383"/>
      <c r="E3" s="1383"/>
      <c r="F3" s="1383"/>
      <c r="G3" s="1383"/>
      <c r="H3" s="1383"/>
      <c r="I3" s="1383"/>
      <c r="J3" s="1383"/>
      <c r="K3" s="206"/>
      <c r="L3" s="206"/>
      <c r="M3" s="206"/>
      <c r="N3" s="1177" t="s">
        <v>361</v>
      </c>
      <c r="O3" s="1177"/>
      <c r="P3" s="1177"/>
      <c r="Q3" s="1177"/>
      <c r="R3" s="1177"/>
      <c r="S3" s="1177"/>
      <c r="T3" s="1177"/>
      <c r="U3" s="1177"/>
      <c r="V3" s="1177"/>
      <c r="W3" s="1177"/>
      <c r="X3" s="1177"/>
      <c r="Y3" s="1177"/>
      <c r="Z3" s="1177"/>
      <c r="AA3" s="1177"/>
      <c r="AB3" s="1177"/>
      <c r="AC3" s="1177"/>
      <c r="AD3" s="1177"/>
      <c r="AE3" s="1177"/>
      <c r="AF3" s="1177"/>
      <c r="AG3" s="1177"/>
      <c r="AH3" s="1177"/>
      <c r="AI3" s="1177"/>
      <c r="AJ3" s="1177"/>
      <c r="AK3" s="1177"/>
      <c r="AL3" s="1177"/>
      <c r="AM3" s="1177"/>
      <c r="AN3" s="1177"/>
      <c r="AO3" s="1177"/>
      <c r="AP3" s="1177"/>
      <c r="AQ3" s="1177"/>
      <c r="AR3" s="1177"/>
      <c r="AS3" s="1177"/>
      <c r="AT3" s="1177"/>
      <c r="AU3" s="1177"/>
      <c r="AV3" s="1177"/>
      <c r="AW3" s="1177"/>
      <c r="AX3" s="1177"/>
      <c r="AY3" s="1177"/>
      <c r="AZ3" s="1177"/>
      <c r="BA3" s="1177"/>
      <c r="BB3" s="1177"/>
      <c r="BC3" s="1177"/>
      <c r="BD3" s="1177"/>
      <c r="BE3" s="1177"/>
      <c r="BF3" s="1177"/>
      <c r="BG3" s="1177"/>
      <c r="BH3" s="1177"/>
      <c r="BI3" s="1177"/>
      <c r="BJ3" s="1177"/>
      <c r="BK3" s="1178"/>
      <c r="BL3" s="1388" t="s">
        <v>21</v>
      </c>
      <c r="BM3" s="1389"/>
    </row>
    <row r="4" spans="1:65" ht="23.25" x14ac:dyDescent="0.2">
      <c r="A4" s="1384"/>
      <c r="B4" s="1385"/>
      <c r="C4" s="1385"/>
      <c r="D4" s="1385"/>
      <c r="E4" s="1385"/>
      <c r="F4" s="1385"/>
      <c r="G4" s="1385"/>
      <c r="H4" s="1385"/>
      <c r="I4" s="1385"/>
      <c r="J4" s="1385"/>
      <c r="K4" s="207"/>
      <c r="L4" s="207"/>
      <c r="M4" s="207"/>
      <c r="N4" s="1179"/>
      <c r="O4" s="1179"/>
      <c r="P4" s="1179"/>
      <c r="Q4" s="1179"/>
      <c r="R4" s="1179"/>
      <c r="S4" s="1179"/>
      <c r="T4" s="1179"/>
      <c r="U4" s="1179"/>
      <c r="V4" s="1179"/>
      <c r="W4" s="1179"/>
      <c r="X4" s="1179"/>
      <c r="Y4" s="1179"/>
      <c r="Z4" s="1179"/>
      <c r="AA4" s="1179"/>
      <c r="AB4" s="1179"/>
      <c r="AC4" s="1179"/>
      <c r="AD4" s="1179"/>
      <c r="AE4" s="1179"/>
      <c r="AF4" s="1179"/>
      <c r="AG4" s="1179"/>
      <c r="AH4" s="1179"/>
      <c r="AI4" s="1179"/>
      <c r="AJ4" s="1179"/>
      <c r="AK4" s="1179"/>
      <c r="AL4" s="1179"/>
      <c r="AM4" s="1179"/>
      <c r="AN4" s="1179"/>
      <c r="AO4" s="1179"/>
      <c r="AP4" s="1179"/>
      <c r="AQ4" s="1179"/>
      <c r="AR4" s="1179"/>
      <c r="AS4" s="1179"/>
      <c r="AT4" s="1179"/>
      <c r="AU4" s="1179"/>
      <c r="AV4" s="1179"/>
      <c r="AW4" s="1179"/>
      <c r="AX4" s="1179"/>
      <c r="AY4" s="1179"/>
      <c r="AZ4" s="1179"/>
      <c r="BA4" s="1179"/>
      <c r="BB4" s="1179"/>
      <c r="BC4" s="1179"/>
      <c r="BD4" s="1179"/>
      <c r="BE4" s="1179"/>
      <c r="BF4" s="1179"/>
      <c r="BG4" s="1179"/>
      <c r="BH4" s="1179"/>
      <c r="BI4" s="1179"/>
      <c r="BJ4" s="1179"/>
      <c r="BK4" s="1180"/>
      <c r="BL4" s="1390"/>
      <c r="BM4" s="1391"/>
    </row>
    <row r="5" spans="1:65" ht="23.25" x14ac:dyDescent="0.2">
      <c r="A5" s="1384"/>
      <c r="B5" s="1385"/>
      <c r="C5" s="1385"/>
      <c r="D5" s="1385"/>
      <c r="E5" s="1385"/>
      <c r="F5" s="1385"/>
      <c r="G5" s="1385"/>
      <c r="H5" s="1385"/>
      <c r="I5" s="1385"/>
      <c r="J5" s="1385"/>
      <c r="K5" s="207"/>
      <c r="L5" s="207"/>
      <c r="M5" s="207"/>
      <c r="N5" s="1179"/>
      <c r="O5" s="1179"/>
      <c r="P5" s="1179"/>
      <c r="Q5" s="1179"/>
      <c r="R5" s="1179"/>
      <c r="S5" s="1179"/>
      <c r="T5" s="1179"/>
      <c r="U5" s="1179"/>
      <c r="V5" s="1179"/>
      <c r="W5" s="1179"/>
      <c r="X5" s="1179"/>
      <c r="Y5" s="1179"/>
      <c r="Z5" s="1179"/>
      <c r="AA5" s="1179"/>
      <c r="AB5" s="1179"/>
      <c r="AC5" s="1179"/>
      <c r="AD5" s="1179"/>
      <c r="AE5" s="1179"/>
      <c r="AF5" s="1179"/>
      <c r="AG5" s="1179"/>
      <c r="AH5" s="1179"/>
      <c r="AI5" s="1179"/>
      <c r="AJ5" s="1179"/>
      <c r="AK5" s="1179"/>
      <c r="AL5" s="1179"/>
      <c r="AM5" s="1179"/>
      <c r="AN5" s="1179"/>
      <c r="AO5" s="1179"/>
      <c r="AP5" s="1179"/>
      <c r="AQ5" s="1179"/>
      <c r="AR5" s="1179"/>
      <c r="AS5" s="1179"/>
      <c r="AT5" s="1179"/>
      <c r="AU5" s="1179"/>
      <c r="AV5" s="1179"/>
      <c r="AW5" s="1179"/>
      <c r="AX5" s="1179"/>
      <c r="AY5" s="1179"/>
      <c r="AZ5" s="1179"/>
      <c r="BA5" s="1179"/>
      <c r="BB5" s="1179"/>
      <c r="BC5" s="1179"/>
      <c r="BD5" s="1179"/>
      <c r="BE5" s="1179"/>
      <c r="BF5" s="1179"/>
      <c r="BG5" s="1179"/>
      <c r="BH5" s="1179"/>
      <c r="BI5" s="1179"/>
      <c r="BJ5" s="1179"/>
      <c r="BK5" s="1180"/>
      <c r="BL5" s="1390"/>
      <c r="BM5" s="1391"/>
    </row>
    <row r="6" spans="1:65" ht="23.25" x14ac:dyDescent="0.2">
      <c r="A6" s="1384"/>
      <c r="B6" s="1385"/>
      <c r="C6" s="1385"/>
      <c r="D6" s="1385"/>
      <c r="E6" s="1385"/>
      <c r="F6" s="1385"/>
      <c r="G6" s="1385"/>
      <c r="H6" s="1385"/>
      <c r="I6" s="1385"/>
      <c r="J6" s="1385"/>
      <c r="K6" s="207"/>
      <c r="L6" s="207"/>
      <c r="M6" s="207"/>
      <c r="N6" s="1179"/>
      <c r="O6" s="1179"/>
      <c r="P6" s="1179"/>
      <c r="Q6" s="1179"/>
      <c r="R6" s="1179"/>
      <c r="S6" s="1179"/>
      <c r="T6" s="1179"/>
      <c r="U6" s="1179"/>
      <c r="V6" s="1179"/>
      <c r="W6" s="1179"/>
      <c r="X6" s="1179"/>
      <c r="Y6" s="1179"/>
      <c r="Z6" s="1179"/>
      <c r="AA6" s="1179"/>
      <c r="AB6" s="1179"/>
      <c r="AC6" s="1179"/>
      <c r="AD6" s="1179"/>
      <c r="AE6" s="1179"/>
      <c r="AF6" s="1179"/>
      <c r="AG6" s="1179"/>
      <c r="AH6" s="1179"/>
      <c r="AI6" s="1179"/>
      <c r="AJ6" s="1179"/>
      <c r="AK6" s="1179"/>
      <c r="AL6" s="1179"/>
      <c r="AM6" s="1179"/>
      <c r="AN6" s="1179"/>
      <c r="AO6" s="1179"/>
      <c r="AP6" s="1179"/>
      <c r="AQ6" s="1179"/>
      <c r="AR6" s="1179"/>
      <c r="AS6" s="1179"/>
      <c r="AT6" s="1179"/>
      <c r="AU6" s="1179"/>
      <c r="AV6" s="1179"/>
      <c r="AW6" s="1179"/>
      <c r="AX6" s="1179"/>
      <c r="AY6" s="1179"/>
      <c r="AZ6" s="1179"/>
      <c r="BA6" s="1179"/>
      <c r="BB6" s="1179"/>
      <c r="BC6" s="1179"/>
      <c r="BD6" s="1179"/>
      <c r="BE6" s="1179"/>
      <c r="BF6" s="1179"/>
      <c r="BG6" s="1179"/>
      <c r="BH6" s="1179"/>
      <c r="BI6" s="1179"/>
      <c r="BJ6" s="1179"/>
      <c r="BK6" s="1180"/>
      <c r="BL6" s="1390"/>
      <c r="BM6" s="1391"/>
    </row>
    <row r="7" spans="1:65" ht="23.25" x14ac:dyDescent="0.2">
      <c r="A7" s="1384"/>
      <c r="B7" s="1385"/>
      <c r="C7" s="1385"/>
      <c r="D7" s="1385"/>
      <c r="E7" s="1385"/>
      <c r="F7" s="1385"/>
      <c r="G7" s="1385"/>
      <c r="H7" s="1385"/>
      <c r="I7" s="1385"/>
      <c r="J7" s="1385"/>
      <c r="K7" s="207"/>
      <c r="L7" s="207"/>
      <c r="M7" s="207"/>
      <c r="N7" s="1179"/>
      <c r="O7" s="1179"/>
      <c r="P7" s="1179"/>
      <c r="Q7" s="1179"/>
      <c r="R7" s="1179"/>
      <c r="S7" s="1179"/>
      <c r="T7" s="1179"/>
      <c r="U7" s="1179"/>
      <c r="V7" s="1179"/>
      <c r="W7" s="1179"/>
      <c r="X7" s="1179"/>
      <c r="Y7" s="1179"/>
      <c r="Z7" s="1179"/>
      <c r="AA7" s="1179"/>
      <c r="AB7" s="1179"/>
      <c r="AC7" s="1179"/>
      <c r="AD7" s="1179"/>
      <c r="AE7" s="1179"/>
      <c r="AF7" s="1179"/>
      <c r="AG7" s="1179"/>
      <c r="AH7" s="1179"/>
      <c r="AI7" s="1179"/>
      <c r="AJ7" s="1179"/>
      <c r="AK7" s="1179"/>
      <c r="AL7" s="1179"/>
      <c r="AM7" s="1179"/>
      <c r="AN7" s="1179"/>
      <c r="AO7" s="1179"/>
      <c r="AP7" s="1179"/>
      <c r="AQ7" s="1179"/>
      <c r="AR7" s="1179"/>
      <c r="AS7" s="1179"/>
      <c r="AT7" s="1179"/>
      <c r="AU7" s="1179"/>
      <c r="AV7" s="1179"/>
      <c r="AW7" s="1179"/>
      <c r="AX7" s="1179"/>
      <c r="AY7" s="1179"/>
      <c r="AZ7" s="1179"/>
      <c r="BA7" s="1179"/>
      <c r="BB7" s="1179"/>
      <c r="BC7" s="1179"/>
      <c r="BD7" s="1179"/>
      <c r="BE7" s="1179"/>
      <c r="BF7" s="1179"/>
      <c r="BG7" s="1179"/>
      <c r="BH7" s="1179"/>
      <c r="BI7" s="1179"/>
      <c r="BJ7" s="1179"/>
      <c r="BK7" s="1180"/>
      <c r="BL7" s="1390"/>
      <c r="BM7" s="1391"/>
    </row>
    <row r="8" spans="1:65" ht="24" thickBot="1" x14ac:dyDescent="0.25">
      <c r="A8" s="1386"/>
      <c r="B8" s="1387"/>
      <c r="C8" s="1387"/>
      <c r="D8" s="1387"/>
      <c r="E8" s="1387"/>
      <c r="F8" s="1387"/>
      <c r="G8" s="1387"/>
      <c r="H8" s="1387"/>
      <c r="I8" s="1387"/>
      <c r="J8" s="1387"/>
      <c r="K8" s="208"/>
      <c r="L8" s="208"/>
      <c r="M8" s="208"/>
      <c r="N8" s="1181"/>
      <c r="O8" s="1181"/>
      <c r="P8" s="1181"/>
      <c r="Q8" s="1181"/>
      <c r="R8" s="1181"/>
      <c r="S8" s="1181"/>
      <c r="T8" s="1181"/>
      <c r="U8" s="1181"/>
      <c r="V8" s="1181"/>
      <c r="W8" s="1181"/>
      <c r="X8" s="1181"/>
      <c r="Y8" s="1181"/>
      <c r="Z8" s="1181"/>
      <c r="AA8" s="1181"/>
      <c r="AB8" s="1181"/>
      <c r="AC8" s="1181"/>
      <c r="AD8" s="1181"/>
      <c r="AE8" s="1181"/>
      <c r="AF8" s="1181"/>
      <c r="AG8" s="1181"/>
      <c r="AH8" s="1181"/>
      <c r="AI8" s="1181"/>
      <c r="AJ8" s="1181"/>
      <c r="AK8" s="1181"/>
      <c r="AL8" s="1181"/>
      <c r="AM8" s="1181"/>
      <c r="AN8" s="1181"/>
      <c r="AO8" s="1181"/>
      <c r="AP8" s="1181"/>
      <c r="AQ8" s="1181"/>
      <c r="AR8" s="1181"/>
      <c r="AS8" s="1181"/>
      <c r="AT8" s="1181"/>
      <c r="AU8" s="1181"/>
      <c r="AV8" s="1181"/>
      <c r="AW8" s="1181"/>
      <c r="AX8" s="1181"/>
      <c r="AY8" s="1181"/>
      <c r="AZ8" s="1181"/>
      <c r="BA8" s="1181"/>
      <c r="BB8" s="1181"/>
      <c r="BC8" s="1181"/>
      <c r="BD8" s="1181"/>
      <c r="BE8" s="1181"/>
      <c r="BF8" s="1181"/>
      <c r="BG8" s="1181"/>
      <c r="BH8" s="1181"/>
      <c r="BI8" s="1181"/>
      <c r="BJ8" s="1181"/>
      <c r="BK8" s="1182"/>
      <c r="BL8" s="1390"/>
      <c r="BM8" s="1391"/>
    </row>
    <row r="9" spans="1:65" ht="13.5" thickBot="1" x14ac:dyDescent="0.25">
      <c r="A9" s="1183" t="s">
        <v>362</v>
      </c>
      <c r="B9" s="1184"/>
      <c r="C9" s="1184"/>
      <c r="D9" s="1184"/>
      <c r="E9" s="1184"/>
      <c r="F9" s="1184"/>
      <c r="G9" s="1185"/>
      <c r="H9" s="1186" t="s">
        <v>363</v>
      </c>
      <c r="I9" s="1187"/>
      <c r="J9" s="1187"/>
      <c r="K9" s="1187"/>
      <c r="L9" s="1187"/>
      <c r="M9" s="1187"/>
      <c r="N9" s="1187"/>
      <c r="O9" s="1187"/>
      <c r="P9" s="1187"/>
      <c r="Q9" s="1187"/>
      <c r="R9" s="1187"/>
      <c r="S9" s="1187"/>
      <c r="T9" s="1187"/>
      <c r="U9" s="1187"/>
      <c r="V9" s="1187"/>
      <c r="W9" s="1187"/>
      <c r="X9" s="1187"/>
      <c r="Y9" s="1187"/>
      <c r="Z9" s="1187"/>
      <c r="AA9" s="1187"/>
      <c r="AB9" s="1187"/>
      <c r="AC9" s="1187"/>
      <c r="AD9" s="1187"/>
      <c r="AE9" s="1187"/>
      <c r="AF9" s="1187"/>
      <c r="AG9" s="1187"/>
      <c r="AH9" s="1187"/>
      <c r="AI9" s="1187"/>
      <c r="AJ9" s="1187"/>
      <c r="AK9" s="1187"/>
      <c r="AL9" s="1187"/>
      <c r="AM9" s="1187"/>
      <c r="AN9" s="1187"/>
      <c r="AO9" s="1187"/>
      <c r="AP9" s="1187"/>
      <c r="AQ9" s="1187"/>
      <c r="AR9" s="1187"/>
      <c r="AS9" s="1187"/>
      <c r="AT9" s="1187"/>
      <c r="AU9" s="1187"/>
      <c r="AV9" s="1187"/>
      <c r="AW9" s="1187"/>
      <c r="AX9" s="1187"/>
      <c r="AY9" s="1187"/>
      <c r="AZ9" s="1187"/>
      <c r="BA9" s="1187"/>
      <c r="BB9" s="1187"/>
      <c r="BC9" s="1187"/>
      <c r="BD9" s="1187"/>
      <c r="BE9" s="1187"/>
      <c r="BF9" s="1187"/>
      <c r="BG9" s="1187"/>
      <c r="BH9" s="1187"/>
      <c r="BI9" s="1187"/>
      <c r="BJ9" s="1187"/>
      <c r="BK9" s="1188"/>
      <c r="BL9" s="1392"/>
      <c r="BM9" s="1393"/>
    </row>
    <row r="10" spans="1:65" ht="13.5" customHeight="1" thickBot="1" x14ac:dyDescent="0.25">
      <c r="A10" s="1189" t="s">
        <v>23</v>
      </c>
      <c r="B10" s="1190"/>
      <c r="C10" s="1168" t="s">
        <v>173</v>
      </c>
      <c r="D10" s="1168" t="s">
        <v>183</v>
      </c>
      <c r="E10" s="1241" t="s">
        <v>171</v>
      </c>
      <c r="F10" s="1241" t="s">
        <v>184</v>
      </c>
      <c r="G10" s="1168" t="s">
        <v>169</v>
      </c>
      <c r="H10" s="1168" t="s">
        <v>168</v>
      </c>
      <c r="I10" s="1168" t="s">
        <v>167</v>
      </c>
      <c r="J10" s="1168" t="s">
        <v>166</v>
      </c>
      <c r="K10" s="1396" t="s">
        <v>165</v>
      </c>
      <c r="L10" s="1168" t="s">
        <v>164</v>
      </c>
      <c r="M10" s="1168" t="s">
        <v>163</v>
      </c>
      <c r="N10" s="1168" t="s">
        <v>162</v>
      </c>
      <c r="O10" s="1168" t="s">
        <v>12</v>
      </c>
      <c r="P10" s="1333" t="s">
        <v>0</v>
      </c>
      <c r="Q10" s="1328"/>
      <c r="R10" s="1328"/>
      <c r="S10" s="1330"/>
      <c r="T10" s="1333" t="s">
        <v>1</v>
      </c>
      <c r="U10" s="1328"/>
      <c r="V10" s="1328"/>
      <c r="W10" s="1330"/>
      <c r="X10" s="1333" t="s">
        <v>2</v>
      </c>
      <c r="Y10" s="1328"/>
      <c r="Z10" s="1328"/>
      <c r="AA10" s="1330"/>
      <c r="AB10" s="1333" t="s">
        <v>3</v>
      </c>
      <c r="AC10" s="1328"/>
      <c r="AD10" s="1328"/>
      <c r="AE10" s="1330"/>
      <c r="AF10" s="1333" t="s">
        <v>4</v>
      </c>
      <c r="AG10" s="1328"/>
      <c r="AH10" s="1328"/>
      <c r="AI10" s="1330"/>
      <c r="AJ10" s="1333" t="s">
        <v>5</v>
      </c>
      <c r="AK10" s="1328"/>
      <c r="AL10" s="1328"/>
      <c r="AM10" s="1330"/>
      <c r="AN10" s="1333" t="s">
        <v>6</v>
      </c>
      <c r="AO10" s="1328"/>
      <c r="AP10" s="1328"/>
      <c r="AQ10" s="1330"/>
      <c r="AR10" s="1333" t="s">
        <v>7</v>
      </c>
      <c r="AS10" s="1328"/>
      <c r="AT10" s="1328"/>
      <c r="AU10" s="1330"/>
      <c r="AV10" s="1333" t="s">
        <v>8</v>
      </c>
      <c r="AW10" s="1328"/>
      <c r="AX10" s="1328"/>
      <c r="AY10" s="1330"/>
      <c r="AZ10" s="1333" t="s">
        <v>9</v>
      </c>
      <c r="BA10" s="1328"/>
      <c r="BB10" s="1328"/>
      <c r="BC10" s="1330"/>
      <c r="BD10" s="1333" t="s">
        <v>10</v>
      </c>
      <c r="BE10" s="1328"/>
      <c r="BF10" s="1328"/>
      <c r="BG10" s="1330"/>
      <c r="BH10" s="1333" t="s">
        <v>11</v>
      </c>
      <c r="BI10" s="1328"/>
      <c r="BJ10" s="1328"/>
      <c r="BK10" s="1330"/>
      <c r="BL10" s="1398" t="s">
        <v>185</v>
      </c>
      <c r="BM10" s="1399"/>
    </row>
    <row r="11" spans="1:65" ht="60.75" customHeight="1" thickBot="1" x14ac:dyDescent="0.25">
      <c r="A11" s="209" t="s">
        <v>13</v>
      </c>
      <c r="B11" s="209" t="s">
        <v>14</v>
      </c>
      <c r="C11" s="1394"/>
      <c r="D11" s="1394"/>
      <c r="E11" s="1395"/>
      <c r="F11" s="1395"/>
      <c r="G11" s="1394"/>
      <c r="H11" s="1394"/>
      <c r="I11" s="1394"/>
      <c r="J11" s="1394"/>
      <c r="K11" s="1397"/>
      <c r="L11" s="1394"/>
      <c r="M11" s="1394"/>
      <c r="N11" s="1394"/>
      <c r="O11" s="1394"/>
      <c r="P11" s="1400" t="s">
        <v>24</v>
      </c>
      <c r="Q11" s="1401"/>
      <c r="R11" s="1402" t="s">
        <v>25</v>
      </c>
      <c r="S11" s="1403"/>
      <c r="T11" s="1400" t="s">
        <v>24</v>
      </c>
      <c r="U11" s="1401"/>
      <c r="V11" s="1402" t="s">
        <v>25</v>
      </c>
      <c r="W11" s="1403"/>
      <c r="X11" s="1400" t="s">
        <v>24</v>
      </c>
      <c r="Y11" s="1401"/>
      <c r="Z11" s="1402" t="s">
        <v>25</v>
      </c>
      <c r="AA11" s="1403"/>
      <c r="AB11" s="1400" t="s">
        <v>24</v>
      </c>
      <c r="AC11" s="1401"/>
      <c r="AD11" s="1402" t="s">
        <v>25</v>
      </c>
      <c r="AE11" s="1403"/>
      <c r="AF11" s="1400" t="s">
        <v>24</v>
      </c>
      <c r="AG11" s="1401"/>
      <c r="AH11" s="1402" t="s">
        <v>25</v>
      </c>
      <c r="AI11" s="1403"/>
      <c r="AJ11" s="1400" t="s">
        <v>24</v>
      </c>
      <c r="AK11" s="1401"/>
      <c r="AL11" s="1402" t="s">
        <v>25</v>
      </c>
      <c r="AM11" s="1403"/>
      <c r="AN11" s="1400" t="s">
        <v>24</v>
      </c>
      <c r="AO11" s="1401"/>
      <c r="AP11" s="1402" t="s">
        <v>25</v>
      </c>
      <c r="AQ11" s="1403"/>
      <c r="AR11" s="1400" t="s">
        <v>24</v>
      </c>
      <c r="AS11" s="1401"/>
      <c r="AT11" s="1402" t="s">
        <v>25</v>
      </c>
      <c r="AU11" s="1403"/>
      <c r="AV11" s="1400" t="s">
        <v>24</v>
      </c>
      <c r="AW11" s="1401"/>
      <c r="AX11" s="1402" t="s">
        <v>25</v>
      </c>
      <c r="AY11" s="1403"/>
      <c r="AZ11" s="1400" t="s">
        <v>24</v>
      </c>
      <c r="BA11" s="1401"/>
      <c r="BB11" s="1402" t="s">
        <v>25</v>
      </c>
      <c r="BC11" s="1403"/>
      <c r="BD11" s="1400" t="s">
        <v>24</v>
      </c>
      <c r="BE11" s="1401"/>
      <c r="BF11" s="1402" t="s">
        <v>25</v>
      </c>
      <c r="BG11" s="1403"/>
      <c r="BH11" s="1400" t="s">
        <v>24</v>
      </c>
      <c r="BI11" s="1401"/>
      <c r="BJ11" s="1402" t="s">
        <v>25</v>
      </c>
      <c r="BK11" s="1403"/>
      <c r="BL11" s="210" t="s">
        <v>20</v>
      </c>
      <c r="BM11" s="211" t="s">
        <v>22</v>
      </c>
    </row>
    <row r="12" spans="1:65" ht="63.75" x14ac:dyDescent="0.2">
      <c r="A12" s="1709" t="s">
        <v>633</v>
      </c>
      <c r="B12" s="1294" t="s">
        <v>318</v>
      </c>
      <c r="C12" s="1408" t="s">
        <v>364</v>
      </c>
      <c r="D12" s="223" t="s">
        <v>365</v>
      </c>
      <c r="E12" s="1718">
        <v>0.15</v>
      </c>
      <c r="F12" s="225" t="s">
        <v>26</v>
      </c>
      <c r="G12" s="831" t="s">
        <v>366</v>
      </c>
      <c r="H12" s="830" t="s">
        <v>367</v>
      </c>
      <c r="I12" s="226" t="s">
        <v>368</v>
      </c>
      <c r="J12" s="1725">
        <v>0.15</v>
      </c>
      <c r="K12" s="109" t="s">
        <v>369</v>
      </c>
      <c r="L12" s="227" t="s">
        <v>370</v>
      </c>
      <c r="M12" s="227" t="s">
        <v>326</v>
      </c>
      <c r="N12" s="108" t="s">
        <v>76</v>
      </c>
      <c r="O12" s="247">
        <v>1.1000000000000001</v>
      </c>
      <c r="P12" s="1406"/>
      <c r="Q12" s="1407"/>
      <c r="R12" s="1404">
        <v>1</v>
      </c>
      <c r="S12" s="1405"/>
      <c r="T12" s="1406"/>
      <c r="U12" s="1407"/>
      <c r="V12" s="1404">
        <v>1</v>
      </c>
      <c r="W12" s="1405"/>
      <c r="X12" s="1406"/>
      <c r="Y12" s="1407"/>
      <c r="Z12" s="1404">
        <v>1</v>
      </c>
      <c r="AA12" s="1405"/>
      <c r="AB12" s="1406"/>
      <c r="AC12" s="1407"/>
      <c r="AD12" s="1404">
        <v>1</v>
      </c>
      <c r="AE12" s="1405"/>
      <c r="AF12" s="1406"/>
      <c r="AG12" s="1407"/>
      <c r="AH12" s="1404">
        <v>1</v>
      </c>
      <c r="AI12" s="1405"/>
      <c r="AJ12" s="1406"/>
      <c r="AK12" s="1407"/>
      <c r="AL12" s="1404">
        <v>1</v>
      </c>
      <c r="AM12" s="1405"/>
      <c r="AN12" s="1406"/>
      <c r="AO12" s="1407"/>
      <c r="AP12" s="1404">
        <v>1</v>
      </c>
      <c r="AQ12" s="1405"/>
      <c r="AR12" s="1406"/>
      <c r="AS12" s="1407"/>
      <c r="AT12" s="1404">
        <v>1</v>
      </c>
      <c r="AU12" s="1405"/>
      <c r="AV12" s="1406"/>
      <c r="AW12" s="1407"/>
      <c r="AX12" s="1404">
        <v>1</v>
      </c>
      <c r="AY12" s="1405"/>
      <c r="AZ12" s="1406"/>
      <c r="BA12" s="1407"/>
      <c r="BB12" s="1404">
        <v>1</v>
      </c>
      <c r="BC12" s="1405"/>
      <c r="BD12" s="1406"/>
      <c r="BE12" s="1407"/>
      <c r="BF12" s="1404">
        <v>1</v>
      </c>
      <c r="BG12" s="1405"/>
      <c r="BH12" s="1406"/>
      <c r="BI12" s="1407"/>
      <c r="BJ12" s="1404">
        <v>1</v>
      </c>
      <c r="BK12" s="1415"/>
      <c r="BL12" s="212"/>
      <c r="BM12" s="213"/>
    </row>
    <row r="13" spans="1:65" ht="51" x14ac:dyDescent="0.2">
      <c r="A13" s="1710"/>
      <c r="B13" s="1305"/>
      <c r="C13" s="1409"/>
      <c r="D13" s="829" t="s">
        <v>371</v>
      </c>
      <c r="E13" s="1719">
        <v>0.15</v>
      </c>
      <c r="F13" s="228" t="s">
        <v>26</v>
      </c>
      <c r="G13" s="229" t="s">
        <v>372</v>
      </c>
      <c r="H13" s="828" t="s">
        <v>373</v>
      </c>
      <c r="I13" s="829" t="s">
        <v>374</v>
      </c>
      <c r="J13" s="1726">
        <v>0.15</v>
      </c>
      <c r="K13" s="109" t="s">
        <v>375</v>
      </c>
      <c r="L13" s="231" t="s">
        <v>370</v>
      </c>
      <c r="M13" s="231" t="s">
        <v>326</v>
      </c>
      <c r="N13" s="101" t="s">
        <v>76</v>
      </c>
      <c r="O13" s="125">
        <v>2.1</v>
      </c>
      <c r="P13" s="1068"/>
      <c r="Q13" s="1069"/>
      <c r="R13" s="1411">
        <v>8.3299999999999999E-2</v>
      </c>
      <c r="S13" s="1058"/>
      <c r="T13" s="1068"/>
      <c r="U13" s="1069"/>
      <c r="V13" s="1411">
        <v>8.3299999999999999E-2</v>
      </c>
      <c r="W13" s="1058"/>
      <c r="X13" s="1068"/>
      <c r="Y13" s="1069"/>
      <c r="Z13" s="1411">
        <v>8.3299999999999999E-2</v>
      </c>
      <c r="AA13" s="1058"/>
      <c r="AB13" s="1068"/>
      <c r="AC13" s="1069"/>
      <c r="AD13" s="1411">
        <v>8.3299999999999999E-2</v>
      </c>
      <c r="AE13" s="1058"/>
      <c r="AF13" s="1068"/>
      <c r="AG13" s="1069"/>
      <c r="AH13" s="1411">
        <v>8.3299999999999999E-2</v>
      </c>
      <c r="AI13" s="1058"/>
      <c r="AJ13" s="1068"/>
      <c r="AK13" s="1069"/>
      <c r="AL13" s="1411">
        <v>8.3299999999999999E-2</v>
      </c>
      <c r="AM13" s="1058"/>
      <c r="AN13" s="1068"/>
      <c r="AO13" s="1069"/>
      <c r="AP13" s="1411">
        <v>8.3299999999999999E-2</v>
      </c>
      <c r="AQ13" s="1058"/>
      <c r="AR13" s="1068"/>
      <c r="AS13" s="1069"/>
      <c r="AT13" s="1411">
        <v>8.3299999999999999E-2</v>
      </c>
      <c r="AU13" s="1058"/>
      <c r="AV13" s="1068"/>
      <c r="AW13" s="1069"/>
      <c r="AX13" s="1411">
        <v>8.3299999999999999E-2</v>
      </c>
      <c r="AY13" s="1058"/>
      <c r="AZ13" s="1068"/>
      <c r="BA13" s="1069"/>
      <c r="BB13" s="1411">
        <v>8.3299999999999999E-2</v>
      </c>
      <c r="BC13" s="1058"/>
      <c r="BD13" s="1068"/>
      <c r="BE13" s="1069"/>
      <c r="BF13" s="1411">
        <v>8.3299999999999999E-2</v>
      </c>
      <c r="BG13" s="1058"/>
      <c r="BH13" s="1068"/>
      <c r="BI13" s="1069"/>
      <c r="BJ13" s="1411">
        <v>8.3299999999999999E-2</v>
      </c>
      <c r="BK13" s="1058"/>
      <c r="BL13" s="215"/>
      <c r="BM13" s="216"/>
    </row>
    <row r="14" spans="1:65" ht="63.75" x14ac:dyDescent="0.2">
      <c r="A14" s="1710"/>
      <c r="B14" s="1305"/>
      <c r="C14" s="1409"/>
      <c r="D14" s="1412" t="s">
        <v>376</v>
      </c>
      <c r="E14" s="1720">
        <v>0.1</v>
      </c>
      <c r="F14" s="228" t="s">
        <v>219</v>
      </c>
      <c r="G14" s="229" t="s">
        <v>377</v>
      </c>
      <c r="H14" s="828" t="s">
        <v>378</v>
      </c>
      <c r="I14" s="829" t="s">
        <v>379</v>
      </c>
      <c r="J14" s="1726">
        <v>0.05</v>
      </c>
      <c r="K14" s="109" t="s">
        <v>369</v>
      </c>
      <c r="L14" s="231" t="s">
        <v>370</v>
      </c>
      <c r="M14" s="231" t="s">
        <v>326</v>
      </c>
      <c r="N14" s="101" t="s">
        <v>76</v>
      </c>
      <c r="O14" s="125">
        <v>3.1</v>
      </c>
      <c r="P14" s="1068"/>
      <c r="Q14" s="1069"/>
      <c r="R14" s="1411">
        <v>8.3299999999999999E-2</v>
      </c>
      <c r="S14" s="1058"/>
      <c r="T14" s="1068"/>
      <c r="U14" s="1069"/>
      <c r="V14" s="1411">
        <v>8.3299999999999999E-2</v>
      </c>
      <c r="W14" s="1058"/>
      <c r="X14" s="1068"/>
      <c r="Y14" s="1069"/>
      <c r="Z14" s="1411">
        <v>8.3299999999999999E-2</v>
      </c>
      <c r="AA14" s="1058"/>
      <c r="AB14" s="1068"/>
      <c r="AC14" s="1069"/>
      <c r="AD14" s="1411">
        <v>8.3299999999999999E-2</v>
      </c>
      <c r="AE14" s="1058"/>
      <c r="AF14" s="1068"/>
      <c r="AG14" s="1069"/>
      <c r="AH14" s="1411">
        <v>8.3299999999999999E-2</v>
      </c>
      <c r="AI14" s="1058"/>
      <c r="AJ14" s="1068"/>
      <c r="AK14" s="1069"/>
      <c r="AL14" s="1411">
        <v>8.3299999999999999E-2</v>
      </c>
      <c r="AM14" s="1058"/>
      <c r="AN14" s="1068"/>
      <c r="AO14" s="1069"/>
      <c r="AP14" s="1411">
        <v>8.3299999999999999E-2</v>
      </c>
      <c r="AQ14" s="1058"/>
      <c r="AR14" s="1068"/>
      <c r="AS14" s="1069"/>
      <c r="AT14" s="1411">
        <v>8.3299999999999999E-2</v>
      </c>
      <c r="AU14" s="1058"/>
      <c r="AV14" s="1068"/>
      <c r="AW14" s="1069"/>
      <c r="AX14" s="1411">
        <v>8.3299999999999999E-2</v>
      </c>
      <c r="AY14" s="1058"/>
      <c r="AZ14" s="1068"/>
      <c r="BA14" s="1069"/>
      <c r="BB14" s="1411">
        <v>8.3299999999999999E-2</v>
      </c>
      <c r="BC14" s="1058"/>
      <c r="BD14" s="1068"/>
      <c r="BE14" s="1069"/>
      <c r="BF14" s="1411">
        <v>8.3299999999999999E-2</v>
      </c>
      <c r="BG14" s="1058"/>
      <c r="BH14" s="1068"/>
      <c r="BI14" s="1069"/>
      <c r="BJ14" s="1411">
        <v>8.3299999999999999E-2</v>
      </c>
      <c r="BK14" s="1058"/>
      <c r="BL14" s="215"/>
      <c r="BM14" s="216"/>
    </row>
    <row r="15" spans="1:65" ht="51" x14ac:dyDescent="0.2">
      <c r="A15" s="1710"/>
      <c r="B15" s="1305"/>
      <c r="C15" s="1409"/>
      <c r="D15" s="1414"/>
      <c r="E15" s="1721"/>
      <c r="F15" s="228" t="s">
        <v>219</v>
      </c>
      <c r="G15" s="229" t="s">
        <v>380</v>
      </c>
      <c r="H15" s="828" t="s">
        <v>381</v>
      </c>
      <c r="I15" s="829" t="s">
        <v>382</v>
      </c>
      <c r="J15" s="1726">
        <v>0.05</v>
      </c>
      <c r="K15" s="109" t="s">
        <v>375</v>
      </c>
      <c r="L15" s="231" t="s">
        <v>370</v>
      </c>
      <c r="M15" s="231" t="s">
        <v>326</v>
      </c>
      <c r="N15" s="101" t="s">
        <v>76</v>
      </c>
      <c r="O15" s="125">
        <v>3.2</v>
      </c>
      <c r="P15" s="1068"/>
      <c r="Q15" s="1069"/>
      <c r="R15" s="1411">
        <v>8.3299999999999999E-2</v>
      </c>
      <c r="S15" s="1058"/>
      <c r="T15" s="1068"/>
      <c r="U15" s="1069"/>
      <c r="V15" s="1411">
        <v>8.3299999999999999E-2</v>
      </c>
      <c r="W15" s="1058"/>
      <c r="X15" s="1068"/>
      <c r="Y15" s="1069"/>
      <c r="Z15" s="1411">
        <v>8.3299999999999999E-2</v>
      </c>
      <c r="AA15" s="1058"/>
      <c r="AB15" s="1068"/>
      <c r="AC15" s="1069"/>
      <c r="AD15" s="1411">
        <v>8.3299999999999999E-2</v>
      </c>
      <c r="AE15" s="1058"/>
      <c r="AF15" s="1068"/>
      <c r="AG15" s="1069"/>
      <c r="AH15" s="1411">
        <v>8.3299999999999999E-2</v>
      </c>
      <c r="AI15" s="1058"/>
      <c r="AJ15" s="1068"/>
      <c r="AK15" s="1069"/>
      <c r="AL15" s="1411">
        <v>8.3299999999999999E-2</v>
      </c>
      <c r="AM15" s="1058"/>
      <c r="AN15" s="1068"/>
      <c r="AO15" s="1069"/>
      <c r="AP15" s="1411">
        <v>8.3299999999999999E-2</v>
      </c>
      <c r="AQ15" s="1058"/>
      <c r="AR15" s="1068"/>
      <c r="AS15" s="1069"/>
      <c r="AT15" s="1411">
        <v>8.3299999999999999E-2</v>
      </c>
      <c r="AU15" s="1058"/>
      <c r="AV15" s="1068"/>
      <c r="AW15" s="1069"/>
      <c r="AX15" s="1411">
        <v>8.3299999999999999E-2</v>
      </c>
      <c r="AY15" s="1058"/>
      <c r="AZ15" s="1068"/>
      <c r="BA15" s="1069"/>
      <c r="BB15" s="1411">
        <v>8.3299999999999999E-2</v>
      </c>
      <c r="BC15" s="1058"/>
      <c r="BD15" s="1068"/>
      <c r="BE15" s="1069"/>
      <c r="BF15" s="1411">
        <v>8.3299999999999999E-2</v>
      </c>
      <c r="BG15" s="1058"/>
      <c r="BH15" s="1068"/>
      <c r="BI15" s="1069"/>
      <c r="BJ15" s="1411">
        <v>8.3299999999999999E-2</v>
      </c>
      <c r="BK15" s="1058"/>
      <c r="BL15" s="215"/>
      <c r="BM15" s="216"/>
    </row>
    <row r="16" spans="1:65" ht="51" x14ac:dyDescent="0.2">
      <c r="A16" s="1710"/>
      <c r="B16" s="1305"/>
      <c r="C16" s="1409"/>
      <c r="D16" s="1412" t="s">
        <v>383</v>
      </c>
      <c r="E16" s="1720">
        <v>0.2</v>
      </c>
      <c r="F16" s="228" t="s">
        <v>219</v>
      </c>
      <c r="G16" s="232" t="s">
        <v>384</v>
      </c>
      <c r="H16" s="828" t="s">
        <v>385</v>
      </c>
      <c r="I16" s="829" t="s">
        <v>386</v>
      </c>
      <c r="J16" s="1726">
        <v>0.05</v>
      </c>
      <c r="K16" s="109" t="s">
        <v>375</v>
      </c>
      <c r="L16" s="231" t="s">
        <v>370</v>
      </c>
      <c r="M16" s="231" t="s">
        <v>326</v>
      </c>
      <c r="N16" s="101" t="s">
        <v>76</v>
      </c>
      <c r="O16" s="125">
        <v>4.0999999999999996</v>
      </c>
      <c r="P16" s="1068"/>
      <c r="Q16" s="1069"/>
      <c r="R16" s="1411">
        <v>8.3299999999999999E-2</v>
      </c>
      <c r="S16" s="1058"/>
      <c r="T16" s="1068"/>
      <c r="U16" s="1069"/>
      <c r="V16" s="1411">
        <v>8.3299999999999999E-2</v>
      </c>
      <c r="W16" s="1058"/>
      <c r="X16" s="1068"/>
      <c r="Y16" s="1069"/>
      <c r="Z16" s="1411">
        <v>8.3299999999999999E-2</v>
      </c>
      <c r="AA16" s="1058"/>
      <c r="AB16" s="1068"/>
      <c r="AC16" s="1069"/>
      <c r="AD16" s="1411">
        <v>8.3299999999999999E-2</v>
      </c>
      <c r="AE16" s="1058"/>
      <c r="AF16" s="1068"/>
      <c r="AG16" s="1069"/>
      <c r="AH16" s="1411">
        <v>8.3299999999999999E-2</v>
      </c>
      <c r="AI16" s="1058"/>
      <c r="AJ16" s="1068"/>
      <c r="AK16" s="1069"/>
      <c r="AL16" s="1411">
        <v>8.3299999999999999E-2</v>
      </c>
      <c r="AM16" s="1058"/>
      <c r="AN16" s="1068"/>
      <c r="AO16" s="1069"/>
      <c r="AP16" s="1411">
        <v>8.3299999999999999E-2</v>
      </c>
      <c r="AQ16" s="1058"/>
      <c r="AR16" s="1068"/>
      <c r="AS16" s="1069"/>
      <c r="AT16" s="1411">
        <v>8.3299999999999999E-2</v>
      </c>
      <c r="AU16" s="1058"/>
      <c r="AV16" s="1068"/>
      <c r="AW16" s="1069"/>
      <c r="AX16" s="1411">
        <v>8.3299999999999999E-2</v>
      </c>
      <c r="AY16" s="1058"/>
      <c r="AZ16" s="1068"/>
      <c r="BA16" s="1069"/>
      <c r="BB16" s="1411">
        <v>8.3299999999999999E-2</v>
      </c>
      <c r="BC16" s="1058"/>
      <c r="BD16" s="1068"/>
      <c r="BE16" s="1069"/>
      <c r="BF16" s="1411">
        <v>8.3299999999999999E-2</v>
      </c>
      <c r="BG16" s="1058"/>
      <c r="BH16" s="1068"/>
      <c r="BI16" s="1069"/>
      <c r="BJ16" s="1411">
        <v>8.3299999999999999E-2</v>
      </c>
      <c r="BK16" s="1058"/>
      <c r="BL16" s="215"/>
      <c r="BM16" s="216"/>
    </row>
    <row r="17" spans="1:65" ht="38.25" x14ac:dyDescent="0.2">
      <c r="A17" s="1710"/>
      <c r="B17" s="1305"/>
      <c r="C17" s="1409"/>
      <c r="D17" s="1413"/>
      <c r="E17" s="1722"/>
      <c r="F17" s="1416" t="s">
        <v>219</v>
      </c>
      <c r="G17" s="1418" t="s">
        <v>387</v>
      </c>
      <c r="H17" s="827" t="s">
        <v>388</v>
      </c>
      <c r="I17" s="832" t="s">
        <v>389</v>
      </c>
      <c r="J17" s="1726">
        <v>0.05</v>
      </c>
      <c r="K17" s="109" t="s">
        <v>390</v>
      </c>
      <c r="L17" s="231" t="s">
        <v>370</v>
      </c>
      <c r="M17" s="231" t="s">
        <v>326</v>
      </c>
      <c r="N17" s="101" t="s">
        <v>76</v>
      </c>
      <c r="O17" s="125">
        <v>4.2</v>
      </c>
      <c r="P17" s="1068"/>
      <c r="Q17" s="1069"/>
      <c r="R17" s="1411">
        <v>8.3299999999999999E-2</v>
      </c>
      <c r="S17" s="1058"/>
      <c r="T17" s="1068"/>
      <c r="U17" s="1069"/>
      <c r="V17" s="1411">
        <v>8.3299999999999999E-2</v>
      </c>
      <c r="W17" s="1058"/>
      <c r="X17" s="1068"/>
      <c r="Y17" s="1069"/>
      <c r="Z17" s="1411">
        <v>8.3299999999999999E-2</v>
      </c>
      <c r="AA17" s="1058"/>
      <c r="AB17" s="1068"/>
      <c r="AC17" s="1069"/>
      <c r="AD17" s="1411">
        <v>8.3299999999999999E-2</v>
      </c>
      <c r="AE17" s="1058"/>
      <c r="AF17" s="1068"/>
      <c r="AG17" s="1069"/>
      <c r="AH17" s="1411">
        <v>8.3299999999999999E-2</v>
      </c>
      <c r="AI17" s="1058"/>
      <c r="AJ17" s="1068"/>
      <c r="AK17" s="1069"/>
      <c r="AL17" s="1411">
        <v>8.3299999999999999E-2</v>
      </c>
      <c r="AM17" s="1058"/>
      <c r="AN17" s="1068"/>
      <c r="AO17" s="1069"/>
      <c r="AP17" s="1411">
        <v>8.3299999999999999E-2</v>
      </c>
      <c r="AQ17" s="1058"/>
      <c r="AR17" s="1068"/>
      <c r="AS17" s="1069"/>
      <c r="AT17" s="1411">
        <v>8.3299999999999999E-2</v>
      </c>
      <c r="AU17" s="1058"/>
      <c r="AV17" s="1068"/>
      <c r="AW17" s="1069"/>
      <c r="AX17" s="1411">
        <v>8.3299999999999999E-2</v>
      </c>
      <c r="AY17" s="1058"/>
      <c r="AZ17" s="1068"/>
      <c r="BA17" s="1069"/>
      <c r="BB17" s="1411">
        <v>8.3299999999999999E-2</v>
      </c>
      <c r="BC17" s="1058"/>
      <c r="BD17" s="1068"/>
      <c r="BE17" s="1069"/>
      <c r="BF17" s="1411">
        <v>8.3299999999999999E-2</v>
      </c>
      <c r="BG17" s="1058"/>
      <c r="BH17" s="1068"/>
      <c r="BI17" s="1069"/>
      <c r="BJ17" s="1411">
        <v>8.3299999999999999E-2</v>
      </c>
      <c r="BK17" s="1058"/>
      <c r="BL17" s="215"/>
      <c r="BM17" s="216"/>
    </row>
    <row r="18" spans="1:65" ht="51" x14ac:dyDescent="0.2">
      <c r="A18" s="1710"/>
      <c r="B18" s="1305"/>
      <c r="C18" s="1409"/>
      <c r="D18" s="1413"/>
      <c r="E18" s="1722"/>
      <c r="F18" s="1417"/>
      <c r="G18" s="1419"/>
      <c r="H18" s="828" t="s">
        <v>391</v>
      </c>
      <c r="I18" s="829" t="s">
        <v>392</v>
      </c>
      <c r="J18" s="1726">
        <v>0.05</v>
      </c>
      <c r="K18" s="109" t="s">
        <v>375</v>
      </c>
      <c r="L18" s="231" t="s">
        <v>370</v>
      </c>
      <c r="M18" s="231" t="s">
        <v>326</v>
      </c>
      <c r="N18" s="101" t="s">
        <v>76</v>
      </c>
      <c r="O18" s="125">
        <v>4.3</v>
      </c>
      <c r="P18" s="1068"/>
      <c r="Q18" s="1069"/>
      <c r="R18" s="1411">
        <v>8.3299999999999999E-2</v>
      </c>
      <c r="S18" s="1058"/>
      <c r="T18" s="1068"/>
      <c r="U18" s="1069"/>
      <c r="V18" s="1411">
        <v>8.3299999999999999E-2</v>
      </c>
      <c r="W18" s="1058"/>
      <c r="X18" s="1068"/>
      <c r="Y18" s="1069"/>
      <c r="Z18" s="1411">
        <v>8.3299999999999999E-2</v>
      </c>
      <c r="AA18" s="1058"/>
      <c r="AB18" s="1068"/>
      <c r="AC18" s="1069"/>
      <c r="AD18" s="1411">
        <v>8.3299999999999999E-2</v>
      </c>
      <c r="AE18" s="1058"/>
      <c r="AF18" s="1068"/>
      <c r="AG18" s="1069"/>
      <c r="AH18" s="1411">
        <v>8.3299999999999999E-2</v>
      </c>
      <c r="AI18" s="1058"/>
      <c r="AJ18" s="1068"/>
      <c r="AK18" s="1069"/>
      <c r="AL18" s="1411">
        <v>8.3299999999999999E-2</v>
      </c>
      <c r="AM18" s="1058"/>
      <c r="AN18" s="1068"/>
      <c r="AO18" s="1069"/>
      <c r="AP18" s="1411">
        <v>8.3299999999999999E-2</v>
      </c>
      <c r="AQ18" s="1058"/>
      <c r="AR18" s="1068"/>
      <c r="AS18" s="1069"/>
      <c r="AT18" s="1411">
        <v>8.3299999999999999E-2</v>
      </c>
      <c r="AU18" s="1058"/>
      <c r="AV18" s="1068"/>
      <c r="AW18" s="1069"/>
      <c r="AX18" s="1411">
        <v>8.3299999999999999E-2</v>
      </c>
      <c r="AY18" s="1058"/>
      <c r="AZ18" s="1068"/>
      <c r="BA18" s="1069"/>
      <c r="BB18" s="1411">
        <v>8.3299999999999999E-2</v>
      </c>
      <c r="BC18" s="1058"/>
      <c r="BD18" s="1068"/>
      <c r="BE18" s="1069"/>
      <c r="BF18" s="1411">
        <v>8.3299999999999999E-2</v>
      </c>
      <c r="BG18" s="1058"/>
      <c r="BH18" s="1068"/>
      <c r="BI18" s="1069"/>
      <c r="BJ18" s="1411">
        <v>8.3299999999999999E-2</v>
      </c>
      <c r="BK18" s="1058"/>
      <c r="BL18" s="215"/>
      <c r="BM18" s="216"/>
    </row>
    <row r="19" spans="1:65" ht="51" x14ac:dyDescent="0.2">
      <c r="A19" s="1710"/>
      <c r="B19" s="1305"/>
      <c r="C19" s="1409"/>
      <c r="D19" s="1414"/>
      <c r="E19" s="1721"/>
      <c r="F19" s="241" t="s">
        <v>219</v>
      </c>
      <c r="G19" s="229" t="s">
        <v>393</v>
      </c>
      <c r="H19" s="828" t="s">
        <v>394</v>
      </c>
      <c r="I19" s="829" t="s">
        <v>395</v>
      </c>
      <c r="J19" s="1726">
        <v>0.05</v>
      </c>
      <c r="K19" s="109" t="s">
        <v>396</v>
      </c>
      <c r="L19" s="231" t="s">
        <v>370</v>
      </c>
      <c r="M19" s="231" t="s">
        <v>326</v>
      </c>
      <c r="N19" s="101" t="s">
        <v>76</v>
      </c>
      <c r="O19" s="125">
        <v>4.4000000000000004</v>
      </c>
      <c r="P19" s="1068"/>
      <c r="Q19" s="1069"/>
      <c r="R19" s="1068">
        <v>2</v>
      </c>
      <c r="S19" s="1069"/>
      <c r="T19" s="1068"/>
      <c r="U19" s="1069"/>
      <c r="V19" s="1068">
        <v>2</v>
      </c>
      <c r="W19" s="1069"/>
      <c r="X19" s="1068"/>
      <c r="Y19" s="1069"/>
      <c r="Z19" s="1068">
        <v>2</v>
      </c>
      <c r="AA19" s="1069"/>
      <c r="AB19" s="1068"/>
      <c r="AC19" s="1069"/>
      <c r="AD19" s="1068">
        <v>2</v>
      </c>
      <c r="AE19" s="1069"/>
      <c r="AF19" s="1068"/>
      <c r="AG19" s="1069"/>
      <c r="AH19" s="1068">
        <v>2</v>
      </c>
      <c r="AI19" s="1069"/>
      <c r="AJ19" s="1068"/>
      <c r="AK19" s="1069"/>
      <c r="AL19" s="1068">
        <v>2</v>
      </c>
      <c r="AM19" s="1069"/>
      <c r="AN19" s="1068"/>
      <c r="AO19" s="1069"/>
      <c r="AP19" s="1068">
        <v>2</v>
      </c>
      <c r="AQ19" s="1069"/>
      <c r="AR19" s="1068"/>
      <c r="AS19" s="1069"/>
      <c r="AT19" s="1068">
        <v>2</v>
      </c>
      <c r="AU19" s="1069"/>
      <c r="AV19" s="1068"/>
      <c r="AW19" s="1069"/>
      <c r="AX19" s="1068">
        <v>2</v>
      </c>
      <c r="AY19" s="1069"/>
      <c r="AZ19" s="1068"/>
      <c r="BA19" s="1069"/>
      <c r="BB19" s="1068">
        <v>2</v>
      </c>
      <c r="BC19" s="1069"/>
      <c r="BD19" s="1068"/>
      <c r="BE19" s="1069"/>
      <c r="BF19" s="1068">
        <v>2</v>
      </c>
      <c r="BG19" s="1069"/>
      <c r="BH19" s="1068"/>
      <c r="BI19" s="1069"/>
      <c r="BJ19" s="1068">
        <v>2</v>
      </c>
      <c r="BK19" s="1420"/>
      <c r="BL19" s="215"/>
      <c r="BM19" s="216"/>
    </row>
    <row r="20" spans="1:65" ht="51" x14ac:dyDescent="0.2">
      <c r="A20" s="1710"/>
      <c r="B20" s="1305"/>
      <c r="C20" s="1711" t="s">
        <v>1035</v>
      </c>
      <c r="D20" s="1713" t="s">
        <v>1045</v>
      </c>
      <c r="E20" s="1723">
        <v>0.25</v>
      </c>
      <c r="F20" s="241" t="s">
        <v>219</v>
      </c>
      <c r="G20" s="1712" t="s">
        <v>1044</v>
      </c>
      <c r="H20" s="840" t="s">
        <v>397</v>
      </c>
      <c r="I20" s="841" t="s">
        <v>398</v>
      </c>
      <c r="J20" s="1727">
        <v>0.08</v>
      </c>
      <c r="K20" s="109" t="s">
        <v>375</v>
      </c>
      <c r="L20" s="231" t="s">
        <v>370</v>
      </c>
      <c r="M20" s="231" t="s">
        <v>326</v>
      </c>
      <c r="N20" s="843" t="s">
        <v>76</v>
      </c>
      <c r="O20" s="842">
        <v>6.1</v>
      </c>
      <c r="P20" s="1068"/>
      <c r="Q20" s="1069"/>
      <c r="R20" s="1411">
        <v>8.3299999999999999E-2</v>
      </c>
      <c r="S20" s="1058"/>
      <c r="T20" s="1068"/>
      <c r="U20" s="1069"/>
      <c r="V20" s="1411">
        <v>8.3299999999999999E-2</v>
      </c>
      <c r="W20" s="1058"/>
      <c r="X20" s="1068"/>
      <c r="Y20" s="1069"/>
      <c r="Z20" s="1411">
        <v>8.3299999999999999E-2</v>
      </c>
      <c r="AA20" s="1058"/>
      <c r="AB20" s="1068"/>
      <c r="AC20" s="1069"/>
      <c r="AD20" s="1411">
        <v>8.3299999999999999E-2</v>
      </c>
      <c r="AE20" s="1058"/>
      <c r="AF20" s="1068"/>
      <c r="AG20" s="1069"/>
      <c r="AH20" s="1411">
        <v>8.3299999999999999E-2</v>
      </c>
      <c r="AI20" s="1058"/>
      <c r="AJ20" s="1068"/>
      <c r="AK20" s="1069"/>
      <c r="AL20" s="1411">
        <v>8.3299999999999999E-2</v>
      </c>
      <c r="AM20" s="1058"/>
      <c r="AN20" s="1068"/>
      <c r="AO20" s="1069"/>
      <c r="AP20" s="1411">
        <v>8.3299999999999999E-2</v>
      </c>
      <c r="AQ20" s="1058"/>
      <c r="AR20" s="1068"/>
      <c r="AS20" s="1069"/>
      <c r="AT20" s="1411">
        <v>8.3299999999999999E-2</v>
      </c>
      <c r="AU20" s="1058"/>
      <c r="AV20" s="1068"/>
      <c r="AW20" s="1069"/>
      <c r="AX20" s="1411">
        <v>8.3299999999999999E-2</v>
      </c>
      <c r="AY20" s="1058"/>
      <c r="AZ20" s="1068"/>
      <c r="BA20" s="1069"/>
      <c r="BB20" s="1411">
        <v>8.3299999999999999E-2</v>
      </c>
      <c r="BC20" s="1058"/>
      <c r="BD20" s="1068"/>
      <c r="BE20" s="1069"/>
      <c r="BF20" s="1411">
        <v>8.3299999999999999E-2</v>
      </c>
      <c r="BG20" s="1058"/>
      <c r="BH20" s="1068"/>
      <c r="BI20" s="1069"/>
      <c r="BJ20" s="1411">
        <v>8.3299999999999999E-2</v>
      </c>
      <c r="BK20" s="1058"/>
      <c r="BL20" s="215"/>
      <c r="BM20" s="216"/>
    </row>
    <row r="21" spans="1:65" ht="51" x14ac:dyDescent="0.2">
      <c r="A21" s="1710"/>
      <c r="B21" s="1305"/>
      <c r="C21" s="1409"/>
      <c r="D21" s="1714"/>
      <c r="E21" s="1723"/>
      <c r="F21" s="241" t="s">
        <v>219</v>
      </c>
      <c r="G21" s="229" t="s">
        <v>1046</v>
      </c>
      <c r="H21" s="840" t="s">
        <v>1036</v>
      </c>
      <c r="I21" s="841" t="s">
        <v>1037</v>
      </c>
      <c r="J21" s="1727">
        <v>0.08</v>
      </c>
      <c r="K21" s="109" t="s">
        <v>375</v>
      </c>
      <c r="L21" s="231" t="s">
        <v>370</v>
      </c>
      <c r="M21" s="231" t="s">
        <v>326</v>
      </c>
      <c r="N21" s="843" t="s">
        <v>76</v>
      </c>
      <c r="O21" s="842">
        <v>6.2</v>
      </c>
      <c r="P21" s="1068"/>
      <c r="Q21" s="1069"/>
      <c r="R21" s="1411">
        <v>8.3299999999999999E-2</v>
      </c>
      <c r="S21" s="1058"/>
      <c r="T21" s="1068"/>
      <c r="U21" s="1069"/>
      <c r="V21" s="1411">
        <v>8.3299999999999999E-2</v>
      </c>
      <c r="W21" s="1058"/>
      <c r="X21" s="1068"/>
      <c r="Y21" s="1069"/>
      <c r="Z21" s="1411">
        <v>8.3299999999999999E-2</v>
      </c>
      <c r="AA21" s="1058"/>
      <c r="AB21" s="1068"/>
      <c r="AC21" s="1069"/>
      <c r="AD21" s="1411">
        <v>8.3299999999999999E-2</v>
      </c>
      <c r="AE21" s="1058"/>
      <c r="AF21" s="1068"/>
      <c r="AG21" s="1069"/>
      <c r="AH21" s="1411">
        <v>8.3299999999999999E-2</v>
      </c>
      <c r="AI21" s="1058"/>
      <c r="AJ21" s="1068"/>
      <c r="AK21" s="1069"/>
      <c r="AL21" s="1411">
        <v>8.3299999999999999E-2</v>
      </c>
      <c r="AM21" s="1058"/>
      <c r="AN21" s="1068"/>
      <c r="AO21" s="1069"/>
      <c r="AP21" s="1411">
        <v>8.3299999999999999E-2</v>
      </c>
      <c r="AQ21" s="1058"/>
      <c r="AR21" s="1068"/>
      <c r="AS21" s="1069"/>
      <c r="AT21" s="1411">
        <v>8.3299999999999999E-2</v>
      </c>
      <c r="AU21" s="1058"/>
      <c r="AV21" s="1068"/>
      <c r="AW21" s="1069"/>
      <c r="AX21" s="1411">
        <v>8.3299999999999999E-2</v>
      </c>
      <c r="AY21" s="1058"/>
      <c r="AZ21" s="1068"/>
      <c r="BA21" s="1069"/>
      <c r="BB21" s="1411">
        <v>8.3299999999999999E-2</v>
      </c>
      <c r="BC21" s="1058"/>
      <c r="BD21" s="1068"/>
      <c r="BE21" s="1069"/>
      <c r="BF21" s="1411">
        <v>8.3299999999999999E-2</v>
      </c>
      <c r="BG21" s="1058"/>
      <c r="BH21" s="1068"/>
      <c r="BI21" s="1069"/>
      <c r="BJ21" s="1411">
        <v>8.3299999999999999E-2</v>
      </c>
      <c r="BK21" s="1058"/>
      <c r="BL21" s="215"/>
      <c r="BM21" s="216"/>
    </row>
    <row r="22" spans="1:65" ht="51" x14ac:dyDescent="0.2">
      <c r="A22" s="1710"/>
      <c r="B22" s="1295"/>
      <c r="C22" s="1410"/>
      <c r="D22" s="1715"/>
      <c r="E22" s="1723"/>
      <c r="F22" s="241" t="s">
        <v>219</v>
      </c>
      <c r="G22" s="229" t="s">
        <v>1047</v>
      </c>
      <c r="H22" s="840" t="s">
        <v>1038</v>
      </c>
      <c r="I22" s="841" t="s">
        <v>1039</v>
      </c>
      <c r="J22" s="1727">
        <v>0.09</v>
      </c>
      <c r="K22" s="109" t="s">
        <v>375</v>
      </c>
      <c r="L22" s="231" t="s">
        <v>370</v>
      </c>
      <c r="M22" s="231" t="s">
        <v>326</v>
      </c>
      <c r="N22" s="843" t="s">
        <v>76</v>
      </c>
      <c r="O22" s="842">
        <v>6.3</v>
      </c>
      <c r="P22" s="1068"/>
      <c r="Q22" s="1069"/>
      <c r="R22" s="1411"/>
      <c r="S22" s="1058"/>
      <c r="T22" s="1068"/>
      <c r="U22" s="1069"/>
      <c r="V22" s="1411"/>
      <c r="W22" s="1058"/>
      <c r="X22" s="1068"/>
      <c r="Y22" s="1069"/>
      <c r="Z22" s="1716">
        <v>1</v>
      </c>
      <c r="AA22" s="1717"/>
      <c r="AB22" s="1068"/>
      <c r="AC22" s="1069"/>
      <c r="AD22" s="1411"/>
      <c r="AE22" s="1058"/>
      <c r="AF22" s="1068"/>
      <c r="AG22" s="1069"/>
      <c r="AH22" s="1411"/>
      <c r="AI22" s="1058"/>
      <c r="AJ22" s="1068"/>
      <c r="AK22" s="1069"/>
      <c r="AL22" s="1411"/>
      <c r="AM22" s="1058"/>
      <c r="AN22" s="1068"/>
      <c r="AO22" s="1069"/>
      <c r="AP22" s="1411"/>
      <c r="AQ22" s="1058"/>
      <c r="AR22" s="1068"/>
      <c r="AS22" s="1069"/>
      <c r="AT22" s="1411"/>
      <c r="AU22" s="1058"/>
      <c r="AV22" s="1068"/>
      <c r="AW22" s="1069"/>
      <c r="AX22" s="1716">
        <v>1</v>
      </c>
      <c r="AY22" s="1717"/>
      <c r="AZ22" s="1068"/>
      <c r="BA22" s="1069"/>
      <c r="BB22" s="1411"/>
      <c r="BC22" s="1058"/>
      <c r="BD22" s="1068"/>
      <c r="BE22" s="1069"/>
      <c r="BF22" s="1411"/>
      <c r="BG22" s="1058"/>
      <c r="BH22" s="1068"/>
      <c r="BI22" s="1069"/>
      <c r="BJ22" s="1411"/>
      <c r="BK22" s="1058"/>
      <c r="BL22" s="215"/>
      <c r="BM22" s="216"/>
    </row>
    <row r="23" spans="1:65" ht="63.75" x14ac:dyDescent="0.2">
      <c r="A23" s="1710"/>
      <c r="B23" s="74" t="s">
        <v>399</v>
      </c>
      <c r="C23" s="833" t="s">
        <v>37</v>
      </c>
      <c r="D23" s="828" t="s">
        <v>400</v>
      </c>
      <c r="E23" s="1719">
        <v>0.1</v>
      </c>
      <c r="F23" s="241" t="s">
        <v>219</v>
      </c>
      <c r="G23" s="834" t="s">
        <v>401</v>
      </c>
      <c r="H23" s="834" t="s">
        <v>402</v>
      </c>
      <c r="I23" s="834" t="s">
        <v>403</v>
      </c>
      <c r="J23" s="1726">
        <v>0.1</v>
      </c>
      <c r="K23" s="109" t="s">
        <v>404</v>
      </c>
      <c r="L23" s="231" t="s">
        <v>370</v>
      </c>
      <c r="M23" s="231" t="s">
        <v>326</v>
      </c>
      <c r="N23" s="101" t="s">
        <v>76</v>
      </c>
      <c r="O23" s="125">
        <v>6.1</v>
      </c>
      <c r="P23" s="234"/>
      <c r="Q23" s="235"/>
      <c r="R23" s="234"/>
      <c r="S23" s="235"/>
      <c r="T23" s="1068"/>
      <c r="U23" s="1069"/>
      <c r="V23" s="234"/>
      <c r="W23" s="235"/>
      <c r="X23" s="234"/>
      <c r="Y23" s="235"/>
      <c r="Z23" s="234"/>
      <c r="AA23" s="235"/>
      <c r="AB23" s="234"/>
      <c r="AC23" s="235"/>
      <c r="AD23" s="234"/>
      <c r="AE23" s="235"/>
      <c r="AF23" s="234"/>
      <c r="AG23" s="235"/>
      <c r="AH23" s="234"/>
      <c r="AI23" s="235"/>
      <c r="AJ23" s="234"/>
      <c r="AK23" s="235"/>
      <c r="AL23" s="234"/>
      <c r="AM23" s="235"/>
      <c r="AN23" s="234"/>
      <c r="AO23" s="235"/>
      <c r="AP23" s="236">
        <v>1</v>
      </c>
      <c r="AQ23" s="235"/>
      <c r="AR23" s="234"/>
      <c r="AS23" s="235"/>
      <c r="AT23" s="234"/>
      <c r="AU23" s="235"/>
      <c r="AV23" s="234"/>
      <c r="AW23" s="235"/>
      <c r="AX23" s="234"/>
      <c r="AY23" s="235"/>
      <c r="AZ23" s="234"/>
      <c r="BA23" s="235"/>
      <c r="BB23" s="234"/>
      <c r="BC23" s="235"/>
      <c r="BD23" s="234"/>
      <c r="BE23" s="235"/>
      <c r="BF23" s="234"/>
      <c r="BG23" s="235"/>
      <c r="BH23" s="234"/>
      <c r="BI23" s="235"/>
      <c r="BJ23" s="234"/>
      <c r="BK23" s="237"/>
      <c r="BL23" s="215"/>
      <c r="BM23" s="216"/>
    </row>
    <row r="24" spans="1:65" ht="63.75" x14ac:dyDescent="0.2">
      <c r="A24" s="1710"/>
      <c r="B24" s="238" t="s">
        <v>318</v>
      </c>
      <c r="C24" s="239" t="s">
        <v>37</v>
      </c>
      <c r="D24" s="238" t="s">
        <v>405</v>
      </c>
      <c r="E24" s="1724">
        <v>0.05</v>
      </c>
      <c r="F24" s="241" t="s">
        <v>219</v>
      </c>
      <c r="G24" s="242" t="s">
        <v>406</v>
      </c>
      <c r="H24" s="242" t="s">
        <v>79</v>
      </c>
      <c r="I24" s="242" t="s">
        <v>43</v>
      </c>
      <c r="J24" s="1726">
        <v>0.05</v>
      </c>
      <c r="K24" s="244" t="s">
        <v>404</v>
      </c>
      <c r="L24" s="245" t="s">
        <v>370</v>
      </c>
      <c r="M24" s="245" t="s">
        <v>326</v>
      </c>
      <c r="N24" s="246" t="s">
        <v>76</v>
      </c>
      <c r="O24" s="125">
        <v>7.1</v>
      </c>
      <c r="P24" s="1421"/>
      <c r="Q24" s="1422"/>
      <c r="R24" s="1423">
        <v>8.3299999999999999E-2</v>
      </c>
      <c r="S24" s="1424"/>
      <c r="T24" s="1421"/>
      <c r="U24" s="1422"/>
      <c r="V24" s="1423">
        <v>8.3299999999999999E-2</v>
      </c>
      <c r="W24" s="1424"/>
      <c r="X24" s="1421"/>
      <c r="Y24" s="1422"/>
      <c r="Z24" s="1423">
        <v>8.3299999999999999E-2</v>
      </c>
      <c r="AA24" s="1424"/>
      <c r="AB24" s="1421"/>
      <c r="AC24" s="1422"/>
      <c r="AD24" s="1423">
        <v>8.3299999999999999E-2</v>
      </c>
      <c r="AE24" s="1424"/>
      <c r="AF24" s="1421"/>
      <c r="AG24" s="1422"/>
      <c r="AH24" s="1423">
        <v>8.3299999999999999E-2</v>
      </c>
      <c r="AI24" s="1424"/>
      <c r="AJ24" s="1421"/>
      <c r="AK24" s="1422"/>
      <c r="AL24" s="1423">
        <v>8.3299999999999999E-2</v>
      </c>
      <c r="AM24" s="1424"/>
      <c r="AN24" s="1421"/>
      <c r="AO24" s="1422"/>
      <c r="AP24" s="1423">
        <v>8.3299999999999999E-2</v>
      </c>
      <c r="AQ24" s="1424"/>
      <c r="AR24" s="1421"/>
      <c r="AS24" s="1422"/>
      <c r="AT24" s="1423">
        <v>8.3299999999999999E-2</v>
      </c>
      <c r="AU24" s="1424"/>
      <c r="AV24" s="1421"/>
      <c r="AW24" s="1422"/>
      <c r="AX24" s="1423">
        <v>8.3299999999999999E-2</v>
      </c>
      <c r="AY24" s="1424"/>
      <c r="AZ24" s="1421"/>
      <c r="BA24" s="1422"/>
      <c r="BB24" s="1423">
        <v>8.3299999999999999E-2</v>
      </c>
      <c r="BC24" s="1424"/>
      <c r="BD24" s="1421"/>
      <c r="BE24" s="1422"/>
      <c r="BF24" s="1423">
        <v>8.3299999999999999E-2</v>
      </c>
      <c r="BG24" s="1424"/>
      <c r="BH24" s="1421"/>
      <c r="BI24" s="1422"/>
      <c r="BJ24" s="1423">
        <v>8.3299999999999999E-2</v>
      </c>
      <c r="BK24" s="1424"/>
      <c r="BL24" s="215"/>
      <c r="BM24" s="216"/>
    </row>
    <row r="25" spans="1:65" ht="18" hidden="1" x14ac:dyDescent="0.2">
      <c r="A25" s="217" t="s">
        <v>17</v>
      </c>
      <c r="B25" s="218"/>
      <c r="C25" s="218" t="s">
        <v>18</v>
      </c>
      <c r="D25" s="218"/>
      <c r="E25" s="218" t="s">
        <v>15</v>
      </c>
      <c r="F25" s="218"/>
      <c r="G25" s="218" t="s">
        <v>16</v>
      </c>
      <c r="H25" s="218"/>
      <c r="I25" s="218"/>
      <c r="J25" s="218"/>
      <c r="K25" s="218"/>
      <c r="L25" s="218"/>
      <c r="M25" s="218"/>
      <c r="N25" s="219"/>
      <c r="O25" s="171"/>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c r="BI25" s="145"/>
      <c r="BJ25" s="145"/>
      <c r="BK25" s="145"/>
      <c r="BL25" s="16"/>
      <c r="BM25" s="18"/>
    </row>
    <row r="26" spans="1:65" hidden="1" x14ac:dyDescent="0.2">
      <c r="A26" s="220"/>
      <c r="B26" s="19"/>
      <c r="C26" s="19"/>
      <c r="D26" s="19"/>
      <c r="E26" s="19"/>
      <c r="F26" s="19"/>
      <c r="G26" s="221"/>
      <c r="H26" s="19"/>
      <c r="I26" s="19"/>
      <c r="J26" s="19"/>
      <c r="K26" s="19"/>
      <c r="L26" s="19"/>
      <c r="M26" s="19"/>
      <c r="N26" s="18"/>
      <c r="O26" s="17"/>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8"/>
    </row>
    <row r="27" spans="1:65" ht="54.75" hidden="1" customHeight="1" thickBot="1" x14ac:dyDescent="0.25">
      <c r="A27" s="222" t="s">
        <v>356</v>
      </c>
      <c r="B27" s="13"/>
      <c r="C27" s="1375" t="s">
        <v>357</v>
      </c>
      <c r="D27" s="1375"/>
      <c r="E27" s="1375" t="s">
        <v>407</v>
      </c>
      <c r="F27" s="1375"/>
      <c r="G27" s="173" t="s">
        <v>408</v>
      </c>
      <c r="H27" s="173"/>
      <c r="I27" s="173"/>
      <c r="J27" s="1105" t="s">
        <v>19</v>
      </c>
      <c r="K27" s="1105"/>
      <c r="L27" s="1105"/>
      <c r="M27" s="1105"/>
      <c r="N27" s="1106"/>
      <c r="O27" s="10"/>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80"/>
    </row>
    <row r="33" spans="4:4" x14ac:dyDescent="0.2">
      <c r="D33" s="156"/>
    </row>
    <row r="34" spans="4:4" x14ac:dyDescent="0.2">
      <c r="D34" s="156"/>
    </row>
  </sheetData>
  <mergeCells count="360">
    <mergeCell ref="BB22:BC22"/>
    <mergeCell ref="BD22:BE22"/>
    <mergeCell ref="BF22:BG22"/>
    <mergeCell ref="BH22:BI22"/>
    <mergeCell ref="BJ22:BK22"/>
    <mergeCell ref="E20:E22"/>
    <mergeCell ref="BB21:BC21"/>
    <mergeCell ref="BD21:BE21"/>
    <mergeCell ref="BF21:BG21"/>
    <mergeCell ref="BH21:BI21"/>
    <mergeCell ref="BJ21:BK21"/>
    <mergeCell ref="P22:Q22"/>
    <mergeCell ref="R22:S22"/>
    <mergeCell ref="T22:U22"/>
    <mergeCell ref="V22:W22"/>
    <mergeCell ref="X22:Y22"/>
    <mergeCell ref="Z22:AA22"/>
    <mergeCell ref="AB22:AC22"/>
    <mergeCell ref="AD22:AE22"/>
    <mergeCell ref="AF22:AG22"/>
    <mergeCell ref="AH22:AI22"/>
    <mergeCell ref="AJ22:AK22"/>
    <mergeCell ref="AL22:AM22"/>
    <mergeCell ref="AN22:AO22"/>
    <mergeCell ref="AP22:AQ22"/>
    <mergeCell ref="AR22:AS22"/>
    <mergeCell ref="AT22:AU22"/>
    <mergeCell ref="AV22:AW22"/>
    <mergeCell ref="AX22:AY22"/>
    <mergeCell ref="AZ22:BA22"/>
    <mergeCell ref="BB20:BC20"/>
    <mergeCell ref="BD20:BE20"/>
    <mergeCell ref="BF20:BG20"/>
    <mergeCell ref="BH20:BI20"/>
    <mergeCell ref="BJ20:BK20"/>
    <mergeCell ref="P21:Q21"/>
    <mergeCell ref="R21:S21"/>
    <mergeCell ref="T21:U21"/>
    <mergeCell ref="V21:W21"/>
    <mergeCell ref="X21:Y21"/>
    <mergeCell ref="Z21:AA21"/>
    <mergeCell ref="AB21:AC21"/>
    <mergeCell ref="AD21:AE21"/>
    <mergeCell ref="AF21:AG21"/>
    <mergeCell ref="AH21:AI21"/>
    <mergeCell ref="AJ21:AK21"/>
    <mergeCell ref="AL21:AM21"/>
    <mergeCell ref="AN21:AO21"/>
    <mergeCell ref="AP21:AQ21"/>
    <mergeCell ref="AR21:AS21"/>
    <mergeCell ref="AT21:AU21"/>
    <mergeCell ref="AV21:AW21"/>
    <mergeCell ref="AX21:AY21"/>
    <mergeCell ref="AZ21:BA21"/>
    <mergeCell ref="B12:B22"/>
    <mergeCell ref="C20:C22"/>
    <mergeCell ref="D20:D22"/>
    <mergeCell ref="P20:Q20"/>
    <mergeCell ref="R20:S20"/>
    <mergeCell ref="T20:U20"/>
    <mergeCell ref="V20:W20"/>
    <mergeCell ref="X20:Y20"/>
    <mergeCell ref="Z20:AA20"/>
    <mergeCell ref="P19:Q19"/>
    <mergeCell ref="R19:S19"/>
    <mergeCell ref="T19:U19"/>
    <mergeCell ref="V19:W19"/>
    <mergeCell ref="X19:Y19"/>
    <mergeCell ref="BH24:BI24"/>
    <mergeCell ref="BJ24:BK24"/>
    <mergeCell ref="AN24:AO24"/>
    <mergeCell ref="AP24:AQ24"/>
    <mergeCell ref="AR24:AS24"/>
    <mergeCell ref="AT24:AU24"/>
    <mergeCell ref="AV24:AW24"/>
    <mergeCell ref="AX24:AY24"/>
    <mergeCell ref="AB24:AC24"/>
    <mergeCell ref="AD24:AE24"/>
    <mergeCell ref="AF24:AG24"/>
    <mergeCell ref="AH24:AI24"/>
    <mergeCell ref="AJ24:AK24"/>
    <mergeCell ref="AL24:AM24"/>
    <mergeCell ref="Z19:AA19"/>
    <mergeCell ref="AB19:AC19"/>
    <mergeCell ref="AD19:AE19"/>
    <mergeCell ref="AF19:AG19"/>
    <mergeCell ref="C27:D27"/>
    <mergeCell ref="E27:F27"/>
    <mergeCell ref="J27:N27"/>
    <mergeCell ref="AZ24:BA24"/>
    <mergeCell ref="BB24:BC24"/>
    <mergeCell ref="BD24:BE24"/>
    <mergeCell ref="BF24:BG24"/>
    <mergeCell ref="P24:Q24"/>
    <mergeCell ref="R24:S24"/>
    <mergeCell ref="T24:U24"/>
    <mergeCell ref="V24:W24"/>
    <mergeCell ref="X24:Y24"/>
    <mergeCell ref="Z24:AA24"/>
    <mergeCell ref="BF18:BG18"/>
    <mergeCell ref="BH18:BI18"/>
    <mergeCell ref="BJ18:BK18"/>
    <mergeCell ref="AX18:AY18"/>
    <mergeCell ref="AZ18:BA18"/>
    <mergeCell ref="BB18:BC18"/>
    <mergeCell ref="BD18:BE18"/>
    <mergeCell ref="BJ19:BK19"/>
    <mergeCell ref="AZ19:BA19"/>
    <mergeCell ref="BB19:BC19"/>
    <mergeCell ref="BD19:BE19"/>
    <mergeCell ref="BF19:BG19"/>
    <mergeCell ref="BH19:BI19"/>
    <mergeCell ref="AP19:AQ19"/>
    <mergeCell ref="AX19:AY19"/>
    <mergeCell ref="AT18:AU18"/>
    <mergeCell ref="AV18:AW18"/>
    <mergeCell ref="AH18:AI18"/>
    <mergeCell ref="T23:U23"/>
    <mergeCell ref="AB20:AC20"/>
    <mergeCell ref="AD20:AE20"/>
    <mergeCell ref="AF20:AG20"/>
    <mergeCell ref="AH20:AI20"/>
    <mergeCell ref="AJ20:AK20"/>
    <mergeCell ref="AL20:AM20"/>
    <mergeCell ref="AN20:AO20"/>
    <mergeCell ref="AP20:AQ20"/>
    <mergeCell ref="AR20:AS20"/>
    <mergeCell ref="AT20:AU20"/>
    <mergeCell ref="AV20:AW20"/>
    <mergeCell ref="AX20:AY20"/>
    <mergeCell ref="AZ20:BA20"/>
    <mergeCell ref="AT19:AU19"/>
    <mergeCell ref="AV19:AW19"/>
    <mergeCell ref="AJ18:AK18"/>
    <mergeCell ref="AL18:AM18"/>
    <mergeCell ref="AN18:AO18"/>
    <mergeCell ref="AP18:AQ18"/>
    <mergeCell ref="AR18:AS18"/>
    <mergeCell ref="AN19:AO19"/>
    <mergeCell ref="AH19:AI19"/>
    <mergeCell ref="AJ19:AK19"/>
    <mergeCell ref="AL19:AM19"/>
    <mergeCell ref="AR19:AS19"/>
    <mergeCell ref="BJ17:BK17"/>
    <mergeCell ref="P18:Q18"/>
    <mergeCell ref="R18:S18"/>
    <mergeCell ref="T18:U18"/>
    <mergeCell ref="V18:W18"/>
    <mergeCell ref="X18:Y18"/>
    <mergeCell ref="Z18:AA18"/>
    <mergeCell ref="AB18:AC18"/>
    <mergeCell ref="AD18:AE18"/>
    <mergeCell ref="AF18:AG18"/>
    <mergeCell ref="AX17:AY17"/>
    <mergeCell ref="AZ17:BA17"/>
    <mergeCell ref="BB17:BC17"/>
    <mergeCell ref="BD17:BE17"/>
    <mergeCell ref="BF17:BG17"/>
    <mergeCell ref="BH17:BI17"/>
    <mergeCell ref="AL17:AM17"/>
    <mergeCell ref="AN17:AO17"/>
    <mergeCell ref="AP17:AQ17"/>
    <mergeCell ref="AR17:AS17"/>
    <mergeCell ref="AT17:AU17"/>
    <mergeCell ref="AV17:AW17"/>
    <mergeCell ref="Z17:AA17"/>
    <mergeCell ref="AB17:AC17"/>
    <mergeCell ref="AD17:AE17"/>
    <mergeCell ref="AF17:AG17"/>
    <mergeCell ref="AH17:AI17"/>
    <mergeCell ref="AJ17:AK17"/>
    <mergeCell ref="BF16:BG16"/>
    <mergeCell ref="BH16:BI16"/>
    <mergeCell ref="BJ16:BK16"/>
    <mergeCell ref="F17:F18"/>
    <mergeCell ref="G17:G18"/>
    <mergeCell ref="P17:Q17"/>
    <mergeCell ref="R17:S17"/>
    <mergeCell ref="T17:U17"/>
    <mergeCell ref="V17:W17"/>
    <mergeCell ref="X17:Y17"/>
    <mergeCell ref="AT16:AU16"/>
    <mergeCell ref="AV16:AW16"/>
    <mergeCell ref="AX16:AY16"/>
    <mergeCell ref="AZ16:BA16"/>
    <mergeCell ref="BB16:BC16"/>
    <mergeCell ref="BD16:BE16"/>
    <mergeCell ref="AH16:AI16"/>
    <mergeCell ref="AJ16:AK16"/>
    <mergeCell ref="AL16:AM16"/>
    <mergeCell ref="AN16:AO16"/>
    <mergeCell ref="D14:D15"/>
    <mergeCell ref="E14:E15"/>
    <mergeCell ref="P14:Q14"/>
    <mergeCell ref="AP16:AQ16"/>
    <mergeCell ref="AR16:AS16"/>
    <mergeCell ref="V16:W16"/>
    <mergeCell ref="X16:Y16"/>
    <mergeCell ref="Z16:AA16"/>
    <mergeCell ref="AB16:AC16"/>
    <mergeCell ref="AD16:AE16"/>
    <mergeCell ref="AF16:AG16"/>
    <mergeCell ref="AN14:AO14"/>
    <mergeCell ref="AP14:AQ14"/>
    <mergeCell ref="AR14:AS14"/>
    <mergeCell ref="V14:W14"/>
    <mergeCell ref="X14:Y14"/>
    <mergeCell ref="AD15:AE15"/>
    <mergeCell ref="AF15:AG15"/>
    <mergeCell ref="AH15:AI15"/>
    <mergeCell ref="AJ15:AK15"/>
    <mergeCell ref="AL15:AM15"/>
    <mergeCell ref="AN15:AO15"/>
    <mergeCell ref="BD15:BE15"/>
    <mergeCell ref="BF15:BG15"/>
    <mergeCell ref="BH15:BI15"/>
    <mergeCell ref="BJ15:BK15"/>
    <mergeCell ref="AP15:AQ15"/>
    <mergeCell ref="AR15:AS15"/>
    <mergeCell ref="AT15:AU15"/>
    <mergeCell ref="AV15:AW15"/>
    <mergeCell ref="AX15:AY15"/>
    <mergeCell ref="AZ15:BA15"/>
    <mergeCell ref="BB15:BC15"/>
    <mergeCell ref="BB13:BC13"/>
    <mergeCell ref="BD13:BE13"/>
    <mergeCell ref="BF13:BG13"/>
    <mergeCell ref="BH13:BI13"/>
    <mergeCell ref="BJ13:BK13"/>
    <mergeCell ref="BF14:BG14"/>
    <mergeCell ref="BH14:BI14"/>
    <mergeCell ref="BJ14:BK14"/>
    <mergeCell ref="P15:Q15"/>
    <mergeCell ref="R15:S15"/>
    <mergeCell ref="T15:U15"/>
    <mergeCell ref="V15:W15"/>
    <mergeCell ref="X15:Y15"/>
    <mergeCell ref="Z15:AA15"/>
    <mergeCell ref="AB15:AC15"/>
    <mergeCell ref="AT14:AU14"/>
    <mergeCell ref="AV14:AW14"/>
    <mergeCell ref="AX14:AY14"/>
    <mergeCell ref="AZ14:BA14"/>
    <mergeCell ref="BB14:BC14"/>
    <mergeCell ref="BD14:BE14"/>
    <mergeCell ref="AH14:AI14"/>
    <mergeCell ref="AJ14:AK14"/>
    <mergeCell ref="AL14:AM14"/>
    <mergeCell ref="AP13:AQ13"/>
    <mergeCell ref="AR13:AS13"/>
    <mergeCell ref="AT13:AU13"/>
    <mergeCell ref="AV13:AW13"/>
    <mergeCell ref="AX13:AY13"/>
    <mergeCell ref="AZ13:BA13"/>
    <mergeCell ref="AD13:AE13"/>
    <mergeCell ref="AF13:AG13"/>
    <mergeCell ref="AH13:AI13"/>
    <mergeCell ref="AJ13:AK13"/>
    <mergeCell ref="AL13:AM13"/>
    <mergeCell ref="AN13:AO13"/>
    <mergeCell ref="BF12:BG12"/>
    <mergeCell ref="BH12:BI12"/>
    <mergeCell ref="BJ12:BK12"/>
    <mergeCell ref="P13:Q13"/>
    <mergeCell ref="R13:S13"/>
    <mergeCell ref="T13:U13"/>
    <mergeCell ref="V13:W13"/>
    <mergeCell ref="X13:Y13"/>
    <mergeCell ref="Z13:AA13"/>
    <mergeCell ref="AB13:AC13"/>
    <mergeCell ref="AT12:AU12"/>
    <mergeCell ref="AV12:AW12"/>
    <mergeCell ref="AX12:AY12"/>
    <mergeCell ref="AZ12:BA12"/>
    <mergeCell ref="BB12:BC12"/>
    <mergeCell ref="BD12:BE12"/>
    <mergeCell ref="AH12:AI12"/>
    <mergeCell ref="AJ12:AK12"/>
    <mergeCell ref="AL12:AM12"/>
    <mergeCell ref="AN12:AO12"/>
    <mergeCell ref="AP12:AQ12"/>
    <mergeCell ref="AR12:AS12"/>
    <mergeCell ref="V12:W12"/>
    <mergeCell ref="X12:Y12"/>
    <mergeCell ref="Z12:AA12"/>
    <mergeCell ref="AB12:AC12"/>
    <mergeCell ref="AD12:AE12"/>
    <mergeCell ref="AF12:AG12"/>
    <mergeCell ref="A12:A24"/>
    <mergeCell ref="C12:C19"/>
    <mergeCell ref="P12:Q12"/>
    <mergeCell ref="R12:S12"/>
    <mergeCell ref="T12:U12"/>
    <mergeCell ref="R14:S14"/>
    <mergeCell ref="T14:U14"/>
    <mergeCell ref="Z14:AA14"/>
    <mergeCell ref="AB14:AC14"/>
    <mergeCell ref="AD14:AE14"/>
    <mergeCell ref="AF14:AG14"/>
    <mergeCell ref="D16:D19"/>
    <mergeCell ref="E16:E19"/>
    <mergeCell ref="P16:Q16"/>
    <mergeCell ref="R16:S16"/>
    <mergeCell ref="T16:U16"/>
    <mergeCell ref="BD10:BG10"/>
    <mergeCell ref="BH10:BK10"/>
    <mergeCell ref="AZ11:BA11"/>
    <mergeCell ref="BB11:BC11"/>
    <mergeCell ref="BD11:BE11"/>
    <mergeCell ref="BF11:BG11"/>
    <mergeCell ref="BH11:BI11"/>
    <mergeCell ref="BJ11:BK11"/>
    <mergeCell ref="AN11:AO11"/>
    <mergeCell ref="AP11:AQ11"/>
    <mergeCell ref="AR11:AS11"/>
    <mergeCell ref="AT11:AU11"/>
    <mergeCell ref="AV11:AW11"/>
    <mergeCell ref="AX11:AY11"/>
    <mergeCell ref="AR10:AU10"/>
    <mergeCell ref="AV10:AY10"/>
    <mergeCell ref="AB11:AC11"/>
    <mergeCell ref="AD11:AE11"/>
    <mergeCell ref="AF11:AG11"/>
    <mergeCell ref="AH11:AI11"/>
    <mergeCell ref="AJ11:AK11"/>
    <mergeCell ref="AL11:AM11"/>
    <mergeCell ref="AZ10:BC10"/>
    <mergeCell ref="R11:S11"/>
    <mergeCell ref="T11:U11"/>
    <mergeCell ref="V11:W11"/>
    <mergeCell ref="X11:Y11"/>
    <mergeCell ref="Z11:AA11"/>
    <mergeCell ref="AB10:AE10"/>
    <mergeCell ref="AF10:AI10"/>
    <mergeCell ref="AJ10:AM10"/>
    <mergeCell ref="AN10:AQ10"/>
    <mergeCell ref="A3:J8"/>
    <mergeCell ref="N3:BK8"/>
    <mergeCell ref="BL3:BM9"/>
    <mergeCell ref="A9:G9"/>
    <mergeCell ref="H9:BK9"/>
    <mergeCell ref="A10:B10"/>
    <mergeCell ref="C10:C11"/>
    <mergeCell ref="D10:D11"/>
    <mergeCell ref="E10:E11"/>
    <mergeCell ref="F10:F11"/>
    <mergeCell ref="M10:M11"/>
    <mergeCell ref="N10:N11"/>
    <mergeCell ref="O10:O11"/>
    <mergeCell ref="P10:S10"/>
    <mergeCell ref="T10:W10"/>
    <mergeCell ref="X10:AA10"/>
    <mergeCell ref="G10:G11"/>
    <mergeCell ref="H10:H11"/>
    <mergeCell ref="I10:I11"/>
    <mergeCell ref="J10:J11"/>
    <mergeCell ref="K10:K11"/>
    <mergeCell ref="L10:L11"/>
    <mergeCell ref="BL10:BM10"/>
    <mergeCell ref="P11:Q11"/>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280BE-B8C1-47AF-96D1-6FF12D3A0EC2}">
  <sheetPr>
    <tabColor theme="0" tint="-0.14999847407452621"/>
  </sheetPr>
  <dimension ref="A1:BO28"/>
  <sheetViews>
    <sheetView topLeftCell="A21" zoomScaleNormal="100" zoomScaleSheetLayoutView="100" workbookViewId="0">
      <selection activeCell="A26" sqref="A26:XFD28"/>
    </sheetView>
  </sheetViews>
  <sheetFormatPr baseColWidth="10" defaultRowHeight="12.75" x14ac:dyDescent="0.2"/>
  <cols>
    <col min="1" max="1" width="23.140625" style="7" customWidth="1"/>
    <col min="2" max="2" width="21.140625" style="7" customWidth="1"/>
    <col min="3" max="3" width="19.85546875" style="7" customWidth="1"/>
    <col min="4" max="4" width="30.28515625" style="7" customWidth="1"/>
    <col min="5" max="5" width="23" style="2" customWidth="1"/>
    <col min="6" max="6" width="20.140625" style="2" customWidth="1"/>
    <col min="7" max="7" width="34.140625" style="7" customWidth="1"/>
    <col min="8" max="8" width="29.28515625" style="7" customWidth="1"/>
    <col min="9" max="9" width="36.28515625" style="7" customWidth="1"/>
    <col min="10" max="13" width="23.42578125" style="7" customWidth="1"/>
    <col min="14" max="14" width="12.5703125" style="7" customWidth="1"/>
    <col min="15" max="15" width="13.85546875" style="7" customWidth="1"/>
    <col min="16" max="63" width="3.5703125" style="7" customWidth="1"/>
    <col min="64" max="64" width="13.5703125" style="7" hidden="1" customWidth="1"/>
    <col min="65" max="65" width="22.85546875" style="7" hidden="1" customWidth="1"/>
    <col min="66" max="66" width="17" style="7" customWidth="1"/>
    <col min="67" max="67" width="25.85546875" style="7" customWidth="1"/>
    <col min="68" max="16384" width="11.42578125" style="7"/>
  </cols>
  <sheetData>
    <row r="1" spans="1:67" ht="15" x14ac:dyDescent="0.2">
      <c r="P1" s="54"/>
    </row>
    <row r="2" spans="1:67" ht="15.75" thickBot="1" x14ac:dyDescent="0.25">
      <c r="P2" s="54"/>
    </row>
    <row r="3" spans="1:67" ht="15" customHeight="1" x14ac:dyDescent="0.2">
      <c r="A3" s="1425" t="s">
        <v>409</v>
      </c>
      <c r="B3" s="1426"/>
      <c r="C3" s="1426"/>
      <c r="D3" s="1426"/>
      <c r="E3" s="1426"/>
      <c r="F3" s="1426"/>
      <c r="G3" s="1426"/>
      <c r="H3" s="1426"/>
      <c r="I3" s="1426"/>
      <c r="J3" s="1426"/>
      <c r="K3" s="53"/>
      <c r="L3" s="53"/>
      <c r="M3" s="53"/>
      <c r="N3" s="1431" t="s">
        <v>67</v>
      </c>
      <c r="O3" s="1281"/>
      <c r="P3" s="1281"/>
      <c r="Q3" s="1281"/>
      <c r="R3" s="1281"/>
      <c r="S3" s="1281"/>
      <c r="T3" s="1281"/>
      <c r="U3" s="1281"/>
      <c r="V3" s="1281"/>
      <c r="W3" s="1281"/>
      <c r="X3" s="1281"/>
      <c r="Y3" s="1281"/>
      <c r="Z3" s="1281"/>
      <c r="AA3" s="1281"/>
      <c r="AB3" s="1281"/>
      <c r="AC3" s="1281"/>
      <c r="AD3" s="1281"/>
      <c r="AE3" s="1281"/>
      <c r="AF3" s="1281"/>
      <c r="AG3" s="1281"/>
      <c r="AH3" s="1281"/>
      <c r="AI3" s="1281"/>
      <c r="AJ3" s="1281"/>
      <c r="AK3" s="1281"/>
      <c r="AL3" s="1281"/>
      <c r="AM3" s="1281"/>
      <c r="AN3" s="1281"/>
      <c r="AO3" s="1281"/>
      <c r="AP3" s="1281"/>
      <c r="AQ3" s="1281"/>
      <c r="AR3" s="1281"/>
      <c r="AS3" s="1281"/>
      <c r="AT3" s="1281"/>
      <c r="AU3" s="1281"/>
      <c r="AV3" s="1281"/>
      <c r="AW3" s="1281"/>
      <c r="AX3" s="1281"/>
      <c r="AY3" s="1281"/>
      <c r="AZ3" s="1281"/>
      <c r="BA3" s="1281"/>
      <c r="BB3" s="1281"/>
      <c r="BC3" s="1281"/>
      <c r="BD3" s="1281"/>
      <c r="BE3" s="1281"/>
      <c r="BF3" s="1281"/>
      <c r="BG3" s="1281"/>
      <c r="BH3" s="1281"/>
      <c r="BI3" s="1281"/>
      <c r="BJ3" s="1281"/>
      <c r="BK3" s="1282"/>
      <c r="BL3" s="1388" t="s">
        <v>21</v>
      </c>
      <c r="BM3" s="1432"/>
      <c r="BN3" s="1435" t="s">
        <v>21</v>
      </c>
      <c r="BO3" s="1435"/>
    </row>
    <row r="4" spans="1:67" ht="15" customHeight="1" x14ac:dyDescent="0.2">
      <c r="A4" s="1427"/>
      <c r="B4" s="1428"/>
      <c r="C4" s="1428"/>
      <c r="D4" s="1428"/>
      <c r="E4" s="1428"/>
      <c r="F4" s="1428"/>
      <c r="G4" s="1428"/>
      <c r="H4" s="1428"/>
      <c r="I4" s="1428"/>
      <c r="J4" s="1428"/>
      <c r="K4" s="52"/>
      <c r="L4" s="52"/>
      <c r="M4" s="52"/>
      <c r="N4" s="1283"/>
      <c r="O4" s="1283"/>
      <c r="P4" s="1283"/>
      <c r="Q4" s="1283"/>
      <c r="R4" s="1283"/>
      <c r="S4" s="1283"/>
      <c r="T4" s="1283"/>
      <c r="U4" s="1283"/>
      <c r="V4" s="1283"/>
      <c r="W4" s="1283"/>
      <c r="X4" s="1283"/>
      <c r="Y4" s="1283"/>
      <c r="Z4" s="1283"/>
      <c r="AA4" s="1283"/>
      <c r="AB4" s="1283"/>
      <c r="AC4" s="1283"/>
      <c r="AD4" s="1283"/>
      <c r="AE4" s="1283"/>
      <c r="AF4" s="1283"/>
      <c r="AG4" s="1283"/>
      <c r="AH4" s="1283"/>
      <c r="AI4" s="1283"/>
      <c r="AJ4" s="1283"/>
      <c r="AK4" s="1283"/>
      <c r="AL4" s="1283"/>
      <c r="AM4" s="1283"/>
      <c r="AN4" s="1283"/>
      <c r="AO4" s="1283"/>
      <c r="AP4" s="1283"/>
      <c r="AQ4" s="1283"/>
      <c r="AR4" s="1283"/>
      <c r="AS4" s="1283"/>
      <c r="AT4" s="1283"/>
      <c r="AU4" s="1283"/>
      <c r="AV4" s="1283"/>
      <c r="AW4" s="1283"/>
      <c r="AX4" s="1283"/>
      <c r="AY4" s="1283"/>
      <c r="AZ4" s="1283"/>
      <c r="BA4" s="1283"/>
      <c r="BB4" s="1283"/>
      <c r="BC4" s="1283"/>
      <c r="BD4" s="1283"/>
      <c r="BE4" s="1283"/>
      <c r="BF4" s="1283"/>
      <c r="BG4" s="1283"/>
      <c r="BH4" s="1283"/>
      <c r="BI4" s="1283"/>
      <c r="BJ4" s="1283"/>
      <c r="BK4" s="1284"/>
      <c r="BL4" s="1390"/>
      <c r="BM4" s="1433"/>
      <c r="BN4" s="1435"/>
      <c r="BO4" s="1435"/>
    </row>
    <row r="5" spans="1:67" ht="15" customHeight="1" x14ac:dyDescent="0.2">
      <c r="A5" s="1427"/>
      <c r="B5" s="1428"/>
      <c r="C5" s="1428"/>
      <c r="D5" s="1428"/>
      <c r="E5" s="1428"/>
      <c r="F5" s="1428"/>
      <c r="G5" s="1428"/>
      <c r="H5" s="1428"/>
      <c r="I5" s="1428"/>
      <c r="J5" s="1428"/>
      <c r="K5" s="52"/>
      <c r="L5" s="52"/>
      <c r="M5" s="52"/>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c r="AL5" s="1283"/>
      <c r="AM5" s="1283"/>
      <c r="AN5" s="1283"/>
      <c r="AO5" s="1283"/>
      <c r="AP5" s="1283"/>
      <c r="AQ5" s="1283"/>
      <c r="AR5" s="1283"/>
      <c r="AS5" s="1283"/>
      <c r="AT5" s="1283"/>
      <c r="AU5" s="1283"/>
      <c r="AV5" s="1283"/>
      <c r="AW5" s="1283"/>
      <c r="AX5" s="1283"/>
      <c r="AY5" s="1283"/>
      <c r="AZ5" s="1283"/>
      <c r="BA5" s="1283"/>
      <c r="BB5" s="1283"/>
      <c r="BC5" s="1283"/>
      <c r="BD5" s="1283"/>
      <c r="BE5" s="1283"/>
      <c r="BF5" s="1283"/>
      <c r="BG5" s="1283"/>
      <c r="BH5" s="1283"/>
      <c r="BI5" s="1283"/>
      <c r="BJ5" s="1283"/>
      <c r="BK5" s="1284"/>
      <c r="BL5" s="1390"/>
      <c r="BM5" s="1433"/>
      <c r="BN5" s="1435"/>
      <c r="BO5" s="1435"/>
    </row>
    <row r="6" spans="1:67" ht="15" customHeight="1" x14ac:dyDescent="0.2">
      <c r="A6" s="1427"/>
      <c r="B6" s="1428"/>
      <c r="C6" s="1428"/>
      <c r="D6" s="1428"/>
      <c r="E6" s="1428"/>
      <c r="F6" s="1428"/>
      <c r="G6" s="1428"/>
      <c r="H6" s="1428"/>
      <c r="I6" s="1428"/>
      <c r="J6" s="1428"/>
      <c r="K6" s="52"/>
      <c r="L6" s="52"/>
      <c r="M6" s="52"/>
      <c r="N6" s="1283"/>
      <c r="O6" s="1283"/>
      <c r="P6" s="1283"/>
      <c r="Q6" s="1283"/>
      <c r="R6" s="1283"/>
      <c r="S6" s="1283"/>
      <c r="T6" s="1283"/>
      <c r="U6" s="1283"/>
      <c r="V6" s="1283"/>
      <c r="W6" s="1283"/>
      <c r="X6" s="1283"/>
      <c r="Y6" s="1283"/>
      <c r="Z6" s="1283"/>
      <c r="AA6" s="1283"/>
      <c r="AB6" s="1283"/>
      <c r="AC6" s="1283"/>
      <c r="AD6" s="1283"/>
      <c r="AE6" s="1283"/>
      <c r="AF6" s="1283"/>
      <c r="AG6" s="1283"/>
      <c r="AH6" s="1283"/>
      <c r="AI6" s="1283"/>
      <c r="AJ6" s="1283"/>
      <c r="AK6" s="1283"/>
      <c r="AL6" s="1283"/>
      <c r="AM6" s="1283"/>
      <c r="AN6" s="1283"/>
      <c r="AO6" s="1283"/>
      <c r="AP6" s="1283"/>
      <c r="AQ6" s="1283"/>
      <c r="AR6" s="1283"/>
      <c r="AS6" s="1283"/>
      <c r="AT6" s="1283"/>
      <c r="AU6" s="1283"/>
      <c r="AV6" s="1283"/>
      <c r="AW6" s="1283"/>
      <c r="AX6" s="1283"/>
      <c r="AY6" s="1283"/>
      <c r="AZ6" s="1283"/>
      <c r="BA6" s="1283"/>
      <c r="BB6" s="1283"/>
      <c r="BC6" s="1283"/>
      <c r="BD6" s="1283"/>
      <c r="BE6" s="1283"/>
      <c r="BF6" s="1283"/>
      <c r="BG6" s="1283"/>
      <c r="BH6" s="1283"/>
      <c r="BI6" s="1283"/>
      <c r="BJ6" s="1283"/>
      <c r="BK6" s="1284"/>
      <c r="BL6" s="1390"/>
      <c r="BM6" s="1433"/>
      <c r="BN6" s="1435"/>
      <c r="BO6" s="1435"/>
    </row>
    <row r="7" spans="1:67" ht="15" customHeight="1" x14ac:dyDescent="0.2">
      <c r="A7" s="1427"/>
      <c r="B7" s="1428"/>
      <c r="C7" s="1428"/>
      <c r="D7" s="1428"/>
      <c r="E7" s="1428"/>
      <c r="F7" s="1428"/>
      <c r="G7" s="1428"/>
      <c r="H7" s="1428"/>
      <c r="I7" s="1428"/>
      <c r="J7" s="1428"/>
      <c r="K7" s="52"/>
      <c r="L7" s="52"/>
      <c r="M7" s="52"/>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283"/>
      <c r="AK7" s="1283"/>
      <c r="AL7" s="1283"/>
      <c r="AM7" s="1283"/>
      <c r="AN7" s="1283"/>
      <c r="AO7" s="1283"/>
      <c r="AP7" s="1283"/>
      <c r="AQ7" s="1283"/>
      <c r="AR7" s="1283"/>
      <c r="AS7" s="1283"/>
      <c r="AT7" s="1283"/>
      <c r="AU7" s="1283"/>
      <c r="AV7" s="1283"/>
      <c r="AW7" s="1283"/>
      <c r="AX7" s="1283"/>
      <c r="AY7" s="1283"/>
      <c r="AZ7" s="1283"/>
      <c r="BA7" s="1283"/>
      <c r="BB7" s="1283"/>
      <c r="BC7" s="1283"/>
      <c r="BD7" s="1283"/>
      <c r="BE7" s="1283"/>
      <c r="BF7" s="1283"/>
      <c r="BG7" s="1283"/>
      <c r="BH7" s="1283"/>
      <c r="BI7" s="1283"/>
      <c r="BJ7" s="1283"/>
      <c r="BK7" s="1284"/>
      <c r="BL7" s="1390"/>
      <c r="BM7" s="1433"/>
      <c r="BN7" s="1435"/>
      <c r="BO7" s="1435"/>
    </row>
    <row r="8" spans="1:67" ht="15.75" customHeight="1" thickBot="1" x14ac:dyDescent="0.25">
      <c r="A8" s="1429"/>
      <c r="B8" s="1430"/>
      <c r="C8" s="1430"/>
      <c r="D8" s="1430"/>
      <c r="E8" s="1430"/>
      <c r="F8" s="1430"/>
      <c r="G8" s="1430"/>
      <c r="H8" s="1430"/>
      <c r="I8" s="1430"/>
      <c r="J8" s="1430"/>
      <c r="K8" s="51"/>
      <c r="L8" s="51"/>
      <c r="M8" s="51"/>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285"/>
      <c r="AK8" s="1285"/>
      <c r="AL8" s="1285"/>
      <c r="AM8" s="1285"/>
      <c r="AN8" s="1285"/>
      <c r="AO8" s="1285"/>
      <c r="AP8" s="1285"/>
      <c r="AQ8" s="1285"/>
      <c r="AR8" s="1285"/>
      <c r="AS8" s="1285"/>
      <c r="AT8" s="1285"/>
      <c r="AU8" s="1285"/>
      <c r="AV8" s="1285"/>
      <c r="AW8" s="1285"/>
      <c r="AX8" s="1285"/>
      <c r="AY8" s="1285"/>
      <c r="AZ8" s="1285"/>
      <c r="BA8" s="1285"/>
      <c r="BB8" s="1285"/>
      <c r="BC8" s="1285"/>
      <c r="BD8" s="1285"/>
      <c r="BE8" s="1285"/>
      <c r="BF8" s="1285"/>
      <c r="BG8" s="1285"/>
      <c r="BH8" s="1285"/>
      <c r="BI8" s="1285"/>
      <c r="BJ8" s="1285"/>
      <c r="BK8" s="1286"/>
      <c r="BL8" s="1390"/>
      <c r="BM8" s="1433"/>
      <c r="BN8" s="1435"/>
      <c r="BO8" s="1435"/>
    </row>
    <row r="9" spans="1:67" ht="15.75" customHeight="1" thickBot="1" x14ac:dyDescent="0.25">
      <c r="A9" s="1183" t="s">
        <v>174</v>
      </c>
      <c r="B9" s="1184"/>
      <c r="C9" s="1184"/>
      <c r="D9" s="1184"/>
      <c r="E9" s="1184"/>
      <c r="F9" s="1184"/>
      <c r="G9" s="1185"/>
      <c r="H9" s="1186"/>
      <c r="I9" s="1187"/>
      <c r="J9" s="1187"/>
      <c r="K9" s="1187"/>
      <c r="L9" s="1187"/>
      <c r="M9" s="1187"/>
      <c r="N9" s="1187"/>
      <c r="O9" s="1187"/>
      <c r="P9" s="1187"/>
      <c r="Q9" s="1187"/>
      <c r="R9" s="1187"/>
      <c r="S9" s="1187"/>
      <c r="T9" s="1187"/>
      <c r="U9" s="1187"/>
      <c r="V9" s="1187"/>
      <c r="W9" s="1187"/>
      <c r="X9" s="1187"/>
      <c r="Y9" s="1187"/>
      <c r="Z9" s="1187"/>
      <c r="AA9" s="1187"/>
      <c r="AB9" s="1187"/>
      <c r="AC9" s="1187"/>
      <c r="AD9" s="1187"/>
      <c r="AE9" s="1187"/>
      <c r="AF9" s="1187"/>
      <c r="AG9" s="1187"/>
      <c r="AH9" s="1187"/>
      <c r="AI9" s="1187"/>
      <c r="AJ9" s="1187"/>
      <c r="AK9" s="1187"/>
      <c r="AL9" s="1187"/>
      <c r="AM9" s="1187"/>
      <c r="AN9" s="1187"/>
      <c r="AO9" s="1187"/>
      <c r="AP9" s="1187"/>
      <c r="AQ9" s="1187"/>
      <c r="AR9" s="1187"/>
      <c r="AS9" s="1187"/>
      <c r="AT9" s="1187"/>
      <c r="AU9" s="1187"/>
      <c r="AV9" s="1187"/>
      <c r="AW9" s="1187"/>
      <c r="AX9" s="1187"/>
      <c r="AY9" s="1187"/>
      <c r="AZ9" s="1187"/>
      <c r="BA9" s="1187"/>
      <c r="BB9" s="1187"/>
      <c r="BC9" s="1187"/>
      <c r="BD9" s="1187"/>
      <c r="BE9" s="1187"/>
      <c r="BF9" s="1187"/>
      <c r="BG9" s="1187"/>
      <c r="BH9" s="1187"/>
      <c r="BI9" s="1187"/>
      <c r="BJ9" s="1187"/>
      <c r="BK9" s="1188"/>
      <c r="BL9" s="1392"/>
      <c r="BM9" s="1434"/>
      <c r="BN9" s="1435"/>
      <c r="BO9" s="1435"/>
    </row>
    <row r="10" spans="1:67" ht="48" customHeight="1" thickBot="1" x14ac:dyDescent="0.25">
      <c r="A10" s="1189" t="s">
        <v>23</v>
      </c>
      <c r="B10" s="1190"/>
      <c r="C10" s="1166" t="s">
        <v>173</v>
      </c>
      <c r="D10" s="1168" t="s">
        <v>183</v>
      </c>
      <c r="E10" s="1239" t="s">
        <v>171</v>
      </c>
      <c r="F10" s="1241" t="s">
        <v>184</v>
      </c>
      <c r="G10" s="1166" t="s">
        <v>169</v>
      </c>
      <c r="H10" s="1166" t="s">
        <v>168</v>
      </c>
      <c r="I10" s="1166" t="s">
        <v>167</v>
      </c>
      <c r="J10" s="1166" t="s">
        <v>166</v>
      </c>
      <c r="K10" s="1168" t="s">
        <v>165</v>
      </c>
      <c r="L10" s="1168" t="s">
        <v>164</v>
      </c>
      <c r="M10" s="1168" t="s">
        <v>163</v>
      </c>
      <c r="N10" s="1166" t="s">
        <v>162</v>
      </c>
      <c r="O10" s="1168" t="s">
        <v>12</v>
      </c>
      <c r="P10" s="1170" t="s">
        <v>0</v>
      </c>
      <c r="Q10" s="1158"/>
      <c r="R10" s="1158"/>
      <c r="S10" s="1159"/>
      <c r="T10" s="1158" t="s">
        <v>1</v>
      </c>
      <c r="U10" s="1158"/>
      <c r="V10" s="1158"/>
      <c r="W10" s="1159"/>
      <c r="X10" s="1158" t="s">
        <v>2</v>
      </c>
      <c r="Y10" s="1158"/>
      <c r="Z10" s="1158"/>
      <c r="AA10" s="1159"/>
      <c r="AB10" s="1158" t="s">
        <v>3</v>
      </c>
      <c r="AC10" s="1158"/>
      <c r="AD10" s="1158"/>
      <c r="AE10" s="1159"/>
      <c r="AF10" s="1158" t="s">
        <v>4</v>
      </c>
      <c r="AG10" s="1158"/>
      <c r="AH10" s="1158"/>
      <c r="AI10" s="1159"/>
      <c r="AJ10" s="1158" t="s">
        <v>5</v>
      </c>
      <c r="AK10" s="1158"/>
      <c r="AL10" s="1158"/>
      <c r="AM10" s="1159"/>
      <c r="AN10" s="1158" t="s">
        <v>6</v>
      </c>
      <c r="AO10" s="1158"/>
      <c r="AP10" s="1158"/>
      <c r="AQ10" s="1159"/>
      <c r="AR10" s="1158" t="s">
        <v>7</v>
      </c>
      <c r="AS10" s="1158"/>
      <c r="AT10" s="1158"/>
      <c r="AU10" s="1159"/>
      <c r="AV10" s="1158" t="s">
        <v>8</v>
      </c>
      <c r="AW10" s="1158"/>
      <c r="AX10" s="1158"/>
      <c r="AY10" s="1159"/>
      <c r="AZ10" s="1158" t="s">
        <v>9</v>
      </c>
      <c r="BA10" s="1158"/>
      <c r="BB10" s="1158"/>
      <c r="BC10" s="1159"/>
      <c r="BD10" s="1158" t="s">
        <v>10</v>
      </c>
      <c r="BE10" s="1158"/>
      <c r="BF10" s="1158"/>
      <c r="BG10" s="1159"/>
      <c r="BH10" s="1158" t="s">
        <v>11</v>
      </c>
      <c r="BI10" s="1158"/>
      <c r="BJ10" s="1158"/>
      <c r="BK10" s="1159"/>
      <c r="BL10" s="1398" t="s">
        <v>185</v>
      </c>
      <c r="BM10" s="1438"/>
      <c r="BN10" s="1435" t="s">
        <v>0</v>
      </c>
      <c r="BO10" s="1435"/>
    </row>
    <row r="11" spans="1:67" ht="81.75" customHeight="1" thickBot="1" x14ac:dyDescent="0.25">
      <c r="A11" s="209" t="s">
        <v>13</v>
      </c>
      <c r="B11" s="209" t="s">
        <v>14</v>
      </c>
      <c r="C11" s="1436"/>
      <c r="D11" s="1394"/>
      <c r="E11" s="1437"/>
      <c r="F11" s="1395"/>
      <c r="G11" s="1436"/>
      <c r="H11" s="1436"/>
      <c r="I11" s="1436"/>
      <c r="J11" s="1436"/>
      <c r="K11" s="1394"/>
      <c r="L11" s="1394"/>
      <c r="M11" s="1394"/>
      <c r="N11" s="1436"/>
      <c r="O11" s="1394"/>
      <c r="P11" s="1400" t="s">
        <v>24</v>
      </c>
      <c r="Q11" s="1401"/>
      <c r="R11" s="1402" t="s">
        <v>25</v>
      </c>
      <c r="S11" s="1403"/>
      <c r="T11" s="1400" t="s">
        <v>24</v>
      </c>
      <c r="U11" s="1401"/>
      <c r="V11" s="1402" t="s">
        <v>25</v>
      </c>
      <c r="W11" s="1403"/>
      <c r="X11" s="1400" t="s">
        <v>24</v>
      </c>
      <c r="Y11" s="1401"/>
      <c r="Z11" s="1402" t="s">
        <v>25</v>
      </c>
      <c r="AA11" s="1403"/>
      <c r="AB11" s="1400" t="s">
        <v>24</v>
      </c>
      <c r="AC11" s="1401"/>
      <c r="AD11" s="1402" t="s">
        <v>25</v>
      </c>
      <c r="AE11" s="1403"/>
      <c r="AF11" s="1400" t="s">
        <v>24</v>
      </c>
      <c r="AG11" s="1401"/>
      <c r="AH11" s="1402" t="s">
        <v>25</v>
      </c>
      <c r="AI11" s="1403"/>
      <c r="AJ11" s="1400" t="s">
        <v>24</v>
      </c>
      <c r="AK11" s="1401"/>
      <c r="AL11" s="1402" t="s">
        <v>25</v>
      </c>
      <c r="AM11" s="1403"/>
      <c r="AN11" s="1400" t="s">
        <v>24</v>
      </c>
      <c r="AO11" s="1401"/>
      <c r="AP11" s="1402" t="s">
        <v>25</v>
      </c>
      <c r="AQ11" s="1403"/>
      <c r="AR11" s="1400" t="s">
        <v>24</v>
      </c>
      <c r="AS11" s="1401"/>
      <c r="AT11" s="1402" t="s">
        <v>25</v>
      </c>
      <c r="AU11" s="1403"/>
      <c r="AV11" s="1400" t="s">
        <v>24</v>
      </c>
      <c r="AW11" s="1401"/>
      <c r="AX11" s="1402" t="s">
        <v>25</v>
      </c>
      <c r="AY11" s="1403"/>
      <c r="AZ11" s="1400" t="s">
        <v>24</v>
      </c>
      <c r="BA11" s="1401"/>
      <c r="BB11" s="1402" t="s">
        <v>25</v>
      </c>
      <c r="BC11" s="1403"/>
      <c r="BD11" s="1400" t="s">
        <v>24</v>
      </c>
      <c r="BE11" s="1401"/>
      <c r="BF11" s="1402" t="s">
        <v>25</v>
      </c>
      <c r="BG11" s="1403"/>
      <c r="BH11" s="1400" t="s">
        <v>24</v>
      </c>
      <c r="BI11" s="1401"/>
      <c r="BJ11" s="1402" t="s">
        <v>25</v>
      </c>
      <c r="BK11" s="1403"/>
      <c r="BL11" s="210" t="s">
        <v>20</v>
      </c>
      <c r="BM11" s="210" t="s">
        <v>22</v>
      </c>
      <c r="BN11" s="248" t="s">
        <v>20</v>
      </c>
      <c r="BO11" s="248" t="s">
        <v>22</v>
      </c>
    </row>
    <row r="12" spans="1:67" s="256" customFormat="1" ht="55.5" customHeight="1" x14ac:dyDescent="0.2">
      <c r="A12" s="1414" t="s">
        <v>186</v>
      </c>
      <c r="B12" s="1441" t="s">
        <v>410</v>
      </c>
      <c r="C12" s="1410" t="s">
        <v>411</v>
      </c>
      <c r="D12" s="1292" t="s">
        <v>412</v>
      </c>
      <c r="E12" s="1297">
        <v>0.35</v>
      </c>
      <c r="F12" s="224" t="s">
        <v>86</v>
      </c>
      <c r="G12" s="132" t="s">
        <v>413</v>
      </c>
      <c r="H12" s="107" t="s">
        <v>414</v>
      </c>
      <c r="I12" s="249" t="s">
        <v>415</v>
      </c>
      <c r="J12" s="250">
        <v>7.4999999999999997E-2</v>
      </c>
      <c r="K12" s="251" t="s">
        <v>416</v>
      </c>
      <c r="L12" s="252">
        <v>43983</v>
      </c>
      <c r="M12" s="252">
        <v>44135</v>
      </c>
      <c r="N12" s="108" t="s">
        <v>417</v>
      </c>
      <c r="O12" s="247">
        <v>1.1000000000000001</v>
      </c>
      <c r="P12" s="1440"/>
      <c r="Q12" s="1440"/>
      <c r="R12" s="1439"/>
      <c r="S12" s="1439"/>
      <c r="T12" s="1440"/>
      <c r="U12" s="1440"/>
      <c r="V12" s="1439"/>
      <c r="W12" s="1439"/>
      <c r="X12" s="1440"/>
      <c r="Y12" s="1440"/>
      <c r="Z12" s="1439"/>
      <c r="AA12" s="1439"/>
      <c r="AB12" s="1440"/>
      <c r="AC12" s="1440"/>
      <c r="AD12" s="1439"/>
      <c r="AE12" s="1439"/>
      <c r="AF12" s="1440"/>
      <c r="AG12" s="1440"/>
      <c r="AH12" s="1439"/>
      <c r="AI12" s="1439"/>
      <c r="AJ12" s="1440"/>
      <c r="AK12" s="1440"/>
      <c r="AL12" s="1444">
        <v>1</v>
      </c>
      <c r="AM12" s="1444"/>
      <c r="AN12" s="1440"/>
      <c r="AO12" s="1440"/>
      <c r="AP12" s="1439"/>
      <c r="AQ12" s="1439"/>
      <c r="AR12" s="1440"/>
      <c r="AS12" s="1440"/>
      <c r="AT12" s="1439"/>
      <c r="AU12" s="1439"/>
      <c r="AV12" s="1440"/>
      <c r="AW12" s="1440"/>
      <c r="AX12" s="1439"/>
      <c r="AY12" s="1439"/>
      <c r="AZ12" s="1440"/>
      <c r="BA12" s="1440"/>
      <c r="BB12" s="1444">
        <v>1</v>
      </c>
      <c r="BC12" s="1444"/>
      <c r="BD12" s="1440"/>
      <c r="BE12" s="1440"/>
      <c r="BF12" s="1439"/>
      <c r="BG12" s="1439"/>
      <c r="BH12" s="1440"/>
      <c r="BI12" s="1440"/>
      <c r="BJ12" s="1440"/>
      <c r="BK12" s="1443"/>
      <c r="BL12" s="253"/>
      <c r="BM12" s="253"/>
      <c r="BN12" s="254"/>
      <c r="BO12" s="255"/>
    </row>
    <row r="13" spans="1:67" s="256" customFormat="1" ht="42" customHeight="1" x14ac:dyDescent="0.2">
      <c r="A13" s="1261"/>
      <c r="B13" s="1442"/>
      <c r="C13" s="1206"/>
      <c r="D13" s="1199"/>
      <c r="E13" s="1310"/>
      <c r="F13" s="96" t="s">
        <v>86</v>
      </c>
      <c r="G13" s="133" t="s">
        <v>418</v>
      </c>
      <c r="H13" s="74" t="s">
        <v>419</v>
      </c>
      <c r="I13" s="257" t="s">
        <v>420</v>
      </c>
      <c r="J13" s="258">
        <v>7.4999999999999997E-2</v>
      </c>
      <c r="K13" s="4" t="s">
        <v>421</v>
      </c>
      <c r="L13" s="3">
        <v>43862</v>
      </c>
      <c r="M13" s="3">
        <v>44196</v>
      </c>
      <c r="N13" s="101" t="s">
        <v>417</v>
      </c>
      <c r="O13" s="125">
        <v>1.2</v>
      </c>
      <c r="P13" s="1259"/>
      <c r="Q13" s="1259"/>
      <c r="R13" s="1053"/>
      <c r="S13" s="1053"/>
      <c r="T13" s="1259"/>
      <c r="U13" s="1259"/>
      <c r="V13" s="1067">
        <v>7</v>
      </c>
      <c r="W13" s="1067"/>
      <c r="X13" s="1259"/>
      <c r="Y13" s="1259"/>
      <c r="Z13" s="1067">
        <v>10</v>
      </c>
      <c r="AA13" s="1067"/>
      <c r="AB13" s="1259"/>
      <c r="AC13" s="1259"/>
      <c r="AD13" s="1067">
        <v>16</v>
      </c>
      <c r="AE13" s="1067"/>
      <c r="AF13" s="1259"/>
      <c r="AG13" s="1259"/>
      <c r="AH13" s="1067">
        <v>16</v>
      </c>
      <c r="AI13" s="1067"/>
      <c r="AJ13" s="1259"/>
      <c r="AK13" s="1259"/>
      <c r="AL13" s="1067">
        <v>16</v>
      </c>
      <c r="AM13" s="1067"/>
      <c r="AN13" s="1259"/>
      <c r="AO13" s="1259"/>
      <c r="AP13" s="1067">
        <v>16</v>
      </c>
      <c r="AQ13" s="1067"/>
      <c r="AR13" s="1259"/>
      <c r="AS13" s="1259"/>
      <c r="AT13" s="1067">
        <v>16</v>
      </c>
      <c r="AU13" s="1067"/>
      <c r="AV13" s="1259"/>
      <c r="AW13" s="1259"/>
      <c r="AX13" s="1067">
        <v>16</v>
      </c>
      <c r="AY13" s="1067"/>
      <c r="AZ13" s="1259"/>
      <c r="BA13" s="1259"/>
      <c r="BB13" s="1067">
        <v>16</v>
      </c>
      <c r="BC13" s="1067"/>
      <c r="BD13" s="1259"/>
      <c r="BE13" s="1259"/>
      <c r="BF13" s="1067">
        <v>16</v>
      </c>
      <c r="BG13" s="1067"/>
      <c r="BH13" s="1259"/>
      <c r="BI13" s="1259"/>
      <c r="BJ13" s="1067">
        <v>5</v>
      </c>
      <c r="BK13" s="1445"/>
      <c r="BL13" s="253"/>
      <c r="BM13" s="253"/>
      <c r="BN13" s="254"/>
      <c r="BO13" s="255"/>
    </row>
    <row r="14" spans="1:67" s="256" customFormat="1" ht="27" customHeight="1" x14ac:dyDescent="0.2">
      <c r="A14" s="1261"/>
      <c r="B14" s="1442"/>
      <c r="C14" s="1206"/>
      <c r="D14" s="1199"/>
      <c r="E14" s="1310"/>
      <c r="F14" s="96" t="s">
        <v>86</v>
      </c>
      <c r="G14" s="852" t="s">
        <v>422</v>
      </c>
      <c r="H14" s="74" t="s">
        <v>423</v>
      </c>
      <c r="I14" s="257" t="s">
        <v>424</v>
      </c>
      <c r="J14" s="258">
        <v>7.4999999999999997E-2</v>
      </c>
      <c r="K14" s="4" t="s">
        <v>425</v>
      </c>
      <c r="L14" s="3">
        <v>43922</v>
      </c>
      <c r="M14" s="3" t="s">
        <v>68</v>
      </c>
      <c r="N14" s="101" t="s">
        <v>417</v>
      </c>
      <c r="O14" s="1262">
        <v>1.3</v>
      </c>
      <c r="P14" s="1259"/>
      <c r="Q14" s="1259"/>
      <c r="R14" s="1053"/>
      <c r="S14" s="1053"/>
      <c r="T14" s="1259"/>
      <c r="U14" s="1259"/>
      <c r="V14" s="1053"/>
      <c r="W14" s="1053"/>
      <c r="X14" s="1259"/>
      <c r="Y14" s="1259"/>
      <c r="Z14" s="1259"/>
      <c r="AA14" s="1259"/>
      <c r="AB14" s="1259"/>
      <c r="AC14" s="1259"/>
      <c r="AD14" s="1067">
        <v>2</v>
      </c>
      <c r="AE14" s="1067"/>
      <c r="AF14" s="1259"/>
      <c r="AG14" s="1259"/>
      <c r="AH14" s="1053"/>
      <c r="AI14" s="1053"/>
      <c r="AJ14" s="1259"/>
      <c r="AK14" s="1259"/>
      <c r="AL14" s="1067">
        <v>1</v>
      </c>
      <c r="AM14" s="1067"/>
      <c r="AN14" s="1259"/>
      <c r="AO14" s="1259"/>
      <c r="AP14" s="1053"/>
      <c r="AQ14" s="1053"/>
      <c r="AR14" s="1259"/>
      <c r="AS14" s="1259"/>
      <c r="AT14" s="1053"/>
      <c r="AU14" s="1053"/>
      <c r="AV14" s="1259"/>
      <c r="AW14" s="1259"/>
      <c r="AX14" s="1067">
        <v>2</v>
      </c>
      <c r="AY14" s="1067"/>
      <c r="AZ14" s="1259"/>
      <c r="BA14" s="1259"/>
      <c r="BB14" s="1053"/>
      <c r="BC14" s="1053"/>
      <c r="BD14" s="1259"/>
      <c r="BE14" s="1259"/>
      <c r="BF14" s="1067">
        <v>1</v>
      </c>
      <c r="BG14" s="1067"/>
      <c r="BH14" s="1259"/>
      <c r="BI14" s="1259"/>
      <c r="BJ14" s="1053"/>
      <c r="BK14" s="1260"/>
      <c r="BL14" s="253"/>
      <c r="BM14" s="253"/>
      <c r="BN14" s="254"/>
      <c r="BO14" s="255"/>
    </row>
    <row r="15" spans="1:67" s="256" customFormat="1" ht="42.75" customHeight="1" x14ac:dyDescent="0.2">
      <c r="A15" s="1261"/>
      <c r="B15" s="1442"/>
      <c r="C15" s="1206"/>
      <c r="D15" s="1199"/>
      <c r="E15" s="1310"/>
      <c r="F15" s="96" t="s">
        <v>86</v>
      </c>
      <c r="G15" s="852"/>
      <c r="H15" s="74" t="s">
        <v>426</v>
      </c>
      <c r="I15" s="257" t="s">
        <v>427</v>
      </c>
      <c r="J15" s="258">
        <v>0.05</v>
      </c>
      <c r="K15" s="4" t="s">
        <v>428</v>
      </c>
      <c r="L15" s="3">
        <v>43983</v>
      </c>
      <c r="M15" s="3">
        <v>44196</v>
      </c>
      <c r="N15" s="101"/>
      <c r="O15" s="1262"/>
      <c r="P15" s="1259"/>
      <c r="Q15" s="1259"/>
      <c r="R15" s="1053"/>
      <c r="S15" s="1053"/>
      <c r="T15" s="1259"/>
      <c r="U15" s="1259"/>
      <c r="V15" s="1053"/>
      <c r="W15" s="1053"/>
      <c r="X15" s="1259"/>
      <c r="Y15" s="1259"/>
      <c r="Z15" s="1259"/>
      <c r="AA15" s="1259"/>
      <c r="AB15" s="1259"/>
      <c r="AC15" s="1259"/>
      <c r="AD15" s="1259"/>
      <c r="AE15" s="1259"/>
      <c r="AF15" s="1259"/>
      <c r="AG15" s="1259"/>
      <c r="AH15" s="1259"/>
      <c r="AI15" s="1259"/>
      <c r="AJ15" s="1259"/>
      <c r="AK15" s="1259"/>
      <c r="AL15" s="1067">
        <v>5</v>
      </c>
      <c r="AM15" s="1067"/>
      <c r="AN15" s="1259"/>
      <c r="AO15" s="1259"/>
      <c r="AP15" s="1259"/>
      <c r="AQ15" s="1259"/>
      <c r="AR15" s="1259"/>
      <c r="AS15" s="1259"/>
      <c r="AT15" s="1259"/>
      <c r="AU15" s="1259"/>
      <c r="AV15" s="1259"/>
      <c r="AW15" s="1259"/>
      <c r="AX15" s="1053"/>
      <c r="AY15" s="1053"/>
      <c r="AZ15" s="1259"/>
      <c r="BA15" s="1259"/>
      <c r="BB15" s="1259"/>
      <c r="BC15" s="1259"/>
      <c r="BD15" s="1259"/>
      <c r="BE15" s="1259"/>
      <c r="BF15" s="1259"/>
      <c r="BG15" s="1259"/>
      <c r="BH15" s="1259"/>
      <c r="BI15" s="1259"/>
      <c r="BJ15" s="1067">
        <v>5</v>
      </c>
      <c r="BK15" s="1067"/>
      <c r="BL15" s="253"/>
      <c r="BM15" s="253"/>
      <c r="BN15" s="254"/>
      <c r="BO15" s="255"/>
    </row>
    <row r="16" spans="1:67" s="256" customFormat="1" ht="78" customHeight="1" x14ac:dyDescent="0.2">
      <c r="A16" s="1261"/>
      <c r="B16" s="1442"/>
      <c r="C16" s="1206"/>
      <c r="D16" s="1199"/>
      <c r="E16" s="1310"/>
      <c r="F16" s="96" t="s">
        <v>86</v>
      </c>
      <c r="G16" s="95" t="s">
        <v>429</v>
      </c>
      <c r="H16" s="74" t="s">
        <v>430</v>
      </c>
      <c r="I16" s="260" t="s">
        <v>431</v>
      </c>
      <c r="J16" s="258">
        <v>7.4999999999999997E-2</v>
      </c>
      <c r="K16" s="4" t="s">
        <v>432</v>
      </c>
      <c r="L16" s="3">
        <v>43983</v>
      </c>
      <c r="M16" s="3">
        <v>44196</v>
      </c>
      <c r="N16" s="101" t="s">
        <v>417</v>
      </c>
      <c r="O16" s="125">
        <v>1.4</v>
      </c>
      <c r="P16" s="1259"/>
      <c r="Q16" s="1259"/>
      <c r="R16" s="1053"/>
      <c r="S16" s="1053"/>
      <c r="T16" s="1053"/>
      <c r="U16" s="1053"/>
      <c r="V16" s="1053"/>
      <c r="W16" s="1053"/>
      <c r="X16" s="1053"/>
      <c r="Y16" s="1053"/>
      <c r="Z16" s="1053"/>
      <c r="AA16" s="1053"/>
      <c r="AB16" s="1053"/>
      <c r="AC16" s="1053"/>
      <c r="AD16" s="1053"/>
      <c r="AE16" s="1053"/>
      <c r="AF16" s="1053"/>
      <c r="AG16" s="1053"/>
      <c r="AH16" s="1053"/>
      <c r="AI16" s="1053"/>
      <c r="AJ16" s="1259"/>
      <c r="AK16" s="1259"/>
      <c r="AL16" s="1067">
        <v>17</v>
      </c>
      <c r="AM16" s="1067"/>
      <c r="AN16" s="1259"/>
      <c r="AO16" s="1259"/>
      <c r="AP16" s="1259"/>
      <c r="AQ16" s="1259"/>
      <c r="AR16" s="1259"/>
      <c r="AS16" s="1259"/>
      <c r="AT16" s="1259"/>
      <c r="AU16" s="1259"/>
      <c r="AV16" s="1259"/>
      <c r="AW16" s="1259"/>
      <c r="AX16" s="1259"/>
      <c r="AY16" s="1259"/>
      <c r="AZ16" s="1259"/>
      <c r="BA16" s="1259"/>
      <c r="BB16" s="1259"/>
      <c r="BC16" s="1259"/>
      <c r="BD16" s="1259"/>
      <c r="BE16" s="1259"/>
      <c r="BF16" s="1259"/>
      <c r="BG16" s="1259"/>
      <c r="BH16" s="1259"/>
      <c r="BI16" s="1259"/>
      <c r="BJ16" s="1067">
        <v>17</v>
      </c>
      <c r="BK16" s="1445"/>
      <c r="BL16" s="253"/>
      <c r="BM16" s="253"/>
      <c r="BN16" s="254"/>
      <c r="BO16" s="261"/>
    </row>
    <row r="17" spans="1:67" s="256" customFormat="1" ht="75.75" customHeight="1" x14ac:dyDescent="0.2">
      <c r="A17" s="1261"/>
      <c r="B17" s="1442"/>
      <c r="C17" s="1206"/>
      <c r="D17" s="1199" t="s">
        <v>433</v>
      </c>
      <c r="E17" s="1310">
        <v>0.35</v>
      </c>
      <c r="F17" s="96" t="s">
        <v>86</v>
      </c>
      <c r="G17" s="1261" t="s">
        <v>434</v>
      </c>
      <c r="H17" s="74" t="s">
        <v>435</v>
      </c>
      <c r="I17" s="233" t="s">
        <v>436</v>
      </c>
      <c r="J17" s="258">
        <v>0.1</v>
      </c>
      <c r="K17" s="1449" t="s">
        <v>437</v>
      </c>
      <c r="L17" s="3">
        <v>43862</v>
      </c>
      <c r="M17" s="3">
        <v>44196</v>
      </c>
      <c r="N17" s="1450" t="s">
        <v>417</v>
      </c>
      <c r="O17" s="1206">
        <v>2.1</v>
      </c>
      <c r="P17" s="1446"/>
      <c r="Q17" s="1447"/>
      <c r="R17" s="1057"/>
      <c r="S17" s="1058"/>
      <c r="T17" s="1446"/>
      <c r="U17" s="1447"/>
      <c r="V17" s="1059">
        <v>164</v>
      </c>
      <c r="W17" s="1060"/>
      <c r="X17" s="1446"/>
      <c r="Y17" s="1447"/>
      <c r="Z17" s="1059">
        <v>164</v>
      </c>
      <c r="AA17" s="1060"/>
      <c r="AB17" s="1446"/>
      <c r="AC17" s="1447"/>
      <c r="AD17" s="1059">
        <v>164</v>
      </c>
      <c r="AE17" s="1060"/>
      <c r="AF17" s="1446"/>
      <c r="AG17" s="1447"/>
      <c r="AH17" s="1059">
        <v>164</v>
      </c>
      <c r="AI17" s="1060"/>
      <c r="AJ17" s="1446"/>
      <c r="AK17" s="1447"/>
      <c r="AL17" s="1059">
        <v>164</v>
      </c>
      <c r="AM17" s="1060"/>
      <c r="AN17" s="1446"/>
      <c r="AO17" s="1447"/>
      <c r="AP17" s="1059">
        <v>164</v>
      </c>
      <c r="AQ17" s="1060"/>
      <c r="AR17" s="1446"/>
      <c r="AS17" s="1447"/>
      <c r="AT17" s="1059">
        <v>164</v>
      </c>
      <c r="AU17" s="1060"/>
      <c r="AV17" s="1446"/>
      <c r="AW17" s="1447"/>
      <c r="AX17" s="1059">
        <v>164</v>
      </c>
      <c r="AY17" s="1060"/>
      <c r="AZ17" s="1446"/>
      <c r="BA17" s="1447"/>
      <c r="BB17" s="1059">
        <v>164</v>
      </c>
      <c r="BC17" s="1060"/>
      <c r="BD17" s="1446"/>
      <c r="BE17" s="1447"/>
      <c r="BF17" s="1059">
        <v>164</v>
      </c>
      <c r="BG17" s="1060"/>
      <c r="BH17" s="1446"/>
      <c r="BI17" s="1447"/>
      <c r="BJ17" s="1059">
        <v>160</v>
      </c>
      <c r="BK17" s="1448"/>
      <c r="BL17" s="253"/>
      <c r="BM17" s="253"/>
      <c r="BN17" s="254"/>
      <c r="BO17" s="262"/>
    </row>
    <row r="18" spans="1:67" s="256" customFormat="1" ht="58.5" customHeight="1" x14ac:dyDescent="0.2">
      <c r="A18" s="1261"/>
      <c r="B18" s="1442"/>
      <c r="C18" s="1206"/>
      <c r="D18" s="1199"/>
      <c r="E18" s="1310"/>
      <c r="F18" s="96" t="s">
        <v>86</v>
      </c>
      <c r="G18" s="1261"/>
      <c r="H18" s="74" t="s">
        <v>438</v>
      </c>
      <c r="I18" s="233" t="s">
        <v>439</v>
      </c>
      <c r="J18" s="258">
        <v>0.05</v>
      </c>
      <c r="K18" s="1449"/>
      <c r="L18" s="3">
        <v>43831</v>
      </c>
      <c r="M18" s="3">
        <v>44196</v>
      </c>
      <c r="N18" s="1450"/>
      <c r="O18" s="1206"/>
      <c r="P18" s="1259"/>
      <c r="Q18" s="1259"/>
      <c r="R18" s="1067">
        <v>1</v>
      </c>
      <c r="S18" s="1067"/>
      <c r="T18" s="1259"/>
      <c r="U18" s="1259"/>
      <c r="V18" s="1067">
        <v>2</v>
      </c>
      <c r="W18" s="1067"/>
      <c r="X18" s="1259"/>
      <c r="Y18" s="1259"/>
      <c r="Z18" s="1067">
        <v>2</v>
      </c>
      <c r="AA18" s="1067"/>
      <c r="AB18" s="1259"/>
      <c r="AC18" s="1259"/>
      <c r="AD18" s="1067">
        <v>2</v>
      </c>
      <c r="AE18" s="1067"/>
      <c r="AF18" s="1259"/>
      <c r="AG18" s="1259"/>
      <c r="AH18" s="1067">
        <v>2</v>
      </c>
      <c r="AI18" s="1067"/>
      <c r="AJ18" s="1259"/>
      <c r="AK18" s="1259"/>
      <c r="AL18" s="1067">
        <v>2</v>
      </c>
      <c r="AM18" s="1067"/>
      <c r="AN18" s="1259"/>
      <c r="AO18" s="1259"/>
      <c r="AP18" s="1067">
        <v>2</v>
      </c>
      <c r="AQ18" s="1067"/>
      <c r="AR18" s="1259"/>
      <c r="AS18" s="1259"/>
      <c r="AT18" s="1067">
        <v>2</v>
      </c>
      <c r="AU18" s="1067"/>
      <c r="AV18" s="1259"/>
      <c r="AW18" s="1259"/>
      <c r="AX18" s="1067">
        <v>2</v>
      </c>
      <c r="AY18" s="1067"/>
      <c r="AZ18" s="1259"/>
      <c r="BA18" s="1259"/>
      <c r="BB18" s="1067">
        <v>2</v>
      </c>
      <c r="BC18" s="1067"/>
      <c r="BD18" s="1259"/>
      <c r="BE18" s="1259"/>
      <c r="BF18" s="1067">
        <v>2</v>
      </c>
      <c r="BG18" s="1067"/>
      <c r="BH18" s="1259"/>
      <c r="BI18" s="1259"/>
      <c r="BJ18" s="1067">
        <v>2</v>
      </c>
      <c r="BK18" s="1445"/>
      <c r="BL18" s="253"/>
      <c r="BM18" s="253"/>
      <c r="BN18" s="254"/>
      <c r="BO18" s="260"/>
    </row>
    <row r="19" spans="1:67" s="256" customFormat="1" ht="68.25" customHeight="1" x14ac:dyDescent="0.2">
      <c r="A19" s="1261"/>
      <c r="B19" s="1442"/>
      <c r="C19" s="1206"/>
      <c r="D19" s="1199"/>
      <c r="E19" s="1310"/>
      <c r="F19" s="96" t="s">
        <v>86</v>
      </c>
      <c r="G19" s="95" t="s">
        <v>440</v>
      </c>
      <c r="H19" s="74" t="s">
        <v>441</v>
      </c>
      <c r="I19" s="233" t="s">
        <v>442</v>
      </c>
      <c r="J19" s="258">
        <v>0.1</v>
      </c>
      <c r="K19" s="4" t="s">
        <v>443</v>
      </c>
      <c r="L19" s="3">
        <v>43831</v>
      </c>
      <c r="M19" s="3">
        <v>44196</v>
      </c>
      <c r="N19" s="101" t="s">
        <v>417</v>
      </c>
      <c r="O19" s="61">
        <v>2.2000000000000002</v>
      </c>
      <c r="P19" s="1259"/>
      <c r="Q19" s="1259"/>
      <c r="R19" s="1067">
        <v>10</v>
      </c>
      <c r="S19" s="1067"/>
      <c r="T19" s="1259"/>
      <c r="U19" s="1259"/>
      <c r="V19" s="1067">
        <v>30</v>
      </c>
      <c r="W19" s="1067"/>
      <c r="X19" s="1259"/>
      <c r="Y19" s="1259"/>
      <c r="Z19" s="1067">
        <v>38</v>
      </c>
      <c r="AA19" s="1067"/>
      <c r="AB19" s="1259"/>
      <c r="AC19" s="1259"/>
      <c r="AD19" s="1067">
        <v>38</v>
      </c>
      <c r="AE19" s="1067"/>
      <c r="AF19" s="1259"/>
      <c r="AG19" s="1259"/>
      <c r="AH19" s="1067">
        <v>38</v>
      </c>
      <c r="AI19" s="1067"/>
      <c r="AJ19" s="1259"/>
      <c r="AK19" s="1259"/>
      <c r="AL19" s="1067">
        <v>38</v>
      </c>
      <c r="AM19" s="1067"/>
      <c r="AN19" s="1259"/>
      <c r="AO19" s="1259"/>
      <c r="AP19" s="1067">
        <v>38</v>
      </c>
      <c r="AQ19" s="1067"/>
      <c r="AR19" s="1259"/>
      <c r="AS19" s="1259"/>
      <c r="AT19" s="1067">
        <v>38</v>
      </c>
      <c r="AU19" s="1067"/>
      <c r="AV19" s="1259"/>
      <c r="AW19" s="1259"/>
      <c r="AX19" s="1067">
        <v>38</v>
      </c>
      <c r="AY19" s="1067"/>
      <c r="AZ19" s="1259"/>
      <c r="BA19" s="1259"/>
      <c r="BB19" s="1067">
        <v>38</v>
      </c>
      <c r="BC19" s="1067"/>
      <c r="BD19" s="1259"/>
      <c r="BE19" s="1259"/>
      <c r="BF19" s="1067">
        <v>38</v>
      </c>
      <c r="BG19" s="1067"/>
      <c r="BH19" s="1259"/>
      <c r="BI19" s="1259"/>
      <c r="BJ19" s="1067">
        <v>38</v>
      </c>
      <c r="BK19" s="1445"/>
      <c r="BL19" s="253"/>
      <c r="BM19" s="253"/>
      <c r="BN19" s="254"/>
      <c r="BO19" s="260"/>
    </row>
    <row r="20" spans="1:67" s="256" customFormat="1" ht="75.75" customHeight="1" x14ac:dyDescent="0.2">
      <c r="A20" s="1261"/>
      <c r="B20" s="1442"/>
      <c r="C20" s="1206"/>
      <c r="D20" s="1199"/>
      <c r="E20" s="1310"/>
      <c r="F20" s="96" t="s">
        <v>86</v>
      </c>
      <c r="G20" s="95" t="s">
        <v>444</v>
      </c>
      <c r="H20" s="74" t="s">
        <v>445</v>
      </c>
      <c r="I20" s="233" t="s">
        <v>446</v>
      </c>
      <c r="J20" s="258">
        <v>0.1</v>
      </c>
      <c r="K20" s="4" t="s">
        <v>432</v>
      </c>
      <c r="L20" s="3">
        <v>43862</v>
      </c>
      <c r="M20" s="3">
        <v>44196</v>
      </c>
      <c r="N20" s="101" t="s">
        <v>417</v>
      </c>
      <c r="O20" s="61">
        <v>2.2999999999999998</v>
      </c>
      <c r="P20" s="1259"/>
      <c r="Q20" s="1259"/>
      <c r="R20" s="1053"/>
      <c r="S20" s="1053"/>
      <c r="T20" s="1259"/>
      <c r="U20" s="1259"/>
      <c r="V20" s="1067">
        <v>2</v>
      </c>
      <c r="W20" s="1067"/>
      <c r="X20" s="1259"/>
      <c r="Y20" s="1259"/>
      <c r="Z20" s="1067">
        <v>3</v>
      </c>
      <c r="AA20" s="1067"/>
      <c r="AB20" s="1259"/>
      <c r="AC20" s="1259"/>
      <c r="AD20" s="1067">
        <v>3</v>
      </c>
      <c r="AE20" s="1067"/>
      <c r="AF20" s="1259"/>
      <c r="AG20" s="1259"/>
      <c r="AH20" s="1067">
        <v>3</v>
      </c>
      <c r="AI20" s="1067"/>
      <c r="AJ20" s="1259"/>
      <c r="AK20" s="1259"/>
      <c r="AL20" s="1067">
        <v>3</v>
      </c>
      <c r="AM20" s="1067"/>
      <c r="AN20" s="1259"/>
      <c r="AO20" s="1259"/>
      <c r="AP20" s="1067">
        <v>2</v>
      </c>
      <c r="AQ20" s="1067"/>
      <c r="AR20" s="1259"/>
      <c r="AS20" s="1259"/>
      <c r="AT20" s="1067">
        <v>3</v>
      </c>
      <c r="AU20" s="1067"/>
      <c r="AV20" s="1259"/>
      <c r="AW20" s="1259"/>
      <c r="AX20" s="1067">
        <v>3</v>
      </c>
      <c r="AY20" s="1067"/>
      <c r="AZ20" s="1259"/>
      <c r="BA20" s="1259"/>
      <c r="BB20" s="1067">
        <v>3</v>
      </c>
      <c r="BC20" s="1067"/>
      <c r="BD20" s="1259"/>
      <c r="BE20" s="1259"/>
      <c r="BF20" s="1067">
        <v>3</v>
      </c>
      <c r="BG20" s="1067"/>
      <c r="BH20" s="1259"/>
      <c r="BI20" s="1259"/>
      <c r="BJ20" s="1067">
        <v>2</v>
      </c>
      <c r="BK20" s="1445"/>
      <c r="BL20" s="253"/>
      <c r="BM20" s="253"/>
      <c r="BN20" s="254"/>
      <c r="BO20" s="255"/>
    </row>
    <row r="21" spans="1:67" s="256" customFormat="1" ht="72.75" customHeight="1" x14ac:dyDescent="0.2">
      <c r="A21" s="1261"/>
      <c r="B21" s="1442"/>
      <c r="C21" s="1206"/>
      <c r="D21" s="1199" t="s">
        <v>447</v>
      </c>
      <c r="E21" s="1449">
        <v>0.25</v>
      </c>
      <c r="F21" s="96" t="s">
        <v>86</v>
      </c>
      <c r="G21" s="95" t="s">
        <v>448</v>
      </c>
      <c r="H21" s="95" t="s">
        <v>449</v>
      </c>
      <c r="I21" s="259" t="s">
        <v>450</v>
      </c>
      <c r="J21" s="230">
        <v>0.09</v>
      </c>
      <c r="K21" s="4" t="s">
        <v>451</v>
      </c>
      <c r="L21" s="3">
        <v>43862</v>
      </c>
      <c r="M21" s="3">
        <v>44196</v>
      </c>
      <c r="N21" s="101" t="s">
        <v>417</v>
      </c>
      <c r="O21" s="125">
        <v>3.1</v>
      </c>
      <c r="P21" s="1259"/>
      <c r="Q21" s="1259"/>
      <c r="R21" s="1053"/>
      <c r="S21" s="1053"/>
      <c r="T21" s="1259"/>
      <c r="U21" s="1259"/>
      <c r="V21" s="1067">
        <v>1</v>
      </c>
      <c r="W21" s="1067"/>
      <c r="X21" s="1259"/>
      <c r="Y21" s="1259"/>
      <c r="Z21" s="1067">
        <v>1</v>
      </c>
      <c r="AA21" s="1067"/>
      <c r="AB21" s="1259"/>
      <c r="AC21" s="1259"/>
      <c r="AD21" s="1053"/>
      <c r="AE21" s="1053"/>
      <c r="AF21" s="1259"/>
      <c r="AG21" s="1259"/>
      <c r="AH21" s="1067">
        <v>2</v>
      </c>
      <c r="AI21" s="1067"/>
      <c r="AJ21" s="1259"/>
      <c r="AK21" s="1259"/>
      <c r="AL21" s="1067">
        <v>1</v>
      </c>
      <c r="AM21" s="1067"/>
      <c r="AN21" s="1259"/>
      <c r="AO21" s="1259"/>
      <c r="AP21" s="1053"/>
      <c r="AQ21" s="1053"/>
      <c r="AR21" s="1259"/>
      <c r="AS21" s="1259"/>
      <c r="AT21" s="1053"/>
      <c r="AU21" s="1053"/>
      <c r="AV21" s="1259"/>
      <c r="AW21" s="1259"/>
      <c r="AX21" s="1067">
        <v>1</v>
      </c>
      <c r="AY21" s="1067"/>
      <c r="AZ21" s="1259"/>
      <c r="BA21" s="1259"/>
      <c r="BB21" s="1067">
        <v>1</v>
      </c>
      <c r="BC21" s="1067"/>
      <c r="BD21" s="1259"/>
      <c r="BE21" s="1259"/>
      <c r="BF21" s="1053"/>
      <c r="BG21" s="1053"/>
      <c r="BH21" s="1259"/>
      <c r="BI21" s="1259"/>
      <c r="BJ21" s="1067">
        <v>1</v>
      </c>
      <c r="BK21" s="1445"/>
      <c r="BL21" s="253"/>
      <c r="BM21" s="253"/>
      <c r="BN21" s="254"/>
      <c r="BO21" s="255"/>
    </row>
    <row r="22" spans="1:67" s="256" customFormat="1" ht="49.5" customHeight="1" x14ac:dyDescent="0.2">
      <c r="A22" s="1261"/>
      <c r="B22" s="1442"/>
      <c r="C22" s="1206"/>
      <c r="D22" s="1199"/>
      <c r="E22" s="1449"/>
      <c r="F22" s="96" t="s">
        <v>86</v>
      </c>
      <c r="G22" s="95" t="s">
        <v>452</v>
      </c>
      <c r="H22" s="95" t="s">
        <v>453</v>
      </c>
      <c r="I22" s="259" t="s">
        <v>454</v>
      </c>
      <c r="J22" s="230">
        <v>0.08</v>
      </c>
      <c r="K22" s="4" t="s">
        <v>455</v>
      </c>
      <c r="L22" s="3">
        <v>43831</v>
      </c>
      <c r="M22" s="3">
        <v>44196</v>
      </c>
      <c r="N22" s="101" t="s">
        <v>417</v>
      </c>
      <c r="O22" s="125">
        <v>3.2</v>
      </c>
      <c r="P22" s="1259"/>
      <c r="Q22" s="1259"/>
      <c r="R22" s="1067">
        <v>20</v>
      </c>
      <c r="S22" s="1067"/>
      <c r="T22" s="1259"/>
      <c r="U22" s="1259"/>
      <c r="V22" s="1067">
        <v>40</v>
      </c>
      <c r="W22" s="1067"/>
      <c r="X22" s="1259"/>
      <c r="Y22" s="1259"/>
      <c r="Z22" s="1067">
        <v>40</v>
      </c>
      <c r="AA22" s="1067"/>
      <c r="AB22" s="1259"/>
      <c r="AC22" s="1259"/>
      <c r="AD22" s="1067">
        <v>40</v>
      </c>
      <c r="AE22" s="1067"/>
      <c r="AF22" s="1259"/>
      <c r="AG22" s="1259"/>
      <c r="AH22" s="1067">
        <v>40</v>
      </c>
      <c r="AI22" s="1067"/>
      <c r="AJ22" s="1259"/>
      <c r="AK22" s="1259"/>
      <c r="AL22" s="1067">
        <v>40</v>
      </c>
      <c r="AM22" s="1067"/>
      <c r="AN22" s="1259"/>
      <c r="AO22" s="1259"/>
      <c r="AP22" s="1067">
        <v>40</v>
      </c>
      <c r="AQ22" s="1067"/>
      <c r="AR22" s="1259"/>
      <c r="AS22" s="1259"/>
      <c r="AT22" s="1067">
        <v>40</v>
      </c>
      <c r="AU22" s="1067"/>
      <c r="AV22" s="1259"/>
      <c r="AW22" s="1259"/>
      <c r="AX22" s="1067">
        <v>40</v>
      </c>
      <c r="AY22" s="1067"/>
      <c r="AZ22" s="1259"/>
      <c r="BA22" s="1259"/>
      <c r="BB22" s="1067">
        <v>40</v>
      </c>
      <c r="BC22" s="1067"/>
      <c r="BD22" s="1259"/>
      <c r="BE22" s="1259"/>
      <c r="BF22" s="1067">
        <v>40</v>
      </c>
      <c r="BG22" s="1067"/>
      <c r="BH22" s="1259"/>
      <c r="BI22" s="1259"/>
      <c r="BJ22" s="1067">
        <v>40</v>
      </c>
      <c r="BK22" s="1445"/>
      <c r="BL22" s="253"/>
      <c r="BM22" s="253"/>
      <c r="BN22" s="254"/>
      <c r="BO22" s="260"/>
    </row>
    <row r="23" spans="1:67" s="256" customFormat="1" ht="54" customHeight="1" x14ac:dyDescent="0.2">
      <c r="A23" s="1261"/>
      <c r="B23" s="1442"/>
      <c r="C23" s="1206"/>
      <c r="D23" s="1199"/>
      <c r="E23" s="1449"/>
      <c r="F23" s="96" t="s">
        <v>86</v>
      </c>
      <c r="G23" s="95" t="s">
        <v>456</v>
      </c>
      <c r="H23" s="95" t="s">
        <v>457</v>
      </c>
      <c r="I23" s="259" t="s">
        <v>458</v>
      </c>
      <c r="J23" s="230">
        <v>0.04</v>
      </c>
      <c r="K23" s="4" t="s">
        <v>459</v>
      </c>
      <c r="L23" s="3">
        <v>43831</v>
      </c>
      <c r="M23" s="3">
        <v>44196</v>
      </c>
      <c r="N23" s="101" t="s">
        <v>417</v>
      </c>
      <c r="O23" s="125">
        <v>3.3</v>
      </c>
      <c r="P23" s="1259"/>
      <c r="Q23" s="1259"/>
      <c r="R23" s="1067">
        <v>10</v>
      </c>
      <c r="S23" s="1067"/>
      <c r="T23" s="1259"/>
      <c r="U23" s="1259"/>
      <c r="V23" s="1067">
        <v>20</v>
      </c>
      <c r="W23" s="1067"/>
      <c r="X23" s="1259"/>
      <c r="Y23" s="1259"/>
      <c r="Z23" s="1067">
        <v>20</v>
      </c>
      <c r="AA23" s="1067"/>
      <c r="AB23" s="1259"/>
      <c r="AC23" s="1259"/>
      <c r="AD23" s="1067">
        <v>20</v>
      </c>
      <c r="AE23" s="1067"/>
      <c r="AF23" s="1259"/>
      <c r="AG23" s="1259"/>
      <c r="AH23" s="1067">
        <v>20</v>
      </c>
      <c r="AI23" s="1067"/>
      <c r="AJ23" s="1259"/>
      <c r="AK23" s="1259"/>
      <c r="AL23" s="1067">
        <v>20</v>
      </c>
      <c r="AM23" s="1067"/>
      <c r="AN23" s="1259"/>
      <c r="AO23" s="1259"/>
      <c r="AP23" s="1067">
        <v>20</v>
      </c>
      <c r="AQ23" s="1067"/>
      <c r="AR23" s="1259"/>
      <c r="AS23" s="1259"/>
      <c r="AT23" s="1067">
        <v>20</v>
      </c>
      <c r="AU23" s="1067"/>
      <c r="AV23" s="1259"/>
      <c r="AW23" s="1259"/>
      <c r="AX23" s="1067">
        <v>20</v>
      </c>
      <c r="AY23" s="1067"/>
      <c r="AZ23" s="1259"/>
      <c r="BA23" s="1259"/>
      <c r="BB23" s="1067">
        <v>20</v>
      </c>
      <c r="BC23" s="1067"/>
      <c r="BD23" s="1259"/>
      <c r="BE23" s="1259"/>
      <c r="BF23" s="1067">
        <v>20</v>
      </c>
      <c r="BG23" s="1067"/>
      <c r="BH23" s="1259"/>
      <c r="BI23" s="1259"/>
      <c r="BJ23" s="1067">
        <v>20</v>
      </c>
      <c r="BK23" s="1445"/>
      <c r="BL23" s="253"/>
      <c r="BM23" s="253"/>
      <c r="BN23" s="254"/>
      <c r="BO23" s="255"/>
    </row>
    <row r="24" spans="1:67" s="256" customFormat="1" ht="60" customHeight="1" x14ac:dyDescent="0.2">
      <c r="A24" s="1261"/>
      <c r="B24" s="1442"/>
      <c r="C24" s="1206"/>
      <c r="D24" s="1199"/>
      <c r="E24" s="1449"/>
      <c r="F24" s="96" t="s">
        <v>86</v>
      </c>
      <c r="G24" s="95" t="s">
        <v>460</v>
      </c>
      <c r="H24" s="95" t="s">
        <v>461</v>
      </c>
      <c r="I24" s="259" t="s">
        <v>462</v>
      </c>
      <c r="J24" s="230">
        <v>0.04</v>
      </c>
      <c r="K24" s="4" t="s">
        <v>459</v>
      </c>
      <c r="L24" s="3">
        <v>43831</v>
      </c>
      <c r="M24" s="3">
        <v>44196</v>
      </c>
      <c r="N24" s="101" t="s">
        <v>417</v>
      </c>
      <c r="O24" s="125">
        <v>3.4</v>
      </c>
      <c r="P24" s="1259"/>
      <c r="Q24" s="1259"/>
      <c r="R24" s="1067">
        <v>1</v>
      </c>
      <c r="S24" s="1067"/>
      <c r="T24" s="1259"/>
      <c r="U24" s="1259"/>
      <c r="V24" s="1067">
        <v>2</v>
      </c>
      <c r="W24" s="1067"/>
      <c r="X24" s="1259"/>
      <c r="Y24" s="1259"/>
      <c r="Z24" s="1067">
        <v>4</v>
      </c>
      <c r="AA24" s="1067"/>
      <c r="AB24" s="1259"/>
      <c r="AC24" s="1259"/>
      <c r="AD24" s="1067">
        <v>4</v>
      </c>
      <c r="AE24" s="1067"/>
      <c r="AF24" s="1259"/>
      <c r="AG24" s="1259"/>
      <c r="AH24" s="1067">
        <v>4</v>
      </c>
      <c r="AI24" s="1067"/>
      <c r="AJ24" s="1259"/>
      <c r="AK24" s="1259"/>
      <c r="AL24" s="1067">
        <v>5</v>
      </c>
      <c r="AM24" s="1067"/>
      <c r="AN24" s="1259"/>
      <c r="AO24" s="1259"/>
      <c r="AP24" s="1067">
        <v>5</v>
      </c>
      <c r="AQ24" s="1067"/>
      <c r="AR24" s="1259"/>
      <c r="AS24" s="1259"/>
      <c r="AT24" s="1067">
        <v>5</v>
      </c>
      <c r="AU24" s="1067"/>
      <c r="AV24" s="1259"/>
      <c r="AW24" s="1259"/>
      <c r="AX24" s="1067">
        <v>5</v>
      </c>
      <c r="AY24" s="1067"/>
      <c r="AZ24" s="1259"/>
      <c r="BA24" s="1259"/>
      <c r="BB24" s="1067">
        <v>5</v>
      </c>
      <c r="BC24" s="1067"/>
      <c r="BD24" s="1259"/>
      <c r="BE24" s="1259"/>
      <c r="BF24" s="1067">
        <v>5</v>
      </c>
      <c r="BG24" s="1067"/>
      <c r="BH24" s="1259"/>
      <c r="BI24" s="1259"/>
      <c r="BJ24" s="1067">
        <v>5</v>
      </c>
      <c r="BK24" s="1445"/>
      <c r="BL24" s="253"/>
      <c r="BM24" s="253"/>
      <c r="BN24" s="254"/>
      <c r="BO24" s="262"/>
    </row>
    <row r="25" spans="1:67" s="256" customFormat="1" ht="68.25" customHeight="1" thickBot="1" x14ac:dyDescent="0.25">
      <c r="A25" s="1412"/>
      <c r="B25" s="263" t="s">
        <v>463</v>
      </c>
      <c r="C25" s="264" t="s">
        <v>37</v>
      </c>
      <c r="D25" s="238" t="s">
        <v>464</v>
      </c>
      <c r="E25" s="240">
        <v>0.05</v>
      </c>
      <c r="F25" s="135" t="s">
        <v>465</v>
      </c>
      <c r="G25" s="265" t="s">
        <v>466</v>
      </c>
      <c r="H25" s="265" t="s">
        <v>45</v>
      </c>
      <c r="I25" s="263" t="s">
        <v>43</v>
      </c>
      <c r="J25" s="243">
        <v>0.05</v>
      </c>
      <c r="K25" s="240" t="s">
        <v>467</v>
      </c>
      <c r="L25" s="3">
        <v>43831</v>
      </c>
      <c r="M25" s="3">
        <v>44196</v>
      </c>
      <c r="N25" s="246" t="s">
        <v>417</v>
      </c>
      <c r="O25" s="73">
        <v>4.0999999999999996</v>
      </c>
      <c r="P25" s="1451"/>
      <c r="Q25" s="1269"/>
      <c r="R25" s="1452">
        <v>8.3299999999999999E-2</v>
      </c>
      <c r="S25" s="1453"/>
      <c r="T25" s="1451"/>
      <c r="U25" s="1269"/>
      <c r="V25" s="1452">
        <v>8.3299999999999999E-2</v>
      </c>
      <c r="W25" s="1453"/>
      <c r="X25" s="1451"/>
      <c r="Y25" s="1269"/>
      <c r="Z25" s="1452">
        <v>8.3299999999999999E-2</v>
      </c>
      <c r="AA25" s="1453"/>
      <c r="AB25" s="1451"/>
      <c r="AC25" s="1269"/>
      <c r="AD25" s="1452">
        <v>8.3299999999999999E-2</v>
      </c>
      <c r="AE25" s="1453"/>
      <c r="AF25" s="1451"/>
      <c r="AG25" s="1269"/>
      <c r="AH25" s="1452">
        <v>8.3299999999999999E-2</v>
      </c>
      <c r="AI25" s="1453"/>
      <c r="AJ25" s="1451"/>
      <c r="AK25" s="1269"/>
      <c r="AL25" s="1452">
        <v>8.3299999999999999E-2</v>
      </c>
      <c r="AM25" s="1453"/>
      <c r="AN25" s="1451"/>
      <c r="AO25" s="1269"/>
      <c r="AP25" s="1452">
        <v>8.3299999999999999E-2</v>
      </c>
      <c r="AQ25" s="1453"/>
      <c r="AR25" s="1451"/>
      <c r="AS25" s="1269"/>
      <c r="AT25" s="1452">
        <v>8.3299999999999999E-2</v>
      </c>
      <c r="AU25" s="1453"/>
      <c r="AV25" s="1451"/>
      <c r="AW25" s="1269"/>
      <c r="AX25" s="1452">
        <v>8.3299999999999999E-2</v>
      </c>
      <c r="AY25" s="1453"/>
      <c r="AZ25" s="1269"/>
      <c r="BA25" s="1269"/>
      <c r="BB25" s="1452">
        <v>8.3299999999999999E-2</v>
      </c>
      <c r="BC25" s="1453"/>
      <c r="BD25" s="1269"/>
      <c r="BE25" s="1269"/>
      <c r="BF25" s="1452">
        <v>8.3299999999999999E-2</v>
      </c>
      <c r="BG25" s="1453"/>
      <c r="BH25" s="1269"/>
      <c r="BI25" s="1269"/>
      <c r="BJ25" s="1452">
        <v>8.3699999999999997E-2</v>
      </c>
      <c r="BK25" s="1453"/>
      <c r="BL25" s="266"/>
      <c r="BM25" s="266"/>
      <c r="BN25" s="254"/>
      <c r="BO25" s="262"/>
    </row>
    <row r="26" spans="1:67" ht="18" hidden="1" customHeight="1" x14ac:dyDescent="0.2">
      <c r="A26" s="217" t="s">
        <v>17</v>
      </c>
      <c r="B26" s="218"/>
      <c r="C26" s="218" t="s">
        <v>18</v>
      </c>
      <c r="D26" s="218"/>
      <c r="E26" s="218"/>
      <c r="F26" s="218" t="s">
        <v>15</v>
      </c>
      <c r="G26" s="218"/>
      <c r="H26" s="267"/>
      <c r="I26" s="218" t="s">
        <v>16</v>
      </c>
      <c r="J26" s="267"/>
      <c r="K26" s="218"/>
      <c r="L26" s="218"/>
      <c r="M26" s="218"/>
      <c r="N26" s="219"/>
      <c r="O26" s="171"/>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c r="BJ26" s="145"/>
      <c r="BK26" s="145"/>
      <c r="BL26" s="16"/>
      <c r="BM26" s="18"/>
    </row>
    <row r="27" spans="1:67" ht="46.5" hidden="1" customHeight="1" x14ac:dyDescent="0.2">
      <c r="A27" s="20" t="s">
        <v>75</v>
      </c>
      <c r="B27" s="19"/>
      <c r="C27" s="19" t="s">
        <v>468</v>
      </c>
      <c r="D27" s="19"/>
      <c r="E27" s="19"/>
      <c r="F27" s="19" t="s">
        <v>39</v>
      </c>
      <c r="G27" s="19"/>
      <c r="H27" s="19"/>
      <c r="I27" s="19" t="s">
        <v>469</v>
      </c>
      <c r="J27" s="19"/>
      <c r="K27" s="19"/>
      <c r="L27" s="19"/>
      <c r="M27" s="19"/>
      <c r="N27" s="18"/>
      <c r="O27" s="17"/>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8"/>
    </row>
    <row r="28" spans="1:67" ht="24" hidden="1" customHeight="1" thickBot="1" x14ac:dyDescent="0.25">
      <c r="A28" s="15" t="s">
        <v>38</v>
      </c>
      <c r="B28" s="13"/>
      <c r="C28" s="1316" t="s">
        <v>470</v>
      </c>
      <c r="D28" s="1316"/>
      <c r="E28" s="13"/>
      <c r="F28" s="14" t="s">
        <v>40</v>
      </c>
      <c r="G28" s="13"/>
      <c r="H28" s="11"/>
      <c r="I28" s="1454" t="s">
        <v>471</v>
      </c>
      <c r="J28" s="1454"/>
      <c r="K28" s="13" t="s">
        <v>19</v>
      </c>
      <c r="L28" s="13"/>
      <c r="M28" s="13"/>
      <c r="N28" s="149"/>
      <c r="O28" s="10"/>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80"/>
    </row>
  </sheetData>
  <mergeCells count="411">
    <mergeCell ref="BJ25:BK25"/>
    <mergeCell ref="C28:D28"/>
    <mergeCell ref="I28:J28"/>
    <mergeCell ref="AT25:AU25"/>
    <mergeCell ref="AV25:AW25"/>
    <mergeCell ref="AX25:AY25"/>
    <mergeCell ref="AZ25:BA25"/>
    <mergeCell ref="BB25:BC25"/>
    <mergeCell ref="BD25:BE25"/>
    <mergeCell ref="AH25:AI25"/>
    <mergeCell ref="AJ25:AK25"/>
    <mergeCell ref="AL25:AM25"/>
    <mergeCell ref="AN25:AO25"/>
    <mergeCell ref="AP25:AQ25"/>
    <mergeCell ref="AR25:AS25"/>
    <mergeCell ref="BJ23:BK23"/>
    <mergeCell ref="AX23:AY23"/>
    <mergeCell ref="AZ23:BA23"/>
    <mergeCell ref="BJ24:BK24"/>
    <mergeCell ref="P25:Q25"/>
    <mergeCell ref="R25:S25"/>
    <mergeCell ref="T25:U25"/>
    <mergeCell ref="V25:W25"/>
    <mergeCell ref="X25:Y25"/>
    <mergeCell ref="Z25:AA25"/>
    <mergeCell ref="AB25:AC25"/>
    <mergeCell ref="AD25:AE25"/>
    <mergeCell ref="AF25:AG25"/>
    <mergeCell ref="AX24:AY24"/>
    <mergeCell ref="AZ24:BA24"/>
    <mergeCell ref="BB24:BC24"/>
    <mergeCell ref="BD24:BE24"/>
    <mergeCell ref="BF24:BG24"/>
    <mergeCell ref="BH24:BI24"/>
    <mergeCell ref="AL24:AM24"/>
    <mergeCell ref="AN24:AO24"/>
    <mergeCell ref="AP24:AQ24"/>
    <mergeCell ref="BF25:BG25"/>
    <mergeCell ref="BH25:BI25"/>
    <mergeCell ref="BH23:BI23"/>
    <mergeCell ref="P24:Q24"/>
    <mergeCell ref="R24:S24"/>
    <mergeCell ref="T24:U24"/>
    <mergeCell ref="V24:W24"/>
    <mergeCell ref="X24:Y24"/>
    <mergeCell ref="AP23:AQ23"/>
    <mergeCell ref="AR23:AS23"/>
    <mergeCell ref="AT23:AU23"/>
    <mergeCell ref="AV23:AW23"/>
    <mergeCell ref="AD23:AE23"/>
    <mergeCell ref="AF23:AG23"/>
    <mergeCell ref="AH23:AI23"/>
    <mergeCell ref="AJ23:AK23"/>
    <mergeCell ref="AL23:AM23"/>
    <mergeCell ref="AN23:AO23"/>
    <mergeCell ref="AD24:AE24"/>
    <mergeCell ref="AF24:AG24"/>
    <mergeCell ref="AH24:AI24"/>
    <mergeCell ref="AJ24:AK24"/>
    <mergeCell ref="AR24:AS24"/>
    <mergeCell ref="AT24:AU24"/>
    <mergeCell ref="AV24:AW24"/>
    <mergeCell ref="Z24:AA24"/>
    <mergeCell ref="BH22:BI22"/>
    <mergeCell ref="BJ22:BK22"/>
    <mergeCell ref="P23:Q23"/>
    <mergeCell ref="R23:S23"/>
    <mergeCell ref="T23:U23"/>
    <mergeCell ref="V23:W23"/>
    <mergeCell ref="X23:Y23"/>
    <mergeCell ref="Z23:AA23"/>
    <mergeCell ref="AB23:AC23"/>
    <mergeCell ref="AT22:AU22"/>
    <mergeCell ref="AV22:AW22"/>
    <mergeCell ref="AX22:AY22"/>
    <mergeCell ref="AZ22:BA22"/>
    <mergeCell ref="BB22:BC22"/>
    <mergeCell ref="BD22:BE22"/>
    <mergeCell ref="AH22:AI22"/>
    <mergeCell ref="AJ22:AK22"/>
    <mergeCell ref="AL22:AM22"/>
    <mergeCell ref="AN22:AO22"/>
    <mergeCell ref="AP22:AQ22"/>
    <mergeCell ref="AR22:AS22"/>
    <mergeCell ref="BB23:BC23"/>
    <mergeCell ref="BD23:BE23"/>
    <mergeCell ref="BF23:BG23"/>
    <mergeCell ref="BJ21:BK21"/>
    <mergeCell ref="P22:Q22"/>
    <mergeCell ref="R22:S22"/>
    <mergeCell ref="T22:U22"/>
    <mergeCell ref="V22:W22"/>
    <mergeCell ref="X22:Y22"/>
    <mergeCell ref="Z22:AA22"/>
    <mergeCell ref="AB22:AC22"/>
    <mergeCell ref="AD22:AE22"/>
    <mergeCell ref="AF22:AG22"/>
    <mergeCell ref="AX21:AY21"/>
    <mergeCell ref="AZ21:BA21"/>
    <mergeCell ref="BB21:BC21"/>
    <mergeCell ref="BD21:BE21"/>
    <mergeCell ref="BH21:BI21"/>
    <mergeCell ref="AL21:AM21"/>
    <mergeCell ref="AN21:AO21"/>
    <mergeCell ref="AP21:AQ21"/>
    <mergeCell ref="AR21:AS21"/>
    <mergeCell ref="AT21:AU21"/>
    <mergeCell ref="AV21:AW21"/>
    <mergeCell ref="Z21:AA21"/>
    <mergeCell ref="AB21:AC21"/>
    <mergeCell ref="BF22:BG22"/>
    <mergeCell ref="D21:D24"/>
    <mergeCell ref="E21:E24"/>
    <mergeCell ref="P21:Q21"/>
    <mergeCell ref="R21:S21"/>
    <mergeCell ref="T21:U21"/>
    <mergeCell ref="V21:W21"/>
    <mergeCell ref="X21:Y21"/>
    <mergeCell ref="AT20:AU20"/>
    <mergeCell ref="AV20:AW20"/>
    <mergeCell ref="AH20:AI20"/>
    <mergeCell ref="AJ20:AK20"/>
    <mergeCell ref="AL20:AM20"/>
    <mergeCell ref="AN20:AO20"/>
    <mergeCell ref="AB24:AC24"/>
    <mergeCell ref="D17:D20"/>
    <mergeCell ref="E17:E20"/>
    <mergeCell ref="G17:G18"/>
    <mergeCell ref="K17:K18"/>
    <mergeCell ref="N17:N18"/>
    <mergeCell ref="O17:O18"/>
    <mergeCell ref="P17:Q17"/>
    <mergeCell ref="R17:S17"/>
    <mergeCell ref="T17:U17"/>
    <mergeCell ref="P18:Q18"/>
    <mergeCell ref="BH18:BI18"/>
    <mergeCell ref="AP19:AQ19"/>
    <mergeCell ref="AR19:AS19"/>
    <mergeCell ref="AT19:AU19"/>
    <mergeCell ref="AV19:AW19"/>
    <mergeCell ref="AD21:AE21"/>
    <mergeCell ref="AF21:AG21"/>
    <mergeCell ref="AH21:AI21"/>
    <mergeCell ref="AJ21:AK21"/>
    <mergeCell ref="BF20:BG20"/>
    <mergeCell ref="BF21:BG21"/>
    <mergeCell ref="AJ19:AK19"/>
    <mergeCell ref="BH20:BI20"/>
    <mergeCell ref="AH19:AI19"/>
    <mergeCell ref="BB18:BC18"/>
    <mergeCell ref="BD18:BE18"/>
    <mergeCell ref="BF18:BG18"/>
    <mergeCell ref="AP20:AQ20"/>
    <mergeCell ref="AR20:AS20"/>
    <mergeCell ref="AX20:AY20"/>
    <mergeCell ref="AZ20:BA20"/>
    <mergeCell ref="BB20:BC20"/>
    <mergeCell ref="BD20:BE20"/>
    <mergeCell ref="BJ19:BK19"/>
    <mergeCell ref="P20:Q20"/>
    <mergeCell ref="R20:S20"/>
    <mergeCell ref="T20:U20"/>
    <mergeCell ref="V20:W20"/>
    <mergeCell ref="X20:Y20"/>
    <mergeCell ref="Z20:AA20"/>
    <mergeCell ref="AB20:AC20"/>
    <mergeCell ref="AD20:AE20"/>
    <mergeCell ref="AF20:AG20"/>
    <mergeCell ref="AX19:AY19"/>
    <mergeCell ref="AZ19:BA19"/>
    <mergeCell ref="BB19:BC19"/>
    <mergeCell ref="BD19:BE19"/>
    <mergeCell ref="BF19:BG19"/>
    <mergeCell ref="BH19:BI19"/>
    <mergeCell ref="AL19:AM19"/>
    <mergeCell ref="AD19:AE19"/>
    <mergeCell ref="AF19:AG19"/>
    <mergeCell ref="BJ20:BK20"/>
    <mergeCell ref="V18:W18"/>
    <mergeCell ref="AN19:AO19"/>
    <mergeCell ref="V17:W17"/>
    <mergeCell ref="X17:Y17"/>
    <mergeCell ref="BJ18:BK18"/>
    <mergeCell ref="P19:Q19"/>
    <mergeCell ref="R19:S19"/>
    <mergeCell ref="T19:U19"/>
    <mergeCell ref="V19:W19"/>
    <mergeCell ref="X19:Y19"/>
    <mergeCell ref="AP18:AQ18"/>
    <mergeCell ref="AR18:AS18"/>
    <mergeCell ref="AT18:AU18"/>
    <mergeCell ref="AV18:AW18"/>
    <mergeCell ref="AX18:AY18"/>
    <mergeCell ref="AZ18:BA18"/>
    <mergeCell ref="AD18:AE18"/>
    <mergeCell ref="AF18:AG18"/>
    <mergeCell ref="AH18:AI18"/>
    <mergeCell ref="AJ18:AK18"/>
    <mergeCell ref="AL18:AM18"/>
    <mergeCell ref="AN18:AO18"/>
    <mergeCell ref="Z19:AA19"/>
    <mergeCell ref="AB19:AC19"/>
    <mergeCell ref="AL16:AM16"/>
    <mergeCell ref="AN16:AO16"/>
    <mergeCell ref="AP16:AQ16"/>
    <mergeCell ref="AR16:AS16"/>
    <mergeCell ref="BF17:BG17"/>
    <mergeCell ref="BH17:BI17"/>
    <mergeCell ref="BJ17:BK17"/>
    <mergeCell ref="AV16:AW16"/>
    <mergeCell ref="Z16:AA16"/>
    <mergeCell ref="BD17:BE17"/>
    <mergeCell ref="AB16:AC16"/>
    <mergeCell ref="AT17:AU17"/>
    <mergeCell ref="AV17:AW17"/>
    <mergeCell ref="AX17:AY17"/>
    <mergeCell ref="BJ16:BK16"/>
    <mergeCell ref="AX16:AY16"/>
    <mergeCell ref="AZ16:BA16"/>
    <mergeCell ref="BB16:BC16"/>
    <mergeCell ref="BD16:BE16"/>
    <mergeCell ref="BF16:BG16"/>
    <mergeCell ref="BH16:BI16"/>
    <mergeCell ref="T18:U18"/>
    <mergeCell ref="R18:S18"/>
    <mergeCell ref="AD16:AE16"/>
    <mergeCell ref="AF16:AG16"/>
    <mergeCell ref="AH16:AI16"/>
    <mergeCell ref="AJ16:AK16"/>
    <mergeCell ref="BB15:BC15"/>
    <mergeCell ref="Z17:AA17"/>
    <mergeCell ref="AB17:AC17"/>
    <mergeCell ref="AD17:AE17"/>
    <mergeCell ref="AF17:AG17"/>
    <mergeCell ref="AZ17:BA17"/>
    <mergeCell ref="BB17:BC17"/>
    <mergeCell ref="Z15:AA15"/>
    <mergeCell ref="AB15:AC15"/>
    <mergeCell ref="AH17:AI17"/>
    <mergeCell ref="AJ17:AK17"/>
    <mergeCell ref="AL17:AM17"/>
    <mergeCell ref="AN17:AO17"/>
    <mergeCell ref="AP17:AQ17"/>
    <mergeCell ref="AR17:AS17"/>
    <mergeCell ref="X18:Y18"/>
    <mergeCell ref="Z18:AA18"/>
    <mergeCell ref="AB18:AC18"/>
    <mergeCell ref="V14:W14"/>
    <mergeCell ref="X14:Y14"/>
    <mergeCell ref="BD15:BE15"/>
    <mergeCell ref="BF15:BG15"/>
    <mergeCell ref="BH15:BI15"/>
    <mergeCell ref="BJ15:BK15"/>
    <mergeCell ref="P16:Q16"/>
    <mergeCell ref="R16:S16"/>
    <mergeCell ref="T16:U16"/>
    <mergeCell ref="V16:W16"/>
    <mergeCell ref="X16:Y16"/>
    <mergeCell ref="AP15:AQ15"/>
    <mergeCell ref="AR15:AS15"/>
    <mergeCell ref="AT15:AU15"/>
    <mergeCell ref="AV15:AW15"/>
    <mergeCell ref="AX15:AY15"/>
    <mergeCell ref="AZ15:BA15"/>
    <mergeCell ref="AD15:AE15"/>
    <mergeCell ref="AF15:AG15"/>
    <mergeCell ref="AH15:AI15"/>
    <mergeCell ref="AJ15:AK15"/>
    <mergeCell ref="AL15:AM15"/>
    <mergeCell ref="AN15:AO15"/>
    <mergeCell ref="AT16:AU16"/>
    <mergeCell ref="AT14:AU14"/>
    <mergeCell ref="AV14:AW14"/>
    <mergeCell ref="AX14:AY14"/>
    <mergeCell ref="AZ14:BA14"/>
    <mergeCell ref="BB14:BC14"/>
    <mergeCell ref="BD14:BE14"/>
    <mergeCell ref="AH14:AI14"/>
    <mergeCell ref="AJ14:AK14"/>
    <mergeCell ref="AL14:AM14"/>
    <mergeCell ref="AN14:AO14"/>
    <mergeCell ref="AP14:AQ14"/>
    <mergeCell ref="AR14:AS14"/>
    <mergeCell ref="BB13:BC13"/>
    <mergeCell ref="BD13:BE13"/>
    <mergeCell ref="BF13:BG13"/>
    <mergeCell ref="BH13:BI13"/>
    <mergeCell ref="BJ13:BK13"/>
    <mergeCell ref="AX13:AY13"/>
    <mergeCell ref="AZ13:BA13"/>
    <mergeCell ref="BF14:BG14"/>
    <mergeCell ref="BH14:BI14"/>
    <mergeCell ref="BJ14:BK14"/>
    <mergeCell ref="G14:G15"/>
    <mergeCell ref="O14:O15"/>
    <mergeCell ref="P14:Q14"/>
    <mergeCell ref="R14:S14"/>
    <mergeCell ref="T14:U14"/>
    <mergeCell ref="AP13:AQ13"/>
    <mergeCell ref="AR13:AS13"/>
    <mergeCell ref="AT13:AU13"/>
    <mergeCell ref="AV13:AW13"/>
    <mergeCell ref="AD13:AE13"/>
    <mergeCell ref="AF13:AG13"/>
    <mergeCell ref="AH13:AI13"/>
    <mergeCell ref="AJ13:AK13"/>
    <mergeCell ref="AL13:AM13"/>
    <mergeCell ref="AN13:AO13"/>
    <mergeCell ref="Z14:AA14"/>
    <mergeCell ref="AB14:AC14"/>
    <mergeCell ref="AD14:AE14"/>
    <mergeCell ref="AF14:AG14"/>
    <mergeCell ref="P15:Q15"/>
    <mergeCell ref="R15:S15"/>
    <mergeCell ref="T15:U15"/>
    <mergeCell ref="V15:W15"/>
    <mergeCell ref="X15:Y15"/>
    <mergeCell ref="BF12:BG12"/>
    <mergeCell ref="BH12:BI12"/>
    <mergeCell ref="BJ12:BK12"/>
    <mergeCell ref="P13:Q13"/>
    <mergeCell ref="R13:S13"/>
    <mergeCell ref="T13:U13"/>
    <mergeCell ref="V13:W13"/>
    <mergeCell ref="X13:Y13"/>
    <mergeCell ref="Z13:AA13"/>
    <mergeCell ref="AB13:AC13"/>
    <mergeCell ref="AT12:AU12"/>
    <mergeCell ref="AV12:AW12"/>
    <mergeCell ref="AX12:AY12"/>
    <mergeCell ref="AZ12:BA12"/>
    <mergeCell ref="BB12:BC12"/>
    <mergeCell ref="BD12:BE12"/>
    <mergeCell ref="AH12:AI12"/>
    <mergeCell ref="AJ12:AK12"/>
    <mergeCell ref="AL12:AM12"/>
    <mergeCell ref="AN12:AO12"/>
    <mergeCell ref="AP12:AQ12"/>
    <mergeCell ref="AR12:AS12"/>
    <mergeCell ref="V12:W12"/>
    <mergeCell ref="X12:Y12"/>
    <mergeCell ref="Z12:AA12"/>
    <mergeCell ref="AB12:AC12"/>
    <mergeCell ref="AD12:AE12"/>
    <mergeCell ref="AF12:AG12"/>
    <mergeCell ref="BH11:BI11"/>
    <mergeCell ref="BJ11:BK11"/>
    <mergeCell ref="A12:A25"/>
    <mergeCell ref="B12:B24"/>
    <mergeCell ref="C12:C24"/>
    <mergeCell ref="D12:D16"/>
    <mergeCell ref="E12:E16"/>
    <mergeCell ref="P12:Q12"/>
    <mergeCell ref="R12:S12"/>
    <mergeCell ref="T12:U12"/>
    <mergeCell ref="AV11:AW11"/>
    <mergeCell ref="AX11:AY11"/>
    <mergeCell ref="AZ11:BA11"/>
    <mergeCell ref="BB11:BC11"/>
    <mergeCell ref="BD11:BE11"/>
    <mergeCell ref="BF11:BG11"/>
    <mergeCell ref="AJ11:AK11"/>
    <mergeCell ref="AL11:AM11"/>
    <mergeCell ref="AN11:AO11"/>
    <mergeCell ref="AP11:AQ11"/>
    <mergeCell ref="P11:Q11"/>
    <mergeCell ref="R11:S11"/>
    <mergeCell ref="T11:U11"/>
    <mergeCell ref="V11:W11"/>
    <mergeCell ref="BH10:BK10"/>
    <mergeCell ref="BL10:BM10"/>
    <mergeCell ref="BN10:BO10"/>
    <mergeCell ref="AF10:AI10"/>
    <mergeCell ref="AJ10:AM10"/>
    <mergeCell ref="AN10:AQ10"/>
    <mergeCell ref="AR10:AU10"/>
    <mergeCell ref="AV10:AY10"/>
    <mergeCell ref="AZ10:BC10"/>
    <mergeCell ref="AR11:AS11"/>
    <mergeCell ref="AT11:AU11"/>
    <mergeCell ref="X11:Y11"/>
    <mergeCell ref="Z11:AA11"/>
    <mergeCell ref="AB11:AC11"/>
    <mergeCell ref="AD11:AE11"/>
    <mergeCell ref="AF11:AG11"/>
    <mergeCell ref="AH11:AI11"/>
    <mergeCell ref="BD10:BG10"/>
    <mergeCell ref="A3:J8"/>
    <mergeCell ref="N3:BK8"/>
    <mergeCell ref="BL3:BM9"/>
    <mergeCell ref="BN3:BO9"/>
    <mergeCell ref="A9:G9"/>
    <mergeCell ref="H9:BK9"/>
    <mergeCell ref="H10:H11"/>
    <mergeCell ref="I10:I11"/>
    <mergeCell ref="J10:J11"/>
    <mergeCell ref="K10:K11"/>
    <mergeCell ref="L10:L11"/>
    <mergeCell ref="M10:M11"/>
    <mergeCell ref="A10:B10"/>
    <mergeCell ref="C10:C11"/>
    <mergeCell ref="D10:D11"/>
    <mergeCell ref="E10:E11"/>
    <mergeCell ref="F10:F11"/>
    <mergeCell ref="G10:G11"/>
    <mergeCell ref="N10:N11"/>
    <mergeCell ref="O10:O11"/>
    <mergeCell ref="P10:S10"/>
    <mergeCell ref="T10:W10"/>
    <mergeCell ref="X10:AA10"/>
    <mergeCell ref="AB10:AE10"/>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27A89-D6F7-475E-ACDD-169AE0002A75}">
  <sheetPr>
    <tabColor theme="0" tint="-0.14999847407452621"/>
  </sheetPr>
  <dimension ref="A1:BK40"/>
  <sheetViews>
    <sheetView topLeftCell="A26" zoomScale="70" zoomScaleNormal="70" zoomScaleSheetLayoutView="100" workbookViewId="0">
      <selection activeCell="A34" sqref="A34:XFD36"/>
    </sheetView>
  </sheetViews>
  <sheetFormatPr baseColWidth="10" defaultColWidth="11.42578125" defaultRowHeight="12.75" x14ac:dyDescent="0.2"/>
  <cols>
    <col min="1" max="1" width="29.85546875" style="7" customWidth="1"/>
    <col min="2" max="2" width="29.5703125" style="7" customWidth="1"/>
    <col min="3" max="3" width="21.28515625" style="7" customWidth="1"/>
    <col min="4" max="4" width="30.28515625" style="7" customWidth="1"/>
    <col min="5" max="5" width="23" style="268" customWidth="1"/>
    <col min="6" max="6" width="20.140625" style="268" customWidth="1"/>
    <col min="7" max="7" width="34.140625" style="7" customWidth="1"/>
    <col min="8" max="8" width="29.28515625" style="7" customWidth="1"/>
    <col min="9" max="9" width="36.28515625" style="7" customWidth="1"/>
    <col min="10" max="13" width="23.42578125" style="7" customWidth="1"/>
    <col min="14" max="14" width="12.5703125" style="7" customWidth="1"/>
    <col min="15" max="15" width="13.85546875" style="7" customWidth="1"/>
    <col min="16" max="23" width="3.5703125" style="7" customWidth="1"/>
    <col min="24" max="24" width="7.42578125" style="7" bestFit="1" customWidth="1"/>
    <col min="25" max="29" width="3.5703125" style="7" customWidth="1"/>
    <col min="30" max="30" width="3" style="7" customWidth="1"/>
    <col min="31" max="31" width="4.28515625" style="7" customWidth="1"/>
    <col min="32" max="62" width="3.5703125" style="7" customWidth="1"/>
    <col min="63" max="63" width="6.140625" style="7" customWidth="1"/>
    <col min="64" max="16384" width="11.42578125" style="7"/>
  </cols>
  <sheetData>
    <row r="1" spans="1:63" ht="15" x14ac:dyDescent="0.2">
      <c r="P1" s="269"/>
    </row>
    <row r="2" spans="1:63" ht="15.75" thickBot="1" x14ac:dyDescent="0.25">
      <c r="P2" s="269"/>
    </row>
    <row r="3" spans="1:63" ht="15" customHeight="1" x14ac:dyDescent="0.2">
      <c r="A3" s="1425" t="s">
        <v>472</v>
      </c>
      <c r="B3" s="1426"/>
      <c r="C3" s="1426"/>
      <c r="D3" s="1426"/>
      <c r="E3" s="1426"/>
      <c r="F3" s="1426"/>
      <c r="G3" s="1426"/>
      <c r="H3" s="1426"/>
      <c r="I3" s="1426"/>
      <c r="J3" s="1426"/>
      <c r="K3" s="206"/>
      <c r="L3" s="206"/>
      <c r="M3" s="206"/>
      <c r="N3" s="1177" t="s">
        <v>473</v>
      </c>
      <c r="O3" s="1177"/>
      <c r="P3" s="1177"/>
      <c r="Q3" s="1177"/>
      <c r="R3" s="1177"/>
      <c r="S3" s="1177"/>
      <c r="T3" s="1177"/>
      <c r="U3" s="1177"/>
      <c r="V3" s="1177"/>
      <c r="W3" s="1177"/>
      <c r="X3" s="1177"/>
      <c r="Y3" s="1177"/>
      <c r="Z3" s="1177"/>
      <c r="AA3" s="1177"/>
      <c r="AB3" s="1177"/>
      <c r="AC3" s="1177"/>
      <c r="AD3" s="1177"/>
      <c r="AE3" s="1177"/>
      <c r="AF3" s="1177"/>
      <c r="AG3" s="1177"/>
      <c r="AH3" s="1177"/>
      <c r="AI3" s="1177"/>
      <c r="AJ3" s="1177"/>
      <c r="AK3" s="1177"/>
      <c r="AL3" s="1177"/>
      <c r="AM3" s="1177"/>
      <c r="AN3" s="1177"/>
      <c r="AO3" s="1177"/>
      <c r="AP3" s="1177"/>
      <c r="AQ3" s="1177"/>
      <c r="AR3" s="1177"/>
      <c r="AS3" s="1177"/>
      <c r="AT3" s="1177"/>
      <c r="AU3" s="1177"/>
      <c r="AV3" s="1177"/>
      <c r="AW3" s="1177"/>
      <c r="AX3" s="1177"/>
      <c r="AY3" s="1177"/>
      <c r="AZ3" s="1177"/>
      <c r="BA3" s="1177"/>
      <c r="BB3" s="1177"/>
      <c r="BC3" s="1177"/>
      <c r="BD3" s="1177"/>
      <c r="BE3" s="1177"/>
      <c r="BF3" s="1177"/>
      <c r="BG3" s="1177"/>
      <c r="BH3" s="1177"/>
      <c r="BI3" s="1177"/>
      <c r="BJ3" s="1177"/>
      <c r="BK3" s="1178"/>
    </row>
    <row r="4" spans="1:63" ht="15" customHeight="1" x14ac:dyDescent="0.2">
      <c r="A4" s="1427"/>
      <c r="B4" s="1458"/>
      <c r="C4" s="1458"/>
      <c r="D4" s="1458"/>
      <c r="E4" s="1458"/>
      <c r="F4" s="1458"/>
      <c r="G4" s="1458"/>
      <c r="H4" s="1458"/>
      <c r="I4" s="1458"/>
      <c r="J4" s="1458"/>
      <c r="K4" s="270"/>
      <c r="L4" s="270"/>
      <c r="M4" s="270"/>
      <c r="N4" s="1459"/>
      <c r="O4" s="1459"/>
      <c r="P4" s="1459"/>
      <c r="Q4" s="1459"/>
      <c r="R4" s="1459"/>
      <c r="S4" s="1459"/>
      <c r="T4" s="1459"/>
      <c r="U4" s="1459"/>
      <c r="V4" s="1459"/>
      <c r="W4" s="1459"/>
      <c r="X4" s="1459"/>
      <c r="Y4" s="1459"/>
      <c r="Z4" s="1459"/>
      <c r="AA4" s="1459"/>
      <c r="AB4" s="1459"/>
      <c r="AC4" s="1459"/>
      <c r="AD4" s="1459"/>
      <c r="AE4" s="1459"/>
      <c r="AF4" s="1459"/>
      <c r="AG4" s="1459"/>
      <c r="AH4" s="1459"/>
      <c r="AI4" s="1459"/>
      <c r="AJ4" s="1459"/>
      <c r="AK4" s="1459"/>
      <c r="AL4" s="1459"/>
      <c r="AM4" s="1459"/>
      <c r="AN4" s="1459"/>
      <c r="AO4" s="1459"/>
      <c r="AP4" s="1459"/>
      <c r="AQ4" s="1459"/>
      <c r="AR4" s="1459"/>
      <c r="AS4" s="1459"/>
      <c r="AT4" s="1459"/>
      <c r="AU4" s="1459"/>
      <c r="AV4" s="1459"/>
      <c r="AW4" s="1459"/>
      <c r="AX4" s="1459"/>
      <c r="AY4" s="1459"/>
      <c r="AZ4" s="1459"/>
      <c r="BA4" s="1459"/>
      <c r="BB4" s="1459"/>
      <c r="BC4" s="1459"/>
      <c r="BD4" s="1459"/>
      <c r="BE4" s="1459"/>
      <c r="BF4" s="1459"/>
      <c r="BG4" s="1459"/>
      <c r="BH4" s="1459"/>
      <c r="BI4" s="1459"/>
      <c r="BJ4" s="1459"/>
      <c r="BK4" s="1180"/>
    </row>
    <row r="5" spans="1:63" ht="15" customHeight="1" x14ac:dyDescent="0.2">
      <c r="A5" s="1427"/>
      <c r="B5" s="1458"/>
      <c r="C5" s="1458"/>
      <c r="D5" s="1458"/>
      <c r="E5" s="1458"/>
      <c r="F5" s="1458"/>
      <c r="G5" s="1458"/>
      <c r="H5" s="1458"/>
      <c r="I5" s="1458"/>
      <c r="J5" s="1458"/>
      <c r="K5" s="270"/>
      <c r="L5" s="270"/>
      <c r="M5" s="270"/>
      <c r="N5" s="1459"/>
      <c r="O5" s="1459"/>
      <c r="P5" s="1459"/>
      <c r="Q5" s="1459"/>
      <c r="R5" s="1459"/>
      <c r="S5" s="1459"/>
      <c r="T5" s="1459"/>
      <c r="U5" s="1459"/>
      <c r="V5" s="1459"/>
      <c r="W5" s="1459"/>
      <c r="X5" s="1459"/>
      <c r="Y5" s="1459"/>
      <c r="Z5" s="1459"/>
      <c r="AA5" s="1459"/>
      <c r="AB5" s="1459"/>
      <c r="AC5" s="1459"/>
      <c r="AD5" s="1459"/>
      <c r="AE5" s="1459"/>
      <c r="AF5" s="1459"/>
      <c r="AG5" s="1459"/>
      <c r="AH5" s="1459"/>
      <c r="AI5" s="1459"/>
      <c r="AJ5" s="1459"/>
      <c r="AK5" s="1459"/>
      <c r="AL5" s="1459"/>
      <c r="AM5" s="1459"/>
      <c r="AN5" s="1459"/>
      <c r="AO5" s="1459"/>
      <c r="AP5" s="1459"/>
      <c r="AQ5" s="1459"/>
      <c r="AR5" s="1459"/>
      <c r="AS5" s="1459"/>
      <c r="AT5" s="1459"/>
      <c r="AU5" s="1459"/>
      <c r="AV5" s="1459"/>
      <c r="AW5" s="1459"/>
      <c r="AX5" s="1459"/>
      <c r="AY5" s="1459"/>
      <c r="AZ5" s="1459"/>
      <c r="BA5" s="1459"/>
      <c r="BB5" s="1459"/>
      <c r="BC5" s="1459"/>
      <c r="BD5" s="1459"/>
      <c r="BE5" s="1459"/>
      <c r="BF5" s="1459"/>
      <c r="BG5" s="1459"/>
      <c r="BH5" s="1459"/>
      <c r="BI5" s="1459"/>
      <c r="BJ5" s="1459"/>
      <c r="BK5" s="1180"/>
    </row>
    <row r="6" spans="1:63" ht="15" customHeight="1" x14ac:dyDescent="0.2">
      <c r="A6" s="1427"/>
      <c r="B6" s="1458"/>
      <c r="C6" s="1458"/>
      <c r="D6" s="1458"/>
      <c r="E6" s="1458"/>
      <c r="F6" s="1458"/>
      <c r="G6" s="1458"/>
      <c r="H6" s="1458"/>
      <c r="I6" s="1458"/>
      <c r="J6" s="1458"/>
      <c r="K6" s="270"/>
      <c r="L6" s="270"/>
      <c r="M6" s="270"/>
      <c r="N6" s="1459"/>
      <c r="O6" s="1459"/>
      <c r="P6" s="1459"/>
      <c r="Q6" s="1459"/>
      <c r="R6" s="1459"/>
      <c r="S6" s="1459"/>
      <c r="T6" s="1459"/>
      <c r="U6" s="1459"/>
      <c r="V6" s="1459"/>
      <c r="W6" s="1459"/>
      <c r="X6" s="1459"/>
      <c r="Y6" s="1459"/>
      <c r="Z6" s="1459"/>
      <c r="AA6" s="1459"/>
      <c r="AB6" s="1459"/>
      <c r="AC6" s="1459"/>
      <c r="AD6" s="1459"/>
      <c r="AE6" s="1459"/>
      <c r="AF6" s="1459"/>
      <c r="AG6" s="1459"/>
      <c r="AH6" s="1459"/>
      <c r="AI6" s="1459"/>
      <c r="AJ6" s="1459"/>
      <c r="AK6" s="1459"/>
      <c r="AL6" s="1459"/>
      <c r="AM6" s="1459"/>
      <c r="AN6" s="1459"/>
      <c r="AO6" s="1459"/>
      <c r="AP6" s="1459"/>
      <c r="AQ6" s="1459"/>
      <c r="AR6" s="1459"/>
      <c r="AS6" s="1459"/>
      <c r="AT6" s="1459"/>
      <c r="AU6" s="1459"/>
      <c r="AV6" s="1459"/>
      <c r="AW6" s="1459"/>
      <c r="AX6" s="1459"/>
      <c r="AY6" s="1459"/>
      <c r="AZ6" s="1459"/>
      <c r="BA6" s="1459"/>
      <c r="BB6" s="1459"/>
      <c r="BC6" s="1459"/>
      <c r="BD6" s="1459"/>
      <c r="BE6" s="1459"/>
      <c r="BF6" s="1459"/>
      <c r="BG6" s="1459"/>
      <c r="BH6" s="1459"/>
      <c r="BI6" s="1459"/>
      <c r="BJ6" s="1459"/>
      <c r="BK6" s="1180"/>
    </row>
    <row r="7" spans="1:63" ht="15" customHeight="1" x14ac:dyDescent="0.2">
      <c r="A7" s="1427"/>
      <c r="B7" s="1458"/>
      <c r="C7" s="1458"/>
      <c r="D7" s="1458"/>
      <c r="E7" s="1458"/>
      <c r="F7" s="1458"/>
      <c r="G7" s="1458"/>
      <c r="H7" s="1458"/>
      <c r="I7" s="1458"/>
      <c r="J7" s="1458"/>
      <c r="K7" s="270"/>
      <c r="L7" s="270"/>
      <c r="M7" s="270"/>
      <c r="N7" s="1459"/>
      <c r="O7" s="1459"/>
      <c r="P7" s="1459"/>
      <c r="Q7" s="1459"/>
      <c r="R7" s="1459"/>
      <c r="S7" s="1459"/>
      <c r="T7" s="1459"/>
      <c r="U7" s="1459"/>
      <c r="V7" s="1459"/>
      <c r="W7" s="1459"/>
      <c r="X7" s="1459"/>
      <c r="Y7" s="1459"/>
      <c r="Z7" s="1459"/>
      <c r="AA7" s="1459"/>
      <c r="AB7" s="1459"/>
      <c r="AC7" s="1459"/>
      <c r="AD7" s="1459"/>
      <c r="AE7" s="1459"/>
      <c r="AF7" s="1459"/>
      <c r="AG7" s="1459"/>
      <c r="AH7" s="1459"/>
      <c r="AI7" s="1459"/>
      <c r="AJ7" s="1459"/>
      <c r="AK7" s="1459"/>
      <c r="AL7" s="1459"/>
      <c r="AM7" s="1459"/>
      <c r="AN7" s="1459"/>
      <c r="AO7" s="1459"/>
      <c r="AP7" s="1459"/>
      <c r="AQ7" s="1459"/>
      <c r="AR7" s="1459"/>
      <c r="AS7" s="1459"/>
      <c r="AT7" s="1459"/>
      <c r="AU7" s="1459"/>
      <c r="AV7" s="1459"/>
      <c r="AW7" s="1459"/>
      <c r="AX7" s="1459"/>
      <c r="AY7" s="1459"/>
      <c r="AZ7" s="1459"/>
      <c r="BA7" s="1459"/>
      <c r="BB7" s="1459"/>
      <c r="BC7" s="1459"/>
      <c r="BD7" s="1459"/>
      <c r="BE7" s="1459"/>
      <c r="BF7" s="1459"/>
      <c r="BG7" s="1459"/>
      <c r="BH7" s="1459"/>
      <c r="BI7" s="1459"/>
      <c r="BJ7" s="1459"/>
      <c r="BK7" s="1180"/>
    </row>
    <row r="8" spans="1:63" ht="15.75" customHeight="1" thickBot="1" x14ac:dyDescent="0.25">
      <c r="A8" s="1429"/>
      <c r="B8" s="1430"/>
      <c r="C8" s="1430"/>
      <c r="D8" s="1430"/>
      <c r="E8" s="1430"/>
      <c r="F8" s="1430"/>
      <c r="G8" s="1430"/>
      <c r="H8" s="1430"/>
      <c r="I8" s="1430"/>
      <c r="J8" s="1430"/>
      <c r="K8" s="208"/>
      <c r="L8" s="208"/>
      <c r="M8" s="208"/>
      <c r="N8" s="1181"/>
      <c r="O8" s="1181"/>
      <c r="P8" s="1181"/>
      <c r="Q8" s="1181"/>
      <c r="R8" s="1181"/>
      <c r="S8" s="1181"/>
      <c r="T8" s="1181"/>
      <c r="U8" s="1181"/>
      <c r="V8" s="1181"/>
      <c r="W8" s="1181"/>
      <c r="X8" s="1181"/>
      <c r="Y8" s="1181"/>
      <c r="Z8" s="1181"/>
      <c r="AA8" s="1181"/>
      <c r="AB8" s="1181"/>
      <c r="AC8" s="1181"/>
      <c r="AD8" s="1181"/>
      <c r="AE8" s="1181"/>
      <c r="AF8" s="1181"/>
      <c r="AG8" s="1181"/>
      <c r="AH8" s="1181"/>
      <c r="AI8" s="1181"/>
      <c r="AJ8" s="1181"/>
      <c r="AK8" s="1181"/>
      <c r="AL8" s="1181"/>
      <c r="AM8" s="1181"/>
      <c r="AN8" s="1181"/>
      <c r="AO8" s="1181"/>
      <c r="AP8" s="1181"/>
      <c r="AQ8" s="1181"/>
      <c r="AR8" s="1181"/>
      <c r="AS8" s="1181"/>
      <c r="AT8" s="1181"/>
      <c r="AU8" s="1181"/>
      <c r="AV8" s="1181"/>
      <c r="AW8" s="1181"/>
      <c r="AX8" s="1181"/>
      <c r="AY8" s="1181"/>
      <c r="AZ8" s="1181"/>
      <c r="BA8" s="1181"/>
      <c r="BB8" s="1181"/>
      <c r="BC8" s="1181"/>
      <c r="BD8" s="1181"/>
      <c r="BE8" s="1181"/>
      <c r="BF8" s="1181"/>
      <c r="BG8" s="1181"/>
      <c r="BH8" s="1181"/>
      <c r="BI8" s="1181"/>
      <c r="BJ8" s="1181"/>
      <c r="BK8" s="1182"/>
    </row>
    <row r="9" spans="1:63" ht="15.75" customHeight="1" thickBot="1" x14ac:dyDescent="0.25">
      <c r="A9" s="1460" t="s">
        <v>174</v>
      </c>
      <c r="B9" s="1461"/>
      <c r="C9" s="1461"/>
      <c r="D9" s="1461"/>
      <c r="E9" s="1461"/>
      <c r="F9" s="1461"/>
      <c r="G9" s="1462"/>
      <c r="H9" s="1463"/>
      <c r="I9" s="1464"/>
      <c r="J9" s="1464"/>
      <c r="K9" s="1464"/>
      <c r="L9" s="1464"/>
      <c r="M9" s="1464"/>
      <c r="N9" s="1464"/>
      <c r="O9" s="1464"/>
      <c r="P9" s="1464"/>
      <c r="Q9" s="1464"/>
      <c r="R9" s="1464"/>
      <c r="S9" s="1464"/>
      <c r="T9" s="1464"/>
      <c r="U9" s="1464"/>
      <c r="V9" s="1464"/>
      <c r="W9" s="1464"/>
      <c r="X9" s="1464"/>
      <c r="Y9" s="1464"/>
      <c r="Z9" s="1464"/>
      <c r="AA9" s="1464"/>
      <c r="AB9" s="1464"/>
      <c r="AC9" s="1464"/>
      <c r="AD9" s="1464"/>
      <c r="AE9" s="1464"/>
      <c r="AF9" s="1464"/>
      <c r="AG9" s="1464"/>
      <c r="AH9" s="1464"/>
      <c r="AI9" s="1464"/>
      <c r="AJ9" s="1464"/>
      <c r="AK9" s="1464"/>
      <c r="AL9" s="1464"/>
      <c r="AM9" s="1464"/>
      <c r="AN9" s="1464"/>
      <c r="AO9" s="1464"/>
      <c r="AP9" s="1464"/>
      <c r="AQ9" s="1464"/>
      <c r="AR9" s="1464"/>
      <c r="AS9" s="1464"/>
      <c r="AT9" s="1464"/>
      <c r="AU9" s="1464"/>
      <c r="AV9" s="1464"/>
      <c r="AW9" s="1464"/>
      <c r="AX9" s="1464"/>
      <c r="AY9" s="1464"/>
      <c r="AZ9" s="1464"/>
      <c r="BA9" s="1464"/>
      <c r="BB9" s="1464"/>
      <c r="BC9" s="1464"/>
      <c r="BD9" s="1464"/>
      <c r="BE9" s="1464"/>
      <c r="BF9" s="1464"/>
      <c r="BG9" s="1464"/>
      <c r="BH9" s="1464"/>
      <c r="BI9" s="1464"/>
      <c r="BJ9" s="1464"/>
      <c r="BK9" s="1465"/>
    </row>
    <row r="10" spans="1:63" ht="48" customHeight="1" thickBot="1" x14ac:dyDescent="0.25">
      <c r="A10" s="1466" t="s">
        <v>23</v>
      </c>
      <c r="B10" s="1467"/>
      <c r="C10" s="1455" t="s">
        <v>173</v>
      </c>
      <c r="D10" s="861" t="s">
        <v>183</v>
      </c>
      <c r="E10" s="1468" t="s">
        <v>171</v>
      </c>
      <c r="F10" s="1470" t="s">
        <v>184</v>
      </c>
      <c r="G10" s="1455" t="s">
        <v>169</v>
      </c>
      <c r="H10" s="1455" t="s">
        <v>168</v>
      </c>
      <c r="I10" s="1455" t="s">
        <v>167</v>
      </c>
      <c r="J10" s="1455" t="s">
        <v>166</v>
      </c>
      <c r="K10" s="861" t="s">
        <v>165</v>
      </c>
      <c r="L10" s="861" t="s">
        <v>164</v>
      </c>
      <c r="M10" s="861" t="s">
        <v>163</v>
      </c>
      <c r="N10" s="1455" t="s">
        <v>162</v>
      </c>
      <c r="O10" s="861" t="s">
        <v>12</v>
      </c>
      <c r="P10" s="1481" t="s">
        <v>0</v>
      </c>
      <c r="Q10" s="1472"/>
      <c r="R10" s="1472"/>
      <c r="S10" s="1473"/>
      <c r="T10" s="1472" t="s">
        <v>1</v>
      </c>
      <c r="U10" s="1472"/>
      <c r="V10" s="1472"/>
      <c r="W10" s="1473"/>
      <c r="X10" s="1472" t="s">
        <v>2</v>
      </c>
      <c r="Y10" s="1472"/>
      <c r="Z10" s="1472"/>
      <c r="AA10" s="1473"/>
      <c r="AB10" s="1472" t="s">
        <v>3</v>
      </c>
      <c r="AC10" s="1472"/>
      <c r="AD10" s="1472"/>
      <c r="AE10" s="1473"/>
      <c r="AF10" s="1472" t="s">
        <v>4</v>
      </c>
      <c r="AG10" s="1472"/>
      <c r="AH10" s="1472"/>
      <c r="AI10" s="1473"/>
      <c r="AJ10" s="1472" t="s">
        <v>5</v>
      </c>
      <c r="AK10" s="1472"/>
      <c r="AL10" s="1472"/>
      <c r="AM10" s="1473"/>
      <c r="AN10" s="1472" t="s">
        <v>6</v>
      </c>
      <c r="AO10" s="1472"/>
      <c r="AP10" s="1472"/>
      <c r="AQ10" s="1473"/>
      <c r="AR10" s="1472" t="s">
        <v>7</v>
      </c>
      <c r="AS10" s="1472"/>
      <c r="AT10" s="1472"/>
      <c r="AU10" s="1473"/>
      <c r="AV10" s="1472" t="s">
        <v>8</v>
      </c>
      <c r="AW10" s="1472"/>
      <c r="AX10" s="1472"/>
      <c r="AY10" s="1473"/>
      <c r="AZ10" s="1472" t="s">
        <v>9</v>
      </c>
      <c r="BA10" s="1472"/>
      <c r="BB10" s="1472"/>
      <c r="BC10" s="1473"/>
      <c r="BD10" s="1472" t="s">
        <v>10</v>
      </c>
      <c r="BE10" s="1472"/>
      <c r="BF10" s="1472"/>
      <c r="BG10" s="1473"/>
      <c r="BH10" s="1472" t="s">
        <v>11</v>
      </c>
      <c r="BI10" s="1472"/>
      <c r="BJ10" s="1472"/>
      <c r="BK10" s="1473"/>
    </row>
    <row r="11" spans="1:63" ht="81.75" customHeight="1" thickBot="1" x14ac:dyDescent="0.25">
      <c r="A11" s="271" t="s">
        <v>13</v>
      </c>
      <c r="B11" s="271" t="s">
        <v>14</v>
      </c>
      <c r="C11" s="1456"/>
      <c r="D11" s="1457"/>
      <c r="E11" s="1469"/>
      <c r="F11" s="1471"/>
      <c r="G11" s="1456"/>
      <c r="H11" s="1456"/>
      <c r="I11" s="1456"/>
      <c r="J11" s="1456"/>
      <c r="K11" s="1457"/>
      <c r="L11" s="1457"/>
      <c r="M11" s="1457"/>
      <c r="N11" s="1456"/>
      <c r="O11" s="1495"/>
      <c r="P11" s="1474" t="s">
        <v>24</v>
      </c>
      <c r="Q11" s="1475"/>
      <c r="R11" s="1475" t="s">
        <v>25</v>
      </c>
      <c r="S11" s="1476"/>
      <c r="T11" s="1477" t="s">
        <v>24</v>
      </c>
      <c r="U11" s="1478"/>
      <c r="V11" s="1479" t="s">
        <v>25</v>
      </c>
      <c r="W11" s="1480"/>
      <c r="X11" s="1477" t="s">
        <v>24</v>
      </c>
      <c r="Y11" s="1478"/>
      <c r="Z11" s="1479" t="s">
        <v>25</v>
      </c>
      <c r="AA11" s="1480"/>
      <c r="AB11" s="1477" t="s">
        <v>24</v>
      </c>
      <c r="AC11" s="1478"/>
      <c r="AD11" s="1479" t="s">
        <v>25</v>
      </c>
      <c r="AE11" s="1480"/>
      <c r="AF11" s="1477" t="s">
        <v>24</v>
      </c>
      <c r="AG11" s="1478"/>
      <c r="AH11" s="1479" t="s">
        <v>25</v>
      </c>
      <c r="AI11" s="1480"/>
      <c r="AJ11" s="1477" t="s">
        <v>24</v>
      </c>
      <c r="AK11" s="1478"/>
      <c r="AL11" s="1479" t="s">
        <v>25</v>
      </c>
      <c r="AM11" s="1480"/>
      <c r="AN11" s="1477" t="s">
        <v>24</v>
      </c>
      <c r="AO11" s="1478"/>
      <c r="AP11" s="1479" t="s">
        <v>25</v>
      </c>
      <c r="AQ11" s="1480"/>
      <c r="AR11" s="1477" t="s">
        <v>24</v>
      </c>
      <c r="AS11" s="1478"/>
      <c r="AT11" s="1479" t="s">
        <v>25</v>
      </c>
      <c r="AU11" s="1480"/>
      <c r="AV11" s="1477" t="s">
        <v>24</v>
      </c>
      <c r="AW11" s="1478"/>
      <c r="AX11" s="1479" t="s">
        <v>25</v>
      </c>
      <c r="AY11" s="1480"/>
      <c r="AZ11" s="1477" t="s">
        <v>24</v>
      </c>
      <c r="BA11" s="1478"/>
      <c r="BB11" s="1479" t="s">
        <v>25</v>
      </c>
      <c r="BC11" s="1480"/>
      <c r="BD11" s="1477" t="s">
        <v>24</v>
      </c>
      <c r="BE11" s="1478"/>
      <c r="BF11" s="1479" t="s">
        <v>25</v>
      </c>
      <c r="BG11" s="1480"/>
      <c r="BH11" s="1477" t="s">
        <v>24</v>
      </c>
      <c r="BI11" s="1478"/>
      <c r="BJ11" s="1479" t="s">
        <v>25</v>
      </c>
      <c r="BK11" s="1480"/>
    </row>
    <row r="12" spans="1:63" ht="60.75" customHeight="1" x14ac:dyDescent="0.2">
      <c r="A12" s="1482" t="s">
        <v>186</v>
      </c>
      <c r="B12" s="1485" t="s">
        <v>474</v>
      </c>
      <c r="C12" s="1487" t="s">
        <v>475</v>
      </c>
      <c r="D12" s="1489" t="s">
        <v>476</v>
      </c>
      <c r="E12" s="1491">
        <v>0.25</v>
      </c>
      <c r="F12" s="1493" t="s">
        <v>86</v>
      </c>
      <c r="G12" s="291" t="s">
        <v>477</v>
      </c>
      <c r="H12" s="292" t="s">
        <v>478</v>
      </c>
      <c r="I12" s="293" t="s">
        <v>479</v>
      </c>
      <c r="J12" s="294">
        <v>0.04</v>
      </c>
      <c r="K12" s="295" t="s">
        <v>480</v>
      </c>
      <c r="L12" s="294" t="s">
        <v>481</v>
      </c>
      <c r="M12" s="294" t="s">
        <v>482</v>
      </c>
      <c r="N12" s="296" t="s">
        <v>76</v>
      </c>
      <c r="O12" s="307" t="s">
        <v>27</v>
      </c>
      <c r="P12" s="1499"/>
      <c r="Q12" s="1500"/>
      <c r="R12" s="1499"/>
      <c r="S12" s="1500"/>
      <c r="T12" s="1496"/>
      <c r="U12" s="1497"/>
      <c r="V12" s="1498"/>
      <c r="W12" s="1498"/>
      <c r="X12" s="1496"/>
      <c r="Y12" s="1497"/>
      <c r="Z12" s="1500">
        <v>1</v>
      </c>
      <c r="AA12" s="1500"/>
      <c r="AB12" s="1496"/>
      <c r="AC12" s="1497"/>
      <c r="AD12" s="1496"/>
      <c r="AE12" s="1497"/>
      <c r="AF12" s="1496"/>
      <c r="AG12" s="1497"/>
      <c r="AH12" s="1498"/>
      <c r="AI12" s="1498"/>
      <c r="AJ12" s="1496"/>
      <c r="AK12" s="1497"/>
      <c r="AL12" s="1498"/>
      <c r="AM12" s="1498"/>
      <c r="AN12" s="1496"/>
      <c r="AO12" s="1497"/>
      <c r="AP12" s="1500">
        <v>1</v>
      </c>
      <c r="AQ12" s="1500"/>
      <c r="AR12" s="1496"/>
      <c r="AS12" s="1497"/>
      <c r="AT12" s="1498"/>
      <c r="AU12" s="1498"/>
      <c r="AV12" s="1496"/>
      <c r="AW12" s="1497"/>
      <c r="AX12" s="1498"/>
      <c r="AY12" s="1498"/>
      <c r="AZ12" s="1500"/>
      <c r="BA12" s="1500"/>
      <c r="BB12" s="1498"/>
      <c r="BC12" s="1498"/>
      <c r="BD12" s="1500"/>
      <c r="BE12" s="1500"/>
      <c r="BF12" s="1500">
        <v>1</v>
      </c>
      <c r="BG12" s="1500"/>
      <c r="BH12" s="1500"/>
      <c r="BI12" s="1500"/>
      <c r="BJ12" s="1499"/>
      <c r="BK12" s="1501"/>
    </row>
    <row r="13" spans="1:63" ht="60.75" customHeight="1" x14ac:dyDescent="0.2">
      <c r="A13" s="1483"/>
      <c r="B13" s="1486"/>
      <c r="C13" s="1488"/>
      <c r="D13" s="1490"/>
      <c r="E13" s="1492"/>
      <c r="F13" s="1494"/>
      <c r="G13" s="1504" t="s">
        <v>483</v>
      </c>
      <c r="H13" s="278" t="s">
        <v>484</v>
      </c>
      <c r="I13" s="274" t="s">
        <v>485</v>
      </c>
      <c r="J13" s="279">
        <v>0.04</v>
      </c>
      <c r="K13" s="280" t="s">
        <v>486</v>
      </c>
      <c r="L13" s="275" t="s">
        <v>481</v>
      </c>
      <c r="M13" s="275" t="s">
        <v>482</v>
      </c>
      <c r="N13" s="1507" t="s">
        <v>76</v>
      </c>
      <c r="O13" s="1505" t="s">
        <v>28</v>
      </c>
      <c r="P13" s="1502"/>
      <c r="Q13" s="1502"/>
      <c r="R13" s="1502"/>
      <c r="S13" s="1502"/>
      <c r="T13" s="1502"/>
      <c r="U13" s="1502"/>
      <c r="V13" s="1502"/>
      <c r="W13" s="1502"/>
      <c r="X13" s="1502"/>
      <c r="Y13" s="1502"/>
      <c r="Z13" s="1502">
        <v>1</v>
      </c>
      <c r="AA13" s="1502"/>
      <c r="AB13" s="1502"/>
      <c r="AC13" s="1502"/>
      <c r="AD13" s="1502"/>
      <c r="AE13" s="1502"/>
      <c r="AF13" s="1502"/>
      <c r="AG13" s="1502"/>
      <c r="AH13" s="1502"/>
      <c r="AI13" s="1502"/>
      <c r="AJ13" s="1502"/>
      <c r="AK13" s="1502"/>
      <c r="AL13" s="1502">
        <v>1</v>
      </c>
      <c r="AM13" s="1502"/>
      <c r="AN13" s="1502"/>
      <c r="AO13" s="1502"/>
      <c r="AP13" s="1502"/>
      <c r="AQ13" s="1502"/>
      <c r="AR13" s="1502"/>
      <c r="AS13" s="1502"/>
      <c r="AT13" s="1502"/>
      <c r="AU13" s="1502"/>
      <c r="AV13" s="1502"/>
      <c r="AW13" s="1502"/>
      <c r="AX13" s="1502">
        <v>1</v>
      </c>
      <c r="AY13" s="1502"/>
      <c r="AZ13" s="1502"/>
      <c r="BA13" s="1502"/>
      <c r="BB13" s="1502"/>
      <c r="BC13" s="1502"/>
      <c r="BD13" s="1502"/>
      <c r="BE13" s="1502"/>
      <c r="BF13" s="1502"/>
      <c r="BG13" s="1502"/>
      <c r="BH13" s="1502"/>
      <c r="BI13" s="1502"/>
      <c r="BJ13" s="1502">
        <v>1</v>
      </c>
      <c r="BK13" s="1503"/>
    </row>
    <row r="14" spans="1:63" ht="60.75" customHeight="1" x14ac:dyDescent="0.2">
      <c r="A14" s="1483"/>
      <c r="B14" s="1486"/>
      <c r="C14" s="1488"/>
      <c r="D14" s="1490"/>
      <c r="E14" s="1492"/>
      <c r="F14" s="1494"/>
      <c r="G14" s="1504"/>
      <c r="H14" s="278" t="s">
        <v>487</v>
      </c>
      <c r="I14" s="281" t="s">
        <v>488</v>
      </c>
      <c r="J14" s="279">
        <v>0.03</v>
      </c>
      <c r="K14" s="276" t="s">
        <v>480</v>
      </c>
      <c r="L14" s="275" t="s">
        <v>481</v>
      </c>
      <c r="M14" s="275" t="s">
        <v>482</v>
      </c>
      <c r="N14" s="1507"/>
      <c r="O14" s="1508"/>
      <c r="P14" s="1502"/>
      <c r="Q14" s="1502"/>
      <c r="R14" s="1502"/>
      <c r="S14" s="1502"/>
      <c r="T14" s="1502"/>
      <c r="U14" s="1502"/>
      <c r="V14" s="1502"/>
      <c r="W14" s="1502"/>
      <c r="X14" s="1502"/>
      <c r="Y14" s="1502"/>
      <c r="Z14" s="1502">
        <v>1</v>
      </c>
      <c r="AA14" s="1502"/>
      <c r="AB14" s="1502"/>
      <c r="AC14" s="1502"/>
      <c r="AD14" s="1502"/>
      <c r="AE14" s="1502"/>
      <c r="AF14" s="1502"/>
      <c r="AG14" s="1502"/>
      <c r="AH14" s="1502"/>
      <c r="AI14" s="1502"/>
      <c r="AJ14" s="1502"/>
      <c r="AK14" s="1502"/>
      <c r="AL14" s="1502">
        <v>1</v>
      </c>
      <c r="AM14" s="1502"/>
      <c r="AN14" s="1502"/>
      <c r="AO14" s="1502"/>
      <c r="AP14" s="1502"/>
      <c r="AQ14" s="1502"/>
      <c r="AR14" s="1502"/>
      <c r="AS14" s="1502"/>
      <c r="AT14" s="1502"/>
      <c r="AU14" s="1502"/>
      <c r="AV14" s="1502"/>
      <c r="AW14" s="1502"/>
      <c r="AX14" s="1502">
        <v>1</v>
      </c>
      <c r="AY14" s="1502"/>
      <c r="AZ14" s="1502"/>
      <c r="BA14" s="1502"/>
      <c r="BB14" s="1502"/>
      <c r="BC14" s="1502"/>
      <c r="BD14" s="1502"/>
      <c r="BE14" s="1502"/>
      <c r="BF14" s="1502"/>
      <c r="BG14" s="1502"/>
      <c r="BH14" s="1502"/>
      <c r="BI14" s="1502"/>
      <c r="BJ14" s="1502">
        <v>1</v>
      </c>
      <c r="BK14" s="1503"/>
    </row>
    <row r="15" spans="1:63" ht="60.75" customHeight="1" x14ac:dyDescent="0.2">
      <c r="A15" s="1483"/>
      <c r="B15" s="1486"/>
      <c r="C15" s="1488"/>
      <c r="D15" s="1490"/>
      <c r="E15" s="1492"/>
      <c r="F15" s="1494"/>
      <c r="G15" s="1504"/>
      <c r="H15" s="278" t="s">
        <v>489</v>
      </c>
      <c r="I15" s="281" t="s">
        <v>488</v>
      </c>
      <c r="J15" s="279">
        <v>0.03</v>
      </c>
      <c r="K15" s="276" t="s">
        <v>480</v>
      </c>
      <c r="L15" s="275" t="s">
        <v>481</v>
      </c>
      <c r="M15" s="275" t="s">
        <v>482</v>
      </c>
      <c r="N15" s="297" t="s">
        <v>76</v>
      </c>
      <c r="O15" s="1508"/>
      <c r="P15" s="1502"/>
      <c r="Q15" s="1502"/>
      <c r="R15" s="1502"/>
      <c r="S15" s="1502"/>
      <c r="T15" s="1502"/>
      <c r="U15" s="1502"/>
      <c r="V15" s="1502"/>
      <c r="W15" s="1502"/>
      <c r="X15" s="1502"/>
      <c r="Y15" s="1502"/>
      <c r="Z15" s="1502"/>
      <c r="AA15" s="1502"/>
      <c r="AB15" s="1502"/>
      <c r="AC15" s="1502"/>
      <c r="AD15" s="1502"/>
      <c r="AE15" s="1502"/>
      <c r="AF15" s="1502"/>
      <c r="AG15" s="1502"/>
      <c r="AH15" s="1502"/>
      <c r="AI15" s="1502"/>
      <c r="AJ15" s="1502"/>
      <c r="AK15" s="1502"/>
      <c r="AL15" s="1502">
        <v>1</v>
      </c>
      <c r="AM15" s="1502"/>
      <c r="AN15" s="1502"/>
      <c r="AO15" s="1502"/>
      <c r="AP15" s="1502"/>
      <c r="AQ15" s="1502"/>
      <c r="AR15" s="1502"/>
      <c r="AS15" s="1502"/>
      <c r="AT15" s="1502"/>
      <c r="AU15" s="1502"/>
      <c r="AV15" s="1502"/>
      <c r="AW15" s="1502"/>
      <c r="AX15" s="1502"/>
      <c r="AY15" s="1502"/>
      <c r="AZ15" s="1502"/>
      <c r="BA15" s="1502"/>
      <c r="BB15" s="1502"/>
      <c r="BC15" s="1502"/>
      <c r="BD15" s="1502"/>
      <c r="BE15" s="1502"/>
      <c r="BF15" s="1502"/>
      <c r="BG15" s="1502"/>
      <c r="BH15" s="1502"/>
      <c r="BI15" s="1502"/>
      <c r="BJ15" s="1502">
        <v>1</v>
      </c>
      <c r="BK15" s="1503"/>
    </row>
    <row r="16" spans="1:63" ht="60.75" customHeight="1" x14ac:dyDescent="0.2">
      <c r="A16" s="1483"/>
      <c r="B16" s="1486"/>
      <c r="C16" s="1488"/>
      <c r="D16" s="1490"/>
      <c r="E16" s="1492"/>
      <c r="F16" s="1494"/>
      <c r="G16" s="1504"/>
      <c r="H16" s="278" t="s">
        <v>490</v>
      </c>
      <c r="I16" s="281" t="s">
        <v>488</v>
      </c>
      <c r="J16" s="279">
        <v>0.05</v>
      </c>
      <c r="K16" s="280" t="s">
        <v>491</v>
      </c>
      <c r="L16" s="275" t="s">
        <v>481</v>
      </c>
      <c r="M16" s="275" t="s">
        <v>482</v>
      </c>
      <c r="N16" s="297" t="s">
        <v>76</v>
      </c>
      <c r="O16" s="1506"/>
      <c r="P16" s="1502"/>
      <c r="Q16" s="1502"/>
      <c r="R16" s="1502"/>
      <c r="S16" s="1502"/>
      <c r="T16" s="1502"/>
      <c r="U16" s="1502"/>
      <c r="V16" s="1502"/>
      <c r="W16" s="1502"/>
      <c r="X16" s="1502"/>
      <c r="Y16" s="1502"/>
      <c r="Z16" s="1502"/>
      <c r="AA16" s="1502"/>
      <c r="AB16" s="1502"/>
      <c r="AC16" s="1502"/>
      <c r="AD16" s="1502"/>
      <c r="AE16" s="1502"/>
      <c r="AF16" s="1502"/>
      <c r="AG16" s="1502"/>
      <c r="AH16" s="1502"/>
      <c r="AI16" s="1502"/>
      <c r="AJ16" s="1502"/>
      <c r="AK16" s="1502"/>
      <c r="AL16" s="1502">
        <v>1</v>
      </c>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v>1</v>
      </c>
      <c r="BK16" s="1503"/>
    </row>
    <row r="17" spans="1:63" ht="60.75" customHeight="1" x14ac:dyDescent="0.2">
      <c r="A17" s="1483"/>
      <c r="B17" s="1486"/>
      <c r="C17" s="1488"/>
      <c r="D17" s="1490"/>
      <c r="E17" s="1492"/>
      <c r="F17" s="1494"/>
      <c r="G17" s="1504" t="s">
        <v>492</v>
      </c>
      <c r="H17" s="277" t="s">
        <v>493</v>
      </c>
      <c r="I17" s="281" t="s">
        <v>488</v>
      </c>
      <c r="J17" s="279">
        <v>0.02</v>
      </c>
      <c r="K17" s="276" t="s">
        <v>480</v>
      </c>
      <c r="L17" s="275" t="s">
        <v>481</v>
      </c>
      <c r="M17" s="275" t="s">
        <v>482</v>
      </c>
      <c r="N17" s="297" t="s">
        <v>76</v>
      </c>
      <c r="O17" s="1505" t="s">
        <v>46</v>
      </c>
      <c r="P17" s="1502"/>
      <c r="Q17" s="1502"/>
      <c r="R17" s="1502"/>
      <c r="S17" s="1502"/>
      <c r="T17" s="16"/>
      <c r="U17" s="16"/>
      <c r="V17" s="1502">
        <v>1</v>
      </c>
      <c r="W17" s="1502"/>
      <c r="X17" s="1502"/>
      <c r="Y17" s="1502"/>
      <c r="Z17" s="1502"/>
      <c r="AA17" s="1502"/>
      <c r="AB17" s="1502"/>
      <c r="AC17" s="1502"/>
      <c r="AD17" s="1502">
        <v>1</v>
      </c>
      <c r="AE17" s="1502"/>
      <c r="AF17" s="16"/>
      <c r="AG17" s="16"/>
      <c r="AH17" s="1502"/>
      <c r="AI17" s="1502"/>
      <c r="AJ17" s="1502"/>
      <c r="AK17" s="1502"/>
      <c r="AL17" s="1502">
        <v>1</v>
      </c>
      <c r="AM17" s="1502"/>
      <c r="AN17" s="1502"/>
      <c r="AO17" s="1502"/>
      <c r="AP17" s="1502"/>
      <c r="AQ17" s="1502"/>
      <c r="AR17" s="16"/>
      <c r="AS17" s="16"/>
      <c r="AT17" s="1502">
        <v>1</v>
      </c>
      <c r="AU17" s="1502"/>
      <c r="AV17" s="1502"/>
      <c r="AW17" s="1502"/>
      <c r="AX17" s="1502"/>
      <c r="AY17" s="1502"/>
      <c r="AZ17" s="1502"/>
      <c r="BA17" s="1502"/>
      <c r="BB17" s="1502">
        <v>1</v>
      </c>
      <c r="BC17" s="1502"/>
      <c r="BD17" s="16"/>
      <c r="BE17" s="16"/>
      <c r="BF17" s="1502"/>
      <c r="BG17" s="1502"/>
      <c r="BH17" s="1502"/>
      <c r="BI17" s="1502"/>
      <c r="BJ17" s="1502">
        <v>1</v>
      </c>
      <c r="BK17" s="1503"/>
    </row>
    <row r="18" spans="1:63" ht="60.75" customHeight="1" x14ac:dyDescent="0.2">
      <c r="A18" s="1483"/>
      <c r="B18" s="1486"/>
      <c r="C18" s="1488"/>
      <c r="D18" s="1490"/>
      <c r="E18" s="1492"/>
      <c r="F18" s="1494"/>
      <c r="G18" s="1504"/>
      <c r="H18" s="278" t="s">
        <v>494</v>
      </c>
      <c r="I18" s="282" t="s">
        <v>495</v>
      </c>
      <c r="J18" s="279">
        <v>0.02</v>
      </c>
      <c r="K18" s="276" t="s">
        <v>480</v>
      </c>
      <c r="L18" s="275" t="s">
        <v>481</v>
      </c>
      <c r="M18" s="275" t="s">
        <v>482</v>
      </c>
      <c r="N18" s="297" t="s">
        <v>76</v>
      </c>
      <c r="O18" s="1506"/>
      <c r="P18" s="1502"/>
      <c r="Q18" s="1502"/>
      <c r="R18" s="1502"/>
      <c r="S18" s="1502"/>
      <c r="T18" s="1502"/>
      <c r="U18" s="1502"/>
      <c r="V18" s="1502"/>
      <c r="W18" s="1502"/>
      <c r="X18" s="1502"/>
      <c r="Y18" s="1502"/>
      <c r="Z18" s="1502"/>
      <c r="AA18" s="1502"/>
      <c r="AB18" s="1502"/>
      <c r="AC18" s="1502"/>
      <c r="AD18" s="1502"/>
      <c r="AE18" s="1502"/>
      <c r="AF18" s="1502"/>
      <c r="AG18" s="1502"/>
      <c r="AH18" s="1502"/>
      <c r="AI18" s="1502"/>
      <c r="AJ18" s="1502"/>
      <c r="AK18" s="1502"/>
      <c r="AL18" s="1502"/>
      <c r="AM18" s="1502"/>
      <c r="AN18" s="1502"/>
      <c r="AO18" s="1502"/>
      <c r="AP18" s="1502"/>
      <c r="AQ18" s="1502"/>
      <c r="AR18" s="1502"/>
      <c r="AS18" s="1502"/>
      <c r="AT18" s="1502"/>
      <c r="AU18" s="1502"/>
      <c r="AV18" s="1502"/>
      <c r="AW18" s="1502"/>
      <c r="AX18" s="1502"/>
      <c r="AY18" s="1502"/>
      <c r="AZ18" s="1502"/>
      <c r="BA18" s="1502"/>
      <c r="BB18" s="1502"/>
      <c r="BC18" s="1502"/>
      <c r="BD18" s="1502"/>
      <c r="BE18" s="1502"/>
      <c r="BF18" s="1502"/>
      <c r="BG18" s="1502"/>
      <c r="BH18" s="16"/>
      <c r="BI18" s="16"/>
      <c r="BJ18" s="1502">
        <v>1</v>
      </c>
      <c r="BK18" s="1503"/>
    </row>
    <row r="19" spans="1:63" ht="60.75" customHeight="1" x14ac:dyDescent="0.2">
      <c r="A19" s="1483"/>
      <c r="B19" s="1486"/>
      <c r="C19" s="1488"/>
      <c r="D19" s="1490"/>
      <c r="E19" s="1492"/>
      <c r="F19" s="1494"/>
      <c r="G19" s="283" t="s">
        <v>496</v>
      </c>
      <c r="H19" s="277" t="s">
        <v>497</v>
      </c>
      <c r="I19" s="282" t="s">
        <v>498</v>
      </c>
      <c r="J19" s="279">
        <v>0.02</v>
      </c>
      <c r="K19" s="280" t="s">
        <v>486</v>
      </c>
      <c r="L19" s="279" t="s">
        <v>499</v>
      </c>
      <c r="M19" s="279" t="s">
        <v>500</v>
      </c>
      <c r="N19" s="297" t="s">
        <v>76</v>
      </c>
      <c r="O19" s="308" t="s">
        <v>47</v>
      </c>
      <c r="P19" s="16"/>
      <c r="Q19" s="16"/>
      <c r="R19" s="1502">
        <v>1</v>
      </c>
      <c r="S19" s="1502"/>
      <c r="T19" s="16"/>
      <c r="U19" s="16"/>
      <c r="V19" s="1502">
        <v>1</v>
      </c>
      <c r="W19" s="1502"/>
      <c r="X19" s="16"/>
      <c r="Y19" s="16"/>
      <c r="Z19" s="1502">
        <v>1</v>
      </c>
      <c r="AA19" s="1502"/>
      <c r="AB19" s="16"/>
      <c r="AC19" s="16"/>
      <c r="AD19" s="1502">
        <v>1</v>
      </c>
      <c r="AE19" s="1502"/>
      <c r="AF19" s="16"/>
      <c r="AG19" s="16"/>
      <c r="AH19" s="1502">
        <v>1</v>
      </c>
      <c r="AI19" s="1502"/>
      <c r="AJ19" s="16"/>
      <c r="AK19" s="16"/>
      <c r="AL19" s="1502">
        <v>1</v>
      </c>
      <c r="AM19" s="1502"/>
      <c r="AN19" s="16"/>
      <c r="AO19" s="16"/>
      <c r="AP19" s="1502">
        <v>1</v>
      </c>
      <c r="AQ19" s="1502"/>
      <c r="AR19" s="16"/>
      <c r="AS19" s="16"/>
      <c r="AT19" s="1502">
        <v>1</v>
      </c>
      <c r="AU19" s="1502"/>
      <c r="AV19" s="16"/>
      <c r="AW19" s="16"/>
      <c r="AX19" s="1502">
        <v>1</v>
      </c>
      <c r="AY19" s="1502"/>
      <c r="AZ19" s="16"/>
      <c r="BA19" s="16"/>
      <c r="BB19" s="1502">
        <v>1</v>
      </c>
      <c r="BC19" s="1502"/>
      <c r="BD19" s="16"/>
      <c r="BE19" s="16"/>
      <c r="BF19" s="1502">
        <v>1</v>
      </c>
      <c r="BG19" s="1502"/>
      <c r="BH19" s="16"/>
      <c r="BI19" s="16"/>
      <c r="BJ19" s="1502">
        <v>1</v>
      </c>
      <c r="BK19" s="1503"/>
    </row>
    <row r="20" spans="1:63" ht="60.75" customHeight="1" x14ac:dyDescent="0.2">
      <c r="A20" s="1483"/>
      <c r="B20" s="1486"/>
      <c r="C20" s="1488"/>
      <c r="D20" s="1509" t="s">
        <v>501</v>
      </c>
      <c r="E20" s="1511">
        <v>0.15</v>
      </c>
      <c r="F20" s="1494" t="s">
        <v>86</v>
      </c>
      <c r="G20" s="1504" t="s">
        <v>502</v>
      </c>
      <c r="H20" s="278" t="s">
        <v>503</v>
      </c>
      <c r="I20" s="274" t="s">
        <v>504</v>
      </c>
      <c r="J20" s="284">
        <v>0.05</v>
      </c>
      <c r="K20" s="276" t="s">
        <v>505</v>
      </c>
      <c r="L20" s="279" t="s">
        <v>499</v>
      </c>
      <c r="M20" s="279" t="s">
        <v>500</v>
      </c>
      <c r="N20" s="297" t="s">
        <v>76</v>
      </c>
      <c r="O20" s="309" t="s">
        <v>46</v>
      </c>
      <c r="P20" s="1502"/>
      <c r="Q20" s="1502"/>
      <c r="R20" s="1502"/>
      <c r="S20" s="1502"/>
      <c r="T20" s="1502"/>
      <c r="U20" s="1502"/>
      <c r="V20" s="1502"/>
      <c r="W20" s="1502"/>
      <c r="X20" s="1502"/>
      <c r="Y20" s="1502"/>
      <c r="Z20" s="1502"/>
      <c r="AA20" s="1502"/>
      <c r="AB20" s="1502"/>
      <c r="AC20" s="1502"/>
      <c r="AD20" s="1502"/>
      <c r="AE20" s="1502"/>
      <c r="AF20" s="1502"/>
      <c r="AG20" s="1502"/>
      <c r="AH20" s="1502"/>
      <c r="AI20" s="1502"/>
      <c r="AJ20" s="1502"/>
      <c r="AK20" s="1502"/>
      <c r="AL20" s="1502">
        <v>1</v>
      </c>
      <c r="AM20" s="1502"/>
      <c r="AN20" s="1502"/>
      <c r="AO20" s="1502"/>
      <c r="AP20" s="1502"/>
      <c r="AQ20" s="1502"/>
      <c r="AR20" s="1502"/>
      <c r="AS20" s="1502"/>
      <c r="AT20" s="1502"/>
      <c r="AU20" s="1502"/>
      <c r="AV20" s="1502"/>
      <c r="AW20" s="1502"/>
      <c r="AX20" s="1502"/>
      <c r="AY20" s="1502"/>
      <c r="AZ20" s="1502"/>
      <c r="BA20" s="1502"/>
      <c r="BB20" s="1502"/>
      <c r="BC20" s="1502"/>
      <c r="BD20" s="1502"/>
      <c r="BE20" s="1502"/>
      <c r="BF20" s="1502"/>
      <c r="BG20" s="1502"/>
      <c r="BH20" s="1502"/>
      <c r="BI20" s="1502"/>
      <c r="BJ20" s="1502">
        <v>1</v>
      </c>
      <c r="BK20" s="1503"/>
    </row>
    <row r="21" spans="1:63" ht="60.75" customHeight="1" x14ac:dyDescent="0.2">
      <c r="A21" s="1483"/>
      <c r="B21" s="1486"/>
      <c r="C21" s="1488"/>
      <c r="D21" s="1490"/>
      <c r="E21" s="1492"/>
      <c r="F21" s="1494"/>
      <c r="G21" s="1504"/>
      <c r="H21" s="278" t="s">
        <v>506</v>
      </c>
      <c r="I21" s="274" t="s">
        <v>507</v>
      </c>
      <c r="J21" s="284">
        <v>0.05</v>
      </c>
      <c r="K21" s="276" t="s">
        <v>505</v>
      </c>
      <c r="L21" s="275" t="s">
        <v>481</v>
      </c>
      <c r="M21" s="275" t="s">
        <v>482</v>
      </c>
      <c r="N21" s="297" t="s">
        <v>76</v>
      </c>
      <c r="O21" s="309" t="s">
        <v>48</v>
      </c>
      <c r="P21" s="1502"/>
      <c r="Q21" s="1502"/>
      <c r="R21" s="1502"/>
      <c r="S21" s="1502"/>
      <c r="T21" s="1502"/>
      <c r="U21" s="1502"/>
      <c r="V21" s="1502"/>
      <c r="W21" s="1502"/>
      <c r="X21" s="1502"/>
      <c r="Y21" s="1502"/>
      <c r="Z21" s="1502"/>
      <c r="AA21" s="1502"/>
      <c r="AB21" s="1502"/>
      <c r="AC21" s="1502"/>
      <c r="AD21" s="1502"/>
      <c r="AE21" s="1502"/>
      <c r="AF21" s="1502"/>
      <c r="AG21" s="1502"/>
      <c r="AH21" s="1502"/>
      <c r="AI21" s="1502"/>
      <c r="AJ21" s="1502"/>
      <c r="AK21" s="1502"/>
      <c r="AL21" s="1502"/>
      <c r="AM21" s="1502"/>
      <c r="AN21" s="1502"/>
      <c r="AO21" s="1502"/>
      <c r="AP21" s="1502"/>
      <c r="AQ21" s="1502"/>
      <c r="AR21" s="1502"/>
      <c r="AS21" s="1502"/>
      <c r="AT21" s="1502"/>
      <c r="AU21" s="1502"/>
      <c r="AV21" s="1502"/>
      <c r="AW21" s="1502"/>
      <c r="AX21" s="1502"/>
      <c r="AY21" s="1502"/>
      <c r="AZ21" s="1502"/>
      <c r="BA21" s="1502"/>
      <c r="BB21" s="1502">
        <v>1</v>
      </c>
      <c r="BC21" s="1502"/>
      <c r="BD21" s="1502"/>
      <c r="BE21" s="1502"/>
      <c r="BF21" s="1502"/>
      <c r="BG21" s="1502"/>
      <c r="BH21" s="1502"/>
      <c r="BI21" s="1502"/>
      <c r="BJ21" s="1502"/>
      <c r="BK21" s="1503"/>
    </row>
    <row r="22" spans="1:63" ht="73.5" customHeight="1" x14ac:dyDescent="0.2">
      <c r="A22" s="1483"/>
      <c r="B22" s="1486"/>
      <c r="C22" s="1488"/>
      <c r="D22" s="1510"/>
      <c r="E22" s="1512"/>
      <c r="F22" s="1494"/>
      <c r="G22" s="283" t="s">
        <v>508</v>
      </c>
      <c r="H22" s="278" t="s">
        <v>509</v>
      </c>
      <c r="I22" s="274" t="s">
        <v>510</v>
      </c>
      <c r="J22" s="284">
        <v>0.05</v>
      </c>
      <c r="K22" s="276" t="s">
        <v>511</v>
      </c>
      <c r="L22" s="275" t="s">
        <v>481</v>
      </c>
      <c r="M22" s="275" t="s">
        <v>482</v>
      </c>
      <c r="N22" s="297" t="s">
        <v>76</v>
      </c>
      <c r="O22" s="309" t="s">
        <v>29</v>
      </c>
      <c r="P22" s="1502"/>
      <c r="Q22" s="1502"/>
      <c r="R22" s="1502"/>
      <c r="S22" s="1502"/>
      <c r="T22" s="16"/>
      <c r="U22" s="16"/>
      <c r="V22" s="1502">
        <v>1</v>
      </c>
      <c r="W22" s="1502"/>
      <c r="X22" s="1502"/>
      <c r="Y22" s="1502"/>
      <c r="Z22" s="1502"/>
      <c r="AA22" s="1502"/>
      <c r="AB22" s="1502"/>
      <c r="AC22" s="1502"/>
      <c r="AD22" s="1502">
        <v>1</v>
      </c>
      <c r="AE22" s="1502"/>
      <c r="AF22" s="16"/>
      <c r="AG22" s="16"/>
      <c r="AH22" s="1502"/>
      <c r="AI22" s="1502"/>
      <c r="AJ22" s="1502"/>
      <c r="AK22" s="1502"/>
      <c r="AL22" s="1502">
        <v>1</v>
      </c>
      <c r="AM22" s="1502"/>
      <c r="AN22" s="1502"/>
      <c r="AO22" s="1502"/>
      <c r="AP22" s="1502"/>
      <c r="AQ22" s="1502"/>
      <c r="AR22" s="16"/>
      <c r="AS22" s="16"/>
      <c r="AT22" s="1502">
        <v>1</v>
      </c>
      <c r="AU22" s="1502"/>
      <c r="AV22" s="1502"/>
      <c r="AW22" s="1502"/>
      <c r="AX22" s="1502"/>
      <c r="AY22" s="1502"/>
      <c r="AZ22" s="1502"/>
      <c r="BA22" s="1502"/>
      <c r="BB22" s="1502">
        <v>1</v>
      </c>
      <c r="BC22" s="1502"/>
      <c r="BD22" s="16"/>
      <c r="BE22" s="16"/>
      <c r="BF22" s="1502"/>
      <c r="BG22" s="1502"/>
      <c r="BH22" s="1502"/>
      <c r="BI22" s="1502"/>
      <c r="BJ22" s="1502">
        <v>1</v>
      </c>
      <c r="BK22" s="1503"/>
    </row>
    <row r="23" spans="1:63" ht="60.75" customHeight="1" x14ac:dyDescent="0.2">
      <c r="A23" s="1483"/>
      <c r="B23" s="1486"/>
      <c r="C23" s="1488"/>
      <c r="D23" s="1509" t="s">
        <v>512</v>
      </c>
      <c r="E23" s="1513">
        <v>0.4</v>
      </c>
      <c r="F23" s="282" t="s">
        <v>86</v>
      </c>
      <c r="G23" s="272" t="s">
        <v>513</v>
      </c>
      <c r="H23" s="273" t="s">
        <v>514</v>
      </c>
      <c r="I23" s="274" t="s">
        <v>515</v>
      </c>
      <c r="J23" s="279">
        <v>7.0000000000000007E-2</v>
      </c>
      <c r="K23" s="276" t="s">
        <v>516</v>
      </c>
      <c r="L23" s="275" t="s">
        <v>481</v>
      </c>
      <c r="M23" s="275" t="s">
        <v>482</v>
      </c>
      <c r="N23" s="297" t="s">
        <v>76</v>
      </c>
      <c r="O23" s="309" t="s">
        <v>31</v>
      </c>
      <c r="P23" s="1502"/>
      <c r="Q23" s="1502"/>
      <c r="R23" s="1502"/>
      <c r="S23" s="1502"/>
      <c r="T23" s="1502"/>
      <c r="U23" s="1502"/>
      <c r="V23" s="1502"/>
      <c r="W23" s="1502"/>
      <c r="X23" s="1502"/>
      <c r="Y23" s="1502"/>
      <c r="Z23" s="1502"/>
      <c r="AA23" s="1502"/>
      <c r="AB23" s="1502"/>
      <c r="AC23" s="1502"/>
      <c r="AD23" s="1502"/>
      <c r="AE23" s="1502"/>
      <c r="AF23" s="1502"/>
      <c r="AG23" s="1502"/>
      <c r="AH23" s="1502"/>
      <c r="AI23" s="1502"/>
      <c r="AJ23" s="1502"/>
      <c r="AK23" s="1502"/>
      <c r="AL23" s="1502">
        <v>1</v>
      </c>
      <c r="AM23" s="1502"/>
      <c r="AN23" s="1502"/>
      <c r="AO23" s="1502"/>
      <c r="AP23" s="1502"/>
      <c r="AQ23" s="1502"/>
      <c r="AR23" s="1502"/>
      <c r="AS23" s="1502"/>
      <c r="AT23" s="1502"/>
      <c r="AU23" s="1502"/>
      <c r="AV23" s="1502"/>
      <c r="AW23" s="1502"/>
      <c r="AX23" s="1502"/>
      <c r="AY23" s="1502"/>
      <c r="AZ23" s="1502"/>
      <c r="BA23" s="1502"/>
      <c r="BB23" s="1502"/>
      <c r="BC23" s="1502"/>
      <c r="BD23" s="1502"/>
      <c r="BE23" s="1502"/>
      <c r="BF23" s="1502"/>
      <c r="BG23" s="1502"/>
      <c r="BH23" s="1502"/>
      <c r="BI23" s="1502"/>
      <c r="BJ23" s="1502">
        <v>1</v>
      </c>
      <c r="BK23" s="1503"/>
    </row>
    <row r="24" spans="1:63" ht="60.75" customHeight="1" x14ac:dyDescent="0.2">
      <c r="A24" s="1483"/>
      <c r="B24" s="1486"/>
      <c r="C24" s="1488"/>
      <c r="D24" s="1490"/>
      <c r="E24" s="1514"/>
      <c r="F24" s="282" t="s">
        <v>86</v>
      </c>
      <c r="G24" s="278" t="s">
        <v>517</v>
      </c>
      <c r="H24" s="278" t="s">
        <v>518</v>
      </c>
      <c r="I24" s="274" t="s">
        <v>515</v>
      </c>
      <c r="J24" s="279">
        <v>0.06</v>
      </c>
      <c r="K24" s="285" t="s">
        <v>486</v>
      </c>
      <c r="L24" s="275" t="s">
        <v>481</v>
      </c>
      <c r="M24" s="275" t="s">
        <v>482</v>
      </c>
      <c r="N24" s="297" t="s">
        <v>76</v>
      </c>
      <c r="O24" s="309" t="s">
        <v>32</v>
      </c>
      <c r="P24" s="1502"/>
      <c r="Q24" s="1502"/>
      <c r="R24" s="1502"/>
      <c r="S24" s="1502"/>
      <c r="T24" s="1502"/>
      <c r="U24" s="1502"/>
      <c r="V24" s="1502"/>
      <c r="W24" s="1502"/>
      <c r="X24" s="1502"/>
      <c r="Y24" s="1502"/>
      <c r="Z24" s="1502"/>
      <c r="AA24" s="1502"/>
      <c r="AB24" s="1502"/>
      <c r="AC24" s="1502"/>
      <c r="AD24" s="1502"/>
      <c r="AE24" s="1502"/>
      <c r="AF24" s="1502"/>
      <c r="AG24" s="1502"/>
      <c r="AH24" s="1502"/>
      <c r="AI24" s="1502"/>
      <c r="AJ24" s="1502"/>
      <c r="AK24" s="1502"/>
      <c r="AL24" s="1502">
        <v>1</v>
      </c>
      <c r="AM24" s="1502"/>
      <c r="AN24" s="1502"/>
      <c r="AO24" s="1502"/>
      <c r="AP24" s="1502"/>
      <c r="AQ24" s="1502"/>
      <c r="AR24" s="1502"/>
      <c r="AS24" s="1502"/>
      <c r="AT24" s="1502"/>
      <c r="AU24" s="1502"/>
      <c r="AV24" s="1502"/>
      <c r="AW24" s="1502"/>
      <c r="AX24" s="1502"/>
      <c r="AY24" s="1502"/>
      <c r="AZ24" s="1502"/>
      <c r="BA24" s="1502"/>
      <c r="BB24" s="1502"/>
      <c r="BC24" s="1502"/>
      <c r="BD24" s="1502"/>
      <c r="BE24" s="1502"/>
      <c r="BF24" s="1502"/>
      <c r="BG24" s="1502"/>
      <c r="BH24" s="1502"/>
      <c r="BI24" s="1502"/>
      <c r="BJ24" s="1502">
        <v>1</v>
      </c>
      <c r="BK24" s="1503"/>
    </row>
    <row r="25" spans="1:63" ht="91.5" customHeight="1" x14ac:dyDescent="0.2">
      <c r="A25" s="1483"/>
      <c r="B25" s="1486"/>
      <c r="C25" s="1488"/>
      <c r="D25" s="1490"/>
      <c r="E25" s="1514"/>
      <c r="F25" s="1494" t="s">
        <v>86</v>
      </c>
      <c r="G25" s="1516" t="s">
        <v>519</v>
      </c>
      <c r="H25" s="278" t="s">
        <v>520</v>
      </c>
      <c r="I25" s="278" t="s">
        <v>521</v>
      </c>
      <c r="J25" s="279">
        <v>0.1</v>
      </c>
      <c r="K25" s="276" t="s">
        <v>522</v>
      </c>
      <c r="L25" s="279" t="s">
        <v>499</v>
      </c>
      <c r="M25" s="279" t="s">
        <v>500</v>
      </c>
      <c r="N25" s="297" t="s">
        <v>76</v>
      </c>
      <c r="O25" s="1505" t="s">
        <v>41</v>
      </c>
      <c r="P25" s="1502"/>
      <c r="Q25" s="1502"/>
      <c r="R25" s="1502">
        <v>1</v>
      </c>
      <c r="S25" s="1502"/>
      <c r="T25" s="1502"/>
      <c r="U25" s="1502"/>
      <c r="V25" s="1502">
        <v>1</v>
      </c>
      <c r="W25" s="1502"/>
      <c r="X25" s="1502"/>
      <c r="Y25" s="1502"/>
      <c r="Z25" s="1502">
        <v>1</v>
      </c>
      <c r="AA25" s="1502"/>
      <c r="AB25" s="1502"/>
      <c r="AC25" s="1502"/>
      <c r="AD25" s="1502">
        <v>1</v>
      </c>
      <c r="AE25" s="1502"/>
      <c r="AF25" s="1502"/>
      <c r="AG25" s="1502"/>
      <c r="AH25" s="1502">
        <v>1</v>
      </c>
      <c r="AI25" s="1502"/>
      <c r="AJ25" s="1502"/>
      <c r="AK25" s="1502"/>
      <c r="AL25" s="1502">
        <v>1</v>
      </c>
      <c r="AM25" s="1502"/>
      <c r="AN25" s="1502"/>
      <c r="AO25" s="1502"/>
      <c r="AP25" s="1502">
        <v>1</v>
      </c>
      <c r="AQ25" s="1502"/>
      <c r="AR25" s="1502"/>
      <c r="AS25" s="1502"/>
      <c r="AT25" s="1502">
        <v>1</v>
      </c>
      <c r="AU25" s="1502"/>
      <c r="AV25" s="1502"/>
      <c r="AW25" s="1502"/>
      <c r="AX25" s="1502">
        <v>1</v>
      </c>
      <c r="AY25" s="1502"/>
      <c r="AZ25" s="1502"/>
      <c r="BA25" s="1502"/>
      <c r="BB25" s="1502">
        <v>1</v>
      </c>
      <c r="BC25" s="1502"/>
      <c r="BD25" s="1502"/>
      <c r="BE25" s="1502"/>
      <c r="BF25" s="1502">
        <v>1</v>
      </c>
      <c r="BG25" s="1502"/>
      <c r="BH25" s="1502"/>
      <c r="BI25" s="1502"/>
      <c r="BJ25" s="1502">
        <v>1</v>
      </c>
      <c r="BK25" s="1503"/>
    </row>
    <row r="26" spans="1:63" ht="60.75" customHeight="1" x14ac:dyDescent="0.2">
      <c r="A26" s="1483"/>
      <c r="B26" s="1486"/>
      <c r="C26" s="1488"/>
      <c r="D26" s="1490"/>
      <c r="E26" s="1514"/>
      <c r="F26" s="1494"/>
      <c r="G26" s="1517"/>
      <c r="H26" s="278" t="s">
        <v>523</v>
      </c>
      <c r="I26" s="278" t="s">
        <v>524</v>
      </c>
      <c r="J26" s="279">
        <v>0.06</v>
      </c>
      <c r="K26" s="276" t="s">
        <v>525</v>
      </c>
      <c r="L26" s="279" t="s">
        <v>499</v>
      </c>
      <c r="M26" s="279" t="s">
        <v>500</v>
      </c>
      <c r="N26" s="297" t="s">
        <v>76</v>
      </c>
      <c r="O26" s="1506"/>
      <c r="P26" s="1502"/>
      <c r="Q26" s="1502"/>
      <c r="R26" s="1502"/>
      <c r="S26" s="1502"/>
      <c r="T26" s="1502"/>
      <c r="U26" s="1502"/>
      <c r="V26" s="1502"/>
      <c r="W26" s="1502"/>
      <c r="X26" s="1502"/>
      <c r="Y26" s="1502"/>
      <c r="Z26" s="1502">
        <v>1</v>
      </c>
      <c r="AA26" s="1502"/>
      <c r="AB26" s="1502"/>
      <c r="AC26" s="1502"/>
      <c r="AD26" s="1502"/>
      <c r="AE26" s="1502"/>
      <c r="AF26" s="1502"/>
      <c r="AG26" s="1502"/>
      <c r="AH26" s="1502"/>
      <c r="AI26" s="1502"/>
      <c r="AJ26" s="1502"/>
      <c r="AK26" s="1502"/>
      <c r="AL26" s="1502">
        <v>1</v>
      </c>
      <c r="AM26" s="1502"/>
      <c r="AN26" s="1502"/>
      <c r="AO26" s="1502"/>
      <c r="AP26" s="1502"/>
      <c r="AQ26" s="1502"/>
      <c r="AR26" s="1502"/>
      <c r="AS26" s="1502"/>
      <c r="AT26" s="1502"/>
      <c r="AU26" s="1502"/>
      <c r="AV26" s="1502"/>
      <c r="AW26" s="1502"/>
      <c r="AX26" s="1502">
        <v>1</v>
      </c>
      <c r="AY26" s="1502"/>
      <c r="AZ26" s="1502"/>
      <c r="BA26" s="1502"/>
      <c r="BB26" s="1502"/>
      <c r="BC26" s="1502"/>
      <c r="BD26" s="1502"/>
      <c r="BE26" s="1502"/>
      <c r="BF26" s="1502"/>
      <c r="BG26" s="1502"/>
      <c r="BH26" s="1502"/>
      <c r="BI26" s="1502"/>
      <c r="BJ26" s="1502">
        <v>1</v>
      </c>
      <c r="BK26" s="1503"/>
    </row>
    <row r="27" spans="1:63" ht="68.25" customHeight="1" x14ac:dyDescent="0.2">
      <c r="A27" s="1483"/>
      <c r="B27" s="1486"/>
      <c r="C27" s="1488"/>
      <c r="D27" s="1490"/>
      <c r="E27" s="1514"/>
      <c r="F27" s="286" t="s">
        <v>86</v>
      </c>
      <c r="G27" s="278" t="s">
        <v>526</v>
      </c>
      <c r="H27" s="278" t="s">
        <v>527</v>
      </c>
      <c r="I27" s="278" t="s">
        <v>528</v>
      </c>
      <c r="J27" s="279">
        <v>0.08</v>
      </c>
      <c r="K27" s="287" t="s">
        <v>529</v>
      </c>
      <c r="L27" s="279" t="s">
        <v>499</v>
      </c>
      <c r="M27" s="279" t="s">
        <v>500</v>
      </c>
      <c r="N27" s="297" t="s">
        <v>76</v>
      </c>
      <c r="O27" s="309" t="s">
        <v>530</v>
      </c>
      <c r="P27" s="1502"/>
      <c r="Q27" s="1502"/>
      <c r="R27" s="1502"/>
      <c r="S27" s="1502"/>
      <c r="T27" s="1502"/>
      <c r="U27" s="1502"/>
      <c r="V27" s="1502">
        <v>1</v>
      </c>
      <c r="W27" s="1502"/>
      <c r="X27" s="1502"/>
      <c r="Y27" s="1502"/>
      <c r="Z27" s="1502"/>
      <c r="AA27" s="1502"/>
      <c r="AB27" s="1502"/>
      <c r="AC27" s="1502"/>
      <c r="AD27" s="1502">
        <v>1</v>
      </c>
      <c r="AE27" s="1502"/>
      <c r="AF27" s="1502"/>
      <c r="AG27" s="1502"/>
      <c r="AH27" s="1502"/>
      <c r="AI27" s="1502"/>
      <c r="AJ27" s="1502"/>
      <c r="AK27" s="1502"/>
      <c r="AL27" s="1502">
        <v>1</v>
      </c>
      <c r="AM27" s="1502"/>
      <c r="AN27" s="1502"/>
      <c r="AO27" s="1502"/>
      <c r="AP27" s="1502"/>
      <c r="AQ27" s="1502"/>
      <c r="AR27" s="1502"/>
      <c r="AS27" s="1502"/>
      <c r="AT27" s="1502">
        <v>1</v>
      </c>
      <c r="AU27" s="1502"/>
      <c r="AV27" s="1502"/>
      <c r="AW27" s="1502"/>
      <c r="AX27" s="1502"/>
      <c r="AY27" s="1502"/>
      <c r="AZ27" s="1502"/>
      <c r="BA27" s="1502"/>
      <c r="BB27" s="1502">
        <v>1</v>
      </c>
      <c r="BC27" s="1502"/>
      <c r="BD27" s="1502"/>
      <c r="BE27" s="1502"/>
      <c r="BF27" s="1502"/>
      <c r="BG27" s="1502"/>
      <c r="BH27" s="1502"/>
      <c r="BI27" s="1502"/>
      <c r="BJ27" s="1502">
        <v>1</v>
      </c>
      <c r="BK27" s="1503"/>
    </row>
    <row r="28" spans="1:63" ht="68.25" customHeight="1" x14ac:dyDescent="0.2">
      <c r="A28" s="1483"/>
      <c r="B28" s="1486"/>
      <c r="C28" s="1488"/>
      <c r="D28" s="1510"/>
      <c r="E28" s="1515"/>
      <c r="F28" s="286" t="s">
        <v>86</v>
      </c>
      <c r="G28" s="278" t="s">
        <v>531</v>
      </c>
      <c r="H28" s="278" t="s">
        <v>532</v>
      </c>
      <c r="I28" s="278" t="s">
        <v>533</v>
      </c>
      <c r="J28" s="279">
        <v>0.03</v>
      </c>
      <c r="K28" s="276" t="s">
        <v>516</v>
      </c>
      <c r="L28" s="275" t="s">
        <v>481</v>
      </c>
      <c r="M28" s="275" t="s">
        <v>482</v>
      </c>
      <c r="N28" s="297" t="s">
        <v>76</v>
      </c>
      <c r="O28" s="309" t="s">
        <v>534</v>
      </c>
      <c r="P28" s="1502"/>
      <c r="Q28" s="1502"/>
      <c r="R28" s="1502">
        <v>1</v>
      </c>
      <c r="S28" s="1502"/>
      <c r="T28" s="1502"/>
      <c r="U28" s="1502"/>
      <c r="V28" s="1502">
        <v>1</v>
      </c>
      <c r="W28" s="1502"/>
      <c r="X28" s="1502"/>
      <c r="Y28" s="1502"/>
      <c r="Z28" s="1502">
        <v>1</v>
      </c>
      <c r="AA28" s="1502"/>
      <c r="AB28" s="1502"/>
      <c r="AC28" s="1502"/>
      <c r="AD28" s="1502">
        <v>1</v>
      </c>
      <c r="AE28" s="1502"/>
      <c r="AF28" s="1502"/>
      <c r="AG28" s="1502"/>
      <c r="AH28" s="1502">
        <v>1</v>
      </c>
      <c r="AI28" s="1502"/>
      <c r="AJ28" s="1502"/>
      <c r="AK28" s="1502"/>
      <c r="AL28" s="1502">
        <v>1</v>
      </c>
      <c r="AM28" s="1502"/>
      <c r="AN28" s="1502"/>
      <c r="AO28" s="1502"/>
      <c r="AP28" s="1502">
        <v>1</v>
      </c>
      <c r="AQ28" s="1502"/>
      <c r="AR28" s="1502"/>
      <c r="AS28" s="1502"/>
      <c r="AT28" s="1502">
        <v>1</v>
      </c>
      <c r="AU28" s="1502"/>
      <c r="AV28" s="1502"/>
      <c r="AW28" s="1502"/>
      <c r="AX28" s="1502">
        <v>1</v>
      </c>
      <c r="AY28" s="1502"/>
      <c r="AZ28" s="1502"/>
      <c r="BA28" s="1502"/>
      <c r="BB28" s="1502">
        <v>1</v>
      </c>
      <c r="BC28" s="1502"/>
      <c r="BD28" s="1502"/>
      <c r="BE28" s="1502"/>
      <c r="BF28" s="1502">
        <v>1</v>
      </c>
      <c r="BG28" s="1502"/>
      <c r="BH28" s="1502"/>
      <c r="BI28" s="1502"/>
      <c r="BJ28" s="1502">
        <v>1</v>
      </c>
      <c r="BK28" s="1503"/>
    </row>
    <row r="29" spans="1:63" ht="60.75" customHeight="1" x14ac:dyDescent="0.2">
      <c r="A29" s="1483"/>
      <c r="B29" s="1486"/>
      <c r="C29" s="1488"/>
      <c r="D29" s="1518" t="s">
        <v>535</v>
      </c>
      <c r="E29" s="1519">
        <v>0.15</v>
      </c>
      <c r="F29" s="282" t="s">
        <v>86</v>
      </c>
      <c r="G29" s="278" t="s">
        <v>536</v>
      </c>
      <c r="H29" s="278" t="s">
        <v>537</v>
      </c>
      <c r="I29" s="278" t="s">
        <v>538</v>
      </c>
      <c r="J29" s="279">
        <v>0.03</v>
      </c>
      <c r="K29" s="287" t="s">
        <v>539</v>
      </c>
      <c r="L29" s="279" t="s">
        <v>499</v>
      </c>
      <c r="M29" s="279" t="s">
        <v>500</v>
      </c>
      <c r="N29" s="297" t="s">
        <v>76</v>
      </c>
      <c r="O29" s="309" t="s">
        <v>33</v>
      </c>
      <c r="P29" s="1520"/>
      <c r="Q29" s="1520"/>
      <c r="R29" s="1520">
        <v>8.3299999999999999E-2</v>
      </c>
      <c r="S29" s="1520"/>
      <c r="T29" s="1520"/>
      <c r="U29" s="1520"/>
      <c r="V29" s="1520">
        <v>8.3299999999999999E-2</v>
      </c>
      <c r="W29" s="1520"/>
      <c r="X29" s="1520"/>
      <c r="Y29" s="1520"/>
      <c r="Z29" s="1520">
        <v>8.3299999999999999E-2</v>
      </c>
      <c r="AA29" s="1520"/>
      <c r="AB29" s="1520"/>
      <c r="AC29" s="1520"/>
      <c r="AD29" s="1520">
        <v>8.3299999999999999E-2</v>
      </c>
      <c r="AE29" s="1520"/>
      <c r="AF29" s="1520"/>
      <c r="AG29" s="1520"/>
      <c r="AH29" s="1520">
        <v>8.3299999999999999E-2</v>
      </c>
      <c r="AI29" s="1520"/>
      <c r="AJ29" s="1520"/>
      <c r="AK29" s="1520"/>
      <c r="AL29" s="1520">
        <v>8.3299999999999999E-2</v>
      </c>
      <c r="AM29" s="1520"/>
      <c r="AN29" s="1520"/>
      <c r="AO29" s="1520"/>
      <c r="AP29" s="1520">
        <v>8.3299999999999999E-2</v>
      </c>
      <c r="AQ29" s="1520"/>
      <c r="AR29" s="1520"/>
      <c r="AS29" s="1520"/>
      <c r="AT29" s="1520">
        <v>8.3299999999999999E-2</v>
      </c>
      <c r="AU29" s="1520"/>
      <c r="AV29" s="1520"/>
      <c r="AW29" s="1520"/>
      <c r="AX29" s="1520">
        <v>8.3299999999999999E-2</v>
      </c>
      <c r="AY29" s="1520"/>
      <c r="AZ29" s="1520"/>
      <c r="BA29" s="1520"/>
      <c r="BB29" s="1520">
        <v>8.3299999999999999E-2</v>
      </c>
      <c r="BC29" s="1520"/>
      <c r="BD29" s="1520"/>
      <c r="BE29" s="1520"/>
      <c r="BF29" s="1520">
        <v>8.3299999999999999E-2</v>
      </c>
      <c r="BG29" s="1520"/>
      <c r="BH29" s="1520"/>
      <c r="BI29" s="1520"/>
      <c r="BJ29" s="1520">
        <v>8.3299999999999999E-2</v>
      </c>
      <c r="BK29" s="1521"/>
    </row>
    <row r="30" spans="1:63" ht="60.75" customHeight="1" x14ac:dyDescent="0.2">
      <c r="A30" s="1483"/>
      <c r="B30" s="1486"/>
      <c r="C30" s="1488"/>
      <c r="D30" s="1518"/>
      <c r="E30" s="1519"/>
      <c r="F30" s="1494" t="s">
        <v>86</v>
      </c>
      <c r="G30" s="1516" t="s">
        <v>540</v>
      </c>
      <c r="H30" s="277" t="s">
        <v>541</v>
      </c>
      <c r="I30" s="277" t="s">
        <v>542</v>
      </c>
      <c r="J30" s="279">
        <v>0.02</v>
      </c>
      <c r="K30" s="287" t="s">
        <v>522</v>
      </c>
      <c r="L30" s="279" t="s">
        <v>499</v>
      </c>
      <c r="M30" s="279" t="s">
        <v>500</v>
      </c>
      <c r="N30" s="297" t="s">
        <v>76</v>
      </c>
      <c r="O30" s="1505" t="s">
        <v>34</v>
      </c>
      <c r="P30" s="1502"/>
      <c r="Q30" s="1502"/>
      <c r="R30" s="1502"/>
      <c r="S30" s="1502"/>
      <c r="T30" s="1502"/>
      <c r="U30" s="1502"/>
      <c r="V30" s="1502"/>
      <c r="W30" s="1502"/>
      <c r="X30" s="1502"/>
      <c r="Y30" s="1502"/>
      <c r="Z30" s="1502">
        <v>1</v>
      </c>
      <c r="AA30" s="1502"/>
      <c r="AB30" s="1502"/>
      <c r="AC30" s="1502"/>
      <c r="AD30" s="1502"/>
      <c r="AE30" s="1502"/>
      <c r="AF30" s="1502"/>
      <c r="AG30" s="1502"/>
      <c r="AH30" s="1502"/>
      <c r="AI30" s="1502"/>
      <c r="AJ30" s="1502"/>
      <c r="AK30" s="1502"/>
      <c r="AL30" s="1502">
        <v>1</v>
      </c>
      <c r="AM30" s="1502"/>
      <c r="AN30" s="1502"/>
      <c r="AO30" s="1502"/>
      <c r="AP30" s="1502"/>
      <c r="AQ30" s="1502"/>
      <c r="AR30" s="1502"/>
      <c r="AS30" s="1502"/>
      <c r="AT30" s="1502"/>
      <c r="AU30" s="1502"/>
      <c r="AV30" s="1502"/>
      <c r="AW30" s="1502"/>
      <c r="AX30" s="1502">
        <v>1</v>
      </c>
      <c r="AY30" s="1502"/>
      <c r="AZ30" s="1502"/>
      <c r="BA30" s="1502"/>
      <c r="BB30" s="1502"/>
      <c r="BC30" s="1502"/>
      <c r="BD30" s="1502"/>
      <c r="BE30" s="1502"/>
      <c r="BF30" s="1502"/>
      <c r="BG30" s="1502"/>
      <c r="BH30" s="1502"/>
      <c r="BI30" s="1502"/>
      <c r="BJ30" s="1502">
        <v>1</v>
      </c>
      <c r="BK30" s="1503"/>
    </row>
    <row r="31" spans="1:63" ht="60.75" customHeight="1" x14ac:dyDescent="0.2">
      <c r="A31" s="1483"/>
      <c r="B31" s="1486"/>
      <c r="C31" s="1488"/>
      <c r="D31" s="1518"/>
      <c r="E31" s="1519"/>
      <c r="F31" s="1494"/>
      <c r="G31" s="1517"/>
      <c r="H31" s="278" t="s">
        <v>543</v>
      </c>
      <c r="I31" s="278" t="s">
        <v>544</v>
      </c>
      <c r="J31" s="279">
        <v>0.03</v>
      </c>
      <c r="K31" s="287" t="s">
        <v>522</v>
      </c>
      <c r="L31" s="279" t="s">
        <v>499</v>
      </c>
      <c r="M31" s="279" t="s">
        <v>500</v>
      </c>
      <c r="N31" s="297" t="s">
        <v>76</v>
      </c>
      <c r="O31" s="1506"/>
      <c r="P31" s="1502"/>
      <c r="Q31" s="1502"/>
      <c r="R31" s="1502"/>
      <c r="S31" s="1502"/>
      <c r="T31" s="1502"/>
      <c r="U31" s="1502"/>
      <c r="V31" s="1502"/>
      <c r="W31" s="1502"/>
      <c r="X31" s="1502"/>
      <c r="Y31" s="1502"/>
      <c r="Z31" s="1502">
        <v>1</v>
      </c>
      <c r="AA31" s="1502"/>
      <c r="AB31" s="1502"/>
      <c r="AC31" s="1502"/>
      <c r="AD31" s="1502"/>
      <c r="AE31" s="1502"/>
      <c r="AF31" s="1502"/>
      <c r="AG31" s="1502"/>
      <c r="AH31" s="1502"/>
      <c r="AI31" s="1502"/>
      <c r="AJ31" s="1502"/>
      <c r="AK31" s="1502"/>
      <c r="AL31" s="1502">
        <v>1</v>
      </c>
      <c r="AM31" s="1502"/>
      <c r="AN31" s="1502"/>
      <c r="AO31" s="1502"/>
      <c r="AP31" s="1502"/>
      <c r="AQ31" s="1502"/>
      <c r="AR31" s="1502"/>
      <c r="AS31" s="1502"/>
      <c r="AT31" s="1502"/>
      <c r="AU31" s="1502"/>
      <c r="AV31" s="1502"/>
      <c r="AW31" s="1502"/>
      <c r="AX31" s="1502">
        <v>1</v>
      </c>
      <c r="AY31" s="1502"/>
      <c r="AZ31" s="1502"/>
      <c r="BA31" s="1502"/>
      <c r="BB31" s="1502"/>
      <c r="BC31" s="1502"/>
      <c r="BD31" s="1502"/>
      <c r="BE31" s="1502"/>
      <c r="BF31" s="1502"/>
      <c r="BG31" s="1502"/>
      <c r="BH31" s="1502"/>
      <c r="BI31" s="1502"/>
      <c r="BJ31" s="1502">
        <v>1</v>
      </c>
      <c r="BK31" s="1503"/>
    </row>
    <row r="32" spans="1:63" ht="66" customHeight="1" x14ac:dyDescent="0.2">
      <c r="A32" s="1483"/>
      <c r="B32" s="1486"/>
      <c r="C32" s="1488"/>
      <c r="D32" s="1518"/>
      <c r="E32" s="1519"/>
      <c r="F32" s="282" t="s">
        <v>86</v>
      </c>
      <c r="G32" s="278" t="s">
        <v>545</v>
      </c>
      <c r="H32" s="214" t="s">
        <v>546</v>
      </c>
      <c r="I32" s="278" t="s">
        <v>547</v>
      </c>
      <c r="J32" s="279">
        <v>7.0000000000000007E-2</v>
      </c>
      <c r="K32" s="287" t="s">
        <v>548</v>
      </c>
      <c r="L32" s="279" t="s">
        <v>499</v>
      </c>
      <c r="M32" s="279" t="s">
        <v>500</v>
      </c>
      <c r="N32" s="297" t="s">
        <v>76</v>
      </c>
      <c r="O32" s="309" t="s">
        <v>35</v>
      </c>
      <c r="P32" s="1522"/>
      <c r="Q32" s="1522"/>
      <c r="R32" s="1522">
        <f>126650/12</f>
        <v>10554.166666666666</v>
      </c>
      <c r="S32" s="1522"/>
      <c r="T32" s="1522"/>
      <c r="U32" s="1522"/>
      <c r="V32" s="1522">
        <f>126650/12</f>
        <v>10554.166666666666</v>
      </c>
      <c r="W32" s="1522"/>
      <c r="X32" s="1522"/>
      <c r="Y32" s="1522"/>
      <c r="Z32" s="1522">
        <f>126650/12</f>
        <v>10554.166666666666</v>
      </c>
      <c r="AA32" s="1522"/>
      <c r="AB32" s="1522"/>
      <c r="AC32" s="1522"/>
      <c r="AD32" s="1522">
        <f>126650/12</f>
        <v>10554.166666666666</v>
      </c>
      <c r="AE32" s="1522"/>
      <c r="AF32" s="1522"/>
      <c r="AG32" s="1522"/>
      <c r="AH32" s="1522">
        <f>126650/12</f>
        <v>10554.166666666666</v>
      </c>
      <c r="AI32" s="1522"/>
      <c r="AJ32" s="1522"/>
      <c r="AK32" s="1522"/>
      <c r="AL32" s="1522">
        <f>126650/12</f>
        <v>10554.166666666666</v>
      </c>
      <c r="AM32" s="1522"/>
      <c r="AN32" s="1522"/>
      <c r="AO32" s="1522"/>
      <c r="AP32" s="1522">
        <f>126650/12</f>
        <v>10554.166666666666</v>
      </c>
      <c r="AQ32" s="1522"/>
      <c r="AR32" s="1522"/>
      <c r="AS32" s="1522"/>
      <c r="AT32" s="1522">
        <f>126650/12</f>
        <v>10554.166666666666</v>
      </c>
      <c r="AU32" s="1522"/>
      <c r="AV32" s="1522"/>
      <c r="AW32" s="1522"/>
      <c r="AX32" s="1522">
        <f>126650/12</f>
        <v>10554.166666666666</v>
      </c>
      <c r="AY32" s="1522"/>
      <c r="AZ32" s="1522"/>
      <c r="BA32" s="1522"/>
      <c r="BB32" s="1522">
        <f>126650/12</f>
        <v>10554.166666666666</v>
      </c>
      <c r="BC32" s="1522"/>
      <c r="BD32" s="1522"/>
      <c r="BE32" s="1522"/>
      <c r="BF32" s="1522">
        <f>126650/12</f>
        <v>10554.166666666666</v>
      </c>
      <c r="BG32" s="1522"/>
      <c r="BH32" s="1522"/>
      <c r="BI32" s="1522"/>
      <c r="BJ32" s="1522">
        <f>126650/12</f>
        <v>10554.166666666666</v>
      </c>
      <c r="BK32" s="1524"/>
    </row>
    <row r="33" spans="1:63" ht="90" thickBot="1" x14ac:dyDescent="0.25">
      <c r="A33" s="1484"/>
      <c r="B33" s="298"/>
      <c r="C33" s="299" t="s">
        <v>37</v>
      </c>
      <c r="D33" s="300" t="s">
        <v>549</v>
      </c>
      <c r="E33" s="301">
        <v>0.05</v>
      </c>
      <c r="F33" s="302" t="s">
        <v>86</v>
      </c>
      <c r="G33" s="300" t="s">
        <v>550</v>
      </c>
      <c r="H33" s="300" t="s">
        <v>45</v>
      </c>
      <c r="I33" s="300" t="s">
        <v>43</v>
      </c>
      <c r="J33" s="303">
        <v>0.05</v>
      </c>
      <c r="K33" s="304" t="s">
        <v>551</v>
      </c>
      <c r="L33" s="301" t="s">
        <v>552</v>
      </c>
      <c r="M33" s="305" t="s">
        <v>553</v>
      </c>
      <c r="N33" s="306" t="s">
        <v>52</v>
      </c>
      <c r="O33" s="310">
        <v>5.0999999999999996</v>
      </c>
      <c r="P33" s="1523"/>
      <c r="Q33" s="1523"/>
      <c r="R33" s="1523">
        <v>8.3299999999999999E-2</v>
      </c>
      <c r="S33" s="1523"/>
      <c r="T33" s="1523"/>
      <c r="U33" s="1523"/>
      <c r="V33" s="1523">
        <v>8.3299999999999999E-2</v>
      </c>
      <c r="W33" s="1523"/>
      <c r="X33" s="1523"/>
      <c r="Y33" s="1523"/>
      <c r="Z33" s="1523">
        <v>8.3299999999999999E-2</v>
      </c>
      <c r="AA33" s="1523"/>
      <c r="AB33" s="1523"/>
      <c r="AC33" s="1523"/>
      <c r="AD33" s="1523">
        <v>8.3299999999999999E-2</v>
      </c>
      <c r="AE33" s="1523"/>
      <c r="AF33" s="1523"/>
      <c r="AG33" s="1523"/>
      <c r="AH33" s="1523">
        <v>8.3299999999999999E-2</v>
      </c>
      <c r="AI33" s="1523"/>
      <c r="AJ33" s="1523"/>
      <c r="AK33" s="1523"/>
      <c r="AL33" s="1523">
        <v>8.3299999999999999E-2</v>
      </c>
      <c r="AM33" s="1523"/>
      <c r="AN33" s="1523"/>
      <c r="AO33" s="1523"/>
      <c r="AP33" s="1523">
        <v>8.3299999999999999E-2</v>
      </c>
      <c r="AQ33" s="1523"/>
      <c r="AR33" s="1523"/>
      <c r="AS33" s="1523"/>
      <c r="AT33" s="1523">
        <v>8.3299999999999999E-2</v>
      </c>
      <c r="AU33" s="1523"/>
      <c r="AV33" s="1523"/>
      <c r="AW33" s="1523"/>
      <c r="AX33" s="1523">
        <v>8.3299999999999999E-2</v>
      </c>
      <c r="AY33" s="1523"/>
      <c r="AZ33" s="1523"/>
      <c r="BA33" s="1523"/>
      <c r="BB33" s="1523">
        <v>8.3299999999999999E-2</v>
      </c>
      <c r="BC33" s="1523"/>
      <c r="BD33" s="1523"/>
      <c r="BE33" s="1523"/>
      <c r="BF33" s="1523">
        <v>8.3299999999999999E-2</v>
      </c>
      <c r="BG33" s="1523"/>
      <c r="BH33" s="1523"/>
      <c r="BI33" s="1523"/>
      <c r="BJ33" s="1523">
        <v>8.3299999999999999E-2</v>
      </c>
      <c r="BK33" s="1526"/>
    </row>
    <row r="34" spans="1:63" ht="18" hidden="1" customHeight="1" x14ac:dyDescent="0.2">
      <c r="A34" s="288" t="s">
        <v>17</v>
      </c>
      <c r="B34" s="289"/>
      <c r="C34" s="289" t="s">
        <v>18</v>
      </c>
      <c r="D34" s="289"/>
      <c r="E34" s="289"/>
      <c r="F34" s="289" t="s">
        <v>15</v>
      </c>
      <c r="G34" s="289"/>
      <c r="I34" s="289" t="s">
        <v>16</v>
      </c>
      <c r="K34" s="289"/>
      <c r="L34" s="289"/>
      <c r="M34" s="289"/>
      <c r="N34" s="18"/>
      <c r="O34" s="77"/>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9"/>
    </row>
    <row r="35" spans="1:63" ht="46.5" hidden="1" customHeight="1" x14ac:dyDescent="0.2">
      <c r="A35" s="751" t="s">
        <v>1025</v>
      </c>
      <c r="B35" s="751"/>
      <c r="C35" s="751" t="s">
        <v>241</v>
      </c>
      <c r="D35" s="751"/>
      <c r="E35" s="751"/>
      <c r="F35" s="751" t="s">
        <v>39</v>
      </c>
      <c r="G35" s="751"/>
      <c r="H35" s="751"/>
      <c r="I35" s="751" t="s">
        <v>1024</v>
      </c>
      <c r="J35" s="751"/>
      <c r="K35" s="751"/>
      <c r="L35" s="751"/>
      <c r="M35" s="751"/>
      <c r="N35" s="16"/>
      <c r="O35" s="14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8"/>
    </row>
    <row r="36" spans="1:63" ht="23.25" hidden="1" customHeight="1" thickBot="1" x14ac:dyDescent="0.25">
      <c r="A36" s="168" t="s">
        <v>38</v>
      </c>
      <c r="B36" s="751"/>
      <c r="C36" s="1525" t="s">
        <v>555</v>
      </c>
      <c r="D36" s="1525"/>
      <c r="E36" s="751"/>
      <c r="F36" s="436" t="s">
        <v>40</v>
      </c>
      <c r="G36" s="751"/>
      <c r="H36" s="752"/>
      <c r="I36" s="1381" t="s">
        <v>1023</v>
      </c>
      <c r="J36" s="1381"/>
      <c r="K36" s="751" t="s">
        <v>19</v>
      </c>
      <c r="L36" s="751"/>
      <c r="M36" s="751"/>
      <c r="N36" s="751"/>
      <c r="O36" s="150"/>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80"/>
    </row>
    <row r="40" spans="1:63" x14ac:dyDescent="0.2">
      <c r="R40" s="7" t="e">
        <f>134904-#REF!</f>
        <v>#REF!</v>
      </c>
    </row>
  </sheetData>
  <mergeCells count="588">
    <mergeCell ref="C36:D36"/>
    <mergeCell ref="I36:J36"/>
    <mergeCell ref="AZ33:BA33"/>
    <mergeCell ref="BB33:BC33"/>
    <mergeCell ref="BD33:BE33"/>
    <mergeCell ref="BF33:BG33"/>
    <mergeCell ref="BH33:BI33"/>
    <mergeCell ref="BJ33:BK33"/>
    <mergeCell ref="AN33:AO33"/>
    <mergeCell ref="AP33:AQ33"/>
    <mergeCell ref="AR33:AS33"/>
    <mergeCell ref="AT33:AU33"/>
    <mergeCell ref="AV33:AW33"/>
    <mergeCell ref="AX33:AY33"/>
    <mergeCell ref="AB33:AC33"/>
    <mergeCell ref="AD33:AE33"/>
    <mergeCell ref="AF33:AG33"/>
    <mergeCell ref="AH33:AI33"/>
    <mergeCell ref="AJ33:AK33"/>
    <mergeCell ref="AL33:AM33"/>
    <mergeCell ref="P33:Q33"/>
    <mergeCell ref="R33:S33"/>
    <mergeCell ref="T33:U33"/>
    <mergeCell ref="V33:W33"/>
    <mergeCell ref="X33:Y33"/>
    <mergeCell ref="Z33:AA33"/>
    <mergeCell ref="AZ32:BA32"/>
    <mergeCell ref="BB32:BC32"/>
    <mergeCell ref="BD32:BE32"/>
    <mergeCell ref="BF32:BG32"/>
    <mergeCell ref="BH32:BI32"/>
    <mergeCell ref="BJ32:BK32"/>
    <mergeCell ref="AN32:AO32"/>
    <mergeCell ref="AP32:AQ32"/>
    <mergeCell ref="AR32:AS32"/>
    <mergeCell ref="AT32:AU32"/>
    <mergeCell ref="AV32:AW32"/>
    <mergeCell ref="AX32:AY32"/>
    <mergeCell ref="AB32:AC32"/>
    <mergeCell ref="AD32:AE32"/>
    <mergeCell ref="AF32:AG32"/>
    <mergeCell ref="AH32:AI32"/>
    <mergeCell ref="AJ32:AK32"/>
    <mergeCell ref="AL32:AM32"/>
    <mergeCell ref="P32:Q32"/>
    <mergeCell ref="R32:S32"/>
    <mergeCell ref="T32:U32"/>
    <mergeCell ref="V32:W32"/>
    <mergeCell ref="X32:Y32"/>
    <mergeCell ref="Z32:AA32"/>
    <mergeCell ref="AZ31:BA31"/>
    <mergeCell ref="BB31:BC31"/>
    <mergeCell ref="BD31:BE31"/>
    <mergeCell ref="AB31:AC31"/>
    <mergeCell ref="AD31:AE31"/>
    <mergeCell ref="AF31:AG31"/>
    <mergeCell ref="AH31:AI31"/>
    <mergeCell ref="AJ31:AK31"/>
    <mergeCell ref="AL31:AM31"/>
    <mergeCell ref="P31:Q31"/>
    <mergeCell ref="R31:S31"/>
    <mergeCell ref="T31:U31"/>
    <mergeCell ref="V31:W31"/>
    <mergeCell ref="X31:Y31"/>
    <mergeCell ref="Z31:AA31"/>
    <mergeCell ref="AX30:AY30"/>
    <mergeCell ref="BF31:BG31"/>
    <mergeCell ref="BH31:BI31"/>
    <mergeCell ref="BJ31:BK31"/>
    <mergeCell ref="AN31:AO31"/>
    <mergeCell ref="AP31:AQ31"/>
    <mergeCell ref="AR31:AS31"/>
    <mergeCell ref="AT31:AU31"/>
    <mergeCell ref="AV31:AW31"/>
    <mergeCell ref="AX31:AY31"/>
    <mergeCell ref="BJ29:BK29"/>
    <mergeCell ref="F30:F31"/>
    <mergeCell ref="G30:G31"/>
    <mergeCell ref="O30:O31"/>
    <mergeCell ref="P30:Q30"/>
    <mergeCell ref="R30:S30"/>
    <mergeCell ref="T30:U30"/>
    <mergeCell ref="V30:W30"/>
    <mergeCell ref="X30:Y30"/>
    <mergeCell ref="Z30:AA30"/>
    <mergeCell ref="AX29:AY29"/>
    <mergeCell ref="AZ29:BA29"/>
    <mergeCell ref="BB29:BC29"/>
    <mergeCell ref="BD29:BE29"/>
    <mergeCell ref="BF29:BG29"/>
    <mergeCell ref="BH29:BI29"/>
    <mergeCell ref="AL29:AM29"/>
    <mergeCell ref="AN29:AO29"/>
    <mergeCell ref="AZ30:BA30"/>
    <mergeCell ref="BB30:BC30"/>
    <mergeCell ref="BD30:BE30"/>
    <mergeCell ref="BF30:BG30"/>
    <mergeCell ref="BH30:BI30"/>
    <mergeCell ref="BJ30:BK30"/>
    <mergeCell ref="AT29:AU29"/>
    <mergeCell ref="AV29:AW29"/>
    <mergeCell ref="Z29:AA29"/>
    <mergeCell ref="AB29:AC29"/>
    <mergeCell ref="AD29:AE29"/>
    <mergeCell ref="AF29:AG29"/>
    <mergeCell ref="AH29:AI29"/>
    <mergeCell ref="AJ29:AK29"/>
    <mergeCell ref="AB30:AC30"/>
    <mergeCell ref="AD30:AE30"/>
    <mergeCell ref="AF30:AG30"/>
    <mergeCell ref="AH30:AI30"/>
    <mergeCell ref="AJ30:AK30"/>
    <mergeCell ref="AL30:AM30"/>
    <mergeCell ref="AN30:AO30"/>
    <mergeCell ref="AP30:AQ30"/>
    <mergeCell ref="AR30:AS30"/>
    <mergeCell ref="AT30:AU30"/>
    <mergeCell ref="AV30:AW30"/>
    <mergeCell ref="BJ28:BK28"/>
    <mergeCell ref="D29:D32"/>
    <mergeCell ref="E29:E32"/>
    <mergeCell ref="P29:Q29"/>
    <mergeCell ref="R29:S29"/>
    <mergeCell ref="T29:U29"/>
    <mergeCell ref="V29:W29"/>
    <mergeCell ref="X29:Y29"/>
    <mergeCell ref="AT28:AU28"/>
    <mergeCell ref="AV28:AW28"/>
    <mergeCell ref="AX28:AY28"/>
    <mergeCell ref="AZ28:BA28"/>
    <mergeCell ref="BB28:BC28"/>
    <mergeCell ref="BD28:BE28"/>
    <mergeCell ref="AH28:AI28"/>
    <mergeCell ref="AJ28:AK28"/>
    <mergeCell ref="AL28:AM28"/>
    <mergeCell ref="AN28:AO28"/>
    <mergeCell ref="AP28:AQ28"/>
    <mergeCell ref="AR28:AS28"/>
    <mergeCell ref="V28:W28"/>
    <mergeCell ref="X28:Y28"/>
    <mergeCell ref="AP29:AQ29"/>
    <mergeCell ref="AR29:AS29"/>
    <mergeCell ref="Z28:AA28"/>
    <mergeCell ref="AB28:AC28"/>
    <mergeCell ref="AD28:AE28"/>
    <mergeCell ref="AF28:AG28"/>
    <mergeCell ref="AZ27:BA27"/>
    <mergeCell ref="BB27:BC27"/>
    <mergeCell ref="BD27:BE27"/>
    <mergeCell ref="BF27:BG27"/>
    <mergeCell ref="BH27:BI27"/>
    <mergeCell ref="BF28:BG28"/>
    <mergeCell ref="BH28:BI28"/>
    <mergeCell ref="BJ27:BK27"/>
    <mergeCell ref="AN27:AO27"/>
    <mergeCell ref="AP27:AQ27"/>
    <mergeCell ref="AR27:AS27"/>
    <mergeCell ref="AT27:AU27"/>
    <mergeCell ref="AV27:AW27"/>
    <mergeCell ref="AX27:AY27"/>
    <mergeCell ref="AB27:AC27"/>
    <mergeCell ref="AD27:AE27"/>
    <mergeCell ref="AF27:AG27"/>
    <mergeCell ref="AH27:AI27"/>
    <mergeCell ref="AJ27:AK27"/>
    <mergeCell ref="AL27:AM27"/>
    <mergeCell ref="X25:Y25"/>
    <mergeCell ref="Z25:AA25"/>
    <mergeCell ref="BD26:BE26"/>
    <mergeCell ref="BF26:BG26"/>
    <mergeCell ref="BH26:BI26"/>
    <mergeCell ref="BJ26:BK26"/>
    <mergeCell ref="P27:Q27"/>
    <mergeCell ref="R27:S27"/>
    <mergeCell ref="T27:U27"/>
    <mergeCell ref="V27:W27"/>
    <mergeCell ref="X27:Y27"/>
    <mergeCell ref="Z27:AA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AB26:AC26"/>
    <mergeCell ref="AD26:AE26"/>
    <mergeCell ref="AV25:AW25"/>
    <mergeCell ref="AX25:AY25"/>
    <mergeCell ref="AZ25:BA25"/>
    <mergeCell ref="BB25:BC25"/>
    <mergeCell ref="BD25:BE25"/>
    <mergeCell ref="BF25:BG25"/>
    <mergeCell ref="AJ25:AK25"/>
    <mergeCell ref="AL25:AM25"/>
    <mergeCell ref="AN25:AO25"/>
    <mergeCell ref="AP25:AQ25"/>
    <mergeCell ref="AR25:AS25"/>
    <mergeCell ref="AT25:AU25"/>
    <mergeCell ref="BD24:BE24"/>
    <mergeCell ref="BF24:BG24"/>
    <mergeCell ref="BH24:BI24"/>
    <mergeCell ref="BJ24:BK24"/>
    <mergeCell ref="F25:F26"/>
    <mergeCell ref="G25:G26"/>
    <mergeCell ref="O25:O26"/>
    <mergeCell ref="P25:Q25"/>
    <mergeCell ref="R25:S25"/>
    <mergeCell ref="T25:U25"/>
    <mergeCell ref="AR24:AS24"/>
    <mergeCell ref="AT24:AU24"/>
    <mergeCell ref="AV24:AW24"/>
    <mergeCell ref="AX24:AY24"/>
    <mergeCell ref="AZ24:BA24"/>
    <mergeCell ref="BB24:BC24"/>
    <mergeCell ref="AF24:AG24"/>
    <mergeCell ref="AH24:AI24"/>
    <mergeCell ref="AJ24:AK24"/>
    <mergeCell ref="AL24:AM24"/>
    <mergeCell ref="BH25:BI25"/>
    <mergeCell ref="BJ25:BK25"/>
    <mergeCell ref="P26:Q26"/>
    <mergeCell ref="R26:S26"/>
    <mergeCell ref="AN24:AO24"/>
    <mergeCell ref="AP24:AQ24"/>
    <mergeCell ref="BH23:BI23"/>
    <mergeCell ref="BJ23:BK23"/>
    <mergeCell ref="P24:Q24"/>
    <mergeCell ref="R24:S24"/>
    <mergeCell ref="T24:U24"/>
    <mergeCell ref="V24:W24"/>
    <mergeCell ref="X24:Y24"/>
    <mergeCell ref="Z24:AA24"/>
    <mergeCell ref="AB24:AC24"/>
    <mergeCell ref="AD24:AE24"/>
    <mergeCell ref="AV23:AW23"/>
    <mergeCell ref="AX23:AY23"/>
    <mergeCell ref="AZ23:BA23"/>
    <mergeCell ref="BB23:BC23"/>
    <mergeCell ref="BD23:BE23"/>
    <mergeCell ref="BF23:BG23"/>
    <mergeCell ref="AJ23:AK23"/>
    <mergeCell ref="AL23:AM23"/>
    <mergeCell ref="AN23:AO23"/>
    <mergeCell ref="AP23:AQ23"/>
    <mergeCell ref="AR23:AS23"/>
    <mergeCell ref="AT23:AU23"/>
    <mergeCell ref="X23:Y23"/>
    <mergeCell ref="Z23:AA23"/>
    <mergeCell ref="AB23:AC23"/>
    <mergeCell ref="AD23:AE23"/>
    <mergeCell ref="AF23:AG23"/>
    <mergeCell ref="AH23:AI23"/>
    <mergeCell ref="D23:D28"/>
    <mergeCell ref="E23:E28"/>
    <mergeCell ref="P23:Q23"/>
    <mergeCell ref="R23:S23"/>
    <mergeCell ref="T23:U23"/>
    <mergeCell ref="V23:W23"/>
    <mergeCell ref="V25:W25"/>
    <mergeCell ref="P28:Q28"/>
    <mergeCell ref="R28:S28"/>
    <mergeCell ref="T28:U28"/>
    <mergeCell ref="AB25:AC25"/>
    <mergeCell ref="AD25:AE25"/>
    <mergeCell ref="AF25:AG25"/>
    <mergeCell ref="AH25:AI25"/>
    <mergeCell ref="T26:U26"/>
    <mergeCell ref="V26:W26"/>
    <mergeCell ref="X26:Y26"/>
    <mergeCell ref="Z26:AA26"/>
    <mergeCell ref="BF22:BG22"/>
    <mergeCell ref="BH22:BI22"/>
    <mergeCell ref="BJ22:BK22"/>
    <mergeCell ref="AJ22:AK22"/>
    <mergeCell ref="AL22:AM22"/>
    <mergeCell ref="AN22:AO22"/>
    <mergeCell ref="AP22:AQ22"/>
    <mergeCell ref="AT22:AU22"/>
    <mergeCell ref="AV22:AW22"/>
    <mergeCell ref="AH22:AI22"/>
    <mergeCell ref="AZ21:BA21"/>
    <mergeCell ref="BB21:BC21"/>
    <mergeCell ref="BD21:BE21"/>
    <mergeCell ref="AB21:AC21"/>
    <mergeCell ref="AD21:AE21"/>
    <mergeCell ref="AF21:AG21"/>
    <mergeCell ref="AH21:AI21"/>
    <mergeCell ref="AJ21:AK21"/>
    <mergeCell ref="AL21:AM21"/>
    <mergeCell ref="AX22:AY22"/>
    <mergeCell ref="AZ22:BA22"/>
    <mergeCell ref="BB22:BC22"/>
    <mergeCell ref="BF21:BG21"/>
    <mergeCell ref="BH21:BI21"/>
    <mergeCell ref="BJ21:BK21"/>
    <mergeCell ref="AN21:AO21"/>
    <mergeCell ref="AP21:AQ21"/>
    <mergeCell ref="AR21:AS21"/>
    <mergeCell ref="AT21:AU21"/>
    <mergeCell ref="AV21:AW21"/>
    <mergeCell ref="AX21:AY21"/>
    <mergeCell ref="BD20:BE20"/>
    <mergeCell ref="BF20:BG20"/>
    <mergeCell ref="BH20:BI20"/>
    <mergeCell ref="BJ20:BK20"/>
    <mergeCell ref="P21:Q21"/>
    <mergeCell ref="R21:S21"/>
    <mergeCell ref="T21:U21"/>
    <mergeCell ref="V21:W21"/>
    <mergeCell ref="X21:Y21"/>
    <mergeCell ref="Z21:AA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AD20:AE20"/>
    <mergeCell ref="D20:D22"/>
    <mergeCell ref="E20:E22"/>
    <mergeCell ref="F20:F22"/>
    <mergeCell ref="G20:G21"/>
    <mergeCell ref="P20:Q20"/>
    <mergeCell ref="R20:S20"/>
    <mergeCell ref="P22:Q22"/>
    <mergeCell ref="R22:S22"/>
    <mergeCell ref="V22:W22"/>
    <mergeCell ref="X22:Y22"/>
    <mergeCell ref="Z22:AA22"/>
    <mergeCell ref="AB22:AC22"/>
    <mergeCell ref="AD22:AE22"/>
    <mergeCell ref="AX19:AY19"/>
    <mergeCell ref="BB19:BC19"/>
    <mergeCell ref="BF19:BG19"/>
    <mergeCell ref="BJ19:BK19"/>
    <mergeCell ref="BB18:BC18"/>
    <mergeCell ref="BD18:BE18"/>
    <mergeCell ref="BF18:BG18"/>
    <mergeCell ref="BJ18:BK18"/>
    <mergeCell ref="AV18:AW18"/>
    <mergeCell ref="AX18:AY18"/>
    <mergeCell ref="AZ18:BA18"/>
    <mergeCell ref="R19:S19"/>
    <mergeCell ref="V19:W19"/>
    <mergeCell ref="Z19:AA19"/>
    <mergeCell ref="AD19:AE19"/>
    <mergeCell ref="AH19:AI19"/>
    <mergeCell ref="AL19:AM19"/>
    <mergeCell ref="AP18:AQ18"/>
    <mergeCell ref="AR18:AS18"/>
    <mergeCell ref="AT18:AU18"/>
    <mergeCell ref="AD18:AE18"/>
    <mergeCell ref="AF18:AG18"/>
    <mergeCell ref="AH18:AI18"/>
    <mergeCell ref="AJ18:AK18"/>
    <mergeCell ref="AL18:AM18"/>
    <mergeCell ref="AN18:AO18"/>
    <mergeCell ref="AP19:AQ19"/>
    <mergeCell ref="AT19:AU19"/>
    <mergeCell ref="BF17:BG17"/>
    <mergeCell ref="BH17:BI17"/>
    <mergeCell ref="BJ17:BK17"/>
    <mergeCell ref="P18:Q18"/>
    <mergeCell ref="R18:S18"/>
    <mergeCell ref="T18:U18"/>
    <mergeCell ref="V18:W18"/>
    <mergeCell ref="X18:Y18"/>
    <mergeCell ref="Z18:AA18"/>
    <mergeCell ref="AB18:AC18"/>
    <mergeCell ref="AP17:AQ17"/>
    <mergeCell ref="AT17:AU17"/>
    <mergeCell ref="AV17:AW17"/>
    <mergeCell ref="AX17:AY17"/>
    <mergeCell ref="AZ17:BA17"/>
    <mergeCell ref="BB17:BC17"/>
    <mergeCell ref="AB17:AC17"/>
    <mergeCell ref="AD17:AE17"/>
    <mergeCell ref="AH17:AI17"/>
    <mergeCell ref="AJ17:AK17"/>
    <mergeCell ref="AL17:AM17"/>
    <mergeCell ref="AN17:AO17"/>
    <mergeCell ref="AX16:AY16"/>
    <mergeCell ref="AZ16:BA16"/>
    <mergeCell ref="BB16:BC16"/>
    <mergeCell ref="BD16:BE16"/>
    <mergeCell ref="AH16:AI16"/>
    <mergeCell ref="AJ16:AK16"/>
    <mergeCell ref="AL16:AM16"/>
    <mergeCell ref="AN16:AO16"/>
    <mergeCell ref="AP16:AQ16"/>
    <mergeCell ref="AR16:AS16"/>
    <mergeCell ref="G17:G18"/>
    <mergeCell ref="O17:O18"/>
    <mergeCell ref="P17:Q17"/>
    <mergeCell ref="R17:S17"/>
    <mergeCell ref="V17:W17"/>
    <mergeCell ref="X17:Y17"/>
    <mergeCell ref="Z17:AA17"/>
    <mergeCell ref="AT16:AU16"/>
    <mergeCell ref="AV16:AW16"/>
    <mergeCell ref="G13:G16"/>
    <mergeCell ref="N13:N14"/>
    <mergeCell ref="O13:O16"/>
    <mergeCell ref="P13:Q13"/>
    <mergeCell ref="R13:S13"/>
    <mergeCell ref="T13:U13"/>
    <mergeCell ref="P15:Q15"/>
    <mergeCell ref="R15:S15"/>
    <mergeCell ref="T15:U15"/>
    <mergeCell ref="P14:Q14"/>
    <mergeCell ref="R14:S14"/>
    <mergeCell ref="T14:U14"/>
    <mergeCell ref="V15:W15"/>
    <mergeCell ref="X15:Y15"/>
    <mergeCell ref="AD15:AE15"/>
    <mergeCell ref="BJ15:BK15"/>
    <mergeCell ref="AP14:AQ14"/>
    <mergeCell ref="AR14:AS14"/>
    <mergeCell ref="AT14:AU14"/>
    <mergeCell ref="AV14:AW14"/>
    <mergeCell ref="AD16:AE16"/>
    <mergeCell ref="AF16:AG16"/>
    <mergeCell ref="AX15:AY15"/>
    <mergeCell ref="AZ15:BA15"/>
    <mergeCell ref="BB15:BC15"/>
    <mergeCell ref="BD15:BE15"/>
    <mergeCell ref="BF15:BG15"/>
    <mergeCell ref="BH15:BI15"/>
    <mergeCell ref="AL15:AM15"/>
    <mergeCell ref="AN15:AO15"/>
    <mergeCell ref="AP15:AQ15"/>
    <mergeCell ref="AR15:AS15"/>
    <mergeCell ref="AT15:AU15"/>
    <mergeCell ref="AV15:AW15"/>
    <mergeCell ref="AH15:AI15"/>
    <mergeCell ref="AJ15:AK15"/>
    <mergeCell ref="BF16:BG16"/>
    <mergeCell ref="BH16:BI16"/>
    <mergeCell ref="BJ16:BK16"/>
    <mergeCell ref="BF13:BG13"/>
    <mergeCell ref="BH13:BI13"/>
    <mergeCell ref="BJ13:BK13"/>
    <mergeCell ref="AX13:AY13"/>
    <mergeCell ref="AZ13:BA13"/>
    <mergeCell ref="BB13:BC13"/>
    <mergeCell ref="BD13:BE13"/>
    <mergeCell ref="BB14:BC14"/>
    <mergeCell ref="BD14:BE14"/>
    <mergeCell ref="BF14:BG14"/>
    <mergeCell ref="BH14:BI14"/>
    <mergeCell ref="BJ14:BK14"/>
    <mergeCell ref="AX14:AY14"/>
    <mergeCell ref="AZ14:BA14"/>
    <mergeCell ref="V14:W14"/>
    <mergeCell ref="X14:Y14"/>
    <mergeCell ref="Z14:AA14"/>
    <mergeCell ref="AB14:AC14"/>
    <mergeCell ref="AT13:AU13"/>
    <mergeCell ref="AV13:AW13"/>
    <mergeCell ref="AH13:AI13"/>
    <mergeCell ref="AJ13:AK13"/>
    <mergeCell ref="AL13:AM13"/>
    <mergeCell ref="AN13:AO13"/>
    <mergeCell ref="AP13:AQ13"/>
    <mergeCell ref="AR13:AS13"/>
    <mergeCell ref="V13:W13"/>
    <mergeCell ref="X13:Y13"/>
    <mergeCell ref="Z13:AA13"/>
    <mergeCell ref="AB13:AC13"/>
    <mergeCell ref="AD13:AE13"/>
    <mergeCell ref="AF13:AG13"/>
    <mergeCell ref="AD14:AE14"/>
    <mergeCell ref="AF14:AG14"/>
    <mergeCell ref="AH14:AI14"/>
    <mergeCell ref="AJ14:AK14"/>
    <mergeCell ref="AL14:AM14"/>
    <mergeCell ref="AN14:AO14"/>
    <mergeCell ref="AF15:AG15"/>
    <mergeCell ref="P16:Q16"/>
    <mergeCell ref="R16:S16"/>
    <mergeCell ref="T16:U16"/>
    <mergeCell ref="V16:W16"/>
    <mergeCell ref="X16:Y16"/>
    <mergeCell ref="Z16:AA16"/>
    <mergeCell ref="AB16:AC16"/>
    <mergeCell ref="Z15:AA15"/>
    <mergeCell ref="AB15:AC15"/>
    <mergeCell ref="AZ12:BA12"/>
    <mergeCell ref="BB12:BC12"/>
    <mergeCell ref="BD12:BE12"/>
    <mergeCell ref="BF12:BG12"/>
    <mergeCell ref="BH12:BI12"/>
    <mergeCell ref="BJ12:BK12"/>
    <mergeCell ref="AN12:AO12"/>
    <mergeCell ref="AP12:AQ12"/>
    <mergeCell ref="AR12:AS12"/>
    <mergeCell ref="AT12:AU12"/>
    <mergeCell ref="AV12:AW12"/>
    <mergeCell ref="AX12:AY12"/>
    <mergeCell ref="AB12:AC12"/>
    <mergeCell ref="AD12:AE12"/>
    <mergeCell ref="AF12:AG12"/>
    <mergeCell ref="AH12:AI12"/>
    <mergeCell ref="AJ12:AK12"/>
    <mergeCell ref="AL12:AM12"/>
    <mergeCell ref="P12:Q12"/>
    <mergeCell ref="R12:S12"/>
    <mergeCell ref="T12:U12"/>
    <mergeCell ref="V12:W12"/>
    <mergeCell ref="X12:Y12"/>
    <mergeCell ref="Z12:AA12"/>
    <mergeCell ref="BD11:BE11"/>
    <mergeCell ref="BF11:BG11"/>
    <mergeCell ref="BH11:BI11"/>
    <mergeCell ref="BJ11:BK11"/>
    <mergeCell ref="A12:A33"/>
    <mergeCell ref="B12:B32"/>
    <mergeCell ref="C12:C32"/>
    <mergeCell ref="D12:D19"/>
    <mergeCell ref="E12:E19"/>
    <mergeCell ref="F12:F19"/>
    <mergeCell ref="AR11:AS11"/>
    <mergeCell ref="AT11:AU11"/>
    <mergeCell ref="AV11:AW11"/>
    <mergeCell ref="AX11:AY11"/>
    <mergeCell ref="AZ11:BA11"/>
    <mergeCell ref="BB11:BC11"/>
    <mergeCell ref="AF11:AG11"/>
    <mergeCell ref="AH11:AI11"/>
    <mergeCell ref="AJ11:AK11"/>
    <mergeCell ref="AL11:AM11"/>
    <mergeCell ref="AN11:AO11"/>
    <mergeCell ref="AP11:AQ11"/>
    <mergeCell ref="N10:N11"/>
    <mergeCell ref="O10:O11"/>
    <mergeCell ref="AB11:AC11"/>
    <mergeCell ref="AD11:AE11"/>
    <mergeCell ref="AF10:AI10"/>
    <mergeCell ref="AJ10:AM10"/>
    <mergeCell ref="AN10:AQ10"/>
    <mergeCell ref="AR10:AU10"/>
    <mergeCell ref="AV10:AY10"/>
    <mergeCell ref="AZ10:BC10"/>
    <mergeCell ref="P10:S10"/>
    <mergeCell ref="T10:W10"/>
    <mergeCell ref="X10:AA10"/>
    <mergeCell ref="AB10:AE10"/>
    <mergeCell ref="H10:H11"/>
    <mergeCell ref="I10:I11"/>
    <mergeCell ref="J10:J11"/>
    <mergeCell ref="K10:K11"/>
    <mergeCell ref="L10:L11"/>
    <mergeCell ref="M10:M11"/>
    <mergeCell ref="A3:J8"/>
    <mergeCell ref="N3:BK8"/>
    <mergeCell ref="A9:G9"/>
    <mergeCell ref="H9:BK9"/>
    <mergeCell ref="A10:B10"/>
    <mergeCell ref="C10:C11"/>
    <mergeCell ref="D10:D11"/>
    <mergeCell ref="E10:E11"/>
    <mergeCell ref="F10:F11"/>
    <mergeCell ref="G10:G11"/>
    <mergeCell ref="BD10:BG10"/>
    <mergeCell ref="BH10:BK10"/>
    <mergeCell ref="P11:Q11"/>
    <mergeCell ref="R11:S11"/>
    <mergeCell ref="T11:U11"/>
    <mergeCell ref="V11:W11"/>
    <mergeCell ref="X11:Y11"/>
    <mergeCell ref="Z11:AA11"/>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B1041-1B92-4014-93C9-DCDF12D31BF7}">
  <sheetPr>
    <tabColor theme="0" tint="-0.14999847407452621"/>
    <pageSetUpPr fitToPage="1"/>
  </sheetPr>
  <dimension ref="A1:BN52"/>
  <sheetViews>
    <sheetView topLeftCell="A35" zoomScale="70" zoomScaleNormal="70" zoomScaleSheetLayoutView="40" workbookViewId="0">
      <selection activeCell="A42" sqref="A42:XFD44"/>
    </sheetView>
  </sheetViews>
  <sheetFormatPr baseColWidth="10" defaultRowHeight="12.75" x14ac:dyDescent="0.2"/>
  <cols>
    <col min="1" max="1" width="33.140625" style="405" customWidth="1"/>
    <col min="2" max="2" width="28.140625" style="405" customWidth="1"/>
    <col min="3" max="3" width="25.5703125" style="406" customWidth="1"/>
    <col min="4" max="4" width="27" style="405" customWidth="1"/>
    <col min="5" max="5" width="17.42578125" style="2" customWidth="1"/>
    <col min="6" max="6" width="17.85546875" style="2" customWidth="1"/>
    <col min="7" max="7" width="44.28515625" style="405" customWidth="1"/>
    <col min="8" max="8" width="29.28515625" style="405" customWidth="1"/>
    <col min="9" max="9" width="27.28515625" style="405" customWidth="1"/>
    <col min="10" max="10" width="22.140625" style="405" customWidth="1"/>
    <col min="11" max="11" width="22" style="407" customWidth="1"/>
    <col min="12" max="12" width="16.28515625" style="405" customWidth="1"/>
    <col min="13" max="13" width="14.5703125" style="405" customWidth="1"/>
    <col min="14" max="14" width="12.5703125" style="406" customWidth="1"/>
    <col min="15" max="15" width="16.42578125" style="405" customWidth="1"/>
    <col min="16" max="26" width="5" style="405" customWidth="1"/>
    <col min="27" max="27" width="4.7109375" style="405" customWidth="1"/>
    <col min="28" max="41" width="5" style="405" customWidth="1"/>
    <col min="42" max="42" width="5.5703125" style="405" customWidth="1"/>
    <col min="43" max="53" width="5" style="405" customWidth="1"/>
    <col min="54" max="54" width="4.85546875" style="405" customWidth="1"/>
    <col min="55" max="63" width="5" style="405" customWidth="1"/>
    <col min="64" max="64" width="21.7109375" style="409" customWidth="1"/>
    <col min="65" max="65" width="53.7109375" style="405" customWidth="1"/>
    <col min="66" max="16384" width="11.42578125" style="405"/>
  </cols>
  <sheetData>
    <row r="1" spans="1:65" ht="15" x14ac:dyDescent="0.2">
      <c r="P1" s="408"/>
    </row>
    <row r="2" spans="1:65" ht="15.75" thickBot="1" x14ac:dyDescent="0.25">
      <c r="P2" s="408"/>
    </row>
    <row r="3" spans="1:65" ht="15" customHeight="1" x14ac:dyDescent="0.2">
      <c r="A3" s="1171" t="s">
        <v>742</v>
      </c>
      <c r="B3" s="1172"/>
      <c r="C3" s="1172"/>
      <c r="D3" s="1172"/>
      <c r="E3" s="1172"/>
      <c r="F3" s="1172"/>
      <c r="G3" s="1172"/>
      <c r="H3" s="1172"/>
      <c r="I3" s="1172"/>
      <c r="J3" s="1172"/>
      <c r="K3" s="1172"/>
      <c r="L3" s="1172"/>
      <c r="M3" s="1172"/>
      <c r="N3" s="1527"/>
      <c r="O3" s="1529" t="s">
        <v>67</v>
      </c>
      <c r="P3" s="1431"/>
      <c r="Q3" s="1431"/>
      <c r="R3" s="1431"/>
      <c r="S3" s="1431"/>
      <c r="T3" s="1431"/>
      <c r="U3" s="1431"/>
      <c r="V3" s="1431"/>
      <c r="W3" s="1431"/>
      <c r="X3" s="1431"/>
      <c r="Y3" s="1431"/>
      <c r="Z3" s="1431"/>
      <c r="AA3" s="1431"/>
      <c r="AB3" s="1431"/>
      <c r="AC3" s="1431"/>
      <c r="AD3" s="1431"/>
      <c r="AE3" s="1431"/>
      <c r="AF3" s="1431"/>
      <c r="AG3" s="1431"/>
      <c r="AH3" s="1431"/>
      <c r="AI3" s="1431"/>
      <c r="AJ3" s="1431"/>
      <c r="AK3" s="1431"/>
      <c r="AL3" s="1431"/>
      <c r="AM3" s="1431"/>
      <c r="AN3" s="1431"/>
      <c r="AO3" s="1431"/>
      <c r="AP3" s="1431"/>
      <c r="AQ3" s="1431"/>
      <c r="AR3" s="1431"/>
      <c r="AS3" s="1431"/>
      <c r="AT3" s="1431"/>
      <c r="AU3" s="1431"/>
      <c r="AV3" s="1431"/>
      <c r="AW3" s="1431"/>
      <c r="AX3" s="1431"/>
      <c r="AY3" s="1431"/>
      <c r="AZ3" s="1431"/>
      <c r="BA3" s="1431"/>
      <c r="BB3" s="1431"/>
      <c r="BC3" s="1431"/>
      <c r="BD3" s="1431"/>
      <c r="BE3" s="1431"/>
      <c r="BF3" s="1431"/>
      <c r="BG3" s="1431"/>
      <c r="BH3" s="1431"/>
      <c r="BI3" s="1431"/>
      <c r="BJ3" s="1431"/>
      <c r="BK3" s="1530"/>
      <c r="BL3" s="1388" t="s">
        <v>21</v>
      </c>
      <c r="BM3" s="1389"/>
    </row>
    <row r="4" spans="1:65" ht="15" customHeight="1" x14ac:dyDescent="0.2">
      <c r="A4" s="1173"/>
      <c r="B4" s="1174"/>
      <c r="C4" s="1174"/>
      <c r="D4" s="1174"/>
      <c r="E4" s="1174"/>
      <c r="F4" s="1174"/>
      <c r="G4" s="1174"/>
      <c r="H4" s="1174"/>
      <c r="I4" s="1174"/>
      <c r="J4" s="1174"/>
      <c r="K4" s="1174"/>
      <c r="L4" s="1174"/>
      <c r="M4" s="1174"/>
      <c r="N4" s="1528"/>
      <c r="O4" s="1531"/>
      <c r="P4" s="1532"/>
      <c r="Q4" s="1532"/>
      <c r="R4" s="1532"/>
      <c r="S4" s="1532"/>
      <c r="T4" s="1532"/>
      <c r="U4" s="1532"/>
      <c r="V4" s="1532"/>
      <c r="W4" s="1532"/>
      <c r="X4" s="1532"/>
      <c r="Y4" s="1532"/>
      <c r="Z4" s="1532"/>
      <c r="AA4" s="1532"/>
      <c r="AB4" s="1532"/>
      <c r="AC4" s="1532"/>
      <c r="AD4" s="1532"/>
      <c r="AE4" s="1532"/>
      <c r="AF4" s="1532"/>
      <c r="AG4" s="1532"/>
      <c r="AH4" s="1532"/>
      <c r="AI4" s="1532"/>
      <c r="AJ4" s="1532"/>
      <c r="AK4" s="1532"/>
      <c r="AL4" s="1532"/>
      <c r="AM4" s="1532"/>
      <c r="AN4" s="1532"/>
      <c r="AO4" s="1532"/>
      <c r="AP4" s="1532"/>
      <c r="AQ4" s="1532"/>
      <c r="AR4" s="1532"/>
      <c r="AS4" s="1532"/>
      <c r="AT4" s="1532"/>
      <c r="AU4" s="1532"/>
      <c r="AV4" s="1532"/>
      <c r="AW4" s="1532"/>
      <c r="AX4" s="1532"/>
      <c r="AY4" s="1532"/>
      <c r="AZ4" s="1532"/>
      <c r="BA4" s="1532"/>
      <c r="BB4" s="1532"/>
      <c r="BC4" s="1532"/>
      <c r="BD4" s="1532"/>
      <c r="BE4" s="1532"/>
      <c r="BF4" s="1532"/>
      <c r="BG4" s="1532"/>
      <c r="BH4" s="1532"/>
      <c r="BI4" s="1532"/>
      <c r="BJ4" s="1532"/>
      <c r="BK4" s="1533"/>
      <c r="BL4" s="1390"/>
      <c r="BM4" s="1391"/>
    </row>
    <row r="5" spans="1:65" ht="15" customHeight="1" x14ac:dyDescent="0.2">
      <c r="A5" s="1173"/>
      <c r="B5" s="1174"/>
      <c r="C5" s="1174"/>
      <c r="D5" s="1174"/>
      <c r="E5" s="1174"/>
      <c r="F5" s="1174"/>
      <c r="G5" s="1174"/>
      <c r="H5" s="1174"/>
      <c r="I5" s="1174"/>
      <c r="J5" s="1174"/>
      <c r="K5" s="1174"/>
      <c r="L5" s="1174"/>
      <c r="M5" s="1174"/>
      <c r="N5" s="1528"/>
      <c r="O5" s="1531"/>
      <c r="P5" s="1532"/>
      <c r="Q5" s="1532"/>
      <c r="R5" s="1532"/>
      <c r="S5" s="1532"/>
      <c r="T5" s="1532"/>
      <c r="U5" s="1532"/>
      <c r="V5" s="1532"/>
      <c r="W5" s="1532"/>
      <c r="X5" s="1532"/>
      <c r="Y5" s="1532"/>
      <c r="Z5" s="1532"/>
      <c r="AA5" s="1532"/>
      <c r="AB5" s="1532"/>
      <c r="AC5" s="1532"/>
      <c r="AD5" s="1532"/>
      <c r="AE5" s="1532"/>
      <c r="AF5" s="1532"/>
      <c r="AG5" s="1532"/>
      <c r="AH5" s="1532"/>
      <c r="AI5" s="1532"/>
      <c r="AJ5" s="1532"/>
      <c r="AK5" s="1532"/>
      <c r="AL5" s="1532"/>
      <c r="AM5" s="1532"/>
      <c r="AN5" s="1532"/>
      <c r="AO5" s="1532"/>
      <c r="AP5" s="1532"/>
      <c r="AQ5" s="1532"/>
      <c r="AR5" s="1532"/>
      <c r="AS5" s="1532"/>
      <c r="AT5" s="1532"/>
      <c r="AU5" s="1532"/>
      <c r="AV5" s="1532"/>
      <c r="AW5" s="1532"/>
      <c r="AX5" s="1532"/>
      <c r="AY5" s="1532"/>
      <c r="AZ5" s="1532"/>
      <c r="BA5" s="1532"/>
      <c r="BB5" s="1532"/>
      <c r="BC5" s="1532"/>
      <c r="BD5" s="1532"/>
      <c r="BE5" s="1532"/>
      <c r="BF5" s="1532"/>
      <c r="BG5" s="1532"/>
      <c r="BH5" s="1532"/>
      <c r="BI5" s="1532"/>
      <c r="BJ5" s="1532"/>
      <c r="BK5" s="1533"/>
      <c r="BL5" s="1390"/>
      <c r="BM5" s="1391"/>
    </row>
    <row r="6" spans="1:65" ht="15" customHeight="1" x14ac:dyDescent="0.2">
      <c r="A6" s="1173"/>
      <c r="B6" s="1174"/>
      <c r="C6" s="1174"/>
      <c r="D6" s="1174"/>
      <c r="E6" s="1174"/>
      <c r="F6" s="1174"/>
      <c r="G6" s="1174"/>
      <c r="H6" s="1174"/>
      <c r="I6" s="1174"/>
      <c r="J6" s="1174"/>
      <c r="K6" s="1174"/>
      <c r="L6" s="1174"/>
      <c r="M6" s="1174"/>
      <c r="N6" s="1528"/>
      <c r="O6" s="1531"/>
      <c r="P6" s="1532"/>
      <c r="Q6" s="1532"/>
      <c r="R6" s="1532"/>
      <c r="S6" s="1532"/>
      <c r="T6" s="1532"/>
      <c r="U6" s="1532"/>
      <c r="V6" s="1532"/>
      <c r="W6" s="1532"/>
      <c r="X6" s="1532"/>
      <c r="Y6" s="1532"/>
      <c r="Z6" s="1532"/>
      <c r="AA6" s="1532"/>
      <c r="AB6" s="1532"/>
      <c r="AC6" s="1532"/>
      <c r="AD6" s="1532"/>
      <c r="AE6" s="1532"/>
      <c r="AF6" s="1532"/>
      <c r="AG6" s="1532"/>
      <c r="AH6" s="1532"/>
      <c r="AI6" s="1532"/>
      <c r="AJ6" s="1532"/>
      <c r="AK6" s="1532"/>
      <c r="AL6" s="1532"/>
      <c r="AM6" s="1532"/>
      <c r="AN6" s="1532"/>
      <c r="AO6" s="1532"/>
      <c r="AP6" s="1532"/>
      <c r="AQ6" s="1532"/>
      <c r="AR6" s="1532"/>
      <c r="AS6" s="1532"/>
      <c r="AT6" s="1532"/>
      <c r="AU6" s="1532"/>
      <c r="AV6" s="1532"/>
      <c r="AW6" s="1532"/>
      <c r="AX6" s="1532"/>
      <c r="AY6" s="1532"/>
      <c r="AZ6" s="1532"/>
      <c r="BA6" s="1532"/>
      <c r="BB6" s="1532"/>
      <c r="BC6" s="1532"/>
      <c r="BD6" s="1532"/>
      <c r="BE6" s="1532"/>
      <c r="BF6" s="1532"/>
      <c r="BG6" s="1532"/>
      <c r="BH6" s="1532"/>
      <c r="BI6" s="1532"/>
      <c r="BJ6" s="1532"/>
      <c r="BK6" s="1533"/>
      <c r="BL6" s="1390"/>
      <c r="BM6" s="1391"/>
    </row>
    <row r="7" spans="1:65" ht="15" customHeight="1" x14ac:dyDescent="0.2">
      <c r="A7" s="1173"/>
      <c r="B7" s="1174"/>
      <c r="C7" s="1174"/>
      <c r="D7" s="1174"/>
      <c r="E7" s="1174"/>
      <c r="F7" s="1174"/>
      <c r="G7" s="1174"/>
      <c r="H7" s="1174"/>
      <c r="I7" s="1174"/>
      <c r="J7" s="1174"/>
      <c r="K7" s="1174"/>
      <c r="L7" s="1174"/>
      <c r="M7" s="1174"/>
      <c r="N7" s="1528"/>
      <c r="O7" s="1531"/>
      <c r="P7" s="1532"/>
      <c r="Q7" s="1532"/>
      <c r="R7" s="1532"/>
      <c r="S7" s="1532"/>
      <c r="T7" s="1532"/>
      <c r="U7" s="1532"/>
      <c r="V7" s="1532"/>
      <c r="W7" s="1532"/>
      <c r="X7" s="1532"/>
      <c r="Y7" s="1532"/>
      <c r="Z7" s="1532"/>
      <c r="AA7" s="1532"/>
      <c r="AB7" s="1532"/>
      <c r="AC7" s="1532"/>
      <c r="AD7" s="1532"/>
      <c r="AE7" s="1532"/>
      <c r="AF7" s="1532"/>
      <c r="AG7" s="1532"/>
      <c r="AH7" s="1532"/>
      <c r="AI7" s="1532"/>
      <c r="AJ7" s="1532"/>
      <c r="AK7" s="1532"/>
      <c r="AL7" s="1532"/>
      <c r="AM7" s="1532"/>
      <c r="AN7" s="1532"/>
      <c r="AO7" s="1532"/>
      <c r="AP7" s="1532"/>
      <c r="AQ7" s="1532"/>
      <c r="AR7" s="1532"/>
      <c r="AS7" s="1532"/>
      <c r="AT7" s="1532"/>
      <c r="AU7" s="1532"/>
      <c r="AV7" s="1532"/>
      <c r="AW7" s="1532"/>
      <c r="AX7" s="1532"/>
      <c r="AY7" s="1532"/>
      <c r="AZ7" s="1532"/>
      <c r="BA7" s="1532"/>
      <c r="BB7" s="1532"/>
      <c r="BC7" s="1532"/>
      <c r="BD7" s="1532"/>
      <c r="BE7" s="1532"/>
      <c r="BF7" s="1532"/>
      <c r="BG7" s="1532"/>
      <c r="BH7" s="1532"/>
      <c r="BI7" s="1532"/>
      <c r="BJ7" s="1532"/>
      <c r="BK7" s="1533"/>
      <c r="BL7" s="1390"/>
      <c r="BM7" s="1391"/>
    </row>
    <row r="8" spans="1:65" ht="15.75" customHeight="1" thickBot="1" x14ac:dyDescent="0.25">
      <c r="A8" s="1173"/>
      <c r="B8" s="1174"/>
      <c r="C8" s="1174"/>
      <c r="D8" s="1174"/>
      <c r="E8" s="1174"/>
      <c r="F8" s="1174"/>
      <c r="G8" s="1174"/>
      <c r="H8" s="1174"/>
      <c r="I8" s="1174"/>
      <c r="J8" s="1174"/>
      <c r="K8" s="1174"/>
      <c r="L8" s="1174"/>
      <c r="M8" s="1174"/>
      <c r="N8" s="1528"/>
      <c r="O8" s="1534"/>
      <c r="P8" s="1535"/>
      <c r="Q8" s="1535"/>
      <c r="R8" s="1535"/>
      <c r="S8" s="1535"/>
      <c r="T8" s="1535"/>
      <c r="U8" s="1535"/>
      <c r="V8" s="1535"/>
      <c r="W8" s="1535"/>
      <c r="X8" s="1535"/>
      <c r="Y8" s="1535"/>
      <c r="Z8" s="1535"/>
      <c r="AA8" s="1535"/>
      <c r="AB8" s="1535"/>
      <c r="AC8" s="1535"/>
      <c r="AD8" s="1535"/>
      <c r="AE8" s="1535"/>
      <c r="AF8" s="1535"/>
      <c r="AG8" s="1535"/>
      <c r="AH8" s="1535"/>
      <c r="AI8" s="1535"/>
      <c r="AJ8" s="1535"/>
      <c r="AK8" s="1535"/>
      <c r="AL8" s="1535"/>
      <c r="AM8" s="1535"/>
      <c r="AN8" s="1535"/>
      <c r="AO8" s="1535"/>
      <c r="AP8" s="1535"/>
      <c r="AQ8" s="1535"/>
      <c r="AR8" s="1535"/>
      <c r="AS8" s="1535"/>
      <c r="AT8" s="1535"/>
      <c r="AU8" s="1535"/>
      <c r="AV8" s="1535"/>
      <c r="AW8" s="1535"/>
      <c r="AX8" s="1535"/>
      <c r="AY8" s="1535"/>
      <c r="AZ8" s="1535"/>
      <c r="BA8" s="1535"/>
      <c r="BB8" s="1535"/>
      <c r="BC8" s="1535"/>
      <c r="BD8" s="1535"/>
      <c r="BE8" s="1535"/>
      <c r="BF8" s="1535"/>
      <c r="BG8" s="1535"/>
      <c r="BH8" s="1535"/>
      <c r="BI8" s="1535"/>
      <c r="BJ8" s="1535"/>
      <c r="BK8" s="1536"/>
      <c r="BL8" s="1390"/>
      <c r="BM8" s="1391"/>
    </row>
    <row r="9" spans="1:65" ht="15.75" customHeight="1" thickBot="1" x14ac:dyDescent="0.25">
      <c r="A9" s="1537" t="s">
        <v>743</v>
      </c>
      <c r="B9" s="1538"/>
      <c r="C9" s="1538"/>
      <c r="D9" s="1538"/>
      <c r="E9" s="1538"/>
      <c r="F9" s="1538"/>
      <c r="G9" s="1538"/>
      <c r="H9" s="1538"/>
      <c r="I9" s="1538"/>
      <c r="J9" s="1538"/>
      <c r="K9" s="1538"/>
      <c r="L9" s="1538"/>
      <c r="M9" s="1538"/>
      <c r="N9" s="1539"/>
      <c r="O9" s="1540"/>
      <c r="P9" s="1540"/>
      <c r="Q9" s="1540"/>
      <c r="R9" s="1540"/>
      <c r="S9" s="1540"/>
      <c r="T9" s="1540"/>
      <c r="U9" s="1540"/>
      <c r="V9" s="1540"/>
      <c r="W9" s="1540"/>
      <c r="X9" s="1540"/>
      <c r="Y9" s="1540"/>
      <c r="Z9" s="1540"/>
      <c r="AA9" s="1540"/>
      <c r="AB9" s="1540"/>
      <c r="AC9" s="1540"/>
      <c r="AD9" s="1540"/>
      <c r="AE9" s="1540"/>
      <c r="AF9" s="1540"/>
      <c r="AG9" s="1540"/>
      <c r="AH9" s="1540"/>
      <c r="AI9" s="1540"/>
      <c r="AJ9" s="1540"/>
      <c r="AK9" s="1540"/>
      <c r="AL9" s="1540"/>
      <c r="AM9" s="1540"/>
      <c r="AN9" s="1540"/>
      <c r="AO9" s="1540"/>
      <c r="AP9" s="1540"/>
      <c r="AQ9" s="1540"/>
      <c r="AR9" s="1540"/>
      <c r="AS9" s="1540"/>
      <c r="AT9" s="1540"/>
      <c r="AU9" s="1540"/>
      <c r="AV9" s="1540"/>
      <c r="AW9" s="1540"/>
      <c r="AX9" s="1540"/>
      <c r="AY9" s="1540"/>
      <c r="AZ9" s="1540"/>
      <c r="BA9" s="1540"/>
      <c r="BB9" s="1540"/>
      <c r="BC9" s="1540"/>
      <c r="BD9" s="1540"/>
      <c r="BE9" s="1540"/>
      <c r="BF9" s="1540"/>
      <c r="BG9" s="1540"/>
      <c r="BH9" s="1540"/>
      <c r="BI9" s="1540"/>
      <c r="BJ9" s="1540"/>
      <c r="BK9" s="1541"/>
      <c r="BL9" s="1392"/>
      <c r="BM9" s="1393"/>
    </row>
    <row r="10" spans="1:65" ht="25.5" customHeight="1" thickBot="1" x14ac:dyDescent="0.25">
      <c r="A10" s="1542" t="s">
        <v>23</v>
      </c>
      <c r="B10" s="1542"/>
      <c r="C10" s="1542" t="s">
        <v>55</v>
      </c>
      <c r="D10" s="1542" t="s">
        <v>61</v>
      </c>
      <c r="E10" s="1543" t="s">
        <v>744</v>
      </c>
      <c r="F10" s="1543" t="s">
        <v>56</v>
      </c>
      <c r="G10" s="1542" t="s">
        <v>57</v>
      </c>
      <c r="H10" s="1542" t="s">
        <v>58</v>
      </c>
      <c r="I10" s="1542" t="s">
        <v>59</v>
      </c>
      <c r="J10" s="1542" t="s">
        <v>60</v>
      </c>
      <c r="K10" s="1542" t="s">
        <v>62</v>
      </c>
      <c r="L10" s="1542" t="s">
        <v>63</v>
      </c>
      <c r="M10" s="1542" t="s">
        <v>64</v>
      </c>
      <c r="N10" s="1542" t="s">
        <v>65</v>
      </c>
      <c r="O10" s="1544" t="s">
        <v>12</v>
      </c>
      <c r="P10" s="1546" t="s">
        <v>0</v>
      </c>
      <c r="Q10" s="1546"/>
      <c r="R10" s="1546"/>
      <c r="S10" s="1547"/>
      <c r="T10" s="1546" t="s">
        <v>1</v>
      </c>
      <c r="U10" s="1546"/>
      <c r="V10" s="1546"/>
      <c r="W10" s="1547"/>
      <c r="X10" s="1546" t="s">
        <v>2</v>
      </c>
      <c r="Y10" s="1546"/>
      <c r="Z10" s="1546"/>
      <c r="AA10" s="1547"/>
      <c r="AB10" s="1546" t="s">
        <v>3</v>
      </c>
      <c r="AC10" s="1546"/>
      <c r="AD10" s="1546"/>
      <c r="AE10" s="1547"/>
      <c r="AF10" s="1546" t="s">
        <v>4</v>
      </c>
      <c r="AG10" s="1546"/>
      <c r="AH10" s="1546"/>
      <c r="AI10" s="1547"/>
      <c r="AJ10" s="1546" t="s">
        <v>5</v>
      </c>
      <c r="AK10" s="1546"/>
      <c r="AL10" s="1546"/>
      <c r="AM10" s="1547"/>
      <c r="AN10" s="1546" t="s">
        <v>6</v>
      </c>
      <c r="AO10" s="1546"/>
      <c r="AP10" s="1546"/>
      <c r="AQ10" s="1547"/>
      <c r="AR10" s="1546" t="s">
        <v>7</v>
      </c>
      <c r="AS10" s="1546"/>
      <c r="AT10" s="1546"/>
      <c r="AU10" s="1547"/>
      <c r="AV10" s="1546" t="s">
        <v>8</v>
      </c>
      <c r="AW10" s="1546"/>
      <c r="AX10" s="1546"/>
      <c r="AY10" s="1547"/>
      <c r="AZ10" s="1546" t="s">
        <v>9</v>
      </c>
      <c r="BA10" s="1546"/>
      <c r="BB10" s="1546"/>
      <c r="BC10" s="1547"/>
      <c r="BD10" s="1546" t="s">
        <v>10</v>
      </c>
      <c r="BE10" s="1546"/>
      <c r="BF10" s="1546"/>
      <c r="BG10" s="1547"/>
      <c r="BH10" s="1546" t="s">
        <v>11</v>
      </c>
      <c r="BI10" s="1546"/>
      <c r="BJ10" s="1546"/>
      <c r="BK10" s="1547"/>
      <c r="BL10" s="1398" t="s">
        <v>745</v>
      </c>
      <c r="BM10" s="1399"/>
    </row>
    <row r="11" spans="1:65" ht="77.25" customHeight="1" x14ac:dyDescent="0.2">
      <c r="A11" s="410" t="s">
        <v>13</v>
      </c>
      <c r="B11" s="410" t="s">
        <v>14</v>
      </c>
      <c r="C11" s="1542"/>
      <c r="D11" s="1542"/>
      <c r="E11" s="1543"/>
      <c r="F11" s="1543"/>
      <c r="G11" s="1542"/>
      <c r="H11" s="1542"/>
      <c r="I11" s="1542"/>
      <c r="J11" s="1542"/>
      <c r="K11" s="1542"/>
      <c r="L11" s="1542"/>
      <c r="M11" s="1542"/>
      <c r="N11" s="1542"/>
      <c r="O11" s="1545"/>
      <c r="P11" s="1548" t="s">
        <v>24</v>
      </c>
      <c r="Q11" s="1548"/>
      <c r="R11" s="1551" t="s">
        <v>25</v>
      </c>
      <c r="S11" s="1550"/>
      <c r="T11" s="1549" t="s">
        <v>24</v>
      </c>
      <c r="U11" s="1332"/>
      <c r="V11" s="1331" t="s">
        <v>25</v>
      </c>
      <c r="W11" s="1550"/>
      <c r="X11" s="1549" t="s">
        <v>24</v>
      </c>
      <c r="Y11" s="1332"/>
      <c r="Z11" s="1331" t="s">
        <v>25</v>
      </c>
      <c r="AA11" s="1550"/>
      <c r="AB11" s="1549" t="s">
        <v>24</v>
      </c>
      <c r="AC11" s="1332"/>
      <c r="AD11" s="1331" t="s">
        <v>25</v>
      </c>
      <c r="AE11" s="1550"/>
      <c r="AF11" s="1549" t="s">
        <v>24</v>
      </c>
      <c r="AG11" s="1332"/>
      <c r="AH11" s="1331" t="s">
        <v>25</v>
      </c>
      <c r="AI11" s="1550"/>
      <c r="AJ11" s="1549" t="s">
        <v>24</v>
      </c>
      <c r="AK11" s="1332"/>
      <c r="AL11" s="1331" t="s">
        <v>25</v>
      </c>
      <c r="AM11" s="1550"/>
      <c r="AN11" s="1549" t="s">
        <v>24</v>
      </c>
      <c r="AO11" s="1332"/>
      <c r="AP11" s="1331" t="s">
        <v>25</v>
      </c>
      <c r="AQ11" s="1550"/>
      <c r="AR11" s="1549" t="s">
        <v>24</v>
      </c>
      <c r="AS11" s="1332"/>
      <c r="AT11" s="1331" t="s">
        <v>25</v>
      </c>
      <c r="AU11" s="1550"/>
      <c r="AV11" s="1549" t="s">
        <v>24</v>
      </c>
      <c r="AW11" s="1332"/>
      <c r="AX11" s="1331" t="s">
        <v>25</v>
      </c>
      <c r="AY11" s="1550"/>
      <c r="AZ11" s="1549" t="s">
        <v>24</v>
      </c>
      <c r="BA11" s="1332"/>
      <c r="BB11" s="1331" t="s">
        <v>25</v>
      </c>
      <c r="BC11" s="1550"/>
      <c r="BD11" s="1549" t="s">
        <v>24</v>
      </c>
      <c r="BE11" s="1332"/>
      <c r="BF11" s="1331" t="s">
        <v>25</v>
      </c>
      <c r="BG11" s="1550"/>
      <c r="BH11" s="1549" t="s">
        <v>24</v>
      </c>
      <c r="BI11" s="1332"/>
      <c r="BJ11" s="1331" t="s">
        <v>25</v>
      </c>
      <c r="BK11" s="1550"/>
      <c r="BL11" s="411" t="s">
        <v>20</v>
      </c>
      <c r="BM11" s="412" t="s">
        <v>22</v>
      </c>
    </row>
    <row r="12" spans="1:65" s="256" customFormat="1" ht="56.25" customHeight="1" x14ac:dyDescent="0.2">
      <c r="A12" s="1199" t="s">
        <v>44</v>
      </c>
      <c r="B12" s="1199" t="s">
        <v>746</v>
      </c>
      <c r="C12" s="1552" t="s">
        <v>37</v>
      </c>
      <c r="D12" s="1199" t="s">
        <v>747</v>
      </c>
      <c r="E12" s="851">
        <v>0.2</v>
      </c>
      <c r="F12" s="851" t="s">
        <v>26</v>
      </c>
      <c r="G12" s="358" t="s">
        <v>748</v>
      </c>
      <c r="H12" s="358" t="s">
        <v>749</v>
      </c>
      <c r="I12" s="358" t="s">
        <v>750</v>
      </c>
      <c r="J12" s="131">
        <v>0.03</v>
      </c>
      <c r="K12" s="362" t="s">
        <v>751</v>
      </c>
      <c r="L12" s="3">
        <v>43845</v>
      </c>
      <c r="M12" s="3">
        <v>44196</v>
      </c>
      <c r="N12" s="359" t="s">
        <v>52</v>
      </c>
      <c r="O12" s="413" t="s">
        <v>27</v>
      </c>
      <c r="P12" s="1071"/>
      <c r="Q12" s="1071"/>
      <c r="R12" s="1072">
        <v>1</v>
      </c>
      <c r="S12" s="1054"/>
      <c r="T12" s="1053"/>
      <c r="U12" s="1053"/>
      <c r="V12" s="1053"/>
      <c r="W12" s="1053"/>
      <c r="X12" s="1053"/>
      <c r="Y12" s="1053"/>
      <c r="Z12" s="1053"/>
      <c r="AA12" s="1053"/>
      <c r="AB12" s="1053"/>
      <c r="AC12" s="1053"/>
      <c r="AD12" s="1054">
        <v>1</v>
      </c>
      <c r="AE12" s="1054"/>
      <c r="AF12" s="1053"/>
      <c r="AG12" s="1053"/>
      <c r="AH12" s="1053"/>
      <c r="AI12" s="1053"/>
      <c r="AJ12" s="1053"/>
      <c r="AK12" s="1053"/>
      <c r="AL12" s="1053"/>
      <c r="AM12" s="1053"/>
      <c r="AN12" s="1057"/>
      <c r="AO12" s="1058"/>
      <c r="AP12" s="1059">
        <v>1</v>
      </c>
      <c r="AQ12" s="1060"/>
      <c r="AR12" s="1057"/>
      <c r="AS12" s="1058"/>
      <c r="AT12" s="1057"/>
      <c r="AU12" s="1058"/>
      <c r="AV12" s="1053"/>
      <c r="AW12" s="1053"/>
      <c r="AX12" s="1054">
        <v>1</v>
      </c>
      <c r="AY12" s="1054"/>
      <c r="AZ12" s="1053"/>
      <c r="BA12" s="1053"/>
      <c r="BB12" s="1053"/>
      <c r="BC12" s="1053"/>
      <c r="BD12" s="1053"/>
      <c r="BE12" s="1053"/>
      <c r="BF12" s="1053"/>
      <c r="BG12" s="1053"/>
      <c r="BH12" s="1053"/>
      <c r="BI12" s="1053"/>
      <c r="BJ12" s="1053"/>
      <c r="BK12" s="1053"/>
      <c r="BL12" s="414">
        <f>R12+V12+Z12+AD12+AH12+AL12+AP12+AT12+AX12+BB12+BF12+BJ12</f>
        <v>4</v>
      </c>
      <c r="BM12" s="415"/>
    </row>
    <row r="13" spans="1:65" s="256" customFormat="1" ht="57.75" customHeight="1" x14ac:dyDescent="0.2">
      <c r="A13" s="1199"/>
      <c r="B13" s="1199"/>
      <c r="C13" s="1552"/>
      <c r="D13" s="1199"/>
      <c r="E13" s="851"/>
      <c r="F13" s="851"/>
      <c r="G13" s="358" t="s">
        <v>752</v>
      </c>
      <c r="H13" s="358" t="s">
        <v>753</v>
      </c>
      <c r="I13" s="358" t="s">
        <v>754</v>
      </c>
      <c r="J13" s="131">
        <v>0.05</v>
      </c>
      <c r="K13" s="362" t="s">
        <v>755</v>
      </c>
      <c r="L13" s="3">
        <v>43831</v>
      </c>
      <c r="M13" s="3">
        <v>44166</v>
      </c>
      <c r="N13" s="359" t="s">
        <v>52</v>
      </c>
      <c r="O13" s="416" t="s">
        <v>28</v>
      </c>
      <c r="P13" s="1053"/>
      <c r="Q13" s="1053"/>
      <c r="R13" s="1054">
        <v>1</v>
      </c>
      <c r="S13" s="1054"/>
      <c r="T13" s="1053"/>
      <c r="U13" s="1053"/>
      <c r="V13" s="1053"/>
      <c r="W13" s="1053"/>
      <c r="X13" s="1053"/>
      <c r="Y13" s="1053"/>
      <c r="Z13" s="1053"/>
      <c r="AA13" s="1053"/>
      <c r="AB13" s="1053"/>
      <c r="AC13" s="1053"/>
      <c r="AD13" s="1054">
        <v>1</v>
      </c>
      <c r="AE13" s="1054"/>
      <c r="AF13" s="1053"/>
      <c r="AG13" s="1053"/>
      <c r="AH13" s="1053"/>
      <c r="AI13" s="1053"/>
      <c r="AJ13" s="1053"/>
      <c r="AK13" s="1053"/>
      <c r="AL13" s="1053"/>
      <c r="AM13" s="1053"/>
      <c r="AN13" s="1053"/>
      <c r="AO13" s="1053"/>
      <c r="AP13" s="1054">
        <v>1</v>
      </c>
      <c r="AQ13" s="1054"/>
      <c r="AR13" s="1053"/>
      <c r="AS13" s="1053"/>
      <c r="AT13" s="1053"/>
      <c r="AU13" s="1053"/>
      <c r="AV13" s="1053"/>
      <c r="AW13" s="1053"/>
      <c r="AX13" s="1054">
        <v>1</v>
      </c>
      <c r="AY13" s="1054"/>
      <c r="AZ13" s="1053"/>
      <c r="BA13" s="1053"/>
      <c r="BB13" s="1053"/>
      <c r="BC13" s="1053"/>
      <c r="BD13" s="1053"/>
      <c r="BE13" s="1053"/>
      <c r="BF13" s="1053"/>
      <c r="BG13" s="1053"/>
      <c r="BH13" s="1053"/>
      <c r="BI13" s="1053"/>
      <c r="BJ13" s="1053"/>
      <c r="BK13" s="1053"/>
      <c r="BL13" s="414">
        <f t="shared" ref="BL13:BL41" si="0">R13+V13+Z13+AD13+AH13+AL13+AP13+AT13+AX13+BB13+BF13+BJ13</f>
        <v>4</v>
      </c>
      <c r="BM13" s="417"/>
    </row>
    <row r="14" spans="1:65" s="256" customFormat="1" ht="48" customHeight="1" x14ac:dyDescent="0.2">
      <c r="A14" s="1199"/>
      <c r="B14" s="1199"/>
      <c r="C14" s="1552"/>
      <c r="D14" s="1199"/>
      <c r="E14" s="851"/>
      <c r="F14" s="851"/>
      <c r="G14" s="358" t="s">
        <v>756</v>
      </c>
      <c r="H14" s="358" t="s">
        <v>757</v>
      </c>
      <c r="I14" s="358" t="s">
        <v>758</v>
      </c>
      <c r="J14" s="131">
        <v>0.06</v>
      </c>
      <c r="K14" s="362" t="s">
        <v>759</v>
      </c>
      <c r="L14" s="3">
        <v>44136</v>
      </c>
      <c r="M14" s="3" t="s">
        <v>68</v>
      </c>
      <c r="N14" s="359" t="s">
        <v>52</v>
      </c>
      <c r="O14" s="416" t="s">
        <v>46</v>
      </c>
      <c r="P14" s="1053"/>
      <c r="Q14" s="1053"/>
      <c r="R14" s="1053"/>
      <c r="S14" s="1053"/>
      <c r="T14" s="1053"/>
      <c r="U14" s="1053"/>
      <c r="V14" s="1053"/>
      <c r="W14" s="1053"/>
      <c r="X14" s="1053"/>
      <c r="Y14" s="1053"/>
      <c r="Z14" s="1053"/>
      <c r="AA14" s="1053"/>
      <c r="AB14" s="1053"/>
      <c r="AC14" s="1053"/>
      <c r="AD14" s="1053"/>
      <c r="AE14" s="1053"/>
      <c r="AF14" s="1053"/>
      <c r="AG14" s="1053"/>
      <c r="AH14" s="1053"/>
      <c r="AI14" s="1053"/>
      <c r="AJ14" s="1053"/>
      <c r="AK14" s="1053"/>
      <c r="AL14" s="1053"/>
      <c r="AM14" s="1053"/>
      <c r="AN14" s="1053"/>
      <c r="AO14" s="1053"/>
      <c r="AP14" s="1053"/>
      <c r="AQ14" s="1053"/>
      <c r="AR14" s="1053"/>
      <c r="AS14" s="1053"/>
      <c r="AT14" s="1053"/>
      <c r="AU14" s="1053"/>
      <c r="AV14" s="1053"/>
      <c r="AW14" s="1053"/>
      <c r="AX14" s="1053"/>
      <c r="AY14" s="1053"/>
      <c r="AZ14" s="1053"/>
      <c r="BA14" s="1053"/>
      <c r="BB14" s="1053"/>
      <c r="BC14" s="1053"/>
      <c r="BD14" s="1053"/>
      <c r="BE14" s="1053"/>
      <c r="BF14" s="1054">
        <v>1</v>
      </c>
      <c r="BG14" s="1054"/>
      <c r="BH14" s="1053"/>
      <c r="BI14" s="1053"/>
      <c r="BJ14" s="1053"/>
      <c r="BK14" s="1053"/>
      <c r="BL14" s="414">
        <f t="shared" si="0"/>
        <v>1</v>
      </c>
      <c r="BM14" s="418"/>
    </row>
    <row r="15" spans="1:65" s="256" customFormat="1" ht="62.25" customHeight="1" x14ac:dyDescent="0.2">
      <c r="A15" s="1199"/>
      <c r="B15" s="1199"/>
      <c r="C15" s="419" t="s">
        <v>760</v>
      </c>
      <c r="D15" s="1199"/>
      <c r="E15" s="851"/>
      <c r="F15" s="851"/>
      <c r="G15" s="358" t="s">
        <v>761</v>
      </c>
      <c r="H15" s="358" t="s">
        <v>762</v>
      </c>
      <c r="I15" s="358" t="s">
        <v>763</v>
      </c>
      <c r="J15" s="131">
        <v>0.06</v>
      </c>
      <c r="K15" s="362" t="s">
        <v>764</v>
      </c>
      <c r="L15" s="3">
        <v>43831</v>
      </c>
      <c r="M15" s="3">
        <v>44166</v>
      </c>
      <c r="N15" s="359" t="s">
        <v>52</v>
      </c>
      <c r="O15" s="416" t="s">
        <v>47</v>
      </c>
      <c r="P15" s="1053"/>
      <c r="Q15" s="1053"/>
      <c r="R15" s="1053"/>
      <c r="S15" s="1053"/>
      <c r="T15" s="1053"/>
      <c r="U15" s="1053"/>
      <c r="V15" s="1053"/>
      <c r="W15" s="1053"/>
      <c r="X15" s="1053"/>
      <c r="Y15" s="1053"/>
      <c r="Z15" s="1054">
        <v>1</v>
      </c>
      <c r="AA15" s="1054"/>
      <c r="AB15" s="1053"/>
      <c r="AC15" s="1053"/>
      <c r="AD15" s="1053"/>
      <c r="AE15" s="1053"/>
      <c r="AF15" s="1053"/>
      <c r="AG15" s="1053"/>
      <c r="AH15" s="1053"/>
      <c r="AI15" s="1053"/>
      <c r="AJ15" s="1053"/>
      <c r="AK15" s="1053"/>
      <c r="AL15" s="1053"/>
      <c r="AM15" s="1053"/>
      <c r="AN15" s="1053"/>
      <c r="AO15" s="1053"/>
      <c r="AP15" s="1053"/>
      <c r="AQ15" s="1053"/>
      <c r="AR15" s="1053"/>
      <c r="AS15" s="1053"/>
      <c r="AT15" s="1053"/>
      <c r="AU15" s="1053"/>
      <c r="AV15" s="1053"/>
      <c r="AW15" s="1053"/>
      <c r="AX15" s="1053"/>
      <c r="AY15" s="1053"/>
      <c r="AZ15" s="1053"/>
      <c r="BA15" s="1053"/>
      <c r="BB15" s="1053"/>
      <c r="BC15" s="1053"/>
      <c r="BD15" s="1053"/>
      <c r="BE15" s="1053"/>
      <c r="BF15" s="1053"/>
      <c r="BG15" s="1053"/>
      <c r="BH15" s="1053"/>
      <c r="BI15" s="1053"/>
      <c r="BJ15" s="1053"/>
      <c r="BK15" s="1053"/>
      <c r="BL15" s="414">
        <f t="shared" si="0"/>
        <v>1</v>
      </c>
      <c r="BM15" s="418"/>
    </row>
    <row r="16" spans="1:65" s="256" customFormat="1" ht="105" customHeight="1" x14ac:dyDescent="0.2">
      <c r="A16" s="1199"/>
      <c r="B16" s="1199"/>
      <c r="C16" s="1553" t="s">
        <v>37</v>
      </c>
      <c r="D16" s="1199" t="s">
        <v>765</v>
      </c>
      <c r="E16" s="851">
        <v>0.25</v>
      </c>
      <c r="F16" s="851" t="s">
        <v>766</v>
      </c>
      <c r="G16" s="358" t="s">
        <v>767</v>
      </c>
      <c r="H16" s="358" t="s">
        <v>768</v>
      </c>
      <c r="I16" s="358" t="s">
        <v>769</v>
      </c>
      <c r="J16" s="131">
        <v>0.03</v>
      </c>
      <c r="K16" s="362" t="s">
        <v>764</v>
      </c>
      <c r="L16" s="3">
        <v>43831</v>
      </c>
      <c r="M16" s="3">
        <v>44166</v>
      </c>
      <c r="N16" s="359" t="s">
        <v>52</v>
      </c>
      <c r="O16" s="416" t="s">
        <v>48</v>
      </c>
      <c r="P16" s="1053"/>
      <c r="Q16" s="1053"/>
      <c r="R16" s="1053"/>
      <c r="S16" s="1053"/>
      <c r="V16" s="1054">
        <v>1</v>
      </c>
      <c r="W16" s="1054"/>
      <c r="X16" s="1053"/>
      <c r="Y16" s="1053"/>
      <c r="AB16" s="1053"/>
      <c r="AC16" s="1053"/>
      <c r="AD16" s="1054">
        <v>1</v>
      </c>
      <c r="AE16" s="1054"/>
      <c r="AF16" s="1053"/>
      <c r="AG16" s="1053"/>
      <c r="AJ16" s="1053"/>
      <c r="AK16" s="1053"/>
      <c r="AN16" s="1057"/>
      <c r="AO16" s="1058"/>
      <c r="AP16" s="1059">
        <v>1</v>
      </c>
      <c r="AQ16" s="1060"/>
      <c r="AR16" s="1057"/>
      <c r="AS16" s="1058"/>
      <c r="AT16" s="1057"/>
      <c r="AU16" s="1058"/>
      <c r="AV16" s="1053"/>
      <c r="AW16" s="1053"/>
      <c r="AZ16" s="1053"/>
      <c r="BA16" s="1053"/>
      <c r="BB16" s="1054">
        <v>1</v>
      </c>
      <c r="BC16" s="1054"/>
      <c r="BD16" s="1053"/>
      <c r="BE16" s="1053"/>
      <c r="BF16" s="1053"/>
      <c r="BG16" s="1053"/>
      <c r="BH16" s="1053"/>
      <c r="BI16" s="1053"/>
      <c r="BJ16" s="1053"/>
      <c r="BK16" s="1053"/>
      <c r="BL16" s="414">
        <f t="shared" si="0"/>
        <v>4</v>
      </c>
      <c r="BM16" s="418"/>
    </row>
    <row r="17" spans="1:66" s="256" customFormat="1" ht="42" customHeight="1" x14ac:dyDescent="0.2">
      <c r="A17" s="1199"/>
      <c r="B17" s="1199"/>
      <c r="C17" s="1553"/>
      <c r="D17" s="1199"/>
      <c r="E17" s="851"/>
      <c r="F17" s="851"/>
      <c r="G17" s="1199" t="s">
        <v>770</v>
      </c>
      <c r="H17" s="358" t="s">
        <v>771</v>
      </c>
      <c r="I17" s="358" t="s">
        <v>772</v>
      </c>
      <c r="J17" s="420">
        <v>2.5000000000000001E-2</v>
      </c>
      <c r="K17" s="362" t="s">
        <v>773</v>
      </c>
      <c r="L17" s="3">
        <v>43831</v>
      </c>
      <c r="M17" s="3">
        <v>43861</v>
      </c>
      <c r="N17" s="359" t="s">
        <v>52</v>
      </c>
      <c r="O17" s="1070" t="s">
        <v>29</v>
      </c>
      <c r="P17" s="1063"/>
      <c r="Q17" s="1063"/>
      <c r="R17" s="1054">
        <v>18</v>
      </c>
      <c r="S17" s="1054"/>
      <c r="T17" s="1053"/>
      <c r="U17" s="1053"/>
      <c r="V17" s="1053"/>
      <c r="W17" s="1053"/>
      <c r="X17" s="1053"/>
      <c r="Y17" s="1053"/>
      <c r="Z17" s="1053"/>
      <c r="AA17" s="1053"/>
      <c r="AB17" s="1053"/>
      <c r="AC17" s="1053"/>
      <c r="AD17" s="1053"/>
      <c r="AE17" s="1053"/>
      <c r="AF17" s="1053"/>
      <c r="AG17" s="1053"/>
      <c r="AH17" s="1053"/>
      <c r="AI17" s="1053"/>
      <c r="AJ17" s="1053"/>
      <c r="AK17" s="1053"/>
      <c r="AL17" s="1053"/>
      <c r="AM17" s="1053"/>
      <c r="AN17" s="1053"/>
      <c r="AO17" s="1053"/>
      <c r="AP17" s="1053"/>
      <c r="AQ17" s="1053"/>
      <c r="AR17" s="1053"/>
      <c r="AS17" s="1053"/>
      <c r="AT17" s="1053"/>
      <c r="AU17" s="1053"/>
      <c r="AV17" s="1053"/>
      <c r="AW17" s="1053"/>
      <c r="AX17" s="1053"/>
      <c r="AY17" s="1053"/>
      <c r="AZ17" s="1053"/>
      <c r="BA17" s="1053"/>
      <c r="BB17" s="1053"/>
      <c r="BC17" s="1053"/>
      <c r="BD17" s="1053"/>
      <c r="BE17" s="1053"/>
      <c r="BF17" s="1053"/>
      <c r="BG17" s="1053"/>
      <c r="BH17" s="1053"/>
      <c r="BI17" s="1053"/>
      <c r="BJ17" s="1053"/>
      <c r="BK17" s="1053"/>
      <c r="BL17" s="414">
        <f t="shared" si="0"/>
        <v>18</v>
      </c>
      <c r="BM17" s="418"/>
    </row>
    <row r="18" spans="1:66" s="256" customFormat="1" ht="67.5" customHeight="1" x14ac:dyDescent="0.2">
      <c r="A18" s="1199"/>
      <c r="B18" s="1199"/>
      <c r="C18" s="1553"/>
      <c r="D18" s="1199"/>
      <c r="E18" s="851"/>
      <c r="F18" s="851"/>
      <c r="G18" s="1199"/>
      <c r="H18" s="358" t="s">
        <v>774</v>
      </c>
      <c r="I18" s="358" t="s">
        <v>775</v>
      </c>
      <c r="J18" s="420">
        <v>2.5000000000000001E-2</v>
      </c>
      <c r="K18" s="362" t="s">
        <v>773</v>
      </c>
      <c r="L18" s="3">
        <v>43831</v>
      </c>
      <c r="M18" s="3">
        <v>43861</v>
      </c>
      <c r="N18" s="359" t="s">
        <v>52</v>
      </c>
      <c r="O18" s="1070"/>
      <c r="P18" s="1055"/>
      <c r="Q18" s="1056"/>
      <c r="R18" s="1055"/>
      <c r="S18" s="1056"/>
      <c r="T18" s="1055"/>
      <c r="U18" s="1056"/>
      <c r="V18" s="1055"/>
      <c r="W18" s="1056"/>
      <c r="X18" s="1055"/>
      <c r="Y18" s="1056"/>
      <c r="Z18" s="1055"/>
      <c r="AA18" s="1056"/>
      <c r="AB18" s="1055"/>
      <c r="AC18" s="1056"/>
      <c r="AD18" s="1055"/>
      <c r="AE18" s="1056"/>
      <c r="AF18" s="1055"/>
      <c r="AG18" s="1056"/>
      <c r="AH18" s="1061" t="s">
        <v>776</v>
      </c>
      <c r="AI18" s="1062"/>
      <c r="AJ18" s="1055"/>
      <c r="AK18" s="1056"/>
      <c r="AL18" s="1055"/>
      <c r="AM18" s="1056"/>
      <c r="AN18" s="1055"/>
      <c r="AO18" s="1056"/>
      <c r="AP18" s="1055"/>
      <c r="AQ18" s="1056"/>
      <c r="AR18" s="1055"/>
      <c r="AS18" s="1056"/>
      <c r="AT18" s="1055"/>
      <c r="AU18" s="1056"/>
      <c r="AV18" s="1055"/>
      <c r="AW18" s="1056"/>
      <c r="AX18" s="1061" t="s">
        <v>776</v>
      </c>
      <c r="AY18" s="1062"/>
      <c r="AZ18" s="1055"/>
      <c r="BA18" s="1056"/>
      <c r="BB18" s="1055"/>
      <c r="BC18" s="1056"/>
      <c r="BD18" s="1055"/>
      <c r="BE18" s="1056"/>
      <c r="BF18" s="1055"/>
      <c r="BG18" s="1056"/>
      <c r="BH18" s="1055"/>
      <c r="BI18" s="1056"/>
      <c r="BJ18" s="1061" t="s">
        <v>776</v>
      </c>
      <c r="BK18" s="1062"/>
      <c r="BL18" s="414">
        <f t="shared" si="0"/>
        <v>3</v>
      </c>
      <c r="BM18" s="418"/>
    </row>
    <row r="19" spans="1:66" s="256" customFormat="1" ht="39.75" customHeight="1" x14ac:dyDescent="0.2">
      <c r="A19" s="1199"/>
      <c r="B19" s="1199"/>
      <c r="C19" s="1553"/>
      <c r="D19" s="1199"/>
      <c r="E19" s="851"/>
      <c r="F19" s="851"/>
      <c r="G19" s="1199"/>
      <c r="H19" s="358" t="s">
        <v>777</v>
      </c>
      <c r="I19" s="358" t="s">
        <v>778</v>
      </c>
      <c r="J19" s="420">
        <v>0.02</v>
      </c>
      <c r="K19" s="362" t="s">
        <v>773</v>
      </c>
      <c r="L19" s="3">
        <v>43831</v>
      </c>
      <c r="M19" s="3">
        <v>44166</v>
      </c>
      <c r="N19" s="359" t="s">
        <v>52</v>
      </c>
      <c r="O19" s="1070"/>
      <c r="P19" s="1064"/>
      <c r="Q19" s="1053"/>
      <c r="R19" s="1065">
        <v>1</v>
      </c>
      <c r="S19" s="1065"/>
      <c r="T19" s="1064"/>
      <c r="U19" s="1053"/>
      <c r="V19" s="1064"/>
      <c r="W19" s="1053"/>
      <c r="X19" s="1066"/>
      <c r="Y19" s="1066"/>
      <c r="Z19" s="1053"/>
      <c r="AA19" s="1053"/>
      <c r="AB19" s="1053"/>
      <c r="AC19" s="1053"/>
      <c r="AD19" s="1054">
        <v>1</v>
      </c>
      <c r="AE19" s="1054"/>
      <c r="AF19" s="1053"/>
      <c r="AG19" s="1053"/>
      <c r="AH19" s="1053"/>
      <c r="AI19" s="1053"/>
      <c r="AJ19" s="1053"/>
      <c r="AK19" s="1053"/>
      <c r="AL19" s="1053"/>
      <c r="AM19" s="1053"/>
      <c r="AN19" s="1053"/>
      <c r="AO19" s="1053"/>
      <c r="AP19" s="1053"/>
      <c r="AQ19" s="1053"/>
      <c r="AR19" s="1053"/>
      <c r="AS19" s="1053"/>
      <c r="AT19" s="1054">
        <v>1</v>
      </c>
      <c r="AU19" s="1054"/>
      <c r="AV19" s="1053"/>
      <c r="AW19" s="1053"/>
      <c r="AX19" s="1053"/>
      <c r="AY19" s="1053"/>
      <c r="AZ19" s="1053"/>
      <c r="BA19" s="1053"/>
      <c r="BB19" s="1053"/>
      <c r="BC19" s="1053"/>
      <c r="BD19" s="1053"/>
      <c r="BE19" s="1053"/>
      <c r="BF19" s="1053"/>
      <c r="BG19" s="1053"/>
      <c r="BH19" s="1053"/>
      <c r="BI19" s="1053"/>
      <c r="BJ19" s="1054">
        <v>1</v>
      </c>
      <c r="BK19" s="1054"/>
      <c r="BL19" s="414">
        <f t="shared" si="0"/>
        <v>4</v>
      </c>
      <c r="BM19" s="418"/>
    </row>
    <row r="20" spans="1:66" s="256" customFormat="1" ht="64.5" customHeight="1" x14ac:dyDescent="0.2">
      <c r="A20" s="1199"/>
      <c r="B20" s="1199"/>
      <c r="C20" s="1553"/>
      <c r="D20" s="1199"/>
      <c r="E20" s="851"/>
      <c r="F20" s="851"/>
      <c r="G20" s="1199" t="s">
        <v>779</v>
      </c>
      <c r="H20" s="358" t="s">
        <v>780</v>
      </c>
      <c r="I20" s="358" t="s">
        <v>781</v>
      </c>
      <c r="J20" s="131">
        <v>0.05</v>
      </c>
      <c r="K20" s="362" t="s">
        <v>782</v>
      </c>
      <c r="L20" s="3">
        <v>43831</v>
      </c>
      <c r="M20" s="3">
        <v>43861</v>
      </c>
      <c r="N20" s="359" t="s">
        <v>52</v>
      </c>
      <c r="O20" s="1070" t="s">
        <v>30</v>
      </c>
      <c r="P20" s="1053"/>
      <c r="Q20" s="1053"/>
      <c r="R20" s="1054">
        <v>10</v>
      </c>
      <c r="S20" s="1054"/>
      <c r="T20" s="1053"/>
      <c r="U20" s="1053"/>
      <c r="V20" s="1053"/>
      <c r="W20" s="1053"/>
      <c r="X20" s="1053"/>
      <c r="Y20" s="1053"/>
      <c r="Z20" s="1053"/>
      <c r="AA20" s="1053"/>
      <c r="AB20" s="1053"/>
      <c r="AC20" s="1053"/>
      <c r="AD20" s="1053"/>
      <c r="AE20" s="1053"/>
      <c r="AF20" s="1053"/>
      <c r="AG20" s="1053"/>
      <c r="AH20" s="1053"/>
      <c r="AI20" s="1053"/>
      <c r="AJ20" s="1053"/>
      <c r="AK20" s="1053"/>
      <c r="AL20" s="1053"/>
      <c r="AM20" s="1053"/>
      <c r="AN20" s="1053"/>
      <c r="AO20" s="1053"/>
      <c r="AP20" s="1053"/>
      <c r="AQ20" s="1053"/>
      <c r="AR20" s="1053"/>
      <c r="AS20" s="1053"/>
      <c r="AT20" s="1053"/>
      <c r="AU20" s="1053"/>
      <c r="AV20" s="1053"/>
      <c r="AW20" s="1053"/>
      <c r="AX20" s="1053"/>
      <c r="AY20" s="1053"/>
      <c r="AZ20" s="1053"/>
      <c r="BA20" s="1053"/>
      <c r="BB20" s="1053"/>
      <c r="BC20" s="1053"/>
      <c r="BD20" s="1053"/>
      <c r="BE20" s="1053"/>
      <c r="BF20" s="1053"/>
      <c r="BG20" s="1053"/>
      <c r="BH20" s="1053"/>
      <c r="BI20" s="1053"/>
      <c r="BJ20" s="1053"/>
      <c r="BK20" s="1053"/>
      <c r="BL20" s="414">
        <f t="shared" si="0"/>
        <v>10</v>
      </c>
      <c r="BM20" s="421"/>
    </row>
    <row r="21" spans="1:66" s="256" customFormat="1" ht="48.75" customHeight="1" x14ac:dyDescent="0.2">
      <c r="A21" s="1199"/>
      <c r="B21" s="1199"/>
      <c r="C21" s="1553"/>
      <c r="D21" s="1199"/>
      <c r="E21" s="851"/>
      <c r="F21" s="851"/>
      <c r="G21" s="1199"/>
      <c r="H21" s="358" t="s">
        <v>783</v>
      </c>
      <c r="I21" s="358" t="s">
        <v>784</v>
      </c>
      <c r="J21" s="131">
        <v>0.04</v>
      </c>
      <c r="K21" s="362" t="s">
        <v>773</v>
      </c>
      <c r="L21" s="3">
        <v>43831</v>
      </c>
      <c r="M21" s="3">
        <v>44166</v>
      </c>
      <c r="N21" s="359" t="s">
        <v>52</v>
      </c>
      <c r="O21" s="1070"/>
      <c r="P21" s="1053"/>
      <c r="Q21" s="1053"/>
      <c r="R21" s="1067">
        <v>1</v>
      </c>
      <c r="S21" s="1067"/>
      <c r="T21" s="1053"/>
      <c r="U21" s="1053"/>
      <c r="V21" s="1054">
        <v>1</v>
      </c>
      <c r="W21" s="1054"/>
      <c r="X21" s="1053"/>
      <c r="Y21" s="1053"/>
      <c r="Z21" s="1054">
        <v>1</v>
      </c>
      <c r="AA21" s="1054"/>
      <c r="AB21" s="1053"/>
      <c r="AC21" s="1053"/>
      <c r="AD21" s="1054">
        <v>1</v>
      </c>
      <c r="AE21" s="1054"/>
      <c r="AF21" s="1053"/>
      <c r="AG21" s="1053"/>
      <c r="AH21" s="1054">
        <v>1</v>
      </c>
      <c r="AI21" s="1054"/>
      <c r="AJ21" s="1053"/>
      <c r="AK21" s="1053"/>
      <c r="AL21" s="1054">
        <v>1</v>
      </c>
      <c r="AM21" s="1054"/>
      <c r="AN21" s="1053"/>
      <c r="AO21" s="1053"/>
      <c r="AP21" s="1054">
        <v>1</v>
      </c>
      <c r="AQ21" s="1054"/>
      <c r="AR21" s="1053"/>
      <c r="AS21" s="1053"/>
      <c r="AT21" s="1054">
        <v>1</v>
      </c>
      <c r="AU21" s="1054"/>
      <c r="AV21" s="1053"/>
      <c r="AW21" s="1053"/>
      <c r="AX21" s="1054">
        <v>1</v>
      </c>
      <c r="AY21" s="1054"/>
      <c r="AZ21" s="1053"/>
      <c r="BA21" s="1053"/>
      <c r="BB21" s="1054">
        <v>1</v>
      </c>
      <c r="BC21" s="1054"/>
      <c r="BD21" s="1053"/>
      <c r="BE21" s="1053"/>
      <c r="BF21" s="1054">
        <v>1</v>
      </c>
      <c r="BG21" s="1054"/>
      <c r="BH21" s="1053"/>
      <c r="BI21" s="1053"/>
      <c r="BJ21" s="1054">
        <v>1</v>
      </c>
      <c r="BK21" s="1054"/>
      <c r="BL21" s="414">
        <f t="shared" si="0"/>
        <v>12</v>
      </c>
      <c r="BM21" s="421"/>
    </row>
    <row r="22" spans="1:66" s="256" customFormat="1" ht="57.75" customHeight="1" x14ac:dyDescent="0.2">
      <c r="A22" s="1199"/>
      <c r="B22" s="1199"/>
      <c r="C22" s="1553"/>
      <c r="D22" s="1199"/>
      <c r="E22" s="851"/>
      <c r="F22" s="851"/>
      <c r="G22" s="1199" t="s">
        <v>785</v>
      </c>
      <c r="H22" s="358" t="s">
        <v>786</v>
      </c>
      <c r="I22" s="358" t="s">
        <v>787</v>
      </c>
      <c r="J22" s="131">
        <v>0.03</v>
      </c>
      <c r="K22" s="362" t="s">
        <v>788</v>
      </c>
      <c r="L22" s="3">
        <v>43831</v>
      </c>
      <c r="M22" s="3" t="s">
        <v>789</v>
      </c>
      <c r="N22" s="359" t="s">
        <v>52</v>
      </c>
      <c r="O22" s="1070" t="s">
        <v>42</v>
      </c>
      <c r="P22" s="1053"/>
      <c r="Q22" s="1053"/>
      <c r="R22" s="1067">
        <v>2</v>
      </c>
      <c r="S22" s="1067"/>
      <c r="T22" s="1053"/>
      <c r="U22" s="1053"/>
      <c r="V22" s="1053"/>
      <c r="W22" s="1053"/>
      <c r="X22" s="1053"/>
      <c r="Y22" s="1053"/>
      <c r="Z22" s="1053"/>
      <c r="AA22" s="1053"/>
      <c r="AB22" s="1053"/>
      <c r="AC22" s="1053"/>
      <c r="AD22" s="1053"/>
      <c r="AE22" s="1053"/>
      <c r="AF22" s="1053"/>
      <c r="AG22" s="1053"/>
      <c r="AH22" s="1053"/>
      <c r="AI22" s="1053"/>
      <c r="AJ22" s="1053"/>
      <c r="AK22" s="1053"/>
      <c r="AL22" s="1053"/>
      <c r="AM22" s="1053"/>
      <c r="AN22" s="1053"/>
      <c r="AO22" s="1053"/>
      <c r="AP22" s="1053"/>
      <c r="AQ22" s="1053"/>
      <c r="AR22" s="1053"/>
      <c r="AS22" s="1053"/>
      <c r="AT22" s="1053"/>
      <c r="AU22" s="1053"/>
      <c r="AV22" s="1053"/>
      <c r="AW22" s="1053"/>
      <c r="AX22" s="1053"/>
      <c r="AY22" s="1053"/>
      <c r="AZ22" s="1053"/>
      <c r="BA22" s="1053"/>
      <c r="BB22" s="1053"/>
      <c r="BC22" s="1053"/>
      <c r="BD22" s="1053"/>
      <c r="BE22" s="1053"/>
      <c r="BF22" s="1053"/>
      <c r="BG22" s="1053"/>
      <c r="BH22" s="1053"/>
      <c r="BI22" s="1053"/>
      <c r="BJ22" s="1053"/>
      <c r="BK22" s="1053"/>
      <c r="BL22" s="414">
        <f t="shared" si="0"/>
        <v>2</v>
      </c>
      <c r="BM22" s="422"/>
    </row>
    <row r="23" spans="1:66" s="256" customFormat="1" ht="96" customHeight="1" x14ac:dyDescent="0.2">
      <c r="A23" s="1199"/>
      <c r="B23" s="1199"/>
      <c r="C23" s="1553"/>
      <c r="D23" s="1199"/>
      <c r="E23" s="851"/>
      <c r="F23" s="851"/>
      <c r="G23" s="1199"/>
      <c r="H23" s="358" t="s">
        <v>790</v>
      </c>
      <c r="I23" s="358" t="s">
        <v>791</v>
      </c>
      <c r="J23" s="131">
        <v>0.03</v>
      </c>
      <c r="K23" s="362" t="s">
        <v>788</v>
      </c>
      <c r="L23" s="3">
        <v>43831</v>
      </c>
      <c r="M23" s="3">
        <v>44166</v>
      </c>
      <c r="N23" s="359" t="s">
        <v>52</v>
      </c>
      <c r="O23" s="1070"/>
      <c r="P23" s="1053"/>
      <c r="Q23" s="1053"/>
      <c r="R23" s="1053"/>
      <c r="S23" s="1053"/>
      <c r="T23" s="1053"/>
      <c r="U23" s="1053"/>
      <c r="V23" s="1053"/>
      <c r="W23" s="1053"/>
      <c r="X23" s="1053"/>
      <c r="Y23" s="1053"/>
      <c r="Z23" s="1053"/>
      <c r="AA23" s="1053"/>
      <c r="AB23" s="1053"/>
      <c r="AC23" s="1053"/>
      <c r="AD23" s="1068"/>
      <c r="AE23" s="1069"/>
      <c r="AF23" s="1053"/>
      <c r="AG23" s="1053"/>
      <c r="AH23" s="1054">
        <v>1</v>
      </c>
      <c r="AI23" s="1054"/>
      <c r="AJ23" s="1053"/>
      <c r="AK23" s="1053"/>
      <c r="AL23" s="1053"/>
      <c r="AM23" s="1053"/>
      <c r="AN23" s="1053"/>
      <c r="AO23" s="1053"/>
      <c r="AP23" s="1067">
        <v>1</v>
      </c>
      <c r="AQ23" s="1067"/>
      <c r="AR23" s="1053"/>
      <c r="AS23" s="1053"/>
      <c r="AT23" s="1053"/>
      <c r="AU23" s="1053"/>
      <c r="AV23" s="1053"/>
      <c r="AW23" s="1053"/>
      <c r="AX23" s="1067">
        <v>1</v>
      </c>
      <c r="AY23" s="1067"/>
      <c r="AZ23" s="1053"/>
      <c r="BA23" s="1053"/>
      <c r="BB23" s="1053"/>
      <c r="BC23" s="1053"/>
      <c r="BD23" s="1053"/>
      <c r="BE23" s="1053"/>
      <c r="BF23" s="1053"/>
      <c r="BG23" s="1053"/>
      <c r="BH23" s="1053"/>
      <c r="BI23" s="1053"/>
      <c r="BJ23" s="1054">
        <v>2</v>
      </c>
      <c r="BK23" s="1054"/>
      <c r="BL23" s="414">
        <f t="shared" si="0"/>
        <v>5</v>
      </c>
      <c r="BM23" s="418"/>
      <c r="BN23" s="423"/>
    </row>
    <row r="24" spans="1:66" s="256" customFormat="1" ht="38.25" customHeight="1" x14ac:dyDescent="0.2">
      <c r="A24" s="1199"/>
      <c r="B24" s="1199"/>
      <c r="C24" s="1553"/>
      <c r="D24" s="1554" t="s">
        <v>792</v>
      </c>
      <c r="E24" s="851">
        <v>0.08</v>
      </c>
      <c r="F24" s="851" t="s">
        <v>26</v>
      </c>
      <c r="G24" s="358" t="s">
        <v>793</v>
      </c>
      <c r="H24" s="358" t="s">
        <v>794</v>
      </c>
      <c r="I24" s="358" t="s">
        <v>795</v>
      </c>
      <c r="J24" s="424">
        <v>0.02</v>
      </c>
      <c r="K24" s="362" t="s">
        <v>751</v>
      </c>
      <c r="L24" s="3">
        <v>43831</v>
      </c>
      <c r="M24" s="3">
        <v>44166</v>
      </c>
      <c r="N24" s="359" t="s">
        <v>52</v>
      </c>
      <c r="O24" s="416" t="s">
        <v>31</v>
      </c>
      <c r="P24" s="1064"/>
      <c r="Q24" s="1053"/>
      <c r="R24" s="1064"/>
      <c r="S24" s="1053"/>
      <c r="T24" s="1064"/>
      <c r="U24" s="1053"/>
      <c r="V24" s="1064"/>
      <c r="W24" s="1053"/>
      <c r="X24" s="1066"/>
      <c r="Y24" s="1066"/>
      <c r="Z24" s="1053"/>
      <c r="AA24" s="1053"/>
      <c r="AB24" s="1053"/>
      <c r="AC24" s="1053"/>
      <c r="AD24" s="1053"/>
      <c r="AE24" s="1053"/>
      <c r="AF24" s="1053"/>
      <c r="AG24" s="1053"/>
      <c r="AH24" s="1053"/>
      <c r="AI24" s="1053"/>
      <c r="AJ24" s="1053"/>
      <c r="AK24" s="1053"/>
      <c r="AL24" s="1053"/>
      <c r="AM24" s="1053"/>
      <c r="AN24" s="1053"/>
      <c r="AO24" s="1053"/>
      <c r="AP24" s="1054">
        <v>1</v>
      </c>
      <c r="AQ24" s="1054"/>
      <c r="AR24" s="1053"/>
      <c r="AS24" s="1053"/>
      <c r="AT24" s="1053"/>
      <c r="AU24" s="1053"/>
      <c r="AV24" s="1053"/>
      <c r="AW24" s="1053"/>
      <c r="AX24" s="1053"/>
      <c r="AY24" s="1053"/>
      <c r="AZ24" s="1053"/>
      <c r="BA24" s="1053"/>
      <c r="BB24" s="1053"/>
      <c r="BC24" s="1053"/>
      <c r="BD24" s="1053"/>
      <c r="BE24" s="1053"/>
      <c r="BF24" s="1053"/>
      <c r="BG24" s="1053"/>
      <c r="BH24" s="1053"/>
      <c r="BI24" s="1053"/>
      <c r="BJ24" s="1053"/>
      <c r="BK24" s="1053"/>
      <c r="BL24" s="414">
        <f t="shared" si="0"/>
        <v>1</v>
      </c>
      <c r="BM24" s="418"/>
      <c r="BN24" s="423"/>
    </row>
    <row r="25" spans="1:66" s="256" customFormat="1" ht="38.25" customHeight="1" x14ac:dyDescent="0.2">
      <c r="A25" s="1199"/>
      <c r="B25" s="1199"/>
      <c r="C25" s="1553"/>
      <c r="D25" s="1554"/>
      <c r="E25" s="851"/>
      <c r="F25" s="851"/>
      <c r="G25" s="358" t="s">
        <v>796</v>
      </c>
      <c r="H25" s="358" t="s">
        <v>797</v>
      </c>
      <c r="I25" s="358" t="s">
        <v>798</v>
      </c>
      <c r="J25" s="424">
        <v>0.04</v>
      </c>
      <c r="K25" s="362" t="s">
        <v>799</v>
      </c>
      <c r="L25" s="3">
        <v>43831</v>
      </c>
      <c r="M25" s="3">
        <v>44166</v>
      </c>
      <c r="N25" s="359" t="s">
        <v>52</v>
      </c>
      <c r="O25" s="416" t="s">
        <v>32</v>
      </c>
      <c r="P25" s="1064"/>
      <c r="Q25" s="1053"/>
      <c r="R25" s="1073">
        <v>8.3299999999999999E-2</v>
      </c>
      <c r="S25" s="1054"/>
      <c r="T25" s="1064"/>
      <c r="U25" s="1053"/>
      <c r="V25" s="1073">
        <v>8.3299999999999999E-2</v>
      </c>
      <c r="W25" s="1054"/>
      <c r="X25" s="1064"/>
      <c r="Y25" s="1053"/>
      <c r="Z25" s="1073">
        <v>8.3299999999999999E-2</v>
      </c>
      <c r="AA25" s="1054"/>
      <c r="AB25" s="1064"/>
      <c r="AC25" s="1053"/>
      <c r="AD25" s="1073">
        <v>8.3299999999999999E-2</v>
      </c>
      <c r="AE25" s="1054"/>
      <c r="AF25" s="1064"/>
      <c r="AG25" s="1053"/>
      <c r="AH25" s="1073">
        <v>8.3299999999999999E-2</v>
      </c>
      <c r="AI25" s="1054"/>
      <c r="AJ25" s="1064"/>
      <c r="AK25" s="1053"/>
      <c r="AL25" s="1073">
        <v>8.3299999999999999E-2</v>
      </c>
      <c r="AM25" s="1054"/>
      <c r="AN25" s="1064"/>
      <c r="AO25" s="1053"/>
      <c r="AP25" s="1073">
        <v>8.3299999999999999E-2</v>
      </c>
      <c r="AQ25" s="1054"/>
      <c r="AR25" s="1064"/>
      <c r="AS25" s="1053"/>
      <c r="AT25" s="1073">
        <v>8.3299999999999999E-2</v>
      </c>
      <c r="AU25" s="1054"/>
      <c r="AV25" s="1064"/>
      <c r="AW25" s="1053"/>
      <c r="AX25" s="1073">
        <v>8.3299999999999999E-2</v>
      </c>
      <c r="AY25" s="1054"/>
      <c r="AZ25" s="1064"/>
      <c r="BA25" s="1053"/>
      <c r="BB25" s="1073">
        <v>8.3299999999999999E-2</v>
      </c>
      <c r="BC25" s="1054"/>
      <c r="BD25" s="1064"/>
      <c r="BE25" s="1053"/>
      <c r="BF25" s="1073">
        <v>8.3299999999999999E-2</v>
      </c>
      <c r="BG25" s="1054"/>
      <c r="BH25" s="1053"/>
      <c r="BI25" s="1053"/>
      <c r="BJ25" s="1073">
        <v>8.3699999999999997E-2</v>
      </c>
      <c r="BK25" s="1054"/>
      <c r="BL25" s="425">
        <f t="shared" si="0"/>
        <v>1</v>
      </c>
      <c r="BM25" s="418"/>
      <c r="BN25" s="423"/>
    </row>
    <row r="26" spans="1:66" s="256" customFormat="1" ht="38.25" customHeight="1" x14ac:dyDescent="0.2">
      <c r="A26" s="1199"/>
      <c r="B26" s="1199"/>
      <c r="C26" s="1553"/>
      <c r="D26" s="1554"/>
      <c r="E26" s="851"/>
      <c r="F26" s="851"/>
      <c r="G26" s="358" t="s">
        <v>800</v>
      </c>
      <c r="H26" s="358" t="s">
        <v>801</v>
      </c>
      <c r="I26" s="358" t="s">
        <v>802</v>
      </c>
      <c r="J26" s="424">
        <v>0.02</v>
      </c>
      <c r="K26" s="362" t="s">
        <v>773</v>
      </c>
      <c r="L26" s="3">
        <v>43831</v>
      </c>
      <c r="M26" s="3">
        <v>44166</v>
      </c>
      <c r="N26" s="359" t="s">
        <v>52</v>
      </c>
      <c r="O26" s="416" t="s">
        <v>41</v>
      </c>
      <c r="P26" s="1064"/>
      <c r="Q26" s="1053"/>
      <c r="R26" s="1064"/>
      <c r="S26" s="1053"/>
      <c r="T26" s="1064"/>
      <c r="U26" s="1053"/>
      <c r="V26" s="1064"/>
      <c r="W26" s="1053"/>
      <c r="X26" s="1066"/>
      <c r="Y26" s="1066"/>
      <c r="Z26" s="1053"/>
      <c r="AA26" s="1053"/>
      <c r="AB26" s="1053"/>
      <c r="AC26" s="1053"/>
      <c r="AD26" s="1054">
        <v>1</v>
      </c>
      <c r="AE26" s="1054"/>
      <c r="AF26" s="1053"/>
      <c r="AG26" s="1053"/>
      <c r="AH26" s="1053"/>
      <c r="AI26" s="1053"/>
      <c r="AJ26" s="1053"/>
      <c r="AK26" s="1053"/>
      <c r="AL26" s="1053"/>
      <c r="AM26" s="1053"/>
      <c r="AN26" s="1053"/>
      <c r="AO26" s="1053"/>
      <c r="AP26" s="1053"/>
      <c r="AQ26" s="1053"/>
      <c r="AR26" s="1053"/>
      <c r="AS26" s="1053"/>
      <c r="AT26" s="1053"/>
      <c r="AU26" s="1053"/>
      <c r="AV26" s="1053"/>
      <c r="AW26" s="1053"/>
      <c r="AX26" s="1054">
        <v>1</v>
      </c>
      <c r="AY26" s="1054"/>
      <c r="AZ26" s="1053"/>
      <c r="BA26" s="1053"/>
      <c r="BB26" s="1053"/>
      <c r="BC26" s="1053"/>
      <c r="BD26" s="1053"/>
      <c r="BE26" s="1053"/>
      <c r="BF26" s="1053"/>
      <c r="BG26" s="1053"/>
      <c r="BH26" s="1053"/>
      <c r="BI26" s="1053"/>
      <c r="BJ26" s="1053"/>
      <c r="BK26" s="1053"/>
      <c r="BL26" s="414">
        <f t="shared" si="0"/>
        <v>2</v>
      </c>
      <c r="BM26" s="418"/>
      <c r="BN26" s="423"/>
    </row>
    <row r="27" spans="1:66" s="256" customFormat="1" ht="81.75" customHeight="1" x14ac:dyDescent="0.2">
      <c r="A27" s="1199"/>
      <c r="B27" s="1199"/>
      <c r="C27" s="1552" t="s">
        <v>803</v>
      </c>
      <c r="D27" s="1199" t="s">
        <v>804</v>
      </c>
      <c r="E27" s="851">
        <v>0.1</v>
      </c>
      <c r="F27" s="895" t="s">
        <v>26</v>
      </c>
      <c r="G27" s="358" t="s">
        <v>805</v>
      </c>
      <c r="H27" s="358" t="s">
        <v>806</v>
      </c>
      <c r="I27" s="358" t="s">
        <v>807</v>
      </c>
      <c r="J27" s="424">
        <v>0.06</v>
      </c>
      <c r="K27" s="362" t="s">
        <v>788</v>
      </c>
      <c r="L27" s="3">
        <v>43831</v>
      </c>
      <c r="M27" s="3">
        <v>44166</v>
      </c>
      <c r="N27" s="359" t="s">
        <v>52</v>
      </c>
      <c r="O27" s="416" t="s">
        <v>33</v>
      </c>
      <c r="P27" s="1064"/>
      <c r="Q27" s="1053"/>
      <c r="R27" s="1073">
        <v>8.3299999999999999E-2</v>
      </c>
      <c r="S27" s="1054"/>
      <c r="T27" s="1064"/>
      <c r="U27" s="1053"/>
      <c r="V27" s="1073">
        <v>8.3299999999999999E-2</v>
      </c>
      <c r="W27" s="1054"/>
      <c r="X27" s="1064"/>
      <c r="Y27" s="1053"/>
      <c r="Z27" s="1073">
        <v>8.3299999999999999E-2</v>
      </c>
      <c r="AA27" s="1054"/>
      <c r="AB27" s="1064"/>
      <c r="AC27" s="1053"/>
      <c r="AD27" s="1073">
        <v>8.3299999999999999E-2</v>
      </c>
      <c r="AE27" s="1054"/>
      <c r="AF27" s="1064"/>
      <c r="AG27" s="1053"/>
      <c r="AH27" s="1073">
        <v>8.3299999999999999E-2</v>
      </c>
      <c r="AI27" s="1054"/>
      <c r="AJ27" s="1064"/>
      <c r="AK27" s="1053"/>
      <c r="AL27" s="1073">
        <v>8.3299999999999999E-2</v>
      </c>
      <c r="AM27" s="1054"/>
      <c r="AN27" s="1064"/>
      <c r="AO27" s="1053"/>
      <c r="AP27" s="1073">
        <v>8.3299999999999999E-2</v>
      </c>
      <c r="AQ27" s="1054"/>
      <c r="AR27" s="1064"/>
      <c r="AS27" s="1053"/>
      <c r="AT27" s="1073">
        <v>8.3299999999999999E-2</v>
      </c>
      <c r="AU27" s="1054"/>
      <c r="AV27" s="1064"/>
      <c r="AW27" s="1053"/>
      <c r="AX27" s="1073">
        <v>8.3299999999999999E-2</v>
      </c>
      <c r="AY27" s="1054"/>
      <c r="AZ27" s="1064"/>
      <c r="BA27" s="1053"/>
      <c r="BB27" s="1073">
        <v>8.3299999999999999E-2</v>
      </c>
      <c r="BC27" s="1054"/>
      <c r="BD27" s="1064"/>
      <c r="BE27" s="1053"/>
      <c r="BF27" s="1073">
        <v>8.3299999999999999E-2</v>
      </c>
      <c r="BG27" s="1054"/>
      <c r="BH27" s="1053"/>
      <c r="BI27" s="1053"/>
      <c r="BJ27" s="1073">
        <v>8.3699999999999997E-2</v>
      </c>
      <c r="BK27" s="1054"/>
      <c r="BL27" s="425">
        <f t="shared" si="0"/>
        <v>1</v>
      </c>
      <c r="BM27" s="421"/>
      <c r="BN27" s="423"/>
    </row>
    <row r="28" spans="1:66" s="256" customFormat="1" ht="70.5" customHeight="1" x14ac:dyDescent="0.2">
      <c r="A28" s="1199"/>
      <c r="B28" s="1199"/>
      <c r="C28" s="1552"/>
      <c r="D28" s="1199"/>
      <c r="E28" s="851"/>
      <c r="F28" s="895"/>
      <c r="G28" s="358" t="s">
        <v>808</v>
      </c>
      <c r="H28" s="358" t="s">
        <v>809</v>
      </c>
      <c r="I28" s="358" t="s">
        <v>810</v>
      </c>
      <c r="J28" s="424">
        <v>0.02</v>
      </c>
      <c r="K28" s="362" t="s">
        <v>788</v>
      </c>
      <c r="L28" s="3">
        <v>43862</v>
      </c>
      <c r="M28" s="3">
        <v>44166</v>
      </c>
      <c r="N28" s="359" t="s">
        <v>52</v>
      </c>
      <c r="O28" s="416" t="s">
        <v>34</v>
      </c>
      <c r="P28" s="1066"/>
      <c r="Q28" s="1066"/>
      <c r="R28" s="1066"/>
      <c r="S28" s="1066"/>
      <c r="T28" s="1064"/>
      <c r="U28" s="1053"/>
      <c r="V28" s="1077"/>
      <c r="W28" s="1078"/>
      <c r="X28" s="1064"/>
      <c r="Y28" s="1053"/>
      <c r="Z28" s="1064"/>
      <c r="AA28" s="1053"/>
      <c r="AB28" s="1053"/>
      <c r="AC28" s="1053"/>
      <c r="AD28" s="1064"/>
      <c r="AE28" s="1053"/>
      <c r="AF28" s="1064"/>
      <c r="AG28" s="1053"/>
      <c r="AH28" s="1064"/>
      <c r="AI28" s="1053"/>
      <c r="AJ28" s="1064"/>
      <c r="AK28" s="1053"/>
      <c r="AL28" s="1073">
        <v>0.2</v>
      </c>
      <c r="AM28" s="1054"/>
      <c r="AN28" s="1064"/>
      <c r="AO28" s="1053"/>
      <c r="AP28" s="1073">
        <v>0.2</v>
      </c>
      <c r="AQ28" s="1054"/>
      <c r="AR28" s="1064"/>
      <c r="AS28" s="1053"/>
      <c r="AT28" s="1073">
        <v>0.2</v>
      </c>
      <c r="AU28" s="1054"/>
      <c r="AV28" s="1064"/>
      <c r="AW28" s="1053"/>
      <c r="AX28" s="1073">
        <v>0.1</v>
      </c>
      <c r="AY28" s="1054"/>
      <c r="AZ28" s="1064"/>
      <c r="BA28" s="1053"/>
      <c r="BB28" s="1073">
        <v>0.1</v>
      </c>
      <c r="BC28" s="1054"/>
      <c r="BD28" s="1064"/>
      <c r="BE28" s="1053"/>
      <c r="BF28" s="1073">
        <v>0.1</v>
      </c>
      <c r="BG28" s="1054"/>
      <c r="BH28" s="1053"/>
      <c r="BI28" s="1053"/>
      <c r="BJ28" s="1073">
        <v>0.1</v>
      </c>
      <c r="BK28" s="1054"/>
      <c r="BL28" s="425">
        <f t="shared" si="0"/>
        <v>1</v>
      </c>
      <c r="BM28" s="418"/>
      <c r="BN28" s="423"/>
    </row>
    <row r="29" spans="1:66" s="256" customFormat="1" ht="46.5" customHeight="1" x14ac:dyDescent="0.2">
      <c r="A29" s="1199"/>
      <c r="B29" s="1199"/>
      <c r="C29" s="1552"/>
      <c r="D29" s="1199"/>
      <c r="E29" s="851"/>
      <c r="F29" s="895"/>
      <c r="G29" s="358" t="s">
        <v>811</v>
      </c>
      <c r="H29" s="358" t="s">
        <v>812</v>
      </c>
      <c r="I29" s="358" t="s">
        <v>813</v>
      </c>
      <c r="J29" s="424">
        <v>0.02</v>
      </c>
      <c r="K29" s="362" t="s">
        <v>773</v>
      </c>
      <c r="L29" s="3">
        <v>43862</v>
      </c>
      <c r="M29" s="3">
        <v>44136</v>
      </c>
      <c r="N29" s="359" t="s">
        <v>52</v>
      </c>
      <c r="O29" s="416" t="s">
        <v>35</v>
      </c>
      <c r="P29" s="1066"/>
      <c r="Q29" s="1066"/>
      <c r="R29" s="1066"/>
      <c r="S29" s="1066"/>
      <c r="T29" s="1074"/>
      <c r="U29" s="1074"/>
      <c r="V29" s="1074"/>
      <c r="W29" s="1074"/>
      <c r="X29" s="1074"/>
      <c r="Y29" s="1074"/>
      <c r="Z29" s="1075">
        <v>1</v>
      </c>
      <c r="AA29" s="1075"/>
      <c r="AB29" s="1076"/>
      <c r="AC29" s="1076"/>
      <c r="AD29" s="1074"/>
      <c r="AE29" s="1074"/>
      <c r="AF29" s="1064"/>
      <c r="AG29" s="1053"/>
      <c r="AH29" s="1074"/>
      <c r="AI29" s="1074"/>
      <c r="AJ29" s="1076"/>
      <c r="AK29" s="1076"/>
      <c r="AL29" s="1075">
        <v>1</v>
      </c>
      <c r="AM29" s="1075"/>
      <c r="AN29" s="1064"/>
      <c r="AO29" s="1053"/>
      <c r="AP29" s="1074"/>
      <c r="AQ29" s="1074"/>
      <c r="AR29" s="1064"/>
      <c r="AS29" s="1053"/>
      <c r="AT29" s="1074"/>
      <c r="AU29" s="1074"/>
      <c r="AV29" s="1064"/>
      <c r="AW29" s="1053"/>
      <c r="AX29" s="1075">
        <v>1</v>
      </c>
      <c r="AY29" s="1075"/>
      <c r="AZ29" s="1064"/>
      <c r="BA29" s="1053"/>
      <c r="BB29" s="1074"/>
      <c r="BC29" s="1074"/>
      <c r="BD29" s="1064"/>
      <c r="BE29" s="1053"/>
      <c r="BF29" s="1074"/>
      <c r="BG29" s="1074"/>
      <c r="BH29" s="1053"/>
      <c r="BI29" s="1053"/>
      <c r="BJ29" s="1075">
        <v>1</v>
      </c>
      <c r="BK29" s="1075"/>
      <c r="BL29" s="414">
        <f t="shared" si="0"/>
        <v>4</v>
      </c>
      <c r="BM29" s="418"/>
    </row>
    <row r="30" spans="1:66" s="256" customFormat="1" ht="49.5" customHeight="1" x14ac:dyDescent="0.2">
      <c r="A30" s="1199"/>
      <c r="B30" s="1199"/>
      <c r="C30" s="1552" t="s">
        <v>814</v>
      </c>
      <c r="D30" s="1199" t="s">
        <v>815</v>
      </c>
      <c r="E30" s="851">
        <v>0.12</v>
      </c>
      <c r="F30" s="851" t="s">
        <v>26</v>
      </c>
      <c r="G30" s="426" t="s">
        <v>816</v>
      </c>
      <c r="H30" s="358" t="s">
        <v>817</v>
      </c>
      <c r="I30" s="358" t="s">
        <v>818</v>
      </c>
      <c r="J30" s="424">
        <v>0.02</v>
      </c>
      <c r="K30" s="362" t="s">
        <v>819</v>
      </c>
      <c r="L30" s="3">
        <v>43831</v>
      </c>
      <c r="M30" s="3">
        <v>44166</v>
      </c>
      <c r="N30" s="359" t="s">
        <v>52</v>
      </c>
      <c r="O30" s="416" t="s">
        <v>36</v>
      </c>
      <c r="P30" s="1053"/>
      <c r="Q30" s="1053"/>
      <c r="R30" s="1053"/>
      <c r="S30" s="1053"/>
      <c r="T30" s="1053"/>
      <c r="U30" s="1053"/>
      <c r="V30" s="1053"/>
      <c r="W30" s="1053"/>
      <c r="X30" s="1053"/>
      <c r="Y30" s="1053"/>
      <c r="Z30" s="1053"/>
      <c r="AA30" s="1053"/>
      <c r="AB30" s="1053"/>
      <c r="AC30" s="1053"/>
      <c r="AD30" s="1053"/>
      <c r="AE30" s="1053"/>
      <c r="AF30" s="1053"/>
      <c r="AG30" s="1053"/>
      <c r="AH30" s="1053"/>
      <c r="AI30" s="1053"/>
      <c r="AJ30" s="1053"/>
      <c r="AK30" s="1053"/>
      <c r="AL30" s="1054">
        <v>1</v>
      </c>
      <c r="AM30" s="1054"/>
      <c r="AN30" s="1053"/>
      <c r="AO30" s="1053"/>
      <c r="AP30" s="1053"/>
      <c r="AQ30" s="1053"/>
      <c r="AR30" s="1053"/>
      <c r="AS30" s="1053"/>
      <c r="AT30" s="1053"/>
      <c r="AU30" s="1053"/>
      <c r="AV30" s="1053"/>
      <c r="AW30" s="1053"/>
      <c r="AX30" s="1053"/>
      <c r="AY30" s="1053"/>
      <c r="AZ30" s="1053"/>
      <c r="BA30" s="1053"/>
      <c r="BB30" s="1053"/>
      <c r="BC30" s="1053"/>
      <c r="BD30" s="1053"/>
      <c r="BE30" s="1053"/>
      <c r="BF30" s="1053"/>
      <c r="BG30" s="1053"/>
      <c r="BH30" s="1053"/>
      <c r="BI30" s="1053"/>
      <c r="BJ30" s="1054">
        <v>1</v>
      </c>
      <c r="BK30" s="1054"/>
      <c r="BL30" s="414">
        <f t="shared" si="0"/>
        <v>2</v>
      </c>
      <c r="BM30" s="418"/>
    </row>
    <row r="31" spans="1:66" s="256" customFormat="1" ht="62.25" customHeight="1" x14ac:dyDescent="0.2">
      <c r="A31" s="1199"/>
      <c r="B31" s="1199"/>
      <c r="C31" s="1552"/>
      <c r="D31" s="1199"/>
      <c r="E31" s="851"/>
      <c r="F31" s="851"/>
      <c r="G31" s="358" t="s">
        <v>820</v>
      </c>
      <c r="H31" s="358" t="s">
        <v>821</v>
      </c>
      <c r="I31" s="358" t="s">
        <v>822</v>
      </c>
      <c r="J31" s="424">
        <v>0.02</v>
      </c>
      <c r="K31" s="362" t="s">
        <v>823</v>
      </c>
      <c r="L31" s="3">
        <v>43831</v>
      </c>
      <c r="M31" s="3">
        <v>44166</v>
      </c>
      <c r="N31" s="359" t="s">
        <v>52</v>
      </c>
      <c r="O31" s="416" t="s">
        <v>49</v>
      </c>
      <c r="P31" s="1053"/>
      <c r="Q31" s="1053"/>
      <c r="R31" s="1054">
        <v>1</v>
      </c>
      <c r="S31" s="1054"/>
      <c r="T31" s="1053"/>
      <c r="U31" s="1053"/>
      <c r="V31" s="1054">
        <v>1</v>
      </c>
      <c r="W31" s="1054"/>
      <c r="X31" s="1053"/>
      <c r="Y31" s="1053"/>
      <c r="Z31" s="1054">
        <v>1</v>
      </c>
      <c r="AA31" s="1054"/>
      <c r="AB31" s="1053"/>
      <c r="AC31" s="1053"/>
      <c r="AD31" s="1054">
        <v>1</v>
      </c>
      <c r="AE31" s="1054"/>
      <c r="AF31" s="1053"/>
      <c r="AG31" s="1053"/>
      <c r="AH31" s="1054">
        <v>1</v>
      </c>
      <c r="AI31" s="1054"/>
      <c r="AJ31" s="1053"/>
      <c r="AK31" s="1053"/>
      <c r="AL31" s="1054">
        <v>1</v>
      </c>
      <c r="AM31" s="1054"/>
      <c r="AN31" s="1053"/>
      <c r="AO31" s="1053"/>
      <c r="AP31" s="1054">
        <v>1</v>
      </c>
      <c r="AQ31" s="1054"/>
      <c r="AR31" s="1053"/>
      <c r="AS31" s="1053"/>
      <c r="AT31" s="1054">
        <v>1</v>
      </c>
      <c r="AU31" s="1054"/>
      <c r="AV31" s="1053"/>
      <c r="AW31" s="1053"/>
      <c r="AX31" s="1054">
        <v>1</v>
      </c>
      <c r="AY31" s="1054"/>
      <c r="AZ31" s="1053"/>
      <c r="BA31" s="1053"/>
      <c r="BB31" s="1054">
        <v>1</v>
      </c>
      <c r="BC31" s="1054"/>
      <c r="BD31" s="1053"/>
      <c r="BE31" s="1053"/>
      <c r="BF31" s="1054">
        <v>1</v>
      </c>
      <c r="BG31" s="1054"/>
      <c r="BH31" s="1053"/>
      <c r="BI31" s="1053"/>
      <c r="BJ31" s="1054">
        <v>1</v>
      </c>
      <c r="BK31" s="1054"/>
      <c r="BL31" s="414">
        <f t="shared" si="0"/>
        <v>12</v>
      </c>
      <c r="BM31" s="422"/>
    </row>
    <row r="32" spans="1:66" s="256" customFormat="1" ht="59.25" customHeight="1" x14ac:dyDescent="0.2">
      <c r="A32" s="1199"/>
      <c r="B32" s="1199"/>
      <c r="C32" s="1552"/>
      <c r="D32" s="1199"/>
      <c r="E32" s="851"/>
      <c r="F32" s="851" t="s">
        <v>26</v>
      </c>
      <c r="G32" s="1199" t="s">
        <v>824</v>
      </c>
      <c r="H32" s="358" t="s">
        <v>825</v>
      </c>
      <c r="I32" s="358" t="s">
        <v>822</v>
      </c>
      <c r="J32" s="424">
        <v>0.02</v>
      </c>
      <c r="K32" s="362" t="s">
        <v>823</v>
      </c>
      <c r="L32" s="3">
        <v>43831</v>
      </c>
      <c r="M32" s="3">
        <v>44166</v>
      </c>
      <c r="N32" s="359" t="s">
        <v>52</v>
      </c>
      <c r="O32" s="416" t="s">
        <v>50</v>
      </c>
      <c r="P32" s="1053"/>
      <c r="Q32" s="1053"/>
      <c r="R32" s="1053"/>
      <c r="S32" s="1053"/>
      <c r="T32" s="1053"/>
      <c r="U32" s="1053"/>
      <c r="V32" s="1053"/>
      <c r="W32" s="1053"/>
      <c r="X32" s="1053"/>
      <c r="Y32" s="1053"/>
      <c r="Z32" s="1054">
        <v>1</v>
      </c>
      <c r="AA32" s="1054"/>
      <c r="AB32" s="1053"/>
      <c r="AC32" s="1053"/>
      <c r="AD32" s="1054">
        <v>1</v>
      </c>
      <c r="AE32" s="1054"/>
      <c r="AF32" s="1053"/>
      <c r="AG32" s="1053"/>
      <c r="AH32" s="1054">
        <v>1</v>
      </c>
      <c r="AI32" s="1054"/>
      <c r="AJ32" s="1053"/>
      <c r="AK32" s="1053"/>
      <c r="AL32" s="1054">
        <v>1</v>
      </c>
      <c r="AM32" s="1054"/>
      <c r="AN32" s="1053"/>
      <c r="AO32" s="1053"/>
      <c r="AP32" s="1054">
        <v>1</v>
      </c>
      <c r="AQ32" s="1054"/>
      <c r="AR32" s="1053"/>
      <c r="AS32" s="1053"/>
      <c r="AT32" s="1054">
        <v>1</v>
      </c>
      <c r="AU32" s="1054"/>
      <c r="AV32" s="1053"/>
      <c r="AW32" s="1053"/>
      <c r="AX32" s="1054">
        <v>1</v>
      </c>
      <c r="AY32" s="1054"/>
      <c r="AZ32" s="1053"/>
      <c r="BA32" s="1053"/>
      <c r="BB32" s="1054">
        <v>1</v>
      </c>
      <c r="BC32" s="1054"/>
      <c r="BD32" s="1053"/>
      <c r="BE32" s="1053"/>
      <c r="BF32" s="1054">
        <v>1</v>
      </c>
      <c r="BG32" s="1054"/>
      <c r="BH32" s="1053"/>
      <c r="BI32" s="1053"/>
      <c r="BJ32" s="1054">
        <v>1</v>
      </c>
      <c r="BK32" s="1054"/>
      <c r="BL32" s="414">
        <f t="shared" si="0"/>
        <v>10</v>
      </c>
      <c r="BM32" s="418"/>
    </row>
    <row r="33" spans="1:65" s="256" customFormat="1" ht="59.25" customHeight="1" x14ac:dyDescent="0.2">
      <c r="A33" s="1199"/>
      <c r="B33" s="1199"/>
      <c r="C33" s="1552"/>
      <c r="D33" s="1199"/>
      <c r="E33" s="851"/>
      <c r="F33" s="851"/>
      <c r="G33" s="1199"/>
      <c r="H33" s="358" t="s">
        <v>826</v>
      </c>
      <c r="I33" s="358" t="s">
        <v>822</v>
      </c>
      <c r="J33" s="424">
        <v>0.02</v>
      </c>
      <c r="K33" s="427" t="s">
        <v>788</v>
      </c>
      <c r="L33" s="3">
        <v>43831</v>
      </c>
      <c r="M33" s="3">
        <v>44166</v>
      </c>
      <c r="N33" s="359" t="s">
        <v>52</v>
      </c>
      <c r="O33" s="416" t="s">
        <v>50</v>
      </c>
      <c r="P33" s="1053"/>
      <c r="Q33" s="1053"/>
      <c r="R33" s="1054">
        <v>1</v>
      </c>
      <c r="S33" s="1054"/>
      <c r="T33" s="1053"/>
      <c r="U33" s="1053"/>
      <c r="V33" s="1054">
        <v>1</v>
      </c>
      <c r="W33" s="1054"/>
      <c r="X33" s="1053"/>
      <c r="Y33" s="1053"/>
      <c r="Z33" s="1054">
        <v>1</v>
      </c>
      <c r="AA33" s="1054"/>
      <c r="AB33" s="1053"/>
      <c r="AC33" s="1053"/>
      <c r="AD33" s="1054">
        <v>2</v>
      </c>
      <c r="AE33" s="1054"/>
      <c r="AF33" s="1053"/>
      <c r="AG33" s="1053"/>
      <c r="AH33" s="1054">
        <v>1</v>
      </c>
      <c r="AI33" s="1054"/>
      <c r="AJ33" s="1053"/>
      <c r="AK33" s="1053"/>
      <c r="AL33" s="1054">
        <v>1</v>
      </c>
      <c r="AM33" s="1054"/>
      <c r="AN33" s="1053"/>
      <c r="AO33" s="1053"/>
      <c r="AP33" s="1054">
        <v>2</v>
      </c>
      <c r="AQ33" s="1054"/>
      <c r="AR33" s="1053"/>
      <c r="AS33" s="1053"/>
      <c r="AT33" s="1054">
        <v>1</v>
      </c>
      <c r="AU33" s="1054"/>
      <c r="AV33" s="1053"/>
      <c r="AW33" s="1053"/>
      <c r="AX33" s="1054">
        <v>1</v>
      </c>
      <c r="AY33" s="1054"/>
      <c r="AZ33" s="1053"/>
      <c r="BA33" s="1053"/>
      <c r="BB33" s="1054">
        <v>2</v>
      </c>
      <c r="BC33" s="1054"/>
      <c r="BD33" s="1053"/>
      <c r="BE33" s="1053"/>
      <c r="BF33" s="1054">
        <v>1</v>
      </c>
      <c r="BG33" s="1054"/>
      <c r="BH33" s="1053"/>
      <c r="BI33" s="1053"/>
      <c r="BJ33" s="1054">
        <v>2</v>
      </c>
      <c r="BK33" s="1054"/>
      <c r="BL33" s="414">
        <f t="shared" si="0"/>
        <v>16</v>
      </c>
      <c r="BM33" s="418"/>
    </row>
    <row r="34" spans="1:65" s="256" customFormat="1" ht="40.5" customHeight="1" x14ac:dyDescent="0.2">
      <c r="A34" s="1199"/>
      <c r="B34" s="1199"/>
      <c r="C34" s="1552"/>
      <c r="D34" s="1199"/>
      <c r="E34" s="851"/>
      <c r="F34" s="851"/>
      <c r="G34" s="1199"/>
      <c r="H34" s="358" t="s">
        <v>827</v>
      </c>
      <c r="I34" s="358" t="s">
        <v>828</v>
      </c>
      <c r="J34" s="424">
        <v>0.02</v>
      </c>
      <c r="K34" s="362" t="s">
        <v>823</v>
      </c>
      <c r="L34" s="3">
        <v>43831</v>
      </c>
      <c r="M34" s="3">
        <v>44166</v>
      </c>
      <c r="N34" s="359" t="s">
        <v>52</v>
      </c>
      <c r="O34" s="416" t="s">
        <v>50</v>
      </c>
      <c r="P34" s="1053"/>
      <c r="Q34" s="1053"/>
      <c r="R34" s="1053"/>
      <c r="S34" s="1053"/>
      <c r="T34" s="1053"/>
      <c r="U34" s="1053"/>
      <c r="V34" s="1053"/>
      <c r="W34" s="1053"/>
      <c r="X34" s="1053"/>
      <c r="Y34" s="1053"/>
      <c r="Z34" s="1053"/>
      <c r="AA34" s="1053"/>
      <c r="AB34" s="1053"/>
      <c r="AC34" s="1053"/>
      <c r="AD34" s="1053"/>
      <c r="AE34" s="1053"/>
      <c r="AF34" s="1053"/>
      <c r="AG34" s="1053"/>
      <c r="AH34" s="1053"/>
      <c r="AI34" s="1053"/>
      <c r="AJ34" s="1053"/>
      <c r="AK34" s="1053"/>
      <c r="AL34" s="1054">
        <v>1</v>
      </c>
      <c r="AM34" s="1054"/>
      <c r="AN34" s="1053"/>
      <c r="AO34" s="1053"/>
      <c r="AP34" s="1053"/>
      <c r="AQ34" s="1053"/>
      <c r="AR34" s="1053"/>
      <c r="AS34" s="1053"/>
      <c r="AT34" s="1053"/>
      <c r="AU34" s="1053"/>
      <c r="AV34" s="1053"/>
      <c r="AW34" s="1053"/>
      <c r="AX34" s="1053"/>
      <c r="AY34" s="1053"/>
      <c r="AZ34" s="1053"/>
      <c r="BA34" s="1053"/>
      <c r="BB34" s="1053"/>
      <c r="BC34" s="1053"/>
      <c r="BD34" s="1053"/>
      <c r="BE34" s="1053"/>
      <c r="BF34" s="1053"/>
      <c r="BG34" s="1053"/>
      <c r="BH34" s="1053"/>
      <c r="BI34" s="1053"/>
      <c r="BJ34" s="1054">
        <v>1</v>
      </c>
      <c r="BK34" s="1054"/>
      <c r="BL34" s="414">
        <f t="shared" si="0"/>
        <v>2</v>
      </c>
      <c r="BM34" s="418"/>
    </row>
    <row r="35" spans="1:65" s="256" customFormat="1" ht="62.25" customHeight="1" x14ac:dyDescent="0.2">
      <c r="A35" s="1199"/>
      <c r="B35" s="1199"/>
      <c r="C35" s="1552"/>
      <c r="D35" s="1199"/>
      <c r="E35" s="851"/>
      <c r="F35" s="851"/>
      <c r="G35" s="358" t="s">
        <v>829</v>
      </c>
      <c r="H35" s="358" t="s">
        <v>830</v>
      </c>
      <c r="I35" s="358" t="s">
        <v>831</v>
      </c>
      <c r="J35" s="424">
        <v>0.02</v>
      </c>
      <c r="K35" s="362" t="s">
        <v>823</v>
      </c>
      <c r="L35" s="3">
        <v>43983</v>
      </c>
      <c r="M35" s="3">
        <v>44012</v>
      </c>
      <c r="N35" s="359" t="s">
        <v>52</v>
      </c>
      <c r="O35" s="416">
        <v>54</v>
      </c>
      <c r="P35" s="1053"/>
      <c r="Q35" s="1053"/>
      <c r="R35" s="1053"/>
      <c r="S35" s="1053"/>
      <c r="T35" s="1053"/>
      <c r="U35" s="1053"/>
      <c r="V35" s="1053"/>
      <c r="W35" s="1053"/>
      <c r="X35" s="1053"/>
      <c r="Y35" s="1053"/>
      <c r="Z35" s="1053"/>
      <c r="AA35" s="1053"/>
      <c r="AB35" s="1053"/>
      <c r="AC35" s="1053"/>
      <c r="AD35" s="1054">
        <v>1</v>
      </c>
      <c r="AE35" s="1054"/>
      <c r="AF35" s="1053"/>
      <c r="AG35" s="1053"/>
      <c r="AH35" s="1053"/>
      <c r="AI35" s="1053"/>
      <c r="AJ35" s="1053"/>
      <c r="AK35" s="1053"/>
      <c r="AL35" s="1053"/>
      <c r="AM35" s="1053"/>
      <c r="AN35" s="1053"/>
      <c r="AO35" s="1053"/>
      <c r="AP35" s="1053"/>
      <c r="AQ35" s="1053"/>
      <c r="AR35" s="1053"/>
      <c r="AS35" s="1053"/>
      <c r="AT35" s="1054">
        <v>1</v>
      </c>
      <c r="AU35" s="1054"/>
      <c r="AV35" s="1053"/>
      <c r="AW35" s="1053"/>
      <c r="AX35" s="1053"/>
      <c r="AY35" s="1053"/>
      <c r="AZ35" s="1053"/>
      <c r="BA35" s="1053"/>
      <c r="BB35" s="1053"/>
      <c r="BC35" s="1053"/>
      <c r="BD35" s="1053"/>
      <c r="BE35" s="1053"/>
      <c r="BF35" s="1053"/>
      <c r="BG35" s="1053"/>
      <c r="BH35" s="1053"/>
      <c r="BI35" s="1053"/>
      <c r="BJ35" s="1054">
        <v>1</v>
      </c>
      <c r="BK35" s="1054"/>
      <c r="BL35" s="414">
        <f t="shared" si="0"/>
        <v>3</v>
      </c>
      <c r="BM35" s="418"/>
    </row>
    <row r="36" spans="1:65" s="256" customFormat="1" ht="51.75" customHeight="1" x14ac:dyDescent="0.2">
      <c r="A36" s="1199"/>
      <c r="B36" s="1199"/>
      <c r="C36" s="1552" t="s">
        <v>760</v>
      </c>
      <c r="D36" s="1199" t="s">
        <v>832</v>
      </c>
      <c r="E36" s="851">
        <v>0.2</v>
      </c>
      <c r="F36" s="851" t="s">
        <v>26</v>
      </c>
      <c r="G36" s="1199" t="s">
        <v>833</v>
      </c>
      <c r="H36" s="358" t="s">
        <v>834</v>
      </c>
      <c r="I36" s="358" t="s">
        <v>835</v>
      </c>
      <c r="J36" s="424">
        <v>0.05</v>
      </c>
      <c r="K36" s="362" t="s">
        <v>836</v>
      </c>
      <c r="L36" s="3">
        <v>43831</v>
      </c>
      <c r="M36" s="3" t="s">
        <v>837</v>
      </c>
      <c r="N36" s="359" t="s">
        <v>52</v>
      </c>
      <c r="O36" s="1070" t="s">
        <v>51</v>
      </c>
      <c r="P36" s="1053"/>
      <c r="Q36" s="1053"/>
      <c r="R36" s="1053"/>
      <c r="S36" s="1053"/>
      <c r="T36" s="1053"/>
      <c r="U36" s="1053"/>
      <c r="V36" s="1075">
        <v>7</v>
      </c>
      <c r="W36" s="1075"/>
      <c r="X36" s="1053"/>
      <c r="Y36" s="1053"/>
      <c r="Z36" s="1053"/>
      <c r="AA36" s="1053"/>
      <c r="AB36" s="1053"/>
      <c r="AC36" s="1053"/>
      <c r="AD36" s="1053"/>
      <c r="AE36" s="1053"/>
      <c r="AF36" s="1053"/>
      <c r="AG36" s="1053"/>
      <c r="AJ36" s="1053"/>
      <c r="AK36" s="1053"/>
      <c r="AL36" s="1076"/>
      <c r="AM36" s="1076"/>
      <c r="AN36" s="1053"/>
      <c r="AO36" s="1053"/>
      <c r="AP36" s="1053"/>
      <c r="AQ36" s="1053"/>
      <c r="AR36" s="1053"/>
      <c r="AS36" s="1053"/>
      <c r="AT36" s="1053"/>
      <c r="AU36" s="1053"/>
      <c r="AV36" s="1053"/>
      <c r="AW36" s="1053"/>
      <c r="AX36" s="1053"/>
      <c r="AY36" s="1053"/>
      <c r="AZ36" s="1053"/>
      <c r="BA36" s="1053"/>
      <c r="BB36" s="1053"/>
      <c r="BC36" s="1053"/>
      <c r="BD36" s="1053"/>
      <c r="BE36" s="1053"/>
      <c r="BF36" s="1053"/>
      <c r="BG36" s="1053"/>
      <c r="BH36" s="1053"/>
      <c r="BI36" s="1053"/>
      <c r="BJ36" s="1053"/>
      <c r="BK36" s="1053"/>
      <c r="BL36" s="414">
        <f t="shared" si="0"/>
        <v>7</v>
      </c>
      <c r="BM36" s="418"/>
    </row>
    <row r="37" spans="1:65" s="256" customFormat="1" ht="63.75" customHeight="1" x14ac:dyDescent="0.2">
      <c r="A37" s="1199"/>
      <c r="B37" s="1199"/>
      <c r="C37" s="1552"/>
      <c r="D37" s="1199"/>
      <c r="E37" s="851"/>
      <c r="F37" s="851"/>
      <c r="G37" s="1199"/>
      <c r="H37" s="358" t="s">
        <v>838</v>
      </c>
      <c r="I37" s="358" t="s">
        <v>839</v>
      </c>
      <c r="J37" s="424">
        <v>0.05</v>
      </c>
      <c r="K37" s="362" t="s">
        <v>836</v>
      </c>
      <c r="L37" s="3">
        <v>43831</v>
      </c>
      <c r="M37" s="3">
        <v>44165</v>
      </c>
      <c r="N37" s="359" t="s">
        <v>52</v>
      </c>
      <c r="O37" s="1070"/>
      <c r="P37" s="1063"/>
      <c r="Q37" s="1063"/>
      <c r="R37" s="1053"/>
      <c r="S37" s="1053"/>
      <c r="T37" s="1053"/>
      <c r="U37" s="1053"/>
      <c r="V37" s="1053"/>
      <c r="W37" s="1053"/>
      <c r="X37" s="1066"/>
      <c r="Y37" s="1066"/>
      <c r="Z37" s="1079">
        <v>0.5</v>
      </c>
      <c r="AA37" s="1054"/>
      <c r="AB37" s="1053"/>
      <c r="AC37" s="1053"/>
      <c r="AD37" s="1053"/>
      <c r="AE37" s="1053"/>
      <c r="AF37" s="1053"/>
      <c r="AG37" s="1053"/>
      <c r="AJ37" s="1053"/>
      <c r="AK37" s="1053"/>
      <c r="AL37" s="1076"/>
      <c r="AM37" s="1076"/>
      <c r="AN37" s="1053"/>
      <c r="AO37" s="1053"/>
      <c r="AP37" s="1053"/>
      <c r="AQ37" s="1053"/>
      <c r="AR37" s="1053"/>
      <c r="AS37" s="1053"/>
      <c r="AT37" s="1053"/>
      <c r="AU37" s="1053"/>
      <c r="AV37" s="1053"/>
      <c r="AW37" s="1053"/>
      <c r="AX37" s="1053"/>
      <c r="AY37" s="1053"/>
      <c r="AZ37" s="1053"/>
      <c r="BA37" s="1053"/>
      <c r="BB37" s="1053"/>
      <c r="BC37" s="1053"/>
      <c r="BD37" s="1053"/>
      <c r="BE37" s="1053"/>
      <c r="BH37" s="1053"/>
      <c r="BI37" s="1053"/>
      <c r="BJ37" s="1079">
        <v>0.5</v>
      </c>
      <c r="BK37" s="1054"/>
      <c r="BL37" s="425">
        <f t="shared" si="0"/>
        <v>1</v>
      </c>
      <c r="BM37" s="418"/>
    </row>
    <row r="38" spans="1:65" s="256" customFormat="1" ht="76.5" customHeight="1" x14ac:dyDescent="0.2">
      <c r="A38" s="1199"/>
      <c r="B38" s="1199"/>
      <c r="C38" s="1552"/>
      <c r="D38" s="1199"/>
      <c r="E38" s="851"/>
      <c r="F38" s="851"/>
      <c r="G38" s="358" t="s">
        <v>840</v>
      </c>
      <c r="H38" s="358" t="s">
        <v>841</v>
      </c>
      <c r="I38" s="358" t="s">
        <v>842</v>
      </c>
      <c r="J38" s="424">
        <v>0.05</v>
      </c>
      <c r="K38" s="362" t="s">
        <v>843</v>
      </c>
      <c r="L38" s="3">
        <v>43831</v>
      </c>
      <c r="M38" s="3">
        <v>44166</v>
      </c>
      <c r="N38" s="359" t="s">
        <v>52</v>
      </c>
      <c r="O38" s="416" t="s">
        <v>844</v>
      </c>
      <c r="P38" s="1064"/>
      <c r="Q38" s="1053"/>
      <c r="R38" s="1073">
        <v>8.3299999999999999E-2</v>
      </c>
      <c r="S38" s="1054"/>
      <c r="T38" s="1064"/>
      <c r="U38" s="1053"/>
      <c r="V38" s="1073">
        <v>8.3299999999999999E-2</v>
      </c>
      <c r="W38" s="1054"/>
      <c r="X38" s="1064"/>
      <c r="Y38" s="1053"/>
      <c r="Z38" s="1073">
        <v>8.3299999999999999E-2</v>
      </c>
      <c r="AA38" s="1054"/>
      <c r="AB38" s="1064"/>
      <c r="AC38" s="1053"/>
      <c r="AD38" s="1073">
        <v>8.3299999999999999E-2</v>
      </c>
      <c r="AE38" s="1054"/>
      <c r="AF38" s="1064"/>
      <c r="AG38" s="1053"/>
      <c r="AH38" s="1073">
        <v>8.3299999999999999E-2</v>
      </c>
      <c r="AI38" s="1054"/>
      <c r="AJ38" s="1064"/>
      <c r="AK38" s="1053"/>
      <c r="AL38" s="1073">
        <v>8.3299999999999999E-2</v>
      </c>
      <c r="AM38" s="1054"/>
      <c r="AN38" s="1064"/>
      <c r="AO38" s="1053"/>
      <c r="AP38" s="1073">
        <v>8.3299999999999999E-2</v>
      </c>
      <c r="AQ38" s="1054"/>
      <c r="AR38" s="1064"/>
      <c r="AS38" s="1053"/>
      <c r="AT38" s="1073">
        <v>8.3299999999999999E-2</v>
      </c>
      <c r="AU38" s="1054"/>
      <c r="AV38" s="1064"/>
      <c r="AW38" s="1053"/>
      <c r="AX38" s="1073">
        <v>8.3299999999999999E-2</v>
      </c>
      <c r="AY38" s="1054"/>
      <c r="AZ38" s="1053"/>
      <c r="BA38" s="1053"/>
      <c r="BB38" s="1073">
        <v>8.3299999999999999E-2</v>
      </c>
      <c r="BC38" s="1054"/>
      <c r="BD38" s="1064"/>
      <c r="BE38" s="1053"/>
      <c r="BF38" s="1073">
        <v>8.3299999999999999E-2</v>
      </c>
      <c r="BG38" s="1054"/>
      <c r="BH38" s="1053"/>
      <c r="BI38" s="1053"/>
      <c r="BJ38" s="1073">
        <v>8.3699999999999997E-2</v>
      </c>
      <c r="BK38" s="1054"/>
      <c r="BL38" s="425">
        <f t="shared" si="0"/>
        <v>1</v>
      </c>
      <c r="BM38" s="418"/>
    </row>
    <row r="39" spans="1:65" s="256" customFormat="1" ht="76.5" customHeight="1" x14ac:dyDescent="0.2">
      <c r="A39" s="1199"/>
      <c r="B39" s="1199"/>
      <c r="C39" s="1552"/>
      <c r="D39" s="1199"/>
      <c r="E39" s="851"/>
      <c r="F39" s="851"/>
      <c r="G39" s="358" t="s">
        <v>845</v>
      </c>
      <c r="H39" s="358" t="s">
        <v>846</v>
      </c>
      <c r="I39" s="358" t="s">
        <v>847</v>
      </c>
      <c r="J39" s="420">
        <v>2.5000000000000001E-2</v>
      </c>
      <c r="K39" s="362" t="s">
        <v>843</v>
      </c>
      <c r="L39" s="3">
        <v>43831</v>
      </c>
      <c r="M39" s="3">
        <v>43435</v>
      </c>
      <c r="N39" s="359" t="s">
        <v>52</v>
      </c>
      <c r="O39" s="416" t="s">
        <v>848</v>
      </c>
      <c r="P39" s="1063"/>
      <c r="Q39" s="1063"/>
      <c r="R39" s="1054">
        <v>1</v>
      </c>
      <c r="S39" s="1054"/>
      <c r="T39" s="1053"/>
      <c r="U39" s="1053"/>
      <c r="V39" s="1054">
        <v>1</v>
      </c>
      <c r="W39" s="1054"/>
      <c r="X39" s="1053"/>
      <c r="Y39" s="1053"/>
      <c r="Z39" s="1054">
        <v>1</v>
      </c>
      <c r="AA39" s="1054"/>
      <c r="AB39" s="1053"/>
      <c r="AC39" s="1053"/>
      <c r="AD39" s="1054">
        <v>1</v>
      </c>
      <c r="AE39" s="1054"/>
      <c r="AF39" s="1053"/>
      <c r="AG39" s="1053"/>
      <c r="AH39" s="1054">
        <v>1</v>
      </c>
      <c r="AI39" s="1054"/>
      <c r="AJ39" s="1053"/>
      <c r="AK39" s="1053"/>
      <c r="AL39" s="1054">
        <v>1</v>
      </c>
      <c r="AM39" s="1054"/>
      <c r="AN39" s="1053"/>
      <c r="AO39" s="1053"/>
      <c r="AP39" s="1054">
        <v>1</v>
      </c>
      <c r="AQ39" s="1054"/>
      <c r="AR39" s="1053"/>
      <c r="AS39" s="1053"/>
      <c r="AT39" s="1054">
        <v>1</v>
      </c>
      <c r="AU39" s="1054"/>
      <c r="AV39" s="1053"/>
      <c r="AW39" s="1053"/>
      <c r="AX39" s="1054">
        <v>1</v>
      </c>
      <c r="AY39" s="1054"/>
      <c r="AZ39" s="1053"/>
      <c r="BA39" s="1053"/>
      <c r="BB39" s="1054">
        <v>1</v>
      </c>
      <c r="BC39" s="1054"/>
      <c r="BD39" s="1053"/>
      <c r="BE39" s="1053"/>
      <c r="BF39" s="1054">
        <v>1</v>
      </c>
      <c r="BG39" s="1054"/>
      <c r="BH39" s="1053"/>
      <c r="BI39" s="1053"/>
      <c r="BJ39" s="1054">
        <v>1</v>
      </c>
      <c r="BK39" s="1054"/>
      <c r="BL39" s="414">
        <f t="shared" si="0"/>
        <v>12</v>
      </c>
      <c r="BM39" s="418"/>
    </row>
    <row r="40" spans="1:65" s="256" customFormat="1" ht="68.25" customHeight="1" x14ac:dyDescent="0.2">
      <c r="A40" s="1199"/>
      <c r="B40" s="1199"/>
      <c r="C40" s="1552"/>
      <c r="D40" s="1199"/>
      <c r="E40" s="851"/>
      <c r="F40" s="851"/>
      <c r="G40" s="358" t="s">
        <v>849</v>
      </c>
      <c r="H40" s="358" t="s">
        <v>850</v>
      </c>
      <c r="I40" s="358" t="s">
        <v>851</v>
      </c>
      <c r="J40" s="420">
        <v>2.5000000000000001E-2</v>
      </c>
      <c r="K40" s="362" t="s">
        <v>843</v>
      </c>
      <c r="L40" s="3">
        <v>43831</v>
      </c>
      <c r="M40" s="3">
        <v>43435</v>
      </c>
      <c r="N40" s="359" t="s">
        <v>52</v>
      </c>
      <c r="O40" s="416">
        <v>6.4</v>
      </c>
      <c r="P40" s="1063"/>
      <c r="Q40" s="1063"/>
      <c r="R40" s="1063"/>
      <c r="S40" s="1063"/>
      <c r="T40" s="1053"/>
      <c r="U40" s="1053"/>
      <c r="V40" s="1054">
        <v>1</v>
      </c>
      <c r="W40" s="1054"/>
      <c r="X40" s="1053"/>
      <c r="Y40" s="1053"/>
      <c r="Z40" s="1054">
        <v>1</v>
      </c>
      <c r="AA40" s="1054"/>
      <c r="AB40" s="1053"/>
      <c r="AC40" s="1053"/>
      <c r="AD40" s="1054">
        <v>1</v>
      </c>
      <c r="AE40" s="1054"/>
      <c r="AF40" s="1053"/>
      <c r="AG40" s="1053"/>
      <c r="AH40" s="1054">
        <v>1</v>
      </c>
      <c r="AI40" s="1054"/>
      <c r="AJ40" s="1053"/>
      <c r="AK40" s="1053"/>
      <c r="AL40" s="1054">
        <v>1</v>
      </c>
      <c r="AM40" s="1054"/>
      <c r="AN40" s="1053"/>
      <c r="AO40" s="1053"/>
      <c r="AP40" s="1054">
        <v>1</v>
      </c>
      <c r="AQ40" s="1054"/>
      <c r="AR40" s="1053"/>
      <c r="AS40" s="1053"/>
      <c r="AT40" s="1054">
        <v>1</v>
      </c>
      <c r="AU40" s="1054"/>
      <c r="AV40" s="1053"/>
      <c r="AW40" s="1053"/>
      <c r="AX40" s="1054">
        <v>1</v>
      </c>
      <c r="AY40" s="1054"/>
      <c r="AZ40" s="1053"/>
      <c r="BA40" s="1053"/>
      <c r="BB40" s="1054">
        <v>1</v>
      </c>
      <c r="BC40" s="1054"/>
      <c r="BD40" s="1053"/>
      <c r="BE40" s="1053"/>
      <c r="BF40" s="1054">
        <v>1</v>
      </c>
      <c r="BG40" s="1054"/>
      <c r="BH40" s="1053"/>
      <c r="BI40" s="1053"/>
      <c r="BJ40" s="1053"/>
      <c r="BK40" s="1053"/>
      <c r="BL40" s="414">
        <f t="shared" si="0"/>
        <v>10</v>
      </c>
      <c r="BM40" s="415"/>
    </row>
    <row r="41" spans="1:65" s="256" customFormat="1" ht="104.25" customHeight="1" thickBot="1" x14ac:dyDescent="0.25">
      <c r="A41" s="1199"/>
      <c r="B41" s="1199"/>
      <c r="C41" s="419"/>
      <c r="D41" s="428" t="s">
        <v>852</v>
      </c>
      <c r="E41" s="429">
        <v>0.05</v>
      </c>
      <c r="F41" s="131" t="s">
        <v>26</v>
      </c>
      <c r="G41" s="428" t="s">
        <v>853</v>
      </c>
      <c r="H41" s="428" t="s">
        <v>45</v>
      </c>
      <c r="I41" s="430" t="s">
        <v>43</v>
      </c>
      <c r="J41" s="424">
        <v>0.05</v>
      </c>
      <c r="K41" s="362" t="s">
        <v>823</v>
      </c>
      <c r="L41" s="3">
        <v>43831</v>
      </c>
      <c r="M41" s="3">
        <v>44166</v>
      </c>
      <c r="N41" s="359" t="s">
        <v>52</v>
      </c>
      <c r="O41" s="416" t="s">
        <v>54</v>
      </c>
      <c r="P41" s="1064"/>
      <c r="Q41" s="1053"/>
      <c r="R41" s="1073">
        <v>8.3299999999999999E-2</v>
      </c>
      <c r="S41" s="1054"/>
      <c r="T41" s="1064"/>
      <c r="U41" s="1053"/>
      <c r="V41" s="1073">
        <v>8.3299999999999999E-2</v>
      </c>
      <c r="W41" s="1054"/>
      <c r="X41" s="1066"/>
      <c r="Y41" s="1066"/>
      <c r="Z41" s="1073">
        <v>8.3299999999999999E-2</v>
      </c>
      <c r="AA41" s="1054"/>
      <c r="AB41" s="1064"/>
      <c r="AC41" s="1053"/>
      <c r="AD41" s="1073">
        <v>8.3299999999999999E-2</v>
      </c>
      <c r="AE41" s="1054"/>
      <c r="AF41" s="1064"/>
      <c r="AG41" s="1053"/>
      <c r="AH41" s="1073">
        <v>8.3299999999999999E-2</v>
      </c>
      <c r="AI41" s="1054"/>
      <c r="AJ41" s="1064"/>
      <c r="AK41" s="1053"/>
      <c r="AL41" s="1073">
        <v>8.3299999999999999E-2</v>
      </c>
      <c r="AM41" s="1054"/>
      <c r="AN41" s="1064"/>
      <c r="AO41" s="1053"/>
      <c r="AP41" s="1073">
        <v>8.3299999999999999E-2</v>
      </c>
      <c r="AQ41" s="1054"/>
      <c r="AR41" s="1064"/>
      <c r="AS41" s="1053"/>
      <c r="AT41" s="1073">
        <v>8.3299999999999999E-2</v>
      </c>
      <c r="AU41" s="1054"/>
      <c r="AV41" s="1064"/>
      <c r="AW41" s="1053"/>
      <c r="AX41" s="1073">
        <v>8.3299999999999999E-2</v>
      </c>
      <c r="AY41" s="1054"/>
      <c r="AZ41" s="1053"/>
      <c r="BA41" s="1053"/>
      <c r="BB41" s="1073">
        <v>8.3299999999999999E-2</v>
      </c>
      <c r="BC41" s="1054"/>
      <c r="BD41" s="1064"/>
      <c r="BE41" s="1053"/>
      <c r="BF41" s="1073">
        <v>8.3299999999999999E-2</v>
      </c>
      <c r="BG41" s="1054"/>
      <c r="BH41" s="1053"/>
      <c r="BI41" s="1053"/>
      <c r="BJ41" s="1073">
        <v>8.3299999999999999E-2</v>
      </c>
      <c r="BK41" s="1054"/>
      <c r="BL41" s="425">
        <f t="shared" si="0"/>
        <v>0.99960000000000016</v>
      </c>
      <c r="BM41" s="415"/>
    </row>
    <row r="42" spans="1:65" ht="30" hidden="1" customHeight="1" x14ac:dyDescent="0.2">
      <c r="A42" s="431" t="s">
        <v>17</v>
      </c>
      <c r="B42" s="432"/>
      <c r="C42" s="1569" t="s">
        <v>18</v>
      </c>
      <c r="D42" s="1569"/>
      <c r="E42" s="433"/>
      <c r="F42" s="432" t="s">
        <v>15</v>
      </c>
      <c r="G42" s="432"/>
      <c r="H42" s="434"/>
      <c r="I42" s="432" t="s">
        <v>16</v>
      </c>
      <c r="J42" s="435"/>
      <c r="K42" s="436"/>
      <c r="L42" s="432"/>
      <c r="M42" s="432"/>
      <c r="N42" s="437"/>
      <c r="O42" s="171"/>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72"/>
      <c r="BL42" s="438"/>
      <c r="BM42" s="439"/>
    </row>
    <row r="43" spans="1:65" ht="60" hidden="1" customHeight="1" x14ac:dyDescent="0.2">
      <c r="A43" s="1564" t="s">
        <v>75</v>
      </c>
      <c r="B43" s="1565"/>
      <c r="C43" s="440" t="s">
        <v>468</v>
      </c>
      <c r="D43" s="432"/>
      <c r="E43" s="432"/>
      <c r="F43" s="1566" t="s">
        <v>39</v>
      </c>
      <c r="G43" s="1566"/>
      <c r="H43" s="432"/>
      <c r="I43" s="1565" t="s">
        <v>75</v>
      </c>
      <c r="J43" s="1565"/>
      <c r="K43" s="436"/>
      <c r="L43" s="432"/>
      <c r="M43" s="432"/>
      <c r="N43" s="437"/>
      <c r="O43" s="441"/>
      <c r="P43" s="442"/>
      <c r="Q43" s="442"/>
      <c r="R43" s="442"/>
      <c r="S43" s="442"/>
      <c r="T43" s="442"/>
      <c r="U43" s="442"/>
      <c r="V43" s="442"/>
      <c r="W43" s="442"/>
      <c r="X43" s="442"/>
      <c r="Y43" s="442"/>
      <c r="Z43" s="442"/>
      <c r="AA43" s="442"/>
      <c r="AB43" s="442"/>
      <c r="AC43" s="442"/>
      <c r="AD43" s="442"/>
      <c r="AE43" s="442"/>
      <c r="AF43" s="442"/>
      <c r="AG43" s="442"/>
      <c r="AH43" s="442"/>
      <c r="AI43" s="442"/>
      <c r="AJ43" s="442"/>
      <c r="AK43" s="442"/>
      <c r="AL43" s="442"/>
      <c r="AM43" s="442"/>
      <c r="AN43" s="442"/>
      <c r="AO43" s="442"/>
      <c r="AP43" s="442"/>
      <c r="AQ43" s="442"/>
      <c r="AR43" s="442"/>
      <c r="AS43" s="442"/>
      <c r="AT43" s="442"/>
      <c r="AU43" s="442"/>
      <c r="AV43" s="442"/>
      <c r="AW43" s="442"/>
      <c r="AX43" s="442"/>
      <c r="AY43" s="442"/>
      <c r="AZ43" s="442"/>
      <c r="BA43" s="442"/>
      <c r="BB43" s="442"/>
      <c r="BC43" s="442"/>
      <c r="BD43" s="442"/>
      <c r="BE43" s="442"/>
      <c r="BF43" s="442"/>
      <c r="BG43" s="442"/>
      <c r="BH43" s="442"/>
      <c r="BI43" s="442"/>
      <c r="BJ43" s="442"/>
      <c r="BK43" s="442"/>
      <c r="BL43" s="438"/>
      <c r="BM43" s="439"/>
    </row>
    <row r="44" spans="1:65" ht="36.75" hidden="1" customHeight="1" thickBot="1" x14ac:dyDescent="0.25">
      <c r="A44" s="1567" t="s">
        <v>38</v>
      </c>
      <c r="B44" s="1568"/>
      <c r="C44" s="1454" t="s">
        <v>854</v>
      </c>
      <c r="D44" s="1454"/>
      <c r="E44" s="443"/>
      <c r="F44" s="444" t="s">
        <v>40</v>
      </c>
      <c r="G44" s="360"/>
      <c r="H44" s="443"/>
      <c r="I44" s="1454" t="s">
        <v>38</v>
      </c>
      <c r="J44" s="1454"/>
      <c r="K44" s="290" t="s">
        <v>19</v>
      </c>
      <c r="L44" s="443"/>
      <c r="M44" s="443"/>
      <c r="N44" s="361"/>
      <c r="O44" s="445"/>
      <c r="P44" s="446"/>
      <c r="Q44" s="446"/>
      <c r="R44" s="446"/>
      <c r="S44" s="446"/>
      <c r="T44" s="446"/>
      <c r="U44" s="446"/>
      <c r="V44" s="446"/>
      <c r="W44" s="446"/>
      <c r="X44" s="446"/>
      <c r="Y44" s="446"/>
      <c r="Z44" s="446"/>
      <c r="AA44" s="446"/>
      <c r="AB44" s="446"/>
      <c r="AC44" s="446"/>
      <c r="AD44" s="446"/>
      <c r="AE44" s="446"/>
      <c r="AF44" s="446"/>
      <c r="AG44" s="446"/>
      <c r="AH44" s="446"/>
      <c r="AI44" s="446"/>
      <c r="AJ44" s="446"/>
      <c r="AK44" s="446"/>
      <c r="AL44" s="446"/>
      <c r="AM44" s="446"/>
      <c r="AN44" s="446"/>
      <c r="AO44" s="446"/>
      <c r="AP44" s="446"/>
      <c r="AQ44" s="446"/>
      <c r="AR44" s="446"/>
      <c r="AS44" s="446"/>
      <c r="AT44" s="446"/>
      <c r="AU44" s="446"/>
      <c r="AV44" s="446"/>
      <c r="AW44" s="446"/>
      <c r="AX44" s="446"/>
      <c r="AY44" s="446"/>
      <c r="AZ44" s="446"/>
      <c r="BA44" s="446"/>
      <c r="BB44" s="446"/>
      <c r="BC44" s="446"/>
      <c r="BD44" s="446"/>
      <c r="BE44" s="446"/>
      <c r="BF44" s="446"/>
      <c r="BG44" s="446"/>
      <c r="BH44" s="446"/>
      <c r="BI44" s="446"/>
      <c r="BJ44" s="446"/>
      <c r="BK44" s="446"/>
      <c r="BL44" s="447"/>
      <c r="BM44" s="448"/>
    </row>
    <row r="45" spans="1:65" x14ac:dyDescent="0.2">
      <c r="A45" s="449"/>
      <c r="B45" s="442"/>
      <c r="C45" s="450"/>
      <c r="D45" s="442"/>
      <c r="E45" s="451"/>
      <c r="F45" s="451"/>
      <c r="G45" s="442"/>
      <c r="H45" s="442"/>
      <c r="I45" s="442"/>
      <c r="J45" s="442"/>
      <c r="K45" s="452"/>
      <c r="L45" s="442"/>
      <c r="M45" s="442"/>
      <c r="N45" s="453"/>
      <c r="O45" s="1555"/>
      <c r="P45" s="1556"/>
      <c r="Q45" s="1556"/>
      <c r="R45" s="1556"/>
      <c r="S45" s="1556"/>
      <c r="T45" s="1556"/>
      <c r="U45" s="1556"/>
      <c r="V45" s="1556"/>
      <c r="W45" s="1556"/>
      <c r="X45" s="1556"/>
      <c r="Y45" s="1556"/>
      <c r="Z45" s="1556"/>
      <c r="AA45" s="1556"/>
      <c r="AB45" s="1556"/>
      <c r="AC45" s="1556"/>
      <c r="AD45" s="1556"/>
      <c r="AE45" s="1556"/>
      <c r="AF45" s="1556"/>
      <c r="AG45" s="1556"/>
      <c r="AH45" s="1556"/>
      <c r="AI45" s="1556"/>
      <c r="AJ45" s="1556"/>
      <c r="AK45" s="1556"/>
      <c r="AL45" s="1556"/>
      <c r="AM45" s="1556"/>
      <c r="AN45" s="1556"/>
      <c r="AO45" s="1556"/>
      <c r="AP45" s="1556"/>
      <c r="AQ45" s="1556"/>
      <c r="AR45" s="1556"/>
      <c r="AS45" s="1556"/>
      <c r="AT45" s="1556"/>
      <c r="AU45" s="1556"/>
      <c r="AV45" s="1556"/>
      <c r="AW45" s="1556"/>
      <c r="AX45" s="1556"/>
      <c r="AY45" s="1556"/>
      <c r="AZ45" s="1556"/>
      <c r="BA45" s="1556"/>
      <c r="BB45" s="1556"/>
      <c r="BC45" s="1556"/>
      <c r="BD45" s="1556"/>
      <c r="BE45" s="1556"/>
      <c r="BF45" s="1556"/>
      <c r="BG45" s="1556"/>
      <c r="BH45" s="1556"/>
      <c r="BI45" s="1556"/>
      <c r="BJ45" s="1556"/>
      <c r="BK45" s="1556"/>
      <c r="BL45" s="1556"/>
      <c r="BM45" s="1557"/>
    </row>
    <row r="46" spans="1:65" x14ac:dyDescent="0.2">
      <c r="A46" s="449"/>
      <c r="B46" s="442"/>
      <c r="C46" s="450"/>
      <c r="D46" s="442"/>
      <c r="E46" s="451"/>
      <c r="F46" s="451"/>
      <c r="G46" s="442"/>
      <c r="H46" s="442"/>
      <c r="I46" s="442"/>
      <c r="J46" s="442"/>
      <c r="K46" s="452"/>
      <c r="L46" s="442"/>
      <c r="M46" s="442"/>
      <c r="N46" s="453"/>
      <c r="O46" s="1558"/>
      <c r="P46" s="1559"/>
      <c r="Q46" s="1559"/>
      <c r="R46" s="1559"/>
      <c r="S46" s="1559"/>
      <c r="T46" s="1559"/>
      <c r="U46" s="1559"/>
      <c r="V46" s="1559"/>
      <c r="W46" s="1559"/>
      <c r="X46" s="1559"/>
      <c r="Y46" s="1559"/>
      <c r="Z46" s="1559"/>
      <c r="AA46" s="1559"/>
      <c r="AB46" s="1559"/>
      <c r="AC46" s="1559"/>
      <c r="AD46" s="1559"/>
      <c r="AE46" s="1559"/>
      <c r="AF46" s="1559"/>
      <c r="AG46" s="1559"/>
      <c r="AH46" s="1559"/>
      <c r="AI46" s="1559"/>
      <c r="AJ46" s="1559"/>
      <c r="AK46" s="1559"/>
      <c r="AL46" s="1559"/>
      <c r="AM46" s="1559"/>
      <c r="AN46" s="1559"/>
      <c r="AO46" s="1559"/>
      <c r="AP46" s="1559"/>
      <c r="AQ46" s="1559"/>
      <c r="AR46" s="1559"/>
      <c r="AS46" s="1559"/>
      <c r="AT46" s="1559"/>
      <c r="AU46" s="1559"/>
      <c r="AV46" s="1559"/>
      <c r="AW46" s="1559"/>
      <c r="AX46" s="1559"/>
      <c r="AY46" s="1559"/>
      <c r="AZ46" s="1559"/>
      <c r="BA46" s="1559"/>
      <c r="BB46" s="1559"/>
      <c r="BC46" s="1559"/>
      <c r="BD46" s="1559"/>
      <c r="BE46" s="1559"/>
      <c r="BF46" s="1559"/>
      <c r="BG46" s="1559"/>
      <c r="BH46" s="1559"/>
      <c r="BI46" s="1559"/>
      <c r="BJ46" s="1559"/>
      <c r="BK46" s="1559"/>
      <c r="BL46" s="1559"/>
      <c r="BM46" s="1560"/>
    </row>
    <row r="47" spans="1:65" x14ac:dyDescent="0.2">
      <c r="A47" s="449"/>
      <c r="B47" s="442"/>
      <c r="C47" s="450"/>
      <c r="D47" s="442"/>
      <c r="E47" s="451"/>
      <c r="F47" s="451"/>
      <c r="G47" s="442"/>
      <c r="H47" s="442"/>
      <c r="I47" s="442"/>
      <c r="J47" s="442"/>
      <c r="K47" s="452"/>
      <c r="L47" s="442"/>
      <c r="M47" s="442"/>
      <c r="N47" s="453"/>
      <c r="O47" s="1558"/>
      <c r="P47" s="1559"/>
      <c r="Q47" s="1559"/>
      <c r="R47" s="1559"/>
      <c r="S47" s="1559"/>
      <c r="T47" s="1559"/>
      <c r="U47" s="1559"/>
      <c r="V47" s="1559"/>
      <c r="W47" s="1559"/>
      <c r="X47" s="1559"/>
      <c r="Y47" s="1559"/>
      <c r="Z47" s="1559"/>
      <c r="AA47" s="1559"/>
      <c r="AB47" s="1559"/>
      <c r="AC47" s="1559"/>
      <c r="AD47" s="1559"/>
      <c r="AE47" s="1559"/>
      <c r="AF47" s="1559"/>
      <c r="AG47" s="1559"/>
      <c r="AH47" s="1559"/>
      <c r="AI47" s="1559"/>
      <c r="AJ47" s="1559"/>
      <c r="AK47" s="1559"/>
      <c r="AL47" s="1559"/>
      <c r="AM47" s="1559"/>
      <c r="AN47" s="1559"/>
      <c r="AO47" s="1559"/>
      <c r="AP47" s="1559"/>
      <c r="AQ47" s="1559"/>
      <c r="AR47" s="1559"/>
      <c r="AS47" s="1559"/>
      <c r="AT47" s="1559"/>
      <c r="AU47" s="1559"/>
      <c r="AV47" s="1559"/>
      <c r="AW47" s="1559"/>
      <c r="AX47" s="1559"/>
      <c r="AY47" s="1559"/>
      <c r="AZ47" s="1559"/>
      <c r="BA47" s="1559"/>
      <c r="BB47" s="1559"/>
      <c r="BC47" s="1559"/>
      <c r="BD47" s="1559"/>
      <c r="BE47" s="1559"/>
      <c r="BF47" s="1559"/>
      <c r="BG47" s="1559"/>
      <c r="BH47" s="1559"/>
      <c r="BI47" s="1559"/>
      <c r="BJ47" s="1559"/>
      <c r="BK47" s="1559"/>
      <c r="BL47" s="1559"/>
      <c r="BM47" s="1560"/>
    </row>
    <row r="48" spans="1:65" x14ac:dyDescent="0.2">
      <c r="A48" s="449"/>
      <c r="B48" s="442"/>
      <c r="C48" s="450"/>
      <c r="D48" s="442"/>
      <c r="E48" s="451"/>
      <c r="F48" s="451"/>
      <c r="G48" s="442"/>
      <c r="H48" s="442"/>
      <c r="I48" s="442"/>
      <c r="J48" s="442"/>
      <c r="K48" s="452"/>
      <c r="L48" s="442"/>
      <c r="M48" s="442"/>
      <c r="N48" s="453"/>
      <c r="O48" s="1558"/>
      <c r="P48" s="1559"/>
      <c r="Q48" s="1559"/>
      <c r="R48" s="1559"/>
      <c r="S48" s="1559"/>
      <c r="T48" s="1559"/>
      <c r="U48" s="1559"/>
      <c r="V48" s="1559"/>
      <c r="W48" s="1559"/>
      <c r="X48" s="1559"/>
      <c r="Y48" s="1559"/>
      <c r="Z48" s="1559"/>
      <c r="AA48" s="1559"/>
      <c r="AB48" s="1559"/>
      <c r="AC48" s="1559"/>
      <c r="AD48" s="1559"/>
      <c r="AE48" s="1559"/>
      <c r="AF48" s="1559"/>
      <c r="AG48" s="1559"/>
      <c r="AH48" s="1559"/>
      <c r="AI48" s="1559"/>
      <c r="AJ48" s="1559"/>
      <c r="AK48" s="1559"/>
      <c r="AL48" s="1559"/>
      <c r="AM48" s="1559"/>
      <c r="AN48" s="1559"/>
      <c r="AO48" s="1559"/>
      <c r="AP48" s="1559"/>
      <c r="AQ48" s="1559"/>
      <c r="AR48" s="1559"/>
      <c r="AS48" s="1559"/>
      <c r="AT48" s="1559"/>
      <c r="AU48" s="1559"/>
      <c r="AV48" s="1559"/>
      <c r="AW48" s="1559"/>
      <c r="AX48" s="1559"/>
      <c r="AY48" s="1559"/>
      <c r="AZ48" s="1559"/>
      <c r="BA48" s="1559"/>
      <c r="BB48" s="1559"/>
      <c r="BC48" s="1559"/>
      <c r="BD48" s="1559"/>
      <c r="BE48" s="1559"/>
      <c r="BF48" s="1559"/>
      <c r="BG48" s="1559"/>
      <c r="BH48" s="1559"/>
      <c r="BI48" s="1559"/>
      <c r="BJ48" s="1559"/>
      <c r="BK48" s="1559"/>
      <c r="BL48" s="1559"/>
      <c r="BM48" s="1560"/>
    </row>
    <row r="49" spans="1:65" x14ac:dyDescent="0.2">
      <c r="A49" s="449"/>
      <c r="B49" s="442"/>
      <c r="C49" s="450"/>
      <c r="D49" s="442"/>
      <c r="E49" s="451"/>
      <c r="F49" s="451"/>
      <c r="G49" s="442"/>
      <c r="H49" s="442"/>
      <c r="I49" s="442"/>
      <c r="J49" s="442"/>
      <c r="K49" s="452"/>
      <c r="L49" s="442"/>
      <c r="M49" s="442"/>
      <c r="N49" s="453"/>
      <c r="O49" s="1558"/>
      <c r="P49" s="1559"/>
      <c r="Q49" s="1559"/>
      <c r="R49" s="1559"/>
      <c r="S49" s="1559"/>
      <c r="T49" s="1559"/>
      <c r="U49" s="1559"/>
      <c r="V49" s="1559"/>
      <c r="W49" s="1559"/>
      <c r="X49" s="1559"/>
      <c r="Y49" s="1559"/>
      <c r="Z49" s="1559"/>
      <c r="AA49" s="1559"/>
      <c r="AB49" s="1559"/>
      <c r="AC49" s="1559"/>
      <c r="AD49" s="1559"/>
      <c r="AE49" s="1559"/>
      <c r="AF49" s="1559"/>
      <c r="AG49" s="1559"/>
      <c r="AH49" s="1559"/>
      <c r="AI49" s="1559"/>
      <c r="AJ49" s="1559"/>
      <c r="AK49" s="1559"/>
      <c r="AL49" s="1559"/>
      <c r="AM49" s="1559"/>
      <c r="AN49" s="1559"/>
      <c r="AO49" s="1559"/>
      <c r="AP49" s="1559"/>
      <c r="AQ49" s="1559"/>
      <c r="AR49" s="1559"/>
      <c r="AS49" s="1559"/>
      <c r="AT49" s="1559"/>
      <c r="AU49" s="1559"/>
      <c r="AV49" s="1559"/>
      <c r="AW49" s="1559"/>
      <c r="AX49" s="1559"/>
      <c r="AY49" s="1559"/>
      <c r="AZ49" s="1559"/>
      <c r="BA49" s="1559"/>
      <c r="BB49" s="1559"/>
      <c r="BC49" s="1559"/>
      <c r="BD49" s="1559"/>
      <c r="BE49" s="1559"/>
      <c r="BF49" s="1559"/>
      <c r="BG49" s="1559"/>
      <c r="BH49" s="1559"/>
      <c r="BI49" s="1559"/>
      <c r="BJ49" s="1559"/>
      <c r="BK49" s="1559"/>
      <c r="BL49" s="1559"/>
      <c r="BM49" s="1560"/>
    </row>
    <row r="50" spans="1:65" x14ac:dyDescent="0.2">
      <c r="A50" s="449"/>
      <c r="B50" s="442"/>
      <c r="C50" s="450"/>
      <c r="D50" s="442"/>
      <c r="E50" s="451"/>
      <c r="F50" s="451"/>
      <c r="G50" s="442"/>
      <c r="H50" s="442"/>
      <c r="I50" s="442"/>
      <c r="J50" s="442"/>
      <c r="K50" s="452"/>
      <c r="L50" s="442"/>
      <c r="M50" s="442"/>
      <c r="N50" s="453"/>
      <c r="O50" s="1558"/>
      <c r="P50" s="1559"/>
      <c r="Q50" s="1559"/>
      <c r="R50" s="1559"/>
      <c r="S50" s="1559"/>
      <c r="T50" s="1559"/>
      <c r="U50" s="1559"/>
      <c r="V50" s="1559"/>
      <c r="W50" s="1559"/>
      <c r="X50" s="1559"/>
      <c r="Y50" s="1559"/>
      <c r="Z50" s="1559"/>
      <c r="AA50" s="1559"/>
      <c r="AB50" s="1559"/>
      <c r="AC50" s="1559"/>
      <c r="AD50" s="1559"/>
      <c r="AE50" s="1559"/>
      <c r="AF50" s="1559"/>
      <c r="AG50" s="1559"/>
      <c r="AH50" s="1559"/>
      <c r="AI50" s="1559"/>
      <c r="AJ50" s="1559"/>
      <c r="AK50" s="1559"/>
      <c r="AL50" s="1559"/>
      <c r="AM50" s="1559"/>
      <c r="AN50" s="1559"/>
      <c r="AO50" s="1559"/>
      <c r="AP50" s="1559"/>
      <c r="AQ50" s="1559"/>
      <c r="AR50" s="1559"/>
      <c r="AS50" s="1559"/>
      <c r="AT50" s="1559"/>
      <c r="AU50" s="1559"/>
      <c r="AV50" s="1559"/>
      <c r="AW50" s="1559"/>
      <c r="AX50" s="1559"/>
      <c r="AY50" s="1559"/>
      <c r="AZ50" s="1559"/>
      <c r="BA50" s="1559"/>
      <c r="BB50" s="1559"/>
      <c r="BC50" s="1559"/>
      <c r="BD50" s="1559"/>
      <c r="BE50" s="1559"/>
      <c r="BF50" s="1559"/>
      <c r="BG50" s="1559"/>
      <c r="BH50" s="1559"/>
      <c r="BI50" s="1559"/>
      <c r="BJ50" s="1559"/>
      <c r="BK50" s="1559"/>
      <c r="BL50" s="1559"/>
      <c r="BM50" s="1560"/>
    </row>
    <row r="51" spans="1:65" x14ac:dyDescent="0.2">
      <c r="A51" s="449"/>
      <c r="B51" s="442"/>
      <c r="C51" s="450"/>
      <c r="D51" s="442"/>
      <c r="E51" s="451"/>
      <c r="F51" s="451"/>
      <c r="G51" s="442"/>
      <c r="H51" s="442"/>
      <c r="I51" s="442"/>
      <c r="J51" s="442"/>
      <c r="K51" s="452"/>
      <c r="L51" s="442"/>
      <c r="M51" s="442"/>
      <c r="N51" s="453"/>
      <c r="O51" s="1558"/>
      <c r="P51" s="1559"/>
      <c r="Q51" s="1559"/>
      <c r="R51" s="1559"/>
      <c r="S51" s="1559"/>
      <c r="T51" s="1559"/>
      <c r="U51" s="1559"/>
      <c r="V51" s="1559"/>
      <c r="W51" s="1559"/>
      <c r="X51" s="1559"/>
      <c r="Y51" s="1559"/>
      <c r="Z51" s="1559"/>
      <c r="AA51" s="1559"/>
      <c r="AB51" s="1559"/>
      <c r="AC51" s="1559"/>
      <c r="AD51" s="1559"/>
      <c r="AE51" s="1559"/>
      <c r="AF51" s="1559"/>
      <c r="AG51" s="1559"/>
      <c r="AH51" s="1559"/>
      <c r="AI51" s="1559"/>
      <c r="AJ51" s="1559"/>
      <c r="AK51" s="1559"/>
      <c r="AL51" s="1559"/>
      <c r="AM51" s="1559"/>
      <c r="AN51" s="1559"/>
      <c r="AO51" s="1559"/>
      <c r="AP51" s="1559"/>
      <c r="AQ51" s="1559"/>
      <c r="AR51" s="1559"/>
      <c r="AS51" s="1559"/>
      <c r="AT51" s="1559"/>
      <c r="AU51" s="1559"/>
      <c r="AV51" s="1559"/>
      <c r="AW51" s="1559"/>
      <c r="AX51" s="1559"/>
      <c r="AY51" s="1559"/>
      <c r="AZ51" s="1559"/>
      <c r="BA51" s="1559"/>
      <c r="BB51" s="1559"/>
      <c r="BC51" s="1559"/>
      <c r="BD51" s="1559"/>
      <c r="BE51" s="1559"/>
      <c r="BF51" s="1559"/>
      <c r="BG51" s="1559"/>
      <c r="BH51" s="1559"/>
      <c r="BI51" s="1559"/>
      <c r="BJ51" s="1559"/>
      <c r="BK51" s="1559"/>
      <c r="BL51" s="1559"/>
      <c r="BM51" s="1560"/>
    </row>
    <row r="52" spans="1:65" ht="13.5" thickBot="1" x14ac:dyDescent="0.25">
      <c r="A52" s="454"/>
      <c r="B52" s="446"/>
      <c r="C52" s="455"/>
      <c r="D52" s="446"/>
      <c r="E52" s="456"/>
      <c r="F52" s="456"/>
      <c r="G52" s="446"/>
      <c r="H52" s="446"/>
      <c r="I52" s="446"/>
      <c r="J52" s="446"/>
      <c r="K52" s="457"/>
      <c r="L52" s="446"/>
      <c r="M52" s="446"/>
      <c r="N52" s="458"/>
      <c r="O52" s="1561"/>
      <c r="P52" s="1562"/>
      <c r="Q52" s="1562"/>
      <c r="R52" s="1562"/>
      <c r="S52" s="1562"/>
      <c r="T52" s="1562"/>
      <c r="U52" s="1562"/>
      <c r="V52" s="1562"/>
      <c r="W52" s="1562"/>
      <c r="X52" s="1562"/>
      <c r="Y52" s="1562"/>
      <c r="Z52" s="1562"/>
      <c r="AA52" s="1562"/>
      <c r="AB52" s="1562"/>
      <c r="AC52" s="1562"/>
      <c r="AD52" s="1562"/>
      <c r="AE52" s="1562"/>
      <c r="AF52" s="1562"/>
      <c r="AG52" s="1562"/>
      <c r="AH52" s="1562"/>
      <c r="AI52" s="1562"/>
      <c r="AJ52" s="1562"/>
      <c r="AK52" s="1562"/>
      <c r="AL52" s="1562"/>
      <c r="AM52" s="1562"/>
      <c r="AN52" s="1562"/>
      <c r="AO52" s="1562"/>
      <c r="AP52" s="1562"/>
      <c r="AQ52" s="1562"/>
      <c r="AR52" s="1562"/>
      <c r="AS52" s="1562"/>
      <c r="AT52" s="1562"/>
      <c r="AU52" s="1562"/>
      <c r="AV52" s="1562"/>
      <c r="AW52" s="1562"/>
      <c r="AX52" s="1562"/>
      <c r="AY52" s="1562"/>
      <c r="AZ52" s="1562"/>
      <c r="BA52" s="1562"/>
      <c r="BB52" s="1562"/>
      <c r="BC52" s="1562"/>
      <c r="BD52" s="1562"/>
      <c r="BE52" s="1562"/>
      <c r="BF52" s="1562"/>
      <c r="BG52" s="1562"/>
      <c r="BH52" s="1562"/>
      <c r="BI52" s="1562"/>
      <c r="BJ52" s="1562"/>
      <c r="BK52" s="1562"/>
      <c r="BL52" s="1562"/>
      <c r="BM52" s="1563"/>
    </row>
  </sheetData>
  <mergeCells count="811">
    <mergeCell ref="O45:BM52"/>
    <mergeCell ref="A43:B43"/>
    <mergeCell ref="F43:G43"/>
    <mergeCell ref="I43:J43"/>
    <mergeCell ref="A44:B44"/>
    <mergeCell ref="C44:D44"/>
    <mergeCell ref="I44:J44"/>
    <mergeCell ref="BB41:BC41"/>
    <mergeCell ref="BD41:BE41"/>
    <mergeCell ref="BF41:BG41"/>
    <mergeCell ref="BH41:BI41"/>
    <mergeCell ref="BJ41:BK41"/>
    <mergeCell ref="C42:D42"/>
    <mergeCell ref="AP41:AQ41"/>
    <mergeCell ref="AR41:AS41"/>
    <mergeCell ref="AT41:AU41"/>
    <mergeCell ref="AV41:AW41"/>
    <mergeCell ref="AX41:AY41"/>
    <mergeCell ref="AZ41:BA41"/>
    <mergeCell ref="AD41:AE41"/>
    <mergeCell ref="AF41:AG41"/>
    <mergeCell ref="AH41:AI41"/>
    <mergeCell ref="AJ41:AK41"/>
    <mergeCell ref="AL41:AM41"/>
    <mergeCell ref="AN41:AO41"/>
    <mergeCell ref="BF40:BG40"/>
    <mergeCell ref="BH40:BI40"/>
    <mergeCell ref="BJ40:BK40"/>
    <mergeCell ref="P41:Q41"/>
    <mergeCell ref="R41:S41"/>
    <mergeCell ref="T41:U41"/>
    <mergeCell ref="V41:W41"/>
    <mergeCell ref="X41:Y41"/>
    <mergeCell ref="Z41:AA41"/>
    <mergeCell ref="AB41:AC41"/>
    <mergeCell ref="AT40:AU40"/>
    <mergeCell ref="AV40:AW40"/>
    <mergeCell ref="AX40:AY40"/>
    <mergeCell ref="AZ40:BA40"/>
    <mergeCell ref="BB40:BC40"/>
    <mergeCell ref="BD40:BE40"/>
    <mergeCell ref="AH40:AI40"/>
    <mergeCell ref="AJ40:AK40"/>
    <mergeCell ref="AL40:AM40"/>
    <mergeCell ref="AN40:AO40"/>
    <mergeCell ref="AP40:AQ40"/>
    <mergeCell ref="AR40:AS40"/>
    <mergeCell ref="BF38:BG38"/>
    <mergeCell ref="BH38:BI38"/>
    <mergeCell ref="BJ38:BK38"/>
    <mergeCell ref="AX38:AY38"/>
    <mergeCell ref="AZ38:BA38"/>
    <mergeCell ref="BJ39:BK39"/>
    <mergeCell ref="P40:Q40"/>
    <mergeCell ref="R40:S40"/>
    <mergeCell ref="T40:U40"/>
    <mergeCell ref="V40:W40"/>
    <mergeCell ref="X40:Y40"/>
    <mergeCell ref="Z40:AA40"/>
    <mergeCell ref="AB40:AC40"/>
    <mergeCell ref="AD40:AE40"/>
    <mergeCell ref="AF40:AG40"/>
    <mergeCell ref="AX39:AY39"/>
    <mergeCell ref="AZ39:BA39"/>
    <mergeCell ref="BB39:BC39"/>
    <mergeCell ref="BD39:BE39"/>
    <mergeCell ref="BF39:BG39"/>
    <mergeCell ref="BH39:BI39"/>
    <mergeCell ref="AL39:AM39"/>
    <mergeCell ref="AN39:AO39"/>
    <mergeCell ref="AP39:AQ39"/>
    <mergeCell ref="P39:Q39"/>
    <mergeCell ref="R39:S39"/>
    <mergeCell ref="T39:U39"/>
    <mergeCell ref="V39:W39"/>
    <mergeCell ref="X39:Y39"/>
    <mergeCell ref="AP38:AQ38"/>
    <mergeCell ref="AR38:AS38"/>
    <mergeCell ref="AT38:AU38"/>
    <mergeCell ref="AV38:AW38"/>
    <mergeCell ref="AD38:AE38"/>
    <mergeCell ref="AF38:AG38"/>
    <mergeCell ref="AH38:AI38"/>
    <mergeCell ref="AJ38:AK38"/>
    <mergeCell ref="AL38:AM38"/>
    <mergeCell ref="AN38:AO38"/>
    <mergeCell ref="AD39:AE39"/>
    <mergeCell ref="AF39:AG39"/>
    <mergeCell ref="AH39:AI39"/>
    <mergeCell ref="AJ39:AK39"/>
    <mergeCell ref="AR39:AS39"/>
    <mergeCell ref="AT39:AU39"/>
    <mergeCell ref="AV39:AW39"/>
    <mergeCell ref="Z39:AA39"/>
    <mergeCell ref="AB39:AC39"/>
    <mergeCell ref="BD37:BE37"/>
    <mergeCell ref="BH37:BI37"/>
    <mergeCell ref="BJ37:BK37"/>
    <mergeCell ref="P38:Q38"/>
    <mergeCell ref="R38:S38"/>
    <mergeCell ref="T38:U38"/>
    <mergeCell ref="V38:W38"/>
    <mergeCell ref="X38:Y38"/>
    <mergeCell ref="Z38:AA38"/>
    <mergeCell ref="AB38:AC38"/>
    <mergeCell ref="AR37:AS37"/>
    <mergeCell ref="AT37:AU37"/>
    <mergeCell ref="AV37:AW37"/>
    <mergeCell ref="AX37:AY37"/>
    <mergeCell ref="AZ37:BA37"/>
    <mergeCell ref="BB37:BC37"/>
    <mergeCell ref="AD37:AE37"/>
    <mergeCell ref="AF37:AG37"/>
    <mergeCell ref="AJ37:AK37"/>
    <mergeCell ref="AL37:AM37"/>
    <mergeCell ref="AN37:AO37"/>
    <mergeCell ref="AP37:AQ37"/>
    <mergeCell ref="BB38:BC38"/>
    <mergeCell ref="BD38:BE38"/>
    <mergeCell ref="BF36:BG36"/>
    <mergeCell ref="BH36:BI36"/>
    <mergeCell ref="BJ36:BK36"/>
    <mergeCell ref="P37:Q37"/>
    <mergeCell ref="R37:S37"/>
    <mergeCell ref="T37:U37"/>
    <mergeCell ref="V37:W37"/>
    <mergeCell ref="X37:Y37"/>
    <mergeCell ref="Z37:AA37"/>
    <mergeCell ref="AB37:AC37"/>
    <mergeCell ref="AT36:AU36"/>
    <mergeCell ref="AV36:AW36"/>
    <mergeCell ref="AX36:AY36"/>
    <mergeCell ref="AZ36:BA36"/>
    <mergeCell ref="BB36:BC36"/>
    <mergeCell ref="BD36:BE36"/>
    <mergeCell ref="AF36:AG36"/>
    <mergeCell ref="AJ36:AK36"/>
    <mergeCell ref="AL36:AM36"/>
    <mergeCell ref="AN36:AO36"/>
    <mergeCell ref="AP36:AQ36"/>
    <mergeCell ref="AR36:AS36"/>
    <mergeCell ref="T36:U36"/>
    <mergeCell ref="V36:W36"/>
    <mergeCell ref="X36:Y36"/>
    <mergeCell ref="Z36:AA36"/>
    <mergeCell ref="AB36:AC36"/>
    <mergeCell ref="AD36:AE36"/>
    <mergeCell ref="BH35:BI35"/>
    <mergeCell ref="BJ35:BK35"/>
    <mergeCell ref="C36:C40"/>
    <mergeCell ref="D36:D40"/>
    <mergeCell ref="E36:E40"/>
    <mergeCell ref="F36:F40"/>
    <mergeCell ref="G36:G37"/>
    <mergeCell ref="O36:O37"/>
    <mergeCell ref="P36:Q36"/>
    <mergeCell ref="R36:S36"/>
    <mergeCell ref="AV35:AW35"/>
    <mergeCell ref="AX35:AY35"/>
    <mergeCell ref="AZ35:BA35"/>
    <mergeCell ref="BB35:BC35"/>
    <mergeCell ref="BD35:BE35"/>
    <mergeCell ref="BF35:BG35"/>
    <mergeCell ref="AJ35:AK35"/>
    <mergeCell ref="AL35:AM35"/>
    <mergeCell ref="AN35:AO35"/>
    <mergeCell ref="AP35:AQ35"/>
    <mergeCell ref="X35:Y35"/>
    <mergeCell ref="Z35:AA35"/>
    <mergeCell ref="AB35:AC35"/>
    <mergeCell ref="AD35:AE35"/>
    <mergeCell ref="AF35:AG35"/>
    <mergeCell ref="AH35:AI35"/>
    <mergeCell ref="AZ34:BA34"/>
    <mergeCell ref="AB34:AC34"/>
    <mergeCell ref="AD34:AE34"/>
    <mergeCell ref="AF34:AG34"/>
    <mergeCell ref="AH34:AI34"/>
    <mergeCell ref="AJ34:AK34"/>
    <mergeCell ref="AL34:AM34"/>
    <mergeCell ref="BH34:BI34"/>
    <mergeCell ref="BJ34:BK34"/>
    <mergeCell ref="AN34:AO34"/>
    <mergeCell ref="AP34:AQ34"/>
    <mergeCell ref="AR34:AS34"/>
    <mergeCell ref="AT34:AU34"/>
    <mergeCell ref="AV34:AW34"/>
    <mergeCell ref="AX34:AY34"/>
    <mergeCell ref="AR35:AS35"/>
    <mergeCell ref="AT35:AU35"/>
    <mergeCell ref="BF33:BG33"/>
    <mergeCell ref="BH33:BI33"/>
    <mergeCell ref="BJ33:BK33"/>
    <mergeCell ref="P34:Q34"/>
    <mergeCell ref="R34:S34"/>
    <mergeCell ref="T34:U34"/>
    <mergeCell ref="V34:W34"/>
    <mergeCell ref="X34:Y34"/>
    <mergeCell ref="Z34:AA34"/>
    <mergeCell ref="AR33:AS33"/>
    <mergeCell ref="AT33:AU33"/>
    <mergeCell ref="AV33:AW33"/>
    <mergeCell ref="AX33:AY33"/>
    <mergeCell ref="AZ33:BA33"/>
    <mergeCell ref="BB33:BC33"/>
    <mergeCell ref="AF33:AG33"/>
    <mergeCell ref="AH33:AI33"/>
    <mergeCell ref="AJ33:AK33"/>
    <mergeCell ref="AL33:AM33"/>
    <mergeCell ref="AN33:AO33"/>
    <mergeCell ref="AP33:AQ33"/>
    <mergeCell ref="BB34:BC34"/>
    <mergeCell ref="BD34:BE34"/>
    <mergeCell ref="BF34:BG34"/>
    <mergeCell ref="X33:Y33"/>
    <mergeCell ref="Z33:AA33"/>
    <mergeCell ref="AB33:AC33"/>
    <mergeCell ref="AD33:AE33"/>
    <mergeCell ref="AV32:AW32"/>
    <mergeCell ref="AX32:AY32"/>
    <mergeCell ref="AZ32:BA32"/>
    <mergeCell ref="BB32:BC32"/>
    <mergeCell ref="BD32:BE32"/>
    <mergeCell ref="AJ32:AK32"/>
    <mergeCell ref="AL32:AM32"/>
    <mergeCell ref="AN32:AO32"/>
    <mergeCell ref="AP32:AQ32"/>
    <mergeCell ref="AR32:AS32"/>
    <mergeCell ref="AT32:AU32"/>
    <mergeCell ref="X32:Y32"/>
    <mergeCell ref="Z32:AA32"/>
    <mergeCell ref="BD33:BE33"/>
    <mergeCell ref="G32:G34"/>
    <mergeCell ref="P32:Q32"/>
    <mergeCell ref="R32:S32"/>
    <mergeCell ref="T32:U32"/>
    <mergeCell ref="V32:W32"/>
    <mergeCell ref="P35:Q35"/>
    <mergeCell ref="R35:S35"/>
    <mergeCell ref="T35:U35"/>
    <mergeCell ref="V35:W35"/>
    <mergeCell ref="P33:Q33"/>
    <mergeCell ref="R33:S33"/>
    <mergeCell ref="T33:U33"/>
    <mergeCell ref="V33:W33"/>
    <mergeCell ref="BJ31:BK31"/>
    <mergeCell ref="AN31:AO31"/>
    <mergeCell ref="AP31:AQ31"/>
    <mergeCell ref="AR31:AS31"/>
    <mergeCell ref="AT31:AU31"/>
    <mergeCell ref="AV31:AW31"/>
    <mergeCell ref="AX31:AY31"/>
    <mergeCell ref="AB32:AC32"/>
    <mergeCell ref="AD32:AE32"/>
    <mergeCell ref="AF32:AG32"/>
    <mergeCell ref="AH32:AI32"/>
    <mergeCell ref="BH32:BI32"/>
    <mergeCell ref="BJ32:BK32"/>
    <mergeCell ref="BF32:BG32"/>
    <mergeCell ref="AJ31:AK31"/>
    <mergeCell ref="AL31:AM31"/>
    <mergeCell ref="BD30:BE30"/>
    <mergeCell ref="BF30:BG30"/>
    <mergeCell ref="BH30:BI30"/>
    <mergeCell ref="AD30:AE30"/>
    <mergeCell ref="AZ31:BA31"/>
    <mergeCell ref="BB31:BC31"/>
    <mergeCell ref="BD31:BE31"/>
    <mergeCell ref="BF31:BG31"/>
    <mergeCell ref="BH31:BI31"/>
    <mergeCell ref="BB30:BC30"/>
    <mergeCell ref="AF30:AG30"/>
    <mergeCell ref="AH30:AI30"/>
    <mergeCell ref="AJ30:AK30"/>
    <mergeCell ref="AL30:AM30"/>
    <mergeCell ref="AN30:AO30"/>
    <mergeCell ref="AP30:AQ30"/>
    <mergeCell ref="AR30:AS30"/>
    <mergeCell ref="AT30:AU30"/>
    <mergeCell ref="AV30:AW30"/>
    <mergeCell ref="AX30:AY30"/>
    <mergeCell ref="AZ30:BA30"/>
    <mergeCell ref="AD31:AE31"/>
    <mergeCell ref="AF31:AG31"/>
    <mergeCell ref="AH31:AI31"/>
    <mergeCell ref="T30:U30"/>
    <mergeCell ref="V30:W30"/>
    <mergeCell ref="X30:Y30"/>
    <mergeCell ref="Z30:AA30"/>
    <mergeCell ref="AB30:AC30"/>
    <mergeCell ref="T31:U31"/>
    <mergeCell ref="V31:W31"/>
    <mergeCell ref="X31:Y31"/>
    <mergeCell ref="Z31:AA31"/>
    <mergeCell ref="AB31:AC31"/>
    <mergeCell ref="BJ29:BK29"/>
    <mergeCell ref="C30:C35"/>
    <mergeCell ref="D30:D35"/>
    <mergeCell ref="E30:E35"/>
    <mergeCell ref="F30:F31"/>
    <mergeCell ref="P30:Q30"/>
    <mergeCell ref="R30:S30"/>
    <mergeCell ref="AR29:AS29"/>
    <mergeCell ref="AT29:AU29"/>
    <mergeCell ref="AV29:AW29"/>
    <mergeCell ref="AX29:AY29"/>
    <mergeCell ref="AZ29:BA29"/>
    <mergeCell ref="BB29:BC29"/>
    <mergeCell ref="AF29:AG29"/>
    <mergeCell ref="AH29:AI29"/>
    <mergeCell ref="AJ29:AK29"/>
    <mergeCell ref="AL29:AM29"/>
    <mergeCell ref="AN29:AO29"/>
    <mergeCell ref="AP29:AQ29"/>
    <mergeCell ref="T29:U29"/>
    <mergeCell ref="V29:W29"/>
    <mergeCell ref="BJ30:BK30"/>
    <mergeCell ref="P31:Q31"/>
    <mergeCell ref="R31:S31"/>
    <mergeCell ref="AB29:AC29"/>
    <mergeCell ref="AD29:AE29"/>
    <mergeCell ref="AZ28:BA28"/>
    <mergeCell ref="BB28:BC28"/>
    <mergeCell ref="BD28:BE28"/>
    <mergeCell ref="BF28:BG28"/>
    <mergeCell ref="BH28:BI28"/>
    <mergeCell ref="BD29:BE29"/>
    <mergeCell ref="BF29:BG29"/>
    <mergeCell ref="BH29:BI29"/>
    <mergeCell ref="BJ28:BK28"/>
    <mergeCell ref="AN28:AO28"/>
    <mergeCell ref="AP28:AQ28"/>
    <mergeCell ref="AR28:AS28"/>
    <mergeCell ref="AT28:AU28"/>
    <mergeCell ref="AV28:AW28"/>
    <mergeCell ref="AX28:AY28"/>
    <mergeCell ref="AB28:AC28"/>
    <mergeCell ref="AD28:AE28"/>
    <mergeCell ref="AF28:AG28"/>
    <mergeCell ref="AH28:AI28"/>
    <mergeCell ref="AJ28:AK28"/>
    <mergeCell ref="AL28:AM28"/>
    <mergeCell ref="P27:Q27"/>
    <mergeCell ref="R27:S27"/>
    <mergeCell ref="P26:Q26"/>
    <mergeCell ref="R26:S26"/>
    <mergeCell ref="T26:U26"/>
    <mergeCell ref="V26:W26"/>
    <mergeCell ref="X26:Y26"/>
    <mergeCell ref="Z26:AA26"/>
    <mergeCell ref="P29:Q29"/>
    <mergeCell ref="R29:S29"/>
    <mergeCell ref="P28:Q28"/>
    <mergeCell ref="R28:S28"/>
    <mergeCell ref="T28:U28"/>
    <mergeCell ref="V28:W28"/>
    <mergeCell ref="X28:Y28"/>
    <mergeCell ref="Z28:AA28"/>
    <mergeCell ref="T27:U27"/>
    <mergeCell ref="V27:W27"/>
    <mergeCell ref="X29:Y29"/>
    <mergeCell ref="Z29:AA29"/>
    <mergeCell ref="BJ25:BK25"/>
    <mergeCell ref="BJ26:BK26"/>
    <mergeCell ref="AX26:AY26"/>
    <mergeCell ref="X27:Y27"/>
    <mergeCell ref="Z27:AA27"/>
    <mergeCell ref="AB27:AC27"/>
    <mergeCell ref="AD27:AE27"/>
    <mergeCell ref="AN27:AO27"/>
    <mergeCell ref="AP27:AQ27"/>
    <mergeCell ref="AL26:AM26"/>
    <mergeCell ref="BD27:BE27"/>
    <mergeCell ref="BF27:BG27"/>
    <mergeCell ref="BH27:BI27"/>
    <mergeCell ref="BJ27:BK27"/>
    <mergeCell ref="AR27:AS27"/>
    <mergeCell ref="AT27:AU27"/>
    <mergeCell ref="AV27:AW27"/>
    <mergeCell ref="AX27:AY27"/>
    <mergeCell ref="AZ27:BA27"/>
    <mergeCell ref="BB27:BC27"/>
    <mergeCell ref="AF27:AG27"/>
    <mergeCell ref="AH27:AI27"/>
    <mergeCell ref="AJ27:AK27"/>
    <mergeCell ref="AL27:AM27"/>
    <mergeCell ref="AV26:AW26"/>
    <mergeCell ref="BD25:BE25"/>
    <mergeCell ref="BF25:BG25"/>
    <mergeCell ref="BH25:BI25"/>
    <mergeCell ref="AZ26:BA26"/>
    <mergeCell ref="BB26:BC26"/>
    <mergeCell ref="BD26:BE26"/>
    <mergeCell ref="BF26:BG26"/>
    <mergeCell ref="BH26:BI26"/>
    <mergeCell ref="AB26:AC26"/>
    <mergeCell ref="AD26:AE26"/>
    <mergeCell ref="AF26:AG26"/>
    <mergeCell ref="AH26:AI26"/>
    <mergeCell ref="AJ26:AK26"/>
    <mergeCell ref="AN26:AO26"/>
    <mergeCell ref="AP26:AQ26"/>
    <mergeCell ref="AR26:AS26"/>
    <mergeCell ref="AT26:AU26"/>
    <mergeCell ref="AX25:AY25"/>
    <mergeCell ref="AZ25:BA25"/>
    <mergeCell ref="BB25:BC25"/>
    <mergeCell ref="AF25:AG25"/>
    <mergeCell ref="AH25:AI25"/>
    <mergeCell ref="AJ25:AK25"/>
    <mergeCell ref="AL25:AM25"/>
    <mergeCell ref="AN25:AO25"/>
    <mergeCell ref="AP25:AQ25"/>
    <mergeCell ref="AR25:AS25"/>
    <mergeCell ref="AT25:AU25"/>
    <mergeCell ref="AV25:AW25"/>
    <mergeCell ref="BH24:BI24"/>
    <mergeCell ref="BJ24:BK24"/>
    <mergeCell ref="P25:Q25"/>
    <mergeCell ref="R25:S25"/>
    <mergeCell ref="T25:U25"/>
    <mergeCell ref="V25:W25"/>
    <mergeCell ref="X25:Y25"/>
    <mergeCell ref="Z25:AA25"/>
    <mergeCell ref="AB25:AC25"/>
    <mergeCell ref="AD25:AE25"/>
    <mergeCell ref="AV24:AW24"/>
    <mergeCell ref="AX24:AY24"/>
    <mergeCell ref="AZ24:BA24"/>
    <mergeCell ref="BB24:BC24"/>
    <mergeCell ref="BD24:BE24"/>
    <mergeCell ref="BF24:BG24"/>
    <mergeCell ref="AJ24:AK24"/>
    <mergeCell ref="AL24:AM24"/>
    <mergeCell ref="AN24:AO24"/>
    <mergeCell ref="AP24:AQ24"/>
    <mergeCell ref="AR24:AS24"/>
    <mergeCell ref="AT24:AU24"/>
    <mergeCell ref="X24:Y24"/>
    <mergeCell ref="Z24:AA24"/>
    <mergeCell ref="AB24:AC24"/>
    <mergeCell ref="AD24:AE24"/>
    <mergeCell ref="AF24:AG24"/>
    <mergeCell ref="AH24:AI24"/>
    <mergeCell ref="BF23:BG23"/>
    <mergeCell ref="BH23:BI23"/>
    <mergeCell ref="BJ23:BK23"/>
    <mergeCell ref="D24:D26"/>
    <mergeCell ref="E24:E26"/>
    <mergeCell ref="F24:F26"/>
    <mergeCell ref="P24:Q24"/>
    <mergeCell ref="R24:S24"/>
    <mergeCell ref="T24:U24"/>
    <mergeCell ref="V24:W24"/>
    <mergeCell ref="AT23:AU23"/>
    <mergeCell ref="AV23:AW23"/>
    <mergeCell ref="AX23:AY23"/>
    <mergeCell ref="AZ23:BA23"/>
    <mergeCell ref="BB23:BC23"/>
    <mergeCell ref="BD23:BE23"/>
    <mergeCell ref="AH23:AI23"/>
    <mergeCell ref="AJ23:AK23"/>
    <mergeCell ref="AL23:AM23"/>
    <mergeCell ref="AN23:AO23"/>
    <mergeCell ref="V23:W23"/>
    <mergeCell ref="X23:Y23"/>
    <mergeCell ref="Z23:AA23"/>
    <mergeCell ref="AB23:AC23"/>
    <mergeCell ref="AD23:AE23"/>
    <mergeCell ref="AF23:AG23"/>
    <mergeCell ref="AX22:AY22"/>
    <mergeCell ref="AZ22:BA22"/>
    <mergeCell ref="BB22:BC22"/>
    <mergeCell ref="AL22:AM22"/>
    <mergeCell ref="AN22:AO22"/>
    <mergeCell ref="AP22:AQ22"/>
    <mergeCell ref="AR22:AS22"/>
    <mergeCell ref="AT22:AU22"/>
    <mergeCell ref="AV22:AW22"/>
    <mergeCell ref="BF21:BG21"/>
    <mergeCell ref="BH21:BI21"/>
    <mergeCell ref="BJ21:BK21"/>
    <mergeCell ref="AX21:AY21"/>
    <mergeCell ref="AZ21:BA21"/>
    <mergeCell ref="BB21:BC21"/>
    <mergeCell ref="BD21:BE21"/>
    <mergeCell ref="AP23:AQ23"/>
    <mergeCell ref="AR23:AS23"/>
    <mergeCell ref="BJ22:BK22"/>
    <mergeCell ref="BD22:BE22"/>
    <mergeCell ref="BF22:BG22"/>
    <mergeCell ref="BH22:BI22"/>
    <mergeCell ref="G22:G23"/>
    <mergeCell ref="O22:O23"/>
    <mergeCell ref="P22:Q22"/>
    <mergeCell ref="R22:S22"/>
    <mergeCell ref="T22:U22"/>
    <mergeCell ref="V22:W22"/>
    <mergeCell ref="X22:Y22"/>
    <mergeCell ref="AT21:AU21"/>
    <mergeCell ref="AV21:AW21"/>
    <mergeCell ref="AH21:AI21"/>
    <mergeCell ref="AJ21:AK21"/>
    <mergeCell ref="AL21:AM21"/>
    <mergeCell ref="AN21:AO21"/>
    <mergeCell ref="AP21:AQ21"/>
    <mergeCell ref="AR21:AS21"/>
    <mergeCell ref="Z22:AA22"/>
    <mergeCell ref="AB22:AC22"/>
    <mergeCell ref="AD22:AE22"/>
    <mergeCell ref="AF22:AG22"/>
    <mergeCell ref="AH22:AI22"/>
    <mergeCell ref="AJ22:AK22"/>
    <mergeCell ref="P23:Q23"/>
    <mergeCell ref="R23:S23"/>
    <mergeCell ref="T23:U23"/>
    <mergeCell ref="BH20:BI20"/>
    <mergeCell ref="AL20:AM20"/>
    <mergeCell ref="AN20:AO20"/>
    <mergeCell ref="AP20:AQ20"/>
    <mergeCell ref="AR20:AS20"/>
    <mergeCell ref="AT20:AU20"/>
    <mergeCell ref="AV20:AW20"/>
    <mergeCell ref="Z20:AA20"/>
    <mergeCell ref="AB20:AC20"/>
    <mergeCell ref="X21:Y21"/>
    <mergeCell ref="Z21:AA21"/>
    <mergeCell ref="AB21:AC21"/>
    <mergeCell ref="AD21:AE21"/>
    <mergeCell ref="AF21:AG21"/>
    <mergeCell ref="AX20:AY20"/>
    <mergeCell ref="AZ20:BA20"/>
    <mergeCell ref="BB20:BC20"/>
    <mergeCell ref="BD20:BE20"/>
    <mergeCell ref="BH19:BI19"/>
    <mergeCell ref="BJ19:BK19"/>
    <mergeCell ref="G20:G21"/>
    <mergeCell ref="O20:O21"/>
    <mergeCell ref="P20:Q20"/>
    <mergeCell ref="R20:S20"/>
    <mergeCell ref="T20:U20"/>
    <mergeCell ref="V20:W20"/>
    <mergeCell ref="X20:Y20"/>
    <mergeCell ref="AT19:AU19"/>
    <mergeCell ref="AV19:AW19"/>
    <mergeCell ref="AX19:AY19"/>
    <mergeCell ref="AZ19:BA19"/>
    <mergeCell ref="BB19:BC19"/>
    <mergeCell ref="BD19:BE19"/>
    <mergeCell ref="AH19:AI19"/>
    <mergeCell ref="AJ19:AK19"/>
    <mergeCell ref="AL19:AM19"/>
    <mergeCell ref="AN19:AO19"/>
    <mergeCell ref="BJ20:BK20"/>
    <mergeCell ref="P21:Q21"/>
    <mergeCell ref="R21:S21"/>
    <mergeCell ref="T21:U21"/>
    <mergeCell ref="V21:W21"/>
    <mergeCell ref="AR18:AS18"/>
    <mergeCell ref="AT18:AU18"/>
    <mergeCell ref="AV18:AW18"/>
    <mergeCell ref="AD20:AE20"/>
    <mergeCell ref="AF20:AG20"/>
    <mergeCell ref="AH20:AI20"/>
    <mergeCell ref="AJ20:AK20"/>
    <mergeCell ref="BF19:BG19"/>
    <mergeCell ref="BF20:BG20"/>
    <mergeCell ref="AJ18:AK18"/>
    <mergeCell ref="BD17:BE17"/>
    <mergeCell ref="BF17:BG17"/>
    <mergeCell ref="AP19:AQ19"/>
    <mergeCell ref="AR19:AS19"/>
    <mergeCell ref="BJ18:BK18"/>
    <mergeCell ref="P19:Q19"/>
    <mergeCell ref="R19:S19"/>
    <mergeCell ref="T19:U19"/>
    <mergeCell ref="V19:W19"/>
    <mergeCell ref="X19:Y19"/>
    <mergeCell ref="Z19:AA19"/>
    <mergeCell ref="AB19:AC19"/>
    <mergeCell ref="AD19:AE19"/>
    <mergeCell ref="AF19:AG19"/>
    <mergeCell ref="AX18:AY18"/>
    <mergeCell ref="AZ18:BA18"/>
    <mergeCell ref="BB18:BC18"/>
    <mergeCell ref="BD18:BE18"/>
    <mergeCell ref="BF18:BG18"/>
    <mergeCell ref="BH18:BI18"/>
    <mergeCell ref="AL18:AM18"/>
    <mergeCell ref="AN18:AO18"/>
    <mergeCell ref="BH17:BI17"/>
    <mergeCell ref="AP18:AQ18"/>
    <mergeCell ref="BJ17:BK17"/>
    <mergeCell ref="P18:Q18"/>
    <mergeCell ref="R18:S18"/>
    <mergeCell ref="T18:U18"/>
    <mergeCell ref="V18:W18"/>
    <mergeCell ref="X18:Y18"/>
    <mergeCell ref="AP17:AQ17"/>
    <mergeCell ref="AR17:AS17"/>
    <mergeCell ref="AT17:AU17"/>
    <mergeCell ref="AV17:AW17"/>
    <mergeCell ref="AX17:AY17"/>
    <mergeCell ref="AZ17:BA17"/>
    <mergeCell ref="AD17:AE17"/>
    <mergeCell ref="AF17:AG17"/>
    <mergeCell ref="AH17:AI17"/>
    <mergeCell ref="AJ17:AK17"/>
    <mergeCell ref="AL17:AM17"/>
    <mergeCell ref="AN17:AO17"/>
    <mergeCell ref="Z18:AA18"/>
    <mergeCell ref="AB18:AC18"/>
    <mergeCell ref="AD18:AE18"/>
    <mergeCell ref="AF18:AG18"/>
    <mergeCell ref="AH18:AI18"/>
    <mergeCell ref="BB17:BC17"/>
    <mergeCell ref="BJ16:BK16"/>
    <mergeCell ref="G17:G19"/>
    <mergeCell ref="O17:O19"/>
    <mergeCell ref="P17:Q17"/>
    <mergeCell ref="R17:S17"/>
    <mergeCell ref="T17:U17"/>
    <mergeCell ref="V17:W17"/>
    <mergeCell ref="X17:Y17"/>
    <mergeCell ref="Z17:AA17"/>
    <mergeCell ref="AB17:AC17"/>
    <mergeCell ref="AV16:AW16"/>
    <mergeCell ref="AZ16:BA16"/>
    <mergeCell ref="BB16:BC16"/>
    <mergeCell ref="BD16:BE16"/>
    <mergeCell ref="BF16:BG16"/>
    <mergeCell ref="BH16:BI16"/>
    <mergeCell ref="AF16:AG16"/>
    <mergeCell ref="AJ16:AK16"/>
    <mergeCell ref="AN16:AO16"/>
    <mergeCell ref="AP16:AQ16"/>
    <mergeCell ref="AR16:AS16"/>
    <mergeCell ref="AT16:AU16"/>
    <mergeCell ref="P16:Q16"/>
    <mergeCell ref="R16:S16"/>
    <mergeCell ref="V16:W16"/>
    <mergeCell ref="X16:Y16"/>
    <mergeCell ref="AB16:AC16"/>
    <mergeCell ref="AD16:AE16"/>
    <mergeCell ref="AZ15:BA15"/>
    <mergeCell ref="BB15:BC15"/>
    <mergeCell ref="BD15:BE15"/>
    <mergeCell ref="BF15:BG15"/>
    <mergeCell ref="BH15:BI15"/>
    <mergeCell ref="BJ15:BK15"/>
    <mergeCell ref="AN15:AO15"/>
    <mergeCell ref="AP15:AQ15"/>
    <mergeCell ref="AR15:AS15"/>
    <mergeCell ref="AT15:AU15"/>
    <mergeCell ref="AV15:AW15"/>
    <mergeCell ref="AX15:AY15"/>
    <mergeCell ref="AB15:AC15"/>
    <mergeCell ref="AD15:AE15"/>
    <mergeCell ref="AF15:AG15"/>
    <mergeCell ref="AH15:AI15"/>
    <mergeCell ref="AJ15:AK15"/>
    <mergeCell ref="AL15:AM15"/>
    <mergeCell ref="P15:Q15"/>
    <mergeCell ref="R15:S15"/>
    <mergeCell ref="T15:U15"/>
    <mergeCell ref="V15:W15"/>
    <mergeCell ref="X15:Y15"/>
    <mergeCell ref="Z15:AA15"/>
    <mergeCell ref="AZ14:BA14"/>
    <mergeCell ref="BB14:BC14"/>
    <mergeCell ref="BD14:BE14"/>
    <mergeCell ref="AB14:AC14"/>
    <mergeCell ref="AD14:AE14"/>
    <mergeCell ref="AF14:AG14"/>
    <mergeCell ref="AH14:AI14"/>
    <mergeCell ref="AJ14:AK14"/>
    <mergeCell ref="AL14:AM14"/>
    <mergeCell ref="P14:Q14"/>
    <mergeCell ref="R14:S14"/>
    <mergeCell ref="T14:U14"/>
    <mergeCell ref="V14:W14"/>
    <mergeCell ref="X14:Y14"/>
    <mergeCell ref="Z14:AA14"/>
    <mergeCell ref="BF14:BG14"/>
    <mergeCell ref="BH14:BI14"/>
    <mergeCell ref="BJ14:BK14"/>
    <mergeCell ref="AN14:AO14"/>
    <mergeCell ref="AP14:AQ14"/>
    <mergeCell ref="AR14:AS14"/>
    <mergeCell ref="AT14:AU14"/>
    <mergeCell ref="AV14:AW14"/>
    <mergeCell ref="AX14:AY14"/>
    <mergeCell ref="AZ13:BA13"/>
    <mergeCell ref="BB13:BC13"/>
    <mergeCell ref="BD13:BE13"/>
    <mergeCell ref="BF13:BG13"/>
    <mergeCell ref="BH13:BI13"/>
    <mergeCell ref="BJ13:BK13"/>
    <mergeCell ref="AN13:AO13"/>
    <mergeCell ref="AP13:AQ13"/>
    <mergeCell ref="AR13:AS13"/>
    <mergeCell ref="AT13:AU13"/>
    <mergeCell ref="AV13:AW13"/>
    <mergeCell ref="AX13:AY13"/>
    <mergeCell ref="AB13:AC13"/>
    <mergeCell ref="AD13:AE13"/>
    <mergeCell ref="AF13:AG13"/>
    <mergeCell ref="AH13:AI13"/>
    <mergeCell ref="AJ13:AK13"/>
    <mergeCell ref="AL13:AM13"/>
    <mergeCell ref="P13:Q13"/>
    <mergeCell ref="R13:S13"/>
    <mergeCell ref="T13:U13"/>
    <mergeCell ref="V13:W13"/>
    <mergeCell ref="X13:Y13"/>
    <mergeCell ref="Z13:AA13"/>
    <mergeCell ref="AZ12:BA12"/>
    <mergeCell ref="BB12:BC12"/>
    <mergeCell ref="BD12:BE12"/>
    <mergeCell ref="BF12:BG12"/>
    <mergeCell ref="BH12:BI12"/>
    <mergeCell ref="BJ12:BK12"/>
    <mergeCell ref="AN12:AO12"/>
    <mergeCell ref="AP12:AQ12"/>
    <mergeCell ref="AR12:AS12"/>
    <mergeCell ref="AT12:AU12"/>
    <mergeCell ref="AV12:AW12"/>
    <mergeCell ref="AX12:AY12"/>
    <mergeCell ref="AB12:AC12"/>
    <mergeCell ref="AD12:AE12"/>
    <mergeCell ref="AF12:AG12"/>
    <mergeCell ref="AH12:AI12"/>
    <mergeCell ref="AJ12:AK12"/>
    <mergeCell ref="AL12:AM12"/>
    <mergeCell ref="P12:Q12"/>
    <mergeCell ref="R12:S12"/>
    <mergeCell ref="T12:U12"/>
    <mergeCell ref="V12:W12"/>
    <mergeCell ref="X12:Y12"/>
    <mergeCell ref="Z12:AA12"/>
    <mergeCell ref="A12:A41"/>
    <mergeCell ref="B12:B41"/>
    <mergeCell ref="C12:C14"/>
    <mergeCell ref="D12:D15"/>
    <mergeCell ref="E12:E15"/>
    <mergeCell ref="F12:F15"/>
    <mergeCell ref="C16:C26"/>
    <mergeCell ref="D16:D23"/>
    <mergeCell ref="E16:E23"/>
    <mergeCell ref="F16:F23"/>
    <mergeCell ref="C27:C29"/>
    <mergeCell ref="D27:D29"/>
    <mergeCell ref="E27:E29"/>
    <mergeCell ref="F27:F29"/>
    <mergeCell ref="F32:F35"/>
    <mergeCell ref="BD10:BG10"/>
    <mergeCell ref="BH10:BK10"/>
    <mergeCell ref="AZ11:BA11"/>
    <mergeCell ref="BB11:BC11"/>
    <mergeCell ref="BD11:BE11"/>
    <mergeCell ref="BF11:BG11"/>
    <mergeCell ref="BH11:BI11"/>
    <mergeCell ref="BJ11:BK11"/>
    <mergeCell ref="AN11:AO11"/>
    <mergeCell ref="AP11:AQ11"/>
    <mergeCell ref="AR11:AS11"/>
    <mergeCell ref="AT11:AU11"/>
    <mergeCell ref="AV11:AW11"/>
    <mergeCell ref="AX11:AY11"/>
    <mergeCell ref="AR10:AU10"/>
    <mergeCell ref="AV10:AY10"/>
    <mergeCell ref="AB11:AC11"/>
    <mergeCell ref="AD11:AE11"/>
    <mergeCell ref="AF11:AG11"/>
    <mergeCell ref="AH11:AI11"/>
    <mergeCell ref="AJ11:AK11"/>
    <mergeCell ref="AL11:AM11"/>
    <mergeCell ref="AZ10:BC10"/>
    <mergeCell ref="R11:S11"/>
    <mergeCell ref="T11:U11"/>
    <mergeCell ref="V11:W11"/>
    <mergeCell ref="X11:Y11"/>
    <mergeCell ref="Z11:AA11"/>
    <mergeCell ref="AB10:AE10"/>
    <mergeCell ref="AF10:AI10"/>
    <mergeCell ref="AJ10:AM10"/>
    <mergeCell ref="AN10:AQ10"/>
    <mergeCell ref="A3:N8"/>
    <mergeCell ref="O3:BK8"/>
    <mergeCell ref="BL3:BM9"/>
    <mergeCell ref="A9:N9"/>
    <mergeCell ref="O9:BK9"/>
    <mergeCell ref="A10:B10"/>
    <mergeCell ref="C10:C11"/>
    <mergeCell ref="D10:D11"/>
    <mergeCell ref="E10:E11"/>
    <mergeCell ref="F10:F11"/>
    <mergeCell ref="M10:M11"/>
    <mergeCell ref="N10:N11"/>
    <mergeCell ref="O10:O11"/>
    <mergeCell ref="P10:S10"/>
    <mergeCell ref="T10:W10"/>
    <mergeCell ref="X10:AA10"/>
    <mergeCell ref="G10:G11"/>
    <mergeCell ref="H10:H11"/>
    <mergeCell ref="I10:I11"/>
    <mergeCell ref="J10:J11"/>
    <mergeCell ref="K10:K11"/>
    <mergeCell ref="L10:L11"/>
    <mergeCell ref="BL10:BM10"/>
    <mergeCell ref="P11:Q11"/>
  </mergeCells>
  <printOptions horizontalCentered="1" verticalCentered="1"/>
  <pageMargins left="0.25" right="0.25" top="0.75" bottom="0.75" header="0.3" footer="0.3"/>
  <pageSetup paperSize="41" scale="26" orientation="landscape" r:id="rId1"/>
  <headerFooter alignWithMargins="0">
    <oddFooter>Página &amp;P de &amp;N</oddFooter>
  </headerFooter>
  <colBreaks count="1" manualBreakCount="1">
    <brk id="14" min="2" max="48"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106-186F-491D-B472-FA7AA92C6117}">
  <dimension ref="A1:AO35"/>
  <sheetViews>
    <sheetView zoomScale="70" zoomScaleNormal="70" zoomScaleSheetLayoutView="100" workbookViewId="0">
      <selection activeCell="C34" sqref="C34"/>
    </sheetView>
  </sheetViews>
  <sheetFormatPr baseColWidth="10" defaultRowHeight="12.75" x14ac:dyDescent="0.2"/>
  <cols>
    <col min="1" max="1" width="29.85546875" style="7" customWidth="1"/>
    <col min="2" max="2" width="29.5703125" style="7" customWidth="1"/>
    <col min="3" max="3" width="19.85546875" style="619" customWidth="1"/>
    <col min="4" max="4" width="34" style="7" customWidth="1"/>
    <col min="5" max="5" width="23" style="2" customWidth="1"/>
    <col min="6" max="6" width="20.140625" style="2" customWidth="1"/>
    <col min="7" max="7" width="34.140625" style="7" customWidth="1"/>
    <col min="8" max="8" width="22.85546875" style="7" customWidth="1"/>
    <col min="9" max="9" width="19" style="7" customWidth="1"/>
    <col min="10" max="12" width="23.42578125" style="7" customWidth="1"/>
    <col min="13" max="13" width="18.7109375" style="7" customWidth="1"/>
    <col min="14" max="14" width="12.5703125" style="7" customWidth="1"/>
    <col min="15" max="15" width="13.85546875" style="7" customWidth="1"/>
    <col min="16" max="39" width="5.5703125" style="7" customWidth="1"/>
    <col min="40" max="40" width="13.5703125" style="7" customWidth="1"/>
    <col min="41" max="41" width="22.85546875" style="7" customWidth="1"/>
    <col min="42" max="42" width="23.140625" style="7" customWidth="1"/>
    <col min="43" max="43" width="24.42578125" style="7" customWidth="1"/>
    <col min="44" max="16384" width="11.42578125" style="7"/>
  </cols>
  <sheetData>
    <row r="1" spans="1:41" ht="15" x14ac:dyDescent="0.2">
      <c r="P1" s="54"/>
    </row>
    <row r="2" spans="1:41" ht="15.75" thickBot="1" x14ac:dyDescent="0.25">
      <c r="P2" s="54"/>
    </row>
    <row r="3" spans="1:41" ht="15" customHeight="1" x14ac:dyDescent="0.2">
      <c r="A3" s="1171" t="s">
        <v>953</v>
      </c>
      <c r="B3" s="1172"/>
      <c r="C3" s="1172"/>
      <c r="D3" s="1172"/>
      <c r="E3" s="1172"/>
      <c r="F3" s="1172"/>
      <c r="G3" s="1172"/>
      <c r="H3" s="1172"/>
      <c r="I3" s="1172"/>
      <c r="J3" s="1172"/>
      <c r="K3" s="467"/>
      <c r="L3" s="467"/>
      <c r="M3" s="467"/>
      <c r="N3" s="1281" t="s">
        <v>954</v>
      </c>
      <c r="O3" s="1281"/>
      <c r="P3" s="1281"/>
      <c r="Q3" s="1281"/>
      <c r="R3" s="1281"/>
      <c r="S3" s="1281"/>
      <c r="T3" s="1281"/>
      <c r="U3" s="1281"/>
      <c r="V3" s="1281"/>
      <c r="W3" s="1281"/>
      <c r="X3" s="1281"/>
      <c r="Y3" s="1281"/>
      <c r="Z3" s="1281"/>
      <c r="AA3" s="1281"/>
      <c r="AB3" s="1281"/>
      <c r="AC3" s="1281"/>
      <c r="AD3" s="1281"/>
      <c r="AE3" s="1281"/>
      <c r="AF3" s="1281"/>
      <c r="AG3" s="1281"/>
      <c r="AH3" s="1281"/>
      <c r="AI3" s="1281"/>
      <c r="AJ3" s="1281"/>
      <c r="AK3" s="1281"/>
      <c r="AL3" s="1281"/>
      <c r="AM3" s="1281"/>
      <c r="AN3" s="1388" t="s">
        <v>21</v>
      </c>
      <c r="AO3" s="1389"/>
    </row>
    <row r="4" spans="1:41" ht="15" customHeight="1" x14ac:dyDescent="0.2">
      <c r="A4" s="1173"/>
      <c r="B4" s="1174"/>
      <c r="C4" s="1174"/>
      <c r="D4" s="1174"/>
      <c r="E4" s="1174"/>
      <c r="F4" s="1174"/>
      <c r="G4" s="1174"/>
      <c r="H4" s="1174"/>
      <c r="I4" s="1174"/>
      <c r="J4" s="1174"/>
      <c r="K4" s="468"/>
      <c r="L4" s="468"/>
      <c r="M4" s="468"/>
      <c r="N4" s="1283"/>
      <c r="O4" s="1283"/>
      <c r="P4" s="1283"/>
      <c r="Q4" s="1283"/>
      <c r="R4" s="1283"/>
      <c r="S4" s="1283"/>
      <c r="T4" s="1283"/>
      <c r="U4" s="1283"/>
      <c r="V4" s="1283"/>
      <c r="W4" s="1283"/>
      <c r="X4" s="1283"/>
      <c r="Y4" s="1283"/>
      <c r="Z4" s="1283"/>
      <c r="AA4" s="1283"/>
      <c r="AB4" s="1283"/>
      <c r="AC4" s="1283"/>
      <c r="AD4" s="1283"/>
      <c r="AE4" s="1283"/>
      <c r="AF4" s="1283"/>
      <c r="AG4" s="1283"/>
      <c r="AH4" s="1283"/>
      <c r="AI4" s="1283"/>
      <c r="AJ4" s="1283"/>
      <c r="AK4" s="1283"/>
      <c r="AL4" s="1283"/>
      <c r="AM4" s="1283"/>
      <c r="AN4" s="1390"/>
      <c r="AO4" s="1391"/>
    </row>
    <row r="5" spans="1:41" ht="15" customHeight="1" x14ac:dyDescent="0.2">
      <c r="A5" s="1173"/>
      <c r="B5" s="1174"/>
      <c r="C5" s="1174"/>
      <c r="D5" s="1174"/>
      <c r="E5" s="1174"/>
      <c r="F5" s="1174"/>
      <c r="G5" s="1174"/>
      <c r="H5" s="1174"/>
      <c r="I5" s="1174"/>
      <c r="J5" s="1174"/>
      <c r="K5" s="468"/>
      <c r="L5" s="468"/>
      <c r="M5" s="468"/>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c r="AL5" s="1283"/>
      <c r="AM5" s="1283"/>
      <c r="AN5" s="1390"/>
      <c r="AO5" s="1391"/>
    </row>
    <row r="6" spans="1:41" ht="15" customHeight="1" x14ac:dyDescent="0.2">
      <c r="A6" s="1173"/>
      <c r="B6" s="1174"/>
      <c r="C6" s="1174"/>
      <c r="D6" s="1174"/>
      <c r="E6" s="1174"/>
      <c r="F6" s="1174"/>
      <c r="G6" s="1174"/>
      <c r="H6" s="1174"/>
      <c r="I6" s="1174"/>
      <c r="J6" s="1174"/>
      <c r="K6" s="468"/>
      <c r="L6" s="468"/>
      <c r="M6" s="468"/>
      <c r="N6" s="1283"/>
      <c r="O6" s="1283"/>
      <c r="P6" s="1283"/>
      <c r="Q6" s="1283"/>
      <c r="R6" s="1283"/>
      <c r="S6" s="1283"/>
      <c r="T6" s="1283"/>
      <c r="U6" s="1283"/>
      <c r="V6" s="1283"/>
      <c r="W6" s="1283"/>
      <c r="X6" s="1283"/>
      <c r="Y6" s="1283"/>
      <c r="Z6" s="1283"/>
      <c r="AA6" s="1283"/>
      <c r="AB6" s="1283"/>
      <c r="AC6" s="1283"/>
      <c r="AD6" s="1283"/>
      <c r="AE6" s="1283"/>
      <c r="AF6" s="1283"/>
      <c r="AG6" s="1283"/>
      <c r="AH6" s="1283"/>
      <c r="AI6" s="1283"/>
      <c r="AJ6" s="1283"/>
      <c r="AK6" s="1283"/>
      <c r="AL6" s="1283"/>
      <c r="AM6" s="1283"/>
      <c r="AN6" s="1390"/>
      <c r="AO6" s="1391"/>
    </row>
    <row r="7" spans="1:41" ht="15" customHeight="1" x14ac:dyDescent="0.2">
      <c r="A7" s="1173"/>
      <c r="B7" s="1174"/>
      <c r="C7" s="1174"/>
      <c r="D7" s="1174"/>
      <c r="E7" s="1174"/>
      <c r="F7" s="1174"/>
      <c r="G7" s="1174"/>
      <c r="H7" s="1174"/>
      <c r="I7" s="1174"/>
      <c r="J7" s="1174"/>
      <c r="K7" s="468"/>
      <c r="L7" s="468"/>
      <c r="M7" s="468"/>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283"/>
      <c r="AK7" s="1283"/>
      <c r="AL7" s="1283"/>
      <c r="AM7" s="1283"/>
      <c r="AN7" s="1390"/>
      <c r="AO7" s="1391"/>
    </row>
    <row r="8" spans="1:41" ht="15.75" customHeight="1" thickBot="1" x14ac:dyDescent="0.25">
      <c r="A8" s="1175"/>
      <c r="B8" s="1176"/>
      <c r="C8" s="1176"/>
      <c r="D8" s="1176"/>
      <c r="E8" s="1176"/>
      <c r="F8" s="1176"/>
      <c r="G8" s="1176"/>
      <c r="H8" s="1176"/>
      <c r="I8" s="1176"/>
      <c r="J8" s="1176"/>
      <c r="K8" s="469"/>
      <c r="L8" s="469"/>
      <c r="M8" s="469"/>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285"/>
      <c r="AK8" s="1285"/>
      <c r="AL8" s="1285"/>
      <c r="AM8" s="1285"/>
      <c r="AN8" s="1390"/>
      <c r="AO8" s="1391"/>
    </row>
    <row r="9" spans="1:41" ht="15.75" customHeight="1" thickBot="1" x14ac:dyDescent="0.25">
      <c r="A9" s="1183" t="s">
        <v>181</v>
      </c>
      <c r="B9" s="1184"/>
      <c r="C9" s="1184"/>
      <c r="D9" s="1184"/>
      <c r="E9" s="1184"/>
      <c r="F9" s="1184"/>
      <c r="G9" s="1185"/>
      <c r="H9" s="1186" t="s">
        <v>182</v>
      </c>
      <c r="I9" s="1187"/>
      <c r="J9" s="1187"/>
      <c r="K9" s="1187"/>
      <c r="L9" s="1187"/>
      <c r="M9" s="1187"/>
      <c r="N9" s="1187"/>
      <c r="O9" s="1187"/>
      <c r="P9" s="1187"/>
      <c r="Q9" s="1187"/>
      <c r="R9" s="1187"/>
      <c r="S9" s="1187"/>
      <c r="T9" s="1187"/>
      <c r="U9" s="1187"/>
      <c r="V9" s="1187"/>
      <c r="W9" s="1187"/>
      <c r="X9" s="1187"/>
      <c r="Y9" s="1187"/>
      <c r="Z9" s="1187"/>
      <c r="AA9" s="1187"/>
      <c r="AB9" s="1187"/>
      <c r="AC9" s="1187"/>
      <c r="AD9" s="1187"/>
      <c r="AE9" s="1187"/>
      <c r="AF9" s="1187"/>
      <c r="AG9" s="1187"/>
      <c r="AH9" s="1187"/>
      <c r="AI9" s="1187"/>
      <c r="AJ9" s="1187"/>
      <c r="AK9" s="1187"/>
      <c r="AL9" s="1187"/>
      <c r="AM9" s="1187"/>
      <c r="AN9" s="1392"/>
      <c r="AO9" s="1393"/>
    </row>
    <row r="10" spans="1:41" s="620" customFormat="1" ht="48" customHeight="1" thickBot="1" x14ac:dyDescent="0.25">
      <c r="A10" s="1189" t="s">
        <v>23</v>
      </c>
      <c r="B10" s="1190"/>
      <c r="C10" s="1166" t="s">
        <v>55</v>
      </c>
      <c r="D10" s="1168" t="s">
        <v>955</v>
      </c>
      <c r="E10" s="1239" t="s">
        <v>556</v>
      </c>
      <c r="F10" s="1241" t="s">
        <v>56</v>
      </c>
      <c r="G10" s="1166" t="s">
        <v>57</v>
      </c>
      <c r="H10" s="1166" t="s">
        <v>58</v>
      </c>
      <c r="I10" s="1166" t="s">
        <v>59</v>
      </c>
      <c r="J10" s="1166" t="s">
        <v>60</v>
      </c>
      <c r="K10" s="1168" t="s">
        <v>62</v>
      </c>
      <c r="L10" s="1168" t="s">
        <v>63</v>
      </c>
      <c r="M10" s="1168" t="s">
        <v>64</v>
      </c>
      <c r="N10" s="1166" t="s">
        <v>65</v>
      </c>
      <c r="O10" s="1168" t="s">
        <v>12</v>
      </c>
      <c r="P10" s="1570" t="s">
        <v>0</v>
      </c>
      <c r="Q10" s="1571"/>
      <c r="R10" s="1570" t="s">
        <v>1</v>
      </c>
      <c r="S10" s="1571"/>
      <c r="T10" s="1570" t="s">
        <v>2</v>
      </c>
      <c r="U10" s="1571"/>
      <c r="V10" s="1570" t="s">
        <v>3</v>
      </c>
      <c r="W10" s="1571"/>
      <c r="X10" s="1570" t="s">
        <v>4</v>
      </c>
      <c r="Y10" s="1571"/>
      <c r="Z10" s="1570" t="s">
        <v>5</v>
      </c>
      <c r="AA10" s="1571"/>
      <c r="AB10" s="1570" t="s">
        <v>6</v>
      </c>
      <c r="AC10" s="1571"/>
      <c r="AD10" s="1570" t="s">
        <v>7</v>
      </c>
      <c r="AE10" s="1571"/>
      <c r="AF10" s="1570" t="s">
        <v>8</v>
      </c>
      <c r="AG10" s="1571"/>
      <c r="AH10" s="1570" t="s">
        <v>9</v>
      </c>
      <c r="AI10" s="1571"/>
      <c r="AJ10" s="1570" t="s">
        <v>10</v>
      </c>
      <c r="AK10" s="1571"/>
      <c r="AL10" s="1570" t="s">
        <v>11</v>
      </c>
      <c r="AM10" s="1571"/>
      <c r="AN10" s="1398" t="s">
        <v>185</v>
      </c>
      <c r="AO10" s="1399"/>
    </row>
    <row r="11" spans="1:41" s="620" customFormat="1" ht="69.75" customHeight="1" thickBot="1" x14ac:dyDescent="0.25">
      <c r="A11" s="209" t="s">
        <v>13</v>
      </c>
      <c r="B11" s="209" t="s">
        <v>14</v>
      </c>
      <c r="C11" s="1436"/>
      <c r="D11" s="1394"/>
      <c r="E11" s="1437"/>
      <c r="F11" s="1395"/>
      <c r="G11" s="1436"/>
      <c r="H11" s="1436"/>
      <c r="I11" s="1436"/>
      <c r="J11" s="1436"/>
      <c r="K11" s="1394"/>
      <c r="L11" s="1394"/>
      <c r="M11" s="1394"/>
      <c r="N11" s="1436"/>
      <c r="O11" s="1572"/>
      <c r="P11" s="621" t="s">
        <v>24</v>
      </c>
      <c r="Q11" s="622" t="s">
        <v>25</v>
      </c>
      <c r="R11" s="621" t="s">
        <v>24</v>
      </c>
      <c r="S11" s="622" t="s">
        <v>25</v>
      </c>
      <c r="T11" s="621" t="s">
        <v>24</v>
      </c>
      <c r="U11" s="622" t="s">
        <v>25</v>
      </c>
      <c r="V11" s="621" t="s">
        <v>24</v>
      </c>
      <c r="W11" s="622" t="s">
        <v>25</v>
      </c>
      <c r="X11" s="621" t="s">
        <v>24</v>
      </c>
      <c r="Y11" s="622" t="s">
        <v>25</v>
      </c>
      <c r="Z11" s="621" t="s">
        <v>24</v>
      </c>
      <c r="AA11" s="622" t="s">
        <v>25</v>
      </c>
      <c r="AB11" s="621" t="s">
        <v>24</v>
      </c>
      <c r="AC11" s="622" t="s">
        <v>25</v>
      </c>
      <c r="AD11" s="621" t="s">
        <v>24</v>
      </c>
      <c r="AE11" s="622" t="s">
        <v>25</v>
      </c>
      <c r="AF11" s="621" t="s">
        <v>24</v>
      </c>
      <c r="AG11" s="622" t="s">
        <v>25</v>
      </c>
      <c r="AH11" s="621" t="s">
        <v>24</v>
      </c>
      <c r="AI11" s="622" t="s">
        <v>25</v>
      </c>
      <c r="AJ11" s="621" t="s">
        <v>24</v>
      </c>
      <c r="AK11" s="622" t="s">
        <v>25</v>
      </c>
      <c r="AL11" s="621" t="s">
        <v>24</v>
      </c>
      <c r="AM11" s="622" t="s">
        <v>25</v>
      </c>
      <c r="AN11" s="210" t="s">
        <v>20</v>
      </c>
      <c r="AO11" s="211" t="s">
        <v>22</v>
      </c>
    </row>
    <row r="12" spans="1:41" s="638" customFormat="1" ht="72" customHeight="1" x14ac:dyDescent="0.2">
      <c r="A12" s="1573" t="s">
        <v>956</v>
      </c>
      <c r="B12" s="1575" t="s">
        <v>635</v>
      </c>
      <c r="C12" s="1577" t="s">
        <v>957</v>
      </c>
      <c r="D12" s="1575" t="s">
        <v>958</v>
      </c>
      <c r="E12" s="1580">
        <f>SUM(J12:J15)</f>
        <v>0.35</v>
      </c>
      <c r="F12" s="623" t="s">
        <v>26</v>
      </c>
      <c r="G12" s="624" t="s">
        <v>959</v>
      </c>
      <c r="H12" s="625" t="s">
        <v>960</v>
      </c>
      <c r="I12" s="626" t="s">
        <v>961</v>
      </c>
      <c r="J12" s="627">
        <v>0.15</v>
      </c>
      <c r="K12" s="628" t="s">
        <v>962</v>
      </c>
      <c r="L12" s="629">
        <v>43862</v>
      </c>
      <c r="M12" s="629">
        <v>44166</v>
      </c>
      <c r="N12" s="630" t="s">
        <v>877</v>
      </c>
      <c r="O12" s="631" t="s">
        <v>27</v>
      </c>
      <c r="P12" s="632"/>
      <c r="Q12" s="633">
        <v>0</v>
      </c>
      <c r="R12" s="634"/>
      <c r="S12" s="635">
        <f>100%/11</f>
        <v>9.0909090909090912E-2</v>
      </c>
      <c r="T12" s="634"/>
      <c r="U12" s="633">
        <f>S12</f>
        <v>9.0909090909090912E-2</v>
      </c>
      <c r="V12" s="634"/>
      <c r="W12" s="633">
        <f>U12</f>
        <v>9.0909090909090912E-2</v>
      </c>
      <c r="X12" s="634"/>
      <c r="Y12" s="633">
        <f>W12</f>
        <v>9.0909090909090912E-2</v>
      </c>
      <c r="Z12" s="634"/>
      <c r="AA12" s="633">
        <f>Y12</f>
        <v>9.0909090909090912E-2</v>
      </c>
      <c r="AB12" s="634"/>
      <c r="AC12" s="633">
        <f>AA12</f>
        <v>9.0909090909090912E-2</v>
      </c>
      <c r="AD12" s="634"/>
      <c r="AE12" s="633">
        <f>AC12</f>
        <v>9.0909090909090912E-2</v>
      </c>
      <c r="AF12" s="634"/>
      <c r="AG12" s="633">
        <f>AE12</f>
        <v>9.0909090909090912E-2</v>
      </c>
      <c r="AH12" s="634"/>
      <c r="AI12" s="633">
        <f>AG12</f>
        <v>9.0909090909090912E-2</v>
      </c>
      <c r="AJ12" s="634"/>
      <c r="AK12" s="633">
        <f>AI12</f>
        <v>9.0909090909090912E-2</v>
      </c>
      <c r="AL12" s="634"/>
      <c r="AM12" s="633">
        <f>AK12</f>
        <v>9.0909090909090912E-2</v>
      </c>
      <c r="AN12" s="636"/>
      <c r="AO12" s="637"/>
    </row>
    <row r="13" spans="1:41" s="638" customFormat="1" ht="81.75" customHeight="1" x14ac:dyDescent="0.2">
      <c r="A13" s="1574"/>
      <c r="B13" s="1576"/>
      <c r="C13" s="1578"/>
      <c r="D13" s="1576"/>
      <c r="E13" s="1581"/>
      <c r="F13" s="1582" t="s">
        <v>26</v>
      </c>
      <c r="G13" s="1591" t="s">
        <v>963</v>
      </c>
      <c r="H13" s="639" t="s">
        <v>964</v>
      </c>
      <c r="I13" s="640" t="s">
        <v>965</v>
      </c>
      <c r="J13" s="641">
        <v>7.4999999999999997E-2</v>
      </c>
      <c r="K13" s="642" t="s">
        <v>966</v>
      </c>
      <c r="L13" s="643">
        <v>43862</v>
      </c>
      <c r="M13" s="643">
        <v>44166</v>
      </c>
      <c r="N13" s="644" t="s">
        <v>967</v>
      </c>
      <c r="O13" s="645" t="s">
        <v>28</v>
      </c>
      <c r="P13" s="646"/>
      <c r="Q13" s="647">
        <v>0</v>
      </c>
      <c r="R13" s="646"/>
      <c r="S13" s="648">
        <f t="shared" ref="S13:S15" si="0">100%/11</f>
        <v>9.0909090909090912E-2</v>
      </c>
      <c r="T13" s="646"/>
      <c r="U13" s="647">
        <f t="shared" ref="U13:U15" si="1">S13</f>
        <v>9.0909090909090912E-2</v>
      </c>
      <c r="V13" s="646"/>
      <c r="W13" s="647">
        <f t="shared" ref="W13:W15" si="2">U13</f>
        <v>9.0909090909090912E-2</v>
      </c>
      <c r="X13" s="646"/>
      <c r="Y13" s="647">
        <f t="shared" ref="Y13:Y15" si="3">W13</f>
        <v>9.0909090909090912E-2</v>
      </c>
      <c r="Z13" s="646"/>
      <c r="AA13" s="647">
        <f t="shared" ref="AA13:AA15" si="4">Y13</f>
        <v>9.0909090909090912E-2</v>
      </c>
      <c r="AB13" s="646"/>
      <c r="AC13" s="647">
        <f t="shared" ref="AC13:AC15" si="5">AA13</f>
        <v>9.0909090909090912E-2</v>
      </c>
      <c r="AD13" s="646"/>
      <c r="AE13" s="647">
        <f t="shared" ref="AE13:AE15" si="6">AC13</f>
        <v>9.0909090909090912E-2</v>
      </c>
      <c r="AF13" s="646"/>
      <c r="AG13" s="647">
        <f t="shared" ref="AG13:AG15" si="7">AE13</f>
        <v>9.0909090909090912E-2</v>
      </c>
      <c r="AH13" s="646"/>
      <c r="AI13" s="647">
        <f t="shared" ref="AI13:AI15" si="8">AG13</f>
        <v>9.0909090909090912E-2</v>
      </c>
      <c r="AJ13" s="646"/>
      <c r="AK13" s="647">
        <f t="shared" ref="AK13:AK15" si="9">AI13</f>
        <v>9.0909090909090912E-2</v>
      </c>
      <c r="AL13" s="646"/>
      <c r="AM13" s="647">
        <f t="shared" ref="AM13:AM15" si="10">AK13</f>
        <v>9.0909090909090912E-2</v>
      </c>
      <c r="AN13" s="636"/>
      <c r="AO13" s="649"/>
    </row>
    <row r="14" spans="1:41" s="638" customFormat="1" ht="81.75" customHeight="1" x14ac:dyDescent="0.2">
      <c r="A14" s="1574"/>
      <c r="B14" s="1576"/>
      <c r="C14" s="1578"/>
      <c r="D14" s="1576"/>
      <c r="E14" s="1581"/>
      <c r="F14" s="1582"/>
      <c r="G14" s="1592"/>
      <c r="H14" s="639" t="s">
        <v>968</v>
      </c>
      <c r="I14" s="640" t="s">
        <v>969</v>
      </c>
      <c r="J14" s="650">
        <v>0.05</v>
      </c>
      <c r="K14" s="642" t="s">
        <v>970</v>
      </c>
      <c r="L14" s="643">
        <v>43862</v>
      </c>
      <c r="M14" s="643">
        <v>44166</v>
      </c>
      <c r="N14" s="644" t="s">
        <v>967</v>
      </c>
      <c r="O14" s="651" t="s">
        <v>971</v>
      </c>
      <c r="P14" s="646"/>
      <c r="Q14" s="647">
        <v>0</v>
      </c>
      <c r="R14" s="646"/>
      <c r="S14" s="648">
        <f t="shared" si="0"/>
        <v>9.0909090909090912E-2</v>
      </c>
      <c r="T14" s="646"/>
      <c r="U14" s="647">
        <f t="shared" si="1"/>
        <v>9.0909090909090912E-2</v>
      </c>
      <c r="V14" s="646"/>
      <c r="W14" s="647">
        <f t="shared" si="2"/>
        <v>9.0909090909090912E-2</v>
      </c>
      <c r="X14" s="646"/>
      <c r="Y14" s="647">
        <f t="shared" si="3"/>
        <v>9.0909090909090912E-2</v>
      </c>
      <c r="Z14" s="646"/>
      <c r="AA14" s="647">
        <f t="shared" si="4"/>
        <v>9.0909090909090912E-2</v>
      </c>
      <c r="AB14" s="646"/>
      <c r="AC14" s="647">
        <f t="shared" si="5"/>
        <v>9.0909090909090912E-2</v>
      </c>
      <c r="AD14" s="646"/>
      <c r="AE14" s="647">
        <f t="shared" si="6"/>
        <v>9.0909090909090912E-2</v>
      </c>
      <c r="AF14" s="646"/>
      <c r="AG14" s="647">
        <f t="shared" si="7"/>
        <v>9.0909090909090912E-2</v>
      </c>
      <c r="AH14" s="646"/>
      <c r="AI14" s="647">
        <f t="shared" si="8"/>
        <v>9.0909090909090912E-2</v>
      </c>
      <c r="AJ14" s="646"/>
      <c r="AK14" s="647">
        <f t="shared" si="9"/>
        <v>9.0909090909090912E-2</v>
      </c>
      <c r="AL14" s="646"/>
      <c r="AM14" s="647">
        <f t="shared" si="10"/>
        <v>9.0909090909090912E-2</v>
      </c>
      <c r="AN14" s="652"/>
      <c r="AO14" s="653"/>
    </row>
    <row r="15" spans="1:41" s="638" customFormat="1" ht="70.5" customHeight="1" thickBot="1" x14ac:dyDescent="0.25">
      <c r="A15" s="1574"/>
      <c r="B15" s="1576"/>
      <c r="C15" s="1579"/>
      <c r="D15" s="1576"/>
      <c r="E15" s="1581"/>
      <c r="F15" s="654" t="s">
        <v>26</v>
      </c>
      <c r="G15" s="655" t="s">
        <v>972</v>
      </c>
      <c r="H15" s="625" t="s">
        <v>973</v>
      </c>
      <c r="I15" s="623" t="s">
        <v>974</v>
      </c>
      <c r="J15" s="650">
        <v>7.4999999999999997E-2</v>
      </c>
      <c r="K15" s="656" t="s">
        <v>975</v>
      </c>
      <c r="L15" s="657">
        <v>43862</v>
      </c>
      <c r="M15" s="657">
        <v>44166</v>
      </c>
      <c r="N15" s="658" t="s">
        <v>967</v>
      </c>
      <c r="O15" s="651" t="s">
        <v>46</v>
      </c>
      <c r="P15" s="659"/>
      <c r="Q15" s="660">
        <v>0</v>
      </c>
      <c r="R15" s="661"/>
      <c r="S15" s="662">
        <f t="shared" si="0"/>
        <v>9.0909090909090912E-2</v>
      </c>
      <c r="T15" s="661"/>
      <c r="U15" s="660">
        <f t="shared" si="1"/>
        <v>9.0909090909090912E-2</v>
      </c>
      <c r="V15" s="661"/>
      <c r="W15" s="660">
        <f t="shared" si="2"/>
        <v>9.0909090909090912E-2</v>
      </c>
      <c r="X15" s="661"/>
      <c r="Y15" s="660">
        <f t="shared" si="3"/>
        <v>9.0909090909090912E-2</v>
      </c>
      <c r="Z15" s="661"/>
      <c r="AA15" s="660">
        <f t="shared" si="4"/>
        <v>9.0909090909090912E-2</v>
      </c>
      <c r="AB15" s="661"/>
      <c r="AC15" s="660">
        <f t="shared" si="5"/>
        <v>9.0909090909090912E-2</v>
      </c>
      <c r="AD15" s="661"/>
      <c r="AE15" s="660">
        <f t="shared" si="6"/>
        <v>9.0909090909090912E-2</v>
      </c>
      <c r="AF15" s="661"/>
      <c r="AG15" s="660">
        <f t="shared" si="7"/>
        <v>9.0909090909090912E-2</v>
      </c>
      <c r="AH15" s="661"/>
      <c r="AI15" s="660">
        <f t="shared" si="8"/>
        <v>9.0909090909090912E-2</v>
      </c>
      <c r="AJ15" s="661"/>
      <c r="AK15" s="660">
        <f t="shared" si="9"/>
        <v>9.0909090909090912E-2</v>
      </c>
      <c r="AL15" s="661"/>
      <c r="AM15" s="660">
        <f t="shared" si="10"/>
        <v>9.0909090909090912E-2</v>
      </c>
      <c r="AN15" s="663"/>
      <c r="AO15" s="653"/>
    </row>
    <row r="16" spans="1:41" s="638" customFormat="1" ht="83.25" customHeight="1" x14ac:dyDescent="0.2">
      <c r="A16" s="1593" t="s">
        <v>976</v>
      </c>
      <c r="B16" s="1595" t="s">
        <v>637</v>
      </c>
      <c r="C16" s="1595" t="s">
        <v>957</v>
      </c>
      <c r="D16" s="1595" t="s">
        <v>977</v>
      </c>
      <c r="E16" s="1597">
        <f>SUM(J16:J18)</f>
        <v>0.15000000000000002</v>
      </c>
      <c r="F16" s="1597" t="s">
        <v>26</v>
      </c>
      <c r="G16" s="1599" t="s">
        <v>978</v>
      </c>
      <c r="H16" s="664" t="s">
        <v>979</v>
      </c>
      <c r="I16" s="664" t="s">
        <v>980</v>
      </c>
      <c r="J16" s="665">
        <v>0.05</v>
      </c>
      <c r="K16" s="666" t="s">
        <v>981</v>
      </c>
      <c r="L16" s="629">
        <v>43862</v>
      </c>
      <c r="M16" s="629">
        <v>44044</v>
      </c>
      <c r="N16" s="630" t="s">
        <v>877</v>
      </c>
      <c r="O16" s="631" t="s">
        <v>48</v>
      </c>
      <c r="P16" s="634"/>
      <c r="Q16" s="667">
        <v>0</v>
      </c>
      <c r="R16" s="634"/>
      <c r="S16" s="668">
        <f>100%/7</f>
        <v>0.14285714285714285</v>
      </c>
      <c r="T16" s="634"/>
      <c r="U16" s="667">
        <f>S16</f>
        <v>0.14285714285714285</v>
      </c>
      <c r="V16" s="634"/>
      <c r="W16" s="667">
        <f>U16</f>
        <v>0.14285714285714285</v>
      </c>
      <c r="X16" s="634"/>
      <c r="Y16" s="667">
        <f>W16</f>
        <v>0.14285714285714285</v>
      </c>
      <c r="Z16" s="634"/>
      <c r="AA16" s="667">
        <f>Y16</f>
        <v>0.14285714285714285</v>
      </c>
      <c r="AB16" s="634"/>
      <c r="AC16" s="667">
        <f>AA16</f>
        <v>0.14285714285714285</v>
      </c>
      <c r="AD16" s="634"/>
      <c r="AE16" s="667">
        <f>AC16</f>
        <v>0.14285714285714285</v>
      </c>
      <c r="AF16" s="634"/>
      <c r="AG16" s="667">
        <v>0</v>
      </c>
      <c r="AH16" s="634"/>
      <c r="AI16" s="667">
        <v>0</v>
      </c>
      <c r="AJ16" s="634"/>
      <c r="AK16" s="667">
        <v>0</v>
      </c>
      <c r="AL16" s="634"/>
      <c r="AM16" s="667">
        <v>0</v>
      </c>
      <c r="AN16" s="636"/>
      <c r="AO16" s="669"/>
    </row>
    <row r="17" spans="1:41" s="638" customFormat="1" ht="83.25" customHeight="1" x14ac:dyDescent="0.2">
      <c r="A17" s="1584"/>
      <c r="B17" s="1576"/>
      <c r="C17" s="1576"/>
      <c r="D17" s="1576"/>
      <c r="E17" s="1581"/>
      <c r="F17" s="1581"/>
      <c r="G17" s="1592"/>
      <c r="H17" s="639" t="s">
        <v>982</v>
      </c>
      <c r="I17" s="639" t="s">
        <v>983</v>
      </c>
      <c r="J17" s="627">
        <v>0.05</v>
      </c>
      <c r="K17" s="628" t="s">
        <v>984</v>
      </c>
      <c r="L17" s="643">
        <v>43862</v>
      </c>
      <c r="M17" s="643">
        <v>44044</v>
      </c>
      <c r="N17" s="644" t="s">
        <v>877</v>
      </c>
      <c r="O17" s="670" t="s">
        <v>985</v>
      </c>
      <c r="P17" s="646"/>
      <c r="Q17" s="671">
        <v>0</v>
      </c>
      <c r="R17" s="646"/>
      <c r="S17" s="672">
        <f>100%/7</f>
        <v>0.14285714285714285</v>
      </c>
      <c r="T17" s="646"/>
      <c r="U17" s="671">
        <f>S17</f>
        <v>0.14285714285714285</v>
      </c>
      <c r="V17" s="646"/>
      <c r="W17" s="671">
        <f>U17</f>
        <v>0.14285714285714285</v>
      </c>
      <c r="X17" s="646"/>
      <c r="Y17" s="671">
        <f>W17</f>
        <v>0.14285714285714285</v>
      </c>
      <c r="Z17" s="646"/>
      <c r="AA17" s="671">
        <f>Y17</f>
        <v>0.14285714285714285</v>
      </c>
      <c r="AB17" s="646"/>
      <c r="AC17" s="671">
        <f>AA17</f>
        <v>0.14285714285714285</v>
      </c>
      <c r="AD17" s="646"/>
      <c r="AE17" s="671">
        <f>AC17</f>
        <v>0.14285714285714285</v>
      </c>
      <c r="AF17" s="646"/>
      <c r="AG17" s="671">
        <v>0</v>
      </c>
      <c r="AH17" s="646"/>
      <c r="AI17" s="671">
        <v>0</v>
      </c>
      <c r="AJ17" s="646"/>
      <c r="AK17" s="671">
        <v>0</v>
      </c>
      <c r="AL17" s="646"/>
      <c r="AM17" s="671">
        <v>0</v>
      </c>
      <c r="AN17" s="652"/>
      <c r="AO17" s="673"/>
    </row>
    <row r="18" spans="1:41" s="638" customFormat="1" ht="83.25" customHeight="1" thickBot="1" x14ac:dyDescent="0.25">
      <c r="A18" s="1594"/>
      <c r="B18" s="1596"/>
      <c r="C18" s="1596"/>
      <c r="D18" s="1596"/>
      <c r="E18" s="1598"/>
      <c r="F18" s="1598"/>
      <c r="G18" s="674" t="s">
        <v>986</v>
      </c>
      <c r="H18" s="675" t="s">
        <v>987</v>
      </c>
      <c r="I18" s="676" t="s">
        <v>988</v>
      </c>
      <c r="J18" s="677">
        <v>0.05</v>
      </c>
      <c r="K18" s="678" t="s">
        <v>989</v>
      </c>
      <c r="L18" s="679">
        <v>43833</v>
      </c>
      <c r="M18" s="679">
        <v>44165</v>
      </c>
      <c r="N18" s="680" t="s">
        <v>877</v>
      </c>
      <c r="O18" s="681" t="s">
        <v>29</v>
      </c>
      <c r="P18" s="659"/>
      <c r="Q18" s="682">
        <v>0</v>
      </c>
      <c r="R18" s="659"/>
      <c r="S18" s="682">
        <v>0</v>
      </c>
      <c r="T18" s="659"/>
      <c r="U18" s="683">
        <f>100%/9</f>
        <v>0.1111111111111111</v>
      </c>
      <c r="V18" s="659"/>
      <c r="W18" s="682">
        <f>U18</f>
        <v>0.1111111111111111</v>
      </c>
      <c r="X18" s="659"/>
      <c r="Y18" s="682">
        <f>W18</f>
        <v>0.1111111111111111</v>
      </c>
      <c r="Z18" s="659"/>
      <c r="AA18" s="682">
        <f>Y18</f>
        <v>0.1111111111111111</v>
      </c>
      <c r="AB18" s="659"/>
      <c r="AC18" s="682">
        <f>AA18</f>
        <v>0.1111111111111111</v>
      </c>
      <c r="AD18" s="659"/>
      <c r="AE18" s="682">
        <f>AC18</f>
        <v>0.1111111111111111</v>
      </c>
      <c r="AF18" s="659"/>
      <c r="AG18" s="682">
        <f>AE18</f>
        <v>0.1111111111111111</v>
      </c>
      <c r="AH18" s="659"/>
      <c r="AI18" s="682">
        <f>AG18</f>
        <v>0.1111111111111111</v>
      </c>
      <c r="AJ18" s="659"/>
      <c r="AK18" s="682">
        <f>AI18</f>
        <v>0.1111111111111111</v>
      </c>
      <c r="AL18" s="659"/>
      <c r="AM18" s="682">
        <v>0</v>
      </c>
      <c r="AN18" s="684"/>
      <c r="AO18" s="685"/>
    </row>
    <row r="19" spans="1:41" s="638" customFormat="1" ht="90.75" customHeight="1" x14ac:dyDescent="0.2">
      <c r="A19" s="1583" t="s">
        <v>633</v>
      </c>
      <c r="B19" s="1586" t="s">
        <v>160</v>
      </c>
      <c r="C19" s="686" t="s">
        <v>990</v>
      </c>
      <c r="D19" s="1575" t="s">
        <v>991</v>
      </c>
      <c r="E19" s="1580">
        <f>SUM(J19:J22)</f>
        <v>0.39999999999999997</v>
      </c>
      <c r="F19" s="687" t="s">
        <v>26</v>
      </c>
      <c r="G19" s="688" t="s">
        <v>992</v>
      </c>
      <c r="H19" s="689" t="s">
        <v>993</v>
      </c>
      <c r="I19" s="689" t="s">
        <v>994</v>
      </c>
      <c r="J19" s="665">
        <v>0.05</v>
      </c>
      <c r="K19" s="666" t="s">
        <v>995</v>
      </c>
      <c r="L19" s="690">
        <v>43862</v>
      </c>
      <c r="M19" s="690">
        <v>44166</v>
      </c>
      <c r="N19" s="691" t="s">
        <v>877</v>
      </c>
      <c r="O19" s="631" t="s">
        <v>31</v>
      </c>
      <c r="P19" s="632"/>
      <c r="Q19" s="692">
        <v>0</v>
      </c>
      <c r="R19" s="632"/>
      <c r="S19" s="693">
        <f t="shared" ref="S19" si="11">100%/11</f>
        <v>9.0909090909090912E-2</v>
      </c>
      <c r="T19" s="632"/>
      <c r="U19" s="692">
        <f t="shared" ref="U19" si="12">S19</f>
        <v>9.0909090909090912E-2</v>
      </c>
      <c r="V19" s="632"/>
      <c r="W19" s="692">
        <f t="shared" ref="W19" si="13">U19</f>
        <v>9.0909090909090912E-2</v>
      </c>
      <c r="X19" s="632"/>
      <c r="Y19" s="692">
        <f t="shared" ref="Y19" si="14">W19</f>
        <v>9.0909090909090912E-2</v>
      </c>
      <c r="Z19" s="632"/>
      <c r="AA19" s="692">
        <f t="shared" ref="AA19" si="15">Y19</f>
        <v>9.0909090909090912E-2</v>
      </c>
      <c r="AB19" s="632"/>
      <c r="AC19" s="692">
        <f t="shared" ref="AC19" si="16">AA19</f>
        <v>9.0909090909090912E-2</v>
      </c>
      <c r="AD19" s="632"/>
      <c r="AE19" s="692">
        <f t="shared" ref="AE19" si="17">AC19</f>
        <v>9.0909090909090912E-2</v>
      </c>
      <c r="AF19" s="632"/>
      <c r="AG19" s="692">
        <f t="shared" ref="AG19" si="18">AE19</f>
        <v>9.0909090909090912E-2</v>
      </c>
      <c r="AH19" s="632"/>
      <c r="AI19" s="692">
        <f t="shared" ref="AI19" si="19">AG19</f>
        <v>9.0909090909090912E-2</v>
      </c>
      <c r="AJ19" s="632"/>
      <c r="AK19" s="692">
        <f t="shared" ref="AK19" si="20">AI19</f>
        <v>9.0909090909090912E-2</v>
      </c>
      <c r="AL19" s="632"/>
      <c r="AM19" s="692">
        <f t="shared" ref="AM19" si="21">AK19</f>
        <v>9.0909090909090912E-2</v>
      </c>
      <c r="AN19" s="694"/>
      <c r="AO19" s="695"/>
    </row>
    <row r="20" spans="1:41" s="638" customFormat="1" ht="77.25" customHeight="1" x14ac:dyDescent="0.2">
      <c r="A20" s="1584"/>
      <c r="B20" s="1587"/>
      <c r="C20" s="214" t="s">
        <v>996</v>
      </c>
      <c r="D20" s="1576"/>
      <c r="E20" s="1581"/>
      <c r="F20" s="696" t="s">
        <v>26</v>
      </c>
      <c r="G20" s="697" t="s">
        <v>997</v>
      </c>
      <c r="H20" s="639" t="s">
        <v>998</v>
      </c>
      <c r="I20" s="639" t="s">
        <v>999</v>
      </c>
      <c r="J20" s="641">
        <v>0.15</v>
      </c>
      <c r="K20" s="642" t="s">
        <v>1000</v>
      </c>
      <c r="L20" s="643">
        <v>43832</v>
      </c>
      <c r="M20" s="643">
        <v>44196</v>
      </c>
      <c r="N20" s="644" t="s">
        <v>877</v>
      </c>
      <c r="O20" s="645" t="s">
        <v>32</v>
      </c>
      <c r="P20" s="661"/>
      <c r="Q20" s="698">
        <f>100%/12</f>
        <v>8.3333333333333329E-2</v>
      </c>
      <c r="R20" s="646"/>
      <c r="S20" s="699">
        <f>Q20</f>
        <v>8.3333333333333329E-2</v>
      </c>
      <c r="T20" s="646"/>
      <c r="U20" s="699">
        <f>S20</f>
        <v>8.3333333333333329E-2</v>
      </c>
      <c r="V20" s="646"/>
      <c r="W20" s="699">
        <f>U20</f>
        <v>8.3333333333333329E-2</v>
      </c>
      <c r="X20" s="646"/>
      <c r="Y20" s="699">
        <f>W20</f>
        <v>8.3333333333333329E-2</v>
      </c>
      <c r="Z20" s="646"/>
      <c r="AA20" s="699">
        <f>Y20</f>
        <v>8.3333333333333329E-2</v>
      </c>
      <c r="AB20" s="646"/>
      <c r="AC20" s="699">
        <f>AA20</f>
        <v>8.3333333333333329E-2</v>
      </c>
      <c r="AD20" s="646"/>
      <c r="AE20" s="699">
        <f>AC20</f>
        <v>8.3333333333333329E-2</v>
      </c>
      <c r="AF20" s="646"/>
      <c r="AG20" s="699">
        <f>AE20</f>
        <v>8.3333333333333329E-2</v>
      </c>
      <c r="AH20" s="646"/>
      <c r="AI20" s="699">
        <f>AG20</f>
        <v>8.3333333333333329E-2</v>
      </c>
      <c r="AJ20" s="646"/>
      <c r="AK20" s="699">
        <f>AI20</f>
        <v>8.3333333333333329E-2</v>
      </c>
      <c r="AL20" s="646"/>
      <c r="AM20" s="699">
        <f>AK20</f>
        <v>8.3333333333333329E-2</v>
      </c>
      <c r="AN20" s="700"/>
      <c r="AO20" s="649"/>
    </row>
    <row r="21" spans="1:41" s="638" customFormat="1" ht="81" customHeight="1" x14ac:dyDescent="0.2">
      <c r="A21" s="1584"/>
      <c r="B21" s="1587"/>
      <c r="C21" s="214" t="s">
        <v>996</v>
      </c>
      <c r="D21" s="1576"/>
      <c r="E21" s="1581"/>
      <c r="F21" s="696" t="s">
        <v>26</v>
      </c>
      <c r="G21" s="697" t="s">
        <v>1001</v>
      </c>
      <c r="H21" s="639" t="s">
        <v>1002</v>
      </c>
      <c r="I21" s="639" t="s">
        <v>1003</v>
      </c>
      <c r="J21" s="641">
        <v>0.15</v>
      </c>
      <c r="K21" s="642" t="s">
        <v>1004</v>
      </c>
      <c r="L21" s="643">
        <v>43832</v>
      </c>
      <c r="M21" s="643">
        <v>44196</v>
      </c>
      <c r="N21" s="644" t="s">
        <v>877</v>
      </c>
      <c r="O21" s="645" t="s">
        <v>41</v>
      </c>
      <c r="P21" s="646"/>
      <c r="Q21" s="698">
        <f t="shared" ref="Q21:Q23" si="22">100%/12</f>
        <v>8.3333333333333329E-2</v>
      </c>
      <c r="R21" s="646"/>
      <c r="S21" s="699">
        <f t="shared" ref="S21:S23" si="23">Q21</f>
        <v>8.3333333333333329E-2</v>
      </c>
      <c r="T21" s="646"/>
      <c r="U21" s="699">
        <f t="shared" ref="U21:U23" si="24">S21</f>
        <v>8.3333333333333329E-2</v>
      </c>
      <c r="V21" s="646"/>
      <c r="W21" s="699">
        <f t="shared" ref="W21:W23" si="25">U21</f>
        <v>8.3333333333333329E-2</v>
      </c>
      <c r="X21" s="646"/>
      <c r="Y21" s="699">
        <f t="shared" ref="Y21:Y23" si="26">W21</f>
        <v>8.3333333333333329E-2</v>
      </c>
      <c r="Z21" s="646"/>
      <c r="AA21" s="699">
        <f t="shared" ref="AA21:AA23" si="27">Y21</f>
        <v>8.3333333333333329E-2</v>
      </c>
      <c r="AB21" s="646"/>
      <c r="AC21" s="699">
        <f t="shared" ref="AC21:AC23" si="28">AA21</f>
        <v>8.3333333333333329E-2</v>
      </c>
      <c r="AD21" s="646"/>
      <c r="AE21" s="699">
        <f t="shared" ref="AE21:AE23" si="29">AC21</f>
        <v>8.3333333333333329E-2</v>
      </c>
      <c r="AF21" s="646"/>
      <c r="AG21" s="699">
        <f t="shared" ref="AG21:AG23" si="30">AE21</f>
        <v>8.3333333333333329E-2</v>
      </c>
      <c r="AH21" s="646"/>
      <c r="AI21" s="699">
        <f t="shared" ref="AI21:AI23" si="31">AG21</f>
        <v>8.3333333333333329E-2</v>
      </c>
      <c r="AJ21" s="646"/>
      <c r="AK21" s="699">
        <f t="shared" ref="AK21:AK23" si="32">AI21</f>
        <v>8.3333333333333329E-2</v>
      </c>
      <c r="AL21" s="646"/>
      <c r="AM21" s="699">
        <f t="shared" ref="AM21:AM23" si="33">AK21</f>
        <v>8.3333333333333329E-2</v>
      </c>
      <c r="AN21" s="700"/>
      <c r="AO21" s="649"/>
    </row>
    <row r="22" spans="1:41" s="638" customFormat="1" ht="81" customHeight="1" thickBot="1" x14ac:dyDescent="0.25">
      <c r="A22" s="1584"/>
      <c r="B22" s="1588"/>
      <c r="C22" s="655" t="s">
        <v>957</v>
      </c>
      <c r="D22" s="1589"/>
      <c r="E22" s="1590"/>
      <c r="F22" s="675" t="s">
        <v>26</v>
      </c>
      <c r="G22" s="701" t="s">
        <v>1005</v>
      </c>
      <c r="H22" s="676" t="s">
        <v>1006</v>
      </c>
      <c r="I22" s="676" t="s">
        <v>1007</v>
      </c>
      <c r="J22" s="677">
        <v>0.05</v>
      </c>
      <c r="K22" s="678" t="s">
        <v>1008</v>
      </c>
      <c r="L22" s="679">
        <v>43832</v>
      </c>
      <c r="M22" s="679">
        <v>44196</v>
      </c>
      <c r="N22" s="680" t="s">
        <v>877</v>
      </c>
      <c r="O22" s="681" t="s">
        <v>530</v>
      </c>
      <c r="P22" s="702"/>
      <c r="Q22" s="703">
        <f t="shared" si="22"/>
        <v>8.3333333333333329E-2</v>
      </c>
      <c r="R22" s="659"/>
      <c r="S22" s="704">
        <f t="shared" si="23"/>
        <v>8.3333333333333329E-2</v>
      </c>
      <c r="T22" s="659"/>
      <c r="U22" s="704">
        <f t="shared" si="24"/>
        <v>8.3333333333333329E-2</v>
      </c>
      <c r="V22" s="659"/>
      <c r="W22" s="704">
        <f t="shared" si="25"/>
        <v>8.3333333333333329E-2</v>
      </c>
      <c r="X22" s="659"/>
      <c r="Y22" s="704">
        <f t="shared" si="26"/>
        <v>8.3333333333333329E-2</v>
      </c>
      <c r="Z22" s="659"/>
      <c r="AA22" s="704">
        <f t="shared" si="27"/>
        <v>8.3333333333333329E-2</v>
      </c>
      <c r="AB22" s="659"/>
      <c r="AC22" s="704">
        <f t="shared" si="28"/>
        <v>8.3333333333333329E-2</v>
      </c>
      <c r="AD22" s="659"/>
      <c r="AE22" s="704">
        <f t="shared" si="29"/>
        <v>8.3333333333333329E-2</v>
      </c>
      <c r="AF22" s="659"/>
      <c r="AG22" s="704">
        <f t="shared" si="30"/>
        <v>8.3333333333333329E-2</v>
      </c>
      <c r="AH22" s="659"/>
      <c r="AI22" s="704">
        <f t="shared" si="31"/>
        <v>8.3333333333333329E-2</v>
      </c>
      <c r="AJ22" s="659"/>
      <c r="AK22" s="704">
        <f t="shared" si="32"/>
        <v>8.3333333333333329E-2</v>
      </c>
      <c r="AL22" s="659"/>
      <c r="AM22" s="704">
        <f t="shared" si="33"/>
        <v>8.3333333333333329E-2</v>
      </c>
      <c r="AN22" s="663"/>
      <c r="AO22" s="705"/>
    </row>
    <row r="23" spans="1:41" s="638" customFormat="1" ht="92.25" customHeight="1" thickBot="1" x14ac:dyDescent="0.25">
      <c r="A23" s="1585"/>
      <c r="B23" s="706" t="s">
        <v>399</v>
      </c>
      <c r="C23" s="707"/>
      <c r="D23" s="707" t="s">
        <v>1009</v>
      </c>
      <c r="E23" s="708">
        <f>J23</f>
        <v>0.1</v>
      </c>
      <c r="F23" s="709" t="s">
        <v>26</v>
      </c>
      <c r="G23" s="710" t="s">
        <v>1010</v>
      </c>
      <c r="H23" s="710" t="s">
        <v>1011</v>
      </c>
      <c r="I23" s="710" t="s">
        <v>1012</v>
      </c>
      <c r="J23" s="711">
        <v>0.1</v>
      </c>
      <c r="K23" s="712" t="s">
        <v>1013</v>
      </c>
      <c r="L23" s="713">
        <v>43832</v>
      </c>
      <c r="M23" s="713">
        <v>44165</v>
      </c>
      <c r="N23" s="714" t="s">
        <v>1014</v>
      </c>
      <c r="O23" s="715" t="s">
        <v>33</v>
      </c>
      <c r="P23" s="716"/>
      <c r="Q23" s="717">
        <f t="shared" si="22"/>
        <v>8.3333333333333329E-2</v>
      </c>
      <c r="R23" s="716"/>
      <c r="S23" s="717">
        <f t="shared" si="23"/>
        <v>8.3333333333333329E-2</v>
      </c>
      <c r="T23" s="716"/>
      <c r="U23" s="717">
        <f t="shared" si="24"/>
        <v>8.3333333333333329E-2</v>
      </c>
      <c r="V23" s="716"/>
      <c r="W23" s="717">
        <f t="shared" si="25"/>
        <v>8.3333333333333329E-2</v>
      </c>
      <c r="X23" s="716"/>
      <c r="Y23" s="717">
        <f t="shared" si="26"/>
        <v>8.3333333333333329E-2</v>
      </c>
      <c r="Z23" s="716"/>
      <c r="AA23" s="717">
        <f t="shared" si="27"/>
        <v>8.3333333333333329E-2</v>
      </c>
      <c r="AB23" s="716"/>
      <c r="AC23" s="717">
        <f t="shared" si="28"/>
        <v>8.3333333333333329E-2</v>
      </c>
      <c r="AD23" s="716"/>
      <c r="AE23" s="717">
        <f t="shared" si="29"/>
        <v>8.3333333333333329E-2</v>
      </c>
      <c r="AF23" s="716"/>
      <c r="AG23" s="717">
        <f t="shared" si="30"/>
        <v>8.3333333333333329E-2</v>
      </c>
      <c r="AH23" s="716"/>
      <c r="AI23" s="717">
        <f t="shared" si="31"/>
        <v>8.3333333333333329E-2</v>
      </c>
      <c r="AJ23" s="716"/>
      <c r="AK23" s="717">
        <f t="shared" si="32"/>
        <v>8.3333333333333329E-2</v>
      </c>
      <c r="AL23" s="716"/>
      <c r="AM23" s="717">
        <f t="shared" si="33"/>
        <v>8.3333333333333329E-2</v>
      </c>
      <c r="AN23" s="718"/>
      <c r="AO23" s="719"/>
    </row>
    <row r="24" spans="1:41" ht="42.75" hidden="1" customHeight="1" x14ac:dyDescent="0.2">
      <c r="A24" s="473" t="s">
        <v>17</v>
      </c>
      <c r="B24" s="19"/>
      <c r="C24" s="474" t="s">
        <v>18</v>
      </c>
      <c r="D24" s="19"/>
      <c r="E24" s="19"/>
      <c r="F24" s="19" t="s">
        <v>15</v>
      </c>
      <c r="G24" s="19"/>
      <c r="H24" s="16"/>
      <c r="I24" s="19" t="s">
        <v>16</v>
      </c>
      <c r="J24" s="19"/>
      <c r="K24" s="19"/>
      <c r="L24" s="19"/>
      <c r="M24" s="19"/>
      <c r="N24" s="18"/>
      <c r="O24" s="171"/>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6"/>
      <c r="AO24" s="18"/>
    </row>
    <row r="25" spans="1:41" ht="42.75" hidden="1" customHeight="1" x14ac:dyDescent="0.2">
      <c r="A25" s="473" t="s">
        <v>1015</v>
      </c>
      <c r="B25" s="19"/>
      <c r="C25" s="474" t="s">
        <v>241</v>
      </c>
      <c r="D25" s="19"/>
      <c r="E25" s="19"/>
      <c r="F25" s="19" t="s">
        <v>39</v>
      </c>
      <c r="G25" s="221"/>
      <c r="H25" s="19"/>
      <c r="I25" s="19" t="s">
        <v>1016</v>
      </c>
      <c r="J25" s="19"/>
      <c r="K25" s="19"/>
      <c r="L25" s="19"/>
      <c r="M25" s="19"/>
      <c r="N25" s="18"/>
      <c r="O25" s="17"/>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8"/>
    </row>
    <row r="26" spans="1:41" ht="42.75" hidden="1" customHeight="1" thickBot="1" x14ac:dyDescent="0.25">
      <c r="A26" s="720" t="s">
        <v>38</v>
      </c>
      <c r="B26" s="721"/>
      <c r="C26" s="475" t="s">
        <v>1017</v>
      </c>
      <c r="D26" s="721"/>
      <c r="E26" s="721"/>
      <c r="F26" s="721" t="s">
        <v>40</v>
      </c>
      <c r="G26" s="722"/>
      <c r="H26" s="721"/>
      <c r="I26" s="721" t="s">
        <v>1043</v>
      </c>
      <c r="J26" s="721"/>
      <c r="K26" s="721"/>
      <c r="L26" s="13"/>
      <c r="M26" s="13"/>
      <c r="N26" s="149"/>
      <c r="O26" s="10"/>
      <c r="P26" s="9"/>
      <c r="Q26" s="9"/>
      <c r="R26" s="9"/>
      <c r="S26" s="9"/>
      <c r="T26" s="9"/>
      <c r="U26" s="9"/>
      <c r="V26" s="9"/>
      <c r="W26" s="9"/>
      <c r="X26" s="9"/>
      <c r="Y26" s="9"/>
      <c r="Z26" s="9"/>
      <c r="AA26" s="9"/>
      <c r="AB26" s="9"/>
      <c r="AC26" s="9"/>
      <c r="AD26" s="9"/>
      <c r="AE26" s="9"/>
      <c r="AF26" s="9"/>
      <c r="AG26" s="9"/>
      <c r="AH26" s="9"/>
      <c r="AI26" s="9"/>
      <c r="AJ26" s="9"/>
      <c r="AK26" s="9"/>
      <c r="AL26" s="9"/>
      <c r="AM26" s="9"/>
      <c r="AN26" s="9"/>
      <c r="AO26" s="80"/>
    </row>
    <row r="27" spans="1:41" ht="22.5" customHeight="1" x14ac:dyDescent="0.2">
      <c r="A27" s="723"/>
    </row>
    <row r="28" spans="1:41" ht="22.5" customHeight="1" x14ac:dyDescent="0.2"/>
    <row r="29" spans="1:41" ht="22.5" customHeight="1" x14ac:dyDescent="0.2"/>
    <row r="30" spans="1:41" ht="22.5" customHeight="1" x14ac:dyDescent="0.2"/>
    <row r="31" spans="1:41" ht="22.5" customHeight="1" x14ac:dyDescent="0.2"/>
    <row r="32" spans="1:41" ht="22.5" customHeight="1" x14ac:dyDescent="0.2"/>
    <row r="33" ht="22.5" customHeight="1" x14ac:dyDescent="0.2"/>
    <row r="34" ht="22.5" customHeight="1" x14ac:dyDescent="0.2"/>
    <row r="35" ht="22.5" customHeight="1" x14ac:dyDescent="0.2"/>
  </sheetData>
  <mergeCells count="50">
    <mergeCell ref="A19:A23"/>
    <mergeCell ref="B19:B22"/>
    <mergeCell ref="D19:D22"/>
    <mergeCell ref="E19:E22"/>
    <mergeCell ref="G13:G14"/>
    <mergeCell ref="A16:A18"/>
    <mergeCell ref="B16:B18"/>
    <mergeCell ref="C16:C18"/>
    <mergeCell ref="D16:D18"/>
    <mergeCell ref="E16:E18"/>
    <mergeCell ref="F16:F18"/>
    <mergeCell ref="G16:G17"/>
    <mergeCell ref="AH10:AI10"/>
    <mergeCell ref="AJ10:AK10"/>
    <mergeCell ref="AL10:AM10"/>
    <mergeCell ref="AN10:AO10"/>
    <mergeCell ref="A12:A15"/>
    <mergeCell ref="B12:B15"/>
    <mergeCell ref="C12:C15"/>
    <mergeCell ref="D12:D15"/>
    <mergeCell ref="E12:E15"/>
    <mergeCell ref="F13:F14"/>
    <mergeCell ref="V10:W10"/>
    <mergeCell ref="X10:Y10"/>
    <mergeCell ref="Z10:AA10"/>
    <mergeCell ref="AB10:AC10"/>
    <mergeCell ref="AD10:AE10"/>
    <mergeCell ref="AF10:AG10"/>
    <mergeCell ref="T10:U10"/>
    <mergeCell ref="G10:G11"/>
    <mergeCell ref="H10:H11"/>
    <mergeCell ref="I10:I11"/>
    <mergeCell ref="J10:J11"/>
    <mergeCell ref="K10:K11"/>
    <mergeCell ref="L10:L11"/>
    <mergeCell ref="M10:M11"/>
    <mergeCell ref="N10:N11"/>
    <mergeCell ref="O10:O11"/>
    <mergeCell ref="P10:Q10"/>
    <mergeCell ref="R10:S10"/>
    <mergeCell ref="A3:J8"/>
    <mergeCell ref="N3:AM8"/>
    <mergeCell ref="AN3:AO9"/>
    <mergeCell ref="A9:G9"/>
    <mergeCell ref="H9:AM9"/>
    <mergeCell ref="A10:B10"/>
    <mergeCell ref="C10:C11"/>
    <mergeCell ref="D10:D11"/>
    <mergeCell ref="E10:E11"/>
    <mergeCell ref="F10:F11"/>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41399-9DCF-4F54-A8E0-1CAD3DDD2D4B}">
  <dimension ref="A1:CB37"/>
  <sheetViews>
    <sheetView topLeftCell="A10" zoomScaleNormal="100" zoomScaleSheetLayoutView="100" workbookViewId="0">
      <selection activeCell="A35" sqref="A35:XFD37"/>
    </sheetView>
  </sheetViews>
  <sheetFormatPr baseColWidth="10" defaultRowHeight="12.75" x14ac:dyDescent="0.2"/>
  <cols>
    <col min="1" max="1" width="25.140625" style="7" customWidth="1"/>
    <col min="2" max="2" width="29.5703125" style="7" customWidth="1"/>
    <col min="3" max="3" width="19.85546875" style="7" customWidth="1"/>
    <col min="4" max="4" width="34" style="7" customWidth="1"/>
    <col min="5" max="5" width="23" style="2" customWidth="1"/>
    <col min="6" max="6" width="20.140625" style="2" customWidth="1"/>
    <col min="7" max="7" width="34.140625" style="7" customWidth="1"/>
    <col min="8" max="8" width="16.5703125" style="7" customWidth="1"/>
    <col min="9" max="9" width="19" style="7" customWidth="1"/>
    <col min="10" max="13" width="23.42578125" style="7" customWidth="1"/>
    <col min="14" max="14" width="12.5703125" style="7" customWidth="1"/>
    <col min="15" max="15" width="13.85546875" style="7" customWidth="1"/>
    <col min="16" max="63" width="3.5703125" style="7" customWidth="1"/>
    <col min="64" max="16384" width="11.42578125" style="7"/>
  </cols>
  <sheetData>
    <row r="1" spans="1:80" ht="15" x14ac:dyDescent="0.2">
      <c r="P1" s="54"/>
    </row>
    <row r="2" spans="1:80" ht="15.75" thickBot="1" x14ac:dyDescent="0.25">
      <c r="P2" s="54"/>
    </row>
    <row r="3" spans="1:80" ht="15" customHeight="1" x14ac:dyDescent="0.2">
      <c r="A3" s="498"/>
      <c r="B3" s="499"/>
      <c r="C3" s="500"/>
      <c r="D3" s="500"/>
      <c r="E3" s="500"/>
      <c r="F3" s="500"/>
      <c r="G3" s="500"/>
      <c r="H3" s="500"/>
      <c r="I3" s="500"/>
      <c r="J3" s="500"/>
      <c r="K3" s="467"/>
      <c r="L3" s="467"/>
      <c r="M3" s="467"/>
      <c r="N3" s="1281" t="s">
        <v>867</v>
      </c>
      <c r="O3" s="1281"/>
      <c r="P3" s="1281"/>
      <c r="Q3" s="1281"/>
      <c r="R3" s="1281"/>
      <c r="S3" s="1281"/>
      <c r="T3" s="1281"/>
      <c r="U3" s="1281"/>
      <c r="V3" s="1281"/>
      <c r="W3" s="1281"/>
      <c r="X3" s="1281"/>
      <c r="Y3" s="1281"/>
      <c r="Z3" s="1281"/>
      <c r="AA3" s="1281"/>
      <c r="AB3" s="1281"/>
      <c r="AC3" s="1281"/>
      <c r="AD3" s="1281"/>
      <c r="AE3" s="1281"/>
      <c r="AF3" s="1281"/>
      <c r="AG3" s="1281"/>
      <c r="AH3" s="1281"/>
      <c r="AI3" s="1281"/>
      <c r="AJ3" s="1281"/>
      <c r="AK3" s="1281"/>
      <c r="AL3" s="1281"/>
      <c r="AM3" s="1281"/>
      <c r="AN3" s="1281"/>
      <c r="AO3" s="1281"/>
      <c r="AP3" s="1281"/>
      <c r="AQ3" s="1281"/>
      <c r="AR3" s="1281"/>
      <c r="AS3" s="1281"/>
      <c r="AT3" s="1281"/>
      <c r="AU3" s="1281"/>
      <c r="AV3" s="1281"/>
      <c r="AW3" s="1281"/>
      <c r="AX3" s="1281"/>
      <c r="AY3" s="1281"/>
      <c r="AZ3" s="1281"/>
      <c r="BA3" s="1281"/>
      <c r="BB3" s="1281"/>
      <c r="BC3" s="1281"/>
      <c r="BD3" s="1281"/>
      <c r="BE3" s="1281"/>
      <c r="BF3" s="1281"/>
      <c r="BG3" s="1281"/>
      <c r="BH3" s="1281"/>
      <c r="BI3" s="1281"/>
      <c r="BJ3" s="1281"/>
      <c r="BK3" s="1282"/>
    </row>
    <row r="4" spans="1:80" ht="15" customHeight="1" x14ac:dyDescent="0.2">
      <c r="A4" s="501"/>
      <c r="B4" s="502"/>
      <c r="C4" s="503"/>
      <c r="D4" s="503"/>
      <c r="E4" s="503"/>
      <c r="F4" s="503"/>
      <c r="G4" s="503"/>
      <c r="H4" s="503"/>
      <c r="I4" s="503"/>
      <c r="J4" s="503"/>
      <c r="K4" s="468"/>
      <c r="L4" s="468"/>
      <c r="M4" s="468"/>
      <c r="N4" s="1283"/>
      <c r="O4" s="1283"/>
      <c r="P4" s="1283"/>
      <c r="Q4" s="1283"/>
      <c r="R4" s="1283"/>
      <c r="S4" s="1283"/>
      <c r="T4" s="1283"/>
      <c r="U4" s="1283"/>
      <c r="V4" s="1283"/>
      <c r="W4" s="1283"/>
      <c r="X4" s="1283"/>
      <c r="Y4" s="1283"/>
      <c r="Z4" s="1283"/>
      <c r="AA4" s="1283"/>
      <c r="AB4" s="1283"/>
      <c r="AC4" s="1283"/>
      <c r="AD4" s="1283"/>
      <c r="AE4" s="1283"/>
      <c r="AF4" s="1283"/>
      <c r="AG4" s="1283"/>
      <c r="AH4" s="1283"/>
      <c r="AI4" s="1283"/>
      <c r="AJ4" s="1283"/>
      <c r="AK4" s="1283"/>
      <c r="AL4" s="1283"/>
      <c r="AM4" s="1283"/>
      <c r="AN4" s="1283"/>
      <c r="AO4" s="1283"/>
      <c r="AP4" s="1283"/>
      <c r="AQ4" s="1283"/>
      <c r="AR4" s="1283"/>
      <c r="AS4" s="1283"/>
      <c r="AT4" s="1283"/>
      <c r="AU4" s="1283"/>
      <c r="AV4" s="1283"/>
      <c r="AW4" s="1283"/>
      <c r="AX4" s="1283"/>
      <c r="AY4" s="1283"/>
      <c r="AZ4" s="1283"/>
      <c r="BA4" s="1283"/>
      <c r="BB4" s="1283"/>
      <c r="BC4" s="1283"/>
      <c r="BD4" s="1283"/>
      <c r="BE4" s="1283"/>
      <c r="BF4" s="1283"/>
      <c r="BG4" s="1283"/>
      <c r="BH4" s="1283"/>
      <c r="BI4" s="1283"/>
      <c r="BJ4" s="1283"/>
      <c r="BK4" s="1284"/>
    </row>
    <row r="5" spans="1:80" ht="15" customHeight="1" x14ac:dyDescent="0.2">
      <c r="A5" s="501"/>
      <c r="B5" s="502"/>
      <c r="C5" s="503"/>
      <c r="D5" s="503"/>
      <c r="E5" s="503"/>
      <c r="F5" s="503"/>
      <c r="G5" s="503"/>
      <c r="H5" s="503"/>
      <c r="I5" s="503"/>
      <c r="J5" s="503"/>
      <c r="K5" s="468"/>
      <c r="L5" s="468"/>
      <c r="M5" s="468"/>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c r="AL5" s="1283"/>
      <c r="AM5" s="1283"/>
      <c r="AN5" s="1283"/>
      <c r="AO5" s="1283"/>
      <c r="AP5" s="1283"/>
      <c r="AQ5" s="1283"/>
      <c r="AR5" s="1283"/>
      <c r="AS5" s="1283"/>
      <c r="AT5" s="1283"/>
      <c r="AU5" s="1283"/>
      <c r="AV5" s="1283"/>
      <c r="AW5" s="1283"/>
      <c r="AX5" s="1283"/>
      <c r="AY5" s="1283"/>
      <c r="AZ5" s="1283"/>
      <c r="BA5" s="1283"/>
      <c r="BB5" s="1283"/>
      <c r="BC5" s="1283"/>
      <c r="BD5" s="1283"/>
      <c r="BE5" s="1283"/>
      <c r="BF5" s="1283"/>
      <c r="BG5" s="1283"/>
      <c r="BH5" s="1283"/>
      <c r="BI5" s="1283"/>
      <c r="BJ5" s="1283"/>
      <c r="BK5" s="1284"/>
    </row>
    <row r="6" spans="1:80" ht="15" customHeight="1" x14ac:dyDescent="0.2">
      <c r="A6" s="501"/>
      <c r="B6" s="502"/>
      <c r="C6" s="503"/>
      <c r="D6" s="503"/>
      <c r="E6" s="503"/>
      <c r="F6" s="503"/>
      <c r="G6" s="503"/>
      <c r="H6" s="503"/>
      <c r="I6" s="503"/>
      <c r="J6" s="503"/>
      <c r="K6" s="468"/>
      <c r="L6" s="468"/>
      <c r="M6" s="468"/>
      <c r="N6" s="1283"/>
      <c r="O6" s="1283"/>
      <c r="P6" s="1283"/>
      <c r="Q6" s="1283"/>
      <c r="R6" s="1283"/>
      <c r="S6" s="1283"/>
      <c r="T6" s="1283"/>
      <c r="U6" s="1283"/>
      <c r="V6" s="1283"/>
      <c r="W6" s="1283"/>
      <c r="X6" s="1283"/>
      <c r="Y6" s="1283"/>
      <c r="Z6" s="1283"/>
      <c r="AA6" s="1283"/>
      <c r="AB6" s="1283"/>
      <c r="AC6" s="1283"/>
      <c r="AD6" s="1283"/>
      <c r="AE6" s="1283"/>
      <c r="AF6" s="1283"/>
      <c r="AG6" s="1283"/>
      <c r="AH6" s="1283"/>
      <c r="AI6" s="1283"/>
      <c r="AJ6" s="1283"/>
      <c r="AK6" s="1283"/>
      <c r="AL6" s="1283"/>
      <c r="AM6" s="1283"/>
      <c r="AN6" s="1283"/>
      <c r="AO6" s="1283"/>
      <c r="AP6" s="1283"/>
      <c r="AQ6" s="1283"/>
      <c r="AR6" s="1283"/>
      <c r="AS6" s="1283"/>
      <c r="AT6" s="1283"/>
      <c r="AU6" s="1283"/>
      <c r="AV6" s="1283"/>
      <c r="AW6" s="1283"/>
      <c r="AX6" s="1283"/>
      <c r="AY6" s="1283"/>
      <c r="AZ6" s="1283"/>
      <c r="BA6" s="1283"/>
      <c r="BB6" s="1283"/>
      <c r="BC6" s="1283"/>
      <c r="BD6" s="1283"/>
      <c r="BE6" s="1283"/>
      <c r="BF6" s="1283"/>
      <c r="BG6" s="1283"/>
      <c r="BH6" s="1283"/>
      <c r="BI6" s="1283"/>
      <c r="BJ6" s="1283"/>
      <c r="BK6" s="1284"/>
      <c r="BL6" s="16"/>
      <c r="BM6" s="16"/>
      <c r="BN6" s="16"/>
      <c r="BO6" s="16"/>
      <c r="BP6" s="16"/>
      <c r="BQ6" s="16"/>
      <c r="BR6" s="16"/>
      <c r="BS6" s="16"/>
      <c r="BT6" s="16"/>
      <c r="BU6" s="16"/>
      <c r="BV6" s="16"/>
      <c r="BW6" s="16"/>
      <c r="BX6" s="16"/>
      <c r="BY6" s="16"/>
      <c r="BZ6" s="16"/>
      <c r="CA6" s="16"/>
      <c r="CB6" s="16"/>
    </row>
    <row r="7" spans="1:80" ht="15" customHeight="1" x14ac:dyDescent="0.2">
      <c r="A7" s="501"/>
      <c r="B7" s="502"/>
      <c r="C7" s="503"/>
      <c r="D7" s="503"/>
      <c r="E7" s="503"/>
      <c r="F7" s="503"/>
      <c r="G7" s="503"/>
      <c r="H7" s="503"/>
      <c r="I7" s="503"/>
      <c r="J7" s="503"/>
      <c r="K7" s="468"/>
      <c r="L7" s="468"/>
      <c r="M7" s="468"/>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283"/>
      <c r="AK7" s="1283"/>
      <c r="AL7" s="1283"/>
      <c r="AM7" s="1283"/>
      <c r="AN7" s="1283"/>
      <c r="AO7" s="1283"/>
      <c r="AP7" s="1283"/>
      <c r="AQ7" s="1283"/>
      <c r="AR7" s="1283"/>
      <c r="AS7" s="1283"/>
      <c r="AT7" s="1283"/>
      <c r="AU7" s="1283"/>
      <c r="AV7" s="1283"/>
      <c r="AW7" s="1283"/>
      <c r="AX7" s="1283"/>
      <c r="AY7" s="1283"/>
      <c r="AZ7" s="1283"/>
      <c r="BA7" s="1283"/>
      <c r="BB7" s="1283"/>
      <c r="BC7" s="1283"/>
      <c r="BD7" s="1283"/>
      <c r="BE7" s="1283"/>
      <c r="BF7" s="1283"/>
      <c r="BG7" s="1283"/>
      <c r="BH7" s="1283"/>
      <c r="BI7" s="1283"/>
      <c r="BJ7" s="1283"/>
      <c r="BK7" s="1284"/>
      <c r="BL7" s="16"/>
      <c r="BM7" s="16"/>
      <c r="BN7" s="16"/>
      <c r="BO7" s="16"/>
      <c r="BP7" s="16"/>
      <c r="BQ7" s="16"/>
      <c r="BR7" s="16"/>
      <c r="BS7" s="16"/>
      <c r="BT7" s="16"/>
      <c r="BU7" s="16"/>
      <c r="BV7" s="16"/>
      <c r="BW7" s="16"/>
      <c r="BX7" s="16"/>
      <c r="BY7" s="16"/>
      <c r="BZ7" s="16"/>
      <c r="CA7" s="16"/>
      <c r="CB7" s="16"/>
    </row>
    <row r="8" spans="1:80" ht="15.75" customHeight="1" thickBot="1" x14ac:dyDescent="0.25">
      <c r="A8" s="501"/>
      <c r="B8" s="504"/>
      <c r="C8" s="505"/>
      <c r="D8" s="505"/>
      <c r="E8" s="505"/>
      <c r="F8" s="505"/>
      <c r="G8" s="505"/>
      <c r="H8" s="505"/>
      <c r="I8" s="505"/>
      <c r="J8" s="505"/>
      <c r="K8" s="469"/>
      <c r="L8" s="469"/>
      <c r="M8" s="469"/>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285"/>
      <c r="AK8" s="1285"/>
      <c r="AL8" s="1285"/>
      <c r="AM8" s="1285"/>
      <c r="AN8" s="1285"/>
      <c r="AO8" s="1285"/>
      <c r="AP8" s="1285"/>
      <c r="AQ8" s="1285"/>
      <c r="AR8" s="1285"/>
      <c r="AS8" s="1285"/>
      <c r="AT8" s="1285"/>
      <c r="AU8" s="1285"/>
      <c r="AV8" s="1285"/>
      <c r="AW8" s="1285"/>
      <c r="AX8" s="1285"/>
      <c r="AY8" s="1285"/>
      <c r="AZ8" s="1285"/>
      <c r="BA8" s="1285"/>
      <c r="BB8" s="1285"/>
      <c r="BC8" s="1285"/>
      <c r="BD8" s="1285"/>
      <c r="BE8" s="1285"/>
      <c r="BF8" s="1285"/>
      <c r="BG8" s="1285"/>
      <c r="BH8" s="1285"/>
      <c r="BI8" s="1285"/>
      <c r="BJ8" s="1285"/>
      <c r="BK8" s="1286"/>
      <c r="BL8" s="16"/>
      <c r="BM8" s="16"/>
      <c r="BN8" s="16"/>
      <c r="BO8" s="16"/>
      <c r="BP8" s="16"/>
      <c r="BQ8" s="16"/>
      <c r="BR8" s="16"/>
      <c r="BS8" s="16"/>
      <c r="BT8" s="16"/>
      <c r="BU8" s="16"/>
      <c r="BV8" s="16"/>
      <c r="BW8" s="16"/>
      <c r="BX8" s="16"/>
      <c r="BY8" s="16"/>
      <c r="BZ8" s="16"/>
      <c r="CA8" s="16"/>
      <c r="CB8" s="16"/>
    </row>
    <row r="9" spans="1:80" ht="15.75" customHeight="1" thickBot="1" x14ac:dyDescent="0.25">
      <c r="A9" s="501"/>
      <c r="B9" s="1600"/>
      <c r="C9" s="1184"/>
      <c r="D9" s="1184"/>
      <c r="E9" s="1184"/>
      <c r="F9" s="1184"/>
      <c r="G9" s="1185"/>
      <c r="H9" s="1186" t="s">
        <v>182</v>
      </c>
      <c r="I9" s="1187"/>
      <c r="J9" s="1187"/>
      <c r="K9" s="1187"/>
      <c r="L9" s="1187"/>
      <c r="M9" s="1187"/>
      <c r="N9" s="1187"/>
      <c r="O9" s="1187"/>
      <c r="P9" s="1187"/>
      <c r="Q9" s="1187"/>
      <c r="R9" s="1187"/>
      <c r="S9" s="1187"/>
      <c r="T9" s="1187"/>
      <c r="U9" s="1187"/>
      <c r="V9" s="1187"/>
      <c r="W9" s="1187"/>
      <c r="X9" s="1187"/>
      <c r="Y9" s="1187"/>
      <c r="Z9" s="1187"/>
      <c r="AA9" s="1187"/>
      <c r="AB9" s="1187"/>
      <c r="AC9" s="1187"/>
      <c r="AD9" s="1187"/>
      <c r="AE9" s="1187"/>
      <c r="AF9" s="1187"/>
      <c r="AG9" s="1187"/>
      <c r="AH9" s="1187"/>
      <c r="AI9" s="1187"/>
      <c r="AJ9" s="1187"/>
      <c r="AK9" s="1187"/>
      <c r="AL9" s="1187"/>
      <c r="AM9" s="1187"/>
      <c r="AN9" s="1187"/>
      <c r="AO9" s="1187"/>
      <c r="AP9" s="1187"/>
      <c r="AQ9" s="1187"/>
      <c r="AR9" s="1187"/>
      <c r="AS9" s="1187"/>
      <c r="AT9" s="1187"/>
      <c r="AU9" s="1187"/>
      <c r="AV9" s="1187"/>
      <c r="AW9" s="1187"/>
      <c r="AX9" s="1187"/>
      <c r="AY9" s="1187"/>
      <c r="AZ9" s="1187"/>
      <c r="BA9" s="1187"/>
      <c r="BB9" s="1187"/>
      <c r="BC9" s="1187"/>
      <c r="BD9" s="1187"/>
      <c r="BE9" s="1187"/>
      <c r="BF9" s="1187"/>
      <c r="BG9" s="1187"/>
      <c r="BH9" s="1187"/>
      <c r="BI9" s="1187"/>
      <c r="BJ9" s="1187"/>
      <c r="BK9" s="1188"/>
      <c r="BL9" s="16"/>
      <c r="BM9" s="16"/>
      <c r="BN9" s="16"/>
      <c r="BO9" s="16"/>
      <c r="BP9" s="16"/>
      <c r="BQ9" s="16"/>
      <c r="BR9" s="16"/>
      <c r="BS9" s="16"/>
      <c r="BT9" s="16"/>
      <c r="BU9" s="16"/>
      <c r="BV9" s="16"/>
      <c r="BW9" s="16"/>
      <c r="BX9" s="16"/>
      <c r="BY9" s="16"/>
      <c r="BZ9" s="16"/>
      <c r="CA9" s="16"/>
      <c r="CB9" s="16"/>
    </row>
    <row r="10" spans="1:80" ht="48" customHeight="1" x14ac:dyDescent="0.2">
      <c r="A10" s="1601" t="s">
        <v>868</v>
      </c>
      <c r="B10" s="1602"/>
      <c r="C10" s="1166" t="s">
        <v>173</v>
      </c>
      <c r="D10" s="1168" t="s">
        <v>183</v>
      </c>
      <c r="E10" s="1241" t="s">
        <v>171</v>
      </c>
      <c r="F10" s="1241" t="s">
        <v>184</v>
      </c>
      <c r="G10" s="1168" t="s">
        <v>169</v>
      </c>
      <c r="H10" s="1168" t="s">
        <v>168</v>
      </c>
      <c r="I10" s="1168" t="s">
        <v>167</v>
      </c>
      <c r="J10" s="1168" t="s">
        <v>166</v>
      </c>
      <c r="K10" s="1168" t="s">
        <v>165</v>
      </c>
      <c r="L10" s="1168" t="s">
        <v>164</v>
      </c>
      <c r="M10" s="1168" t="s">
        <v>163</v>
      </c>
      <c r="N10" s="1168" t="s">
        <v>162</v>
      </c>
      <c r="O10" s="1168" t="s">
        <v>12</v>
      </c>
      <c r="P10" s="1333" t="s">
        <v>0</v>
      </c>
      <c r="Q10" s="1328"/>
      <c r="R10" s="1328"/>
      <c r="S10" s="1330"/>
      <c r="T10" s="1333" t="s">
        <v>1</v>
      </c>
      <c r="U10" s="1328"/>
      <c r="V10" s="1328"/>
      <c r="W10" s="1330"/>
      <c r="X10" s="1333" t="s">
        <v>2</v>
      </c>
      <c r="Y10" s="1328"/>
      <c r="Z10" s="1328"/>
      <c r="AA10" s="1330"/>
      <c r="AB10" s="1333" t="s">
        <v>3</v>
      </c>
      <c r="AC10" s="1328"/>
      <c r="AD10" s="1328"/>
      <c r="AE10" s="1330"/>
      <c r="AF10" s="1333" t="s">
        <v>4</v>
      </c>
      <c r="AG10" s="1328"/>
      <c r="AH10" s="1328"/>
      <c r="AI10" s="1330"/>
      <c r="AJ10" s="1333" t="s">
        <v>5</v>
      </c>
      <c r="AK10" s="1328"/>
      <c r="AL10" s="1328"/>
      <c r="AM10" s="1330"/>
      <c r="AN10" s="1333" t="s">
        <v>6</v>
      </c>
      <c r="AO10" s="1328"/>
      <c r="AP10" s="1328"/>
      <c r="AQ10" s="1330"/>
      <c r="AR10" s="1333" t="s">
        <v>7</v>
      </c>
      <c r="AS10" s="1328"/>
      <c r="AT10" s="1328"/>
      <c r="AU10" s="1330"/>
      <c r="AV10" s="1333" t="s">
        <v>8</v>
      </c>
      <c r="AW10" s="1328"/>
      <c r="AX10" s="1328"/>
      <c r="AY10" s="1330"/>
      <c r="AZ10" s="1333" t="s">
        <v>9</v>
      </c>
      <c r="BA10" s="1328"/>
      <c r="BB10" s="1328"/>
      <c r="BC10" s="1330"/>
      <c r="BD10" s="1333" t="s">
        <v>10</v>
      </c>
      <c r="BE10" s="1328"/>
      <c r="BF10" s="1328"/>
      <c r="BG10" s="1330"/>
      <c r="BH10" s="1333" t="s">
        <v>11</v>
      </c>
      <c r="BI10" s="1328"/>
      <c r="BJ10" s="1328"/>
      <c r="BK10" s="1330"/>
      <c r="BL10" s="16"/>
      <c r="BM10" s="16"/>
      <c r="BN10" s="16"/>
      <c r="BO10" s="16"/>
      <c r="BP10" s="16"/>
      <c r="BQ10" s="16"/>
      <c r="BR10" s="16"/>
      <c r="BS10" s="16"/>
      <c r="BT10" s="16"/>
      <c r="BU10" s="16"/>
      <c r="BV10" s="16"/>
      <c r="BW10" s="16"/>
      <c r="BX10" s="16"/>
      <c r="BY10" s="16"/>
      <c r="BZ10" s="16"/>
      <c r="CA10" s="16"/>
      <c r="CB10" s="16"/>
    </row>
    <row r="11" spans="1:80" ht="69.75" customHeight="1" thickBot="1" x14ac:dyDescent="0.25">
      <c r="A11" s="460" t="s">
        <v>869</v>
      </c>
      <c r="B11" s="459" t="s">
        <v>14</v>
      </c>
      <c r="C11" s="1394"/>
      <c r="D11" s="1394"/>
      <c r="E11" s="1395"/>
      <c r="F11" s="1395"/>
      <c r="G11" s="1394"/>
      <c r="H11" s="1394"/>
      <c r="I11" s="1394"/>
      <c r="J11" s="1394"/>
      <c r="K11" s="1394"/>
      <c r="L11" s="1394"/>
      <c r="M11" s="1394"/>
      <c r="N11" s="1394"/>
      <c r="O11" s="1169"/>
      <c r="P11" s="1162" t="s">
        <v>24</v>
      </c>
      <c r="Q11" s="1163"/>
      <c r="R11" s="1164" t="s">
        <v>25</v>
      </c>
      <c r="S11" s="1165"/>
      <c r="T11" s="1162" t="s">
        <v>24</v>
      </c>
      <c r="U11" s="1163"/>
      <c r="V11" s="1164" t="s">
        <v>25</v>
      </c>
      <c r="W11" s="1165"/>
      <c r="X11" s="1162" t="s">
        <v>24</v>
      </c>
      <c r="Y11" s="1163"/>
      <c r="Z11" s="1164" t="s">
        <v>25</v>
      </c>
      <c r="AA11" s="1165"/>
      <c r="AB11" s="1162" t="s">
        <v>24</v>
      </c>
      <c r="AC11" s="1163"/>
      <c r="AD11" s="1164" t="s">
        <v>25</v>
      </c>
      <c r="AE11" s="1165"/>
      <c r="AF11" s="1162" t="s">
        <v>24</v>
      </c>
      <c r="AG11" s="1163"/>
      <c r="AH11" s="1164" t="s">
        <v>25</v>
      </c>
      <c r="AI11" s="1165"/>
      <c r="AJ11" s="1162" t="s">
        <v>24</v>
      </c>
      <c r="AK11" s="1163"/>
      <c r="AL11" s="1164" t="s">
        <v>25</v>
      </c>
      <c r="AM11" s="1165"/>
      <c r="AN11" s="1162" t="s">
        <v>24</v>
      </c>
      <c r="AO11" s="1163"/>
      <c r="AP11" s="1164" t="s">
        <v>25</v>
      </c>
      <c r="AQ11" s="1165"/>
      <c r="AR11" s="1162" t="s">
        <v>24</v>
      </c>
      <c r="AS11" s="1163"/>
      <c r="AT11" s="1164" t="s">
        <v>25</v>
      </c>
      <c r="AU11" s="1165"/>
      <c r="AV11" s="1162" t="s">
        <v>24</v>
      </c>
      <c r="AW11" s="1163"/>
      <c r="AX11" s="1164" t="s">
        <v>25</v>
      </c>
      <c r="AY11" s="1165"/>
      <c r="AZ11" s="1162" t="s">
        <v>24</v>
      </c>
      <c r="BA11" s="1163"/>
      <c r="BB11" s="1164" t="s">
        <v>25</v>
      </c>
      <c r="BC11" s="1165"/>
      <c r="BD11" s="1162" t="s">
        <v>24</v>
      </c>
      <c r="BE11" s="1163"/>
      <c r="BF11" s="1164" t="s">
        <v>25</v>
      </c>
      <c r="BG11" s="1165"/>
      <c r="BH11" s="1162" t="s">
        <v>24</v>
      </c>
      <c r="BI11" s="1163"/>
      <c r="BJ11" s="1164" t="s">
        <v>25</v>
      </c>
      <c r="BK11" s="1165"/>
      <c r="BL11" s="16"/>
      <c r="BM11" s="16"/>
      <c r="BN11" s="16"/>
      <c r="BO11" s="16"/>
      <c r="BP11" s="16"/>
      <c r="BQ11" s="16"/>
      <c r="BR11" s="16"/>
      <c r="BS11" s="16"/>
      <c r="BT11" s="16"/>
      <c r="BU11" s="16"/>
      <c r="BV11" s="16"/>
      <c r="BW11" s="16"/>
      <c r="BX11" s="16"/>
      <c r="BY11" s="16"/>
      <c r="BZ11" s="16"/>
      <c r="CA11" s="16"/>
      <c r="CB11" s="16"/>
    </row>
    <row r="12" spans="1:80" s="521" customFormat="1" ht="102" customHeight="1" x14ac:dyDescent="0.2">
      <c r="A12" s="1603" t="s">
        <v>186</v>
      </c>
      <c r="B12" s="1606" t="s">
        <v>870</v>
      </c>
      <c r="C12" s="1607" t="s">
        <v>710</v>
      </c>
      <c r="D12" s="506" t="s">
        <v>871</v>
      </c>
      <c r="E12" s="507">
        <v>0.05</v>
      </c>
      <c r="F12" s="507" t="s">
        <v>872</v>
      </c>
      <c r="G12" s="506" t="s">
        <v>873</v>
      </c>
      <c r="H12" s="508">
        <v>0.25</v>
      </c>
      <c r="I12" s="509" t="s">
        <v>665</v>
      </c>
      <c r="J12" s="510">
        <v>0.05</v>
      </c>
      <c r="K12" s="21" t="s">
        <v>874</v>
      </c>
      <c r="L12" s="509" t="s">
        <v>875</v>
      </c>
      <c r="M12" s="509" t="s">
        <v>876</v>
      </c>
      <c r="N12" s="511" t="s">
        <v>877</v>
      </c>
      <c r="O12" s="512">
        <v>1.1000000000000001</v>
      </c>
      <c r="P12" s="1608"/>
      <c r="Q12" s="1609"/>
      <c r="R12" s="1610"/>
      <c r="S12" s="1611"/>
      <c r="T12" s="1612"/>
      <c r="U12" s="1609"/>
      <c r="V12" s="1610"/>
      <c r="W12" s="1611"/>
      <c r="X12" s="1612"/>
      <c r="Y12" s="1609"/>
      <c r="Z12" s="1615"/>
      <c r="AA12" s="1609"/>
      <c r="AB12" s="1612"/>
      <c r="AC12" s="1609"/>
      <c r="AD12" s="1612"/>
      <c r="AE12" s="1609"/>
      <c r="AF12" s="1612"/>
      <c r="AG12" s="1609"/>
      <c r="AH12" s="1612"/>
      <c r="AI12" s="1609"/>
      <c r="AJ12" s="1612"/>
      <c r="AK12" s="1609"/>
      <c r="AL12" s="1612"/>
      <c r="AM12" s="1609"/>
      <c r="AN12" s="1612"/>
      <c r="AO12" s="1609"/>
      <c r="AP12" s="1613">
        <v>0.1</v>
      </c>
      <c r="AQ12" s="1614"/>
      <c r="AR12" s="1612"/>
      <c r="AS12" s="1609"/>
      <c r="AT12" s="1612"/>
      <c r="AU12" s="1609"/>
      <c r="AV12" s="1612"/>
      <c r="AW12" s="1609"/>
      <c r="AX12" s="1612"/>
      <c r="AY12" s="1609"/>
      <c r="AZ12" s="1612"/>
      <c r="BA12" s="1609"/>
      <c r="BB12" s="1613">
        <v>0.15</v>
      </c>
      <c r="BC12" s="1614"/>
      <c r="BD12" s="1612"/>
      <c r="BE12" s="1609"/>
      <c r="BF12" s="1610"/>
      <c r="BG12" s="1611"/>
      <c r="BH12" s="1612"/>
      <c r="BI12" s="1609"/>
      <c r="BJ12" s="1610"/>
      <c r="BK12" s="1622"/>
      <c r="BL12" s="16"/>
      <c r="BM12" s="16"/>
      <c r="BN12" s="16"/>
      <c r="BO12" s="16"/>
      <c r="BP12" s="16"/>
      <c r="BQ12" s="16"/>
      <c r="BR12" s="16"/>
      <c r="BS12" s="16"/>
      <c r="BT12" s="16"/>
      <c r="BU12" s="16"/>
      <c r="BV12" s="16"/>
      <c r="BW12" s="16"/>
      <c r="BX12" s="16"/>
      <c r="BY12" s="16"/>
      <c r="BZ12" s="16"/>
      <c r="CA12" s="16"/>
      <c r="CB12" s="16"/>
    </row>
    <row r="13" spans="1:80" ht="74.25" customHeight="1" x14ac:dyDescent="0.2">
      <c r="A13" s="1604"/>
      <c r="B13" s="1606"/>
      <c r="C13" s="1305"/>
      <c r="D13" s="1623" t="s">
        <v>878</v>
      </c>
      <c r="E13" s="1625">
        <v>0.1</v>
      </c>
      <c r="F13" s="1306" t="s">
        <v>879</v>
      </c>
      <c r="G13" s="1627" t="s">
        <v>880</v>
      </c>
      <c r="H13" s="522" t="s">
        <v>881</v>
      </c>
      <c r="I13" s="523" t="s">
        <v>667</v>
      </c>
      <c r="J13" s="524">
        <v>2.5000000000000001E-2</v>
      </c>
      <c r="K13" s="109" t="s">
        <v>874</v>
      </c>
      <c r="L13" s="523" t="s">
        <v>882</v>
      </c>
      <c r="M13" s="523" t="s">
        <v>876</v>
      </c>
      <c r="N13" s="525" t="s">
        <v>877</v>
      </c>
      <c r="O13" s="1629">
        <v>2.1</v>
      </c>
      <c r="P13" s="1631"/>
      <c r="Q13" s="1617"/>
      <c r="R13" s="1618"/>
      <c r="S13" s="1619"/>
      <c r="T13" s="1616"/>
      <c r="U13" s="1617"/>
      <c r="V13" s="1618"/>
      <c r="W13" s="1619"/>
      <c r="X13" s="1616"/>
      <c r="Y13" s="1617"/>
      <c r="Z13" s="1618"/>
      <c r="AA13" s="1619"/>
      <c r="AB13" s="1616"/>
      <c r="AC13" s="1617"/>
      <c r="AD13" s="1620">
        <v>2</v>
      </c>
      <c r="AE13" s="1621"/>
      <c r="AF13" s="1616"/>
      <c r="AG13" s="1617"/>
      <c r="AH13" s="1620">
        <v>2</v>
      </c>
      <c r="AI13" s="1621"/>
      <c r="AJ13" s="1616"/>
      <c r="AK13" s="1617"/>
      <c r="AL13" s="1620">
        <v>2</v>
      </c>
      <c r="AM13" s="1621"/>
      <c r="AN13" s="1616"/>
      <c r="AO13" s="1617"/>
      <c r="AP13" s="1620">
        <v>2</v>
      </c>
      <c r="AQ13" s="1621"/>
      <c r="AR13" s="1616"/>
      <c r="AS13" s="1617"/>
      <c r="AT13" s="1618"/>
      <c r="AU13" s="1619"/>
      <c r="AV13" s="1616"/>
      <c r="AW13" s="1617"/>
      <c r="AX13" s="1618"/>
      <c r="AY13" s="1619"/>
      <c r="AZ13" s="1616"/>
      <c r="BA13" s="1617"/>
      <c r="BB13" s="1618"/>
      <c r="BC13" s="1619"/>
      <c r="BD13" s="1616"/>
      <c r="BE13" s="1617"/>
      <c r="BF13" s="1618"/>
      <c r="BG13" s="1619"/>
      <c r="BH13" s="1616"/>
      <c r="BI13" s="1617"/>
      <c r="BJ13" s="1618"/>
      <c r="BK13" s="1634"/>
      <c r="BL13" s="16"/>
      <c r="BM13" s="16"/>
      <c r="BN13" s="16"/>
      <c r="BO13" s="16"/>
      <c r="BP13" s="16"/>
      <c r="BQ13" s="16"/>
      <c r="BR13" s="16"/>
      <c r="BS13" s="16"/>
      <c r="BT13" s="16"/>
      <c r="BU13" s="16"/>
      <c r="BV13" s="16"/>
      <c r="BW13" s="16"/>
      <c r="BX13" s="16"/>
      <c r="BY13" s="16"/>
      <c r="BZ13" s="16"/>
      <c r="CA13" s="16"/>
      <c r="CB13" s="16"/>
    </row>
    <row r="14" spans="1:80" ht="62.25" customHeight="1" x14ac:dyDescent="0.2">
      <c r="A14" s="1604"/>
      <c r="B14" s="1606"/>
      <c r="C14" s="1305"/>
      <c r="D14" s="1624"/>
      <c r="E14" s="1626"/>
      <c r="F14" s="1307"/>
      <c r="G14" s="1628"/>
      <c r="H14" s="533" t="s">
        <v>883</v>
      </c>
      <c r="I14" s="464" t="s">
        <v>622</v>
      </c>
      <c r="J14" s="524">
        <v>2.5000000000000001E-2</v>
      </c>
      <c r="K14" s="109" t="s">
        <v>874</v>
      </c>
      <c r="L14" s="534" t="s">
        <v>882</v>
      </c>
      <c r="M14" s="523" t="s">
        <v>876</v>
      </c>
      <c r="N14" s="525" t="s">
        <v>877</v>
      </c>
      <c r="O14" s="1630"/>
      <c r="P14" s="1635"/>
      <c r="Q14" s="1633"/>
      <c r="R14" s="1636"/>
      <c r="S14" s="1637"/>
      <c r="T14" s="1632"/>
      <c r="U14" s="1633"/>
      <c r="V14" s="1636"/>
      <c r="W14" s="1637"/>
      <c r="X14" s="1632"/>
      <c r="Y14" s="1633"/>
      <c r="Z14" s="1636"/>
      <c r="AA14" s="1637"/>
      <c r="AB14" s="1632"/>
      <c r="AC14" s="1633"/>
      <c r="AD14" s="1632"/>
      <c r="AE14" s="1633"/>
      <c r="AF14" s="1632"/>
      <c r="AG14" s="1633"/>
      <c r="AH14" s="1632"/>
      <c r="AI14" s="1633"/>
      <c r="AJ14" s="1632"/>
      <c r="AK14" s="1633"/>
      <c r="AL14" s="1632"/>
      <c r="AM14" s="1633"/>
      <c r="AN14" s="1632"/>
      <c r="AO14" s="1633"/>
      <c r="AP14" s="1632"/>
      <c r="AQ14" s="1633"/>
      <c r="AR14" s="1632"/>
      <c r="AS14" s="1633"/>
      <c r="AT14" s="1645">
        <v>5</v>
      </c>
      <c r="AU14" s="1646"/>
      <c r="AV14" s="1632"/>
      <c r="AW14" s="1633"/>
      <c r="AX14" s="1632"/>
      <c r="AY14" s="1633"/>
      <c r="AZ14" s="1632"/>
      <c r="BA14" s="1633"/>
      <c r="BB14" s="1632"/>
      <c r="BC14" s="1633"/>
      <c r="BD14" s="1632"/>
      <c r="BE14" s="1633"/>
      <c r="BF14" s="1632"/>
      <c r="BG14" s="1633"/>
      <c r="BH14" s="1632"/>
      <c r="BI14" s="1633"/>
      <c r="BJ14" s="1636"/>
      <c r="BK14" s="1640"/>
    </row>
    <row r="15" spans="1:80" ht="63.75" customHeight="1" x14ac:dyDescent="0.2">
      <c r="A15" s="1604"/>
      <c r="B15" s="1606"/>
      <c r="C15" s="1305"/>
      <c r="D15" s="1624"/>
      <c r="E15" s="1626"/>
      <c r="F15" s="1307"/>
      <c r="G15" s="1641" t="s">
        <v>884</v>
      </c>
      <c r="H15" s="472">
        <v>500</v>
      </c>
      <c r="I15" s="462" t="s">
        <v>885</v>
      </c>
      <c r="J15" s="524">
        <v>0.01</v>
      </c>
      <c r="K15" s="21" t="s">
        <v>874</v>
      </c>
      <c r="L15" s="542" t="s">
        <v>886</v>
      </c>
      <c r="M15" s="542" t="s">
        <v>876</v>
      </c>
      <c r="N15" s="511" t="s">
        <v>877</v>
      </c>
      <c r="O15" s="1643">
        <v>2.2000000000000002</v>
      </c>
      <c r="P15" s="1635"/>
      <c r="Q15" s="1633"/>
      <c r="R15" s="1636"/>
      <c r="S15" s="1637"/>
      <c r="T15" s="1632"/>
      <c r="U15" s="1633"/>
      <c r="V15" s="1638">
        <f>V16*10</f>
        <v>20</v>
      </c>
      <c r="W15" s="1639"/>
      <c r="X15" s="1632"/>
      <c r="Y15" s="1633"/>
      <c r="Z15" s="1638">
        <f t="shared" ref="Z15" si="0">Z16*10</f>
        <v>30</v>
      </c>
      <c r="AA15" s="1639"/>
      <c r="AB15" s="1632"/>
      <c r="AC15" s="1633"/>
      <c r="AD15" s="1638">
        <f t="shared" ref="AD15" si="1">AD16*10</f>
        <v>50</v>
      </c>
      <c r="AE15" s="1639"/>
      <c r="AF15" s="1632"/>
      <c r="AG15" s="1633"/>
      <c r="AH15" s="1638">
        <f t="shared" ref="AH15" si="2">AH16*10</f>
        <v>70</v>
      </c>
      <c r="AI15" s="1639"/>
      <c r="AJ15" s="1632"/>
      <c r="AK15" s="1633"/>
      <c r="AL15" s="1638">
        <f t="shared" ref="AL15" si="3">AL16*10</f>
        <v>50</v>
      </c>
      <c r="AM15" s="1639"/>
      <c r="AN15" s="1632"/>
      <c r="AO15" s="1633"/>
      <c r="AP15" s="1638">
        <f t="shared" ref="AP15" si="4">AP16*10</f>
        <v>60</v>
      </c>
      <c r="AQ15" s="1639"/>
      <c r="AR15" s="1632"/>
      <c r="AS15" s="1633"/>
      <c r="AT15" s="1638">
        <f t="shared" ref="AT15" si="5">AT16*10</f>
        <v>50</v>
      </c>
      <c r="AU15" s="1639"/>
      <c r="AV15" s="1632"/>
      <c r="AW15" s="1633"/>
      <c r="AX15" s="1638">
        <f t="shared" ref="AX15" si="6">AX16*10</f>
        <v>70</v>
      </c>
      <c r="AY15" s="1639"/>
      <c r="AZ15" s="1632"/>
      <c r="BA15" s="1633"/>
      <c r="BB15" s="1638">
        <f t="shared" ref="BB15" si="7">BB16*10</f>
        <v>50</v>
      </c>
      <c r="BC15" s="1639"/>
      <c r="BD15" s="1632"/>
      <c r="BE15" s="1633"/>
      <c r="BF15" s="1638">
        <f t="shared" ref="BF15" si="8">BF16*10</f>
        <v>50</v>
      </c>
      <c r="BG15" s="1639"/>
      <c r="BH15" s="1632"/>
      <c r="BI15" s="1633"/>
      <c r="BJ15" s="1636"/>
      <c r="BK15" s="1640"/>
    </row>
    <row r="16" spans="1:80" ht="63.75" customHeight="1" x14ac:dyDescent="0.2">
      <c r="A16" s="1604"/>
      <c r="B16" s="1606"/>
      <c r="C16" s="1305"/>
      <c r="D16" s="1624"/>
      <c r="E16" s="1626"/>
      <c r="F16" s="1307"/>
      <c r="G16" s="1642"/>
      <c r="H16" s="472">
        <v>50</v>
      </c>
      <c r="I16" s="462" t="s">
        <v>887</v>
      </c>
      <c r="J16" s="524">
        <v>1.4999999999999999E-2</v>
      </c>
      <c r="K16" s="21" t="s">
        <v>874</v>
      </c>
      <c r="L16" s="542" t="s">
        <v>886</v>
      </c>
      <c r="M16" s="542" t="s">
        <v>888</v>
      </c>
      <c r="N16" s="511" t="s">
        <v>877</v>
      </c>
      <c r="O16" s="1644"/>
      <c r="P16" s="1635"/>
      <c r="Q16" s="1633"/>
      <c r="R16" s="1636"/>
      <c r="S16" s="1637"/>
      <c r="T16" s="1632"/>
      <c r="U16" s="1633"/>
      <c r="V16" s="1638">
        <v>2</v>
      </c>
      <c r="W16" s="1639"/>
      <c r="X16" s="1632"/>
      <c r="Y16" s="1633"/>
      <c r="Z16" s="1645">
        <v>3</v>
      </c>
      <c r="AA16" s="1646"/>
      <c r="AB16" s="1632"/>
      <c r="AC16" s="1633"/>
      <c r="AD16" s="1645">
        <v>5</v>
      </c>
      <c r="AE16" s="1646"/>
      <c r="AF16" s="1632"/>
      <c r="AG16" s="1633"/>
      <c r="AH16" s="1647">
        <v>7</v>
      </c>
      <c r="AI16" s="1648"/>
      <c r="AJ16" s="1632"/>
      <c r="AK16" s="1633"/>
      <c r="AL16" s="1647">
        <v>5</v>
      </c>
      <c r="AM16" s="1648"/>
      <c r="AN16" s="1632"/>
      <c r="AO16" s="1633"/>
      <c r="AP16" s="1645">
        <v>6</v>
      </c>
      <c r="AQ16" s="1646"/>
      <c r="AR16" s="1632"/>
      <c r="AS16" s="1633"/>
      <c r="AT16" s="1645">
        <v>5</v>
      </c>
      <c r="AU16" s="1646"/>
      <c r="AV16" s="1632"/>
      <c r="AW16" s="1633"/>
      <c r="AX16" s="1647">
        <v>7</v>
      </c>
      <c r="AY16" s="1648"/>
      <c r="AZ16" s="1632"/>
      <c r="BA16" s="1633"/>
      <c r="BB16" s="1647">
        <v>5</v>
      </c>
      <c r="BC16" s="1648"/>
      <c r="BD16" s="1632"/>
      <c r="BE16" s="1633"/>
      <c r="BF16" s="1645">
        <v>5</v>
      </c>
      <c r="BG16" s="1646"/>
      <c r="BH16" s="1632"/>
      <c r="BI16" s="1633"/>
      <c r="BJ16" s="1636"/>
      <c r="BK16" s="1640"/>
    </row>
    <row r="17" spans="1:63" ht="53.25" customHeight="1" thickBot="1" x14ac:dyDescent="0.25">
      <c r="A17" s="1604"/>
      <c r="B17" s="1606"/>
      <c r="C17" s="1305"/>
      <c r="D17" s="1624"/>
      <c r="E17" s="1626"/>
      <c r="F17" s="1307"/>
      <c r="G17" s="547" t="s">
        <v>889</v>
      </c>
      <c r="H17" s="472">
        <v>25</v>
      </c>
      <c r="I17" s="462" t="s">
        <v>890</v>
      </c>
      <c r="J17" s="524">
        <v>2.5000000000000001E-2</v>
      </c>
      <c r="K17" s="21" t="s">
        <v>874</v>
      </c>
      <c r="L17" s="542" t="s">
        <v>891</v>
      </c>
      <c r="M17" s="542" t="s">
        <v>892</v>
      </c>
      <c r="N17" s="511" t="s">
        <v>877</v>
      </c>
      <c r="O17" s="548">
        <v>2.2999999999999998</v>
      </c>
      <c r="P17" s="1635"/>
      <c r="Q17" s="1633"/>
      <c r="R17" s="1636"/>
      <c r="S17" s="1637"/>
      <c r="T17" s="1632"/>
      <c r="U17" s="1633"/>
      <c r="V17" s="1636"/>
      <c r="W17" s="1637"/>
      <c r="X17" s="1632"/>
      <c r="Y17" s="1633"/>
      <c r="Z17" s="1645">
        <v>3</v>
      </c>
      <c r="AA17" s="1646"/>
      <c r="AB17" s="1632"/>
      <c r="AC17" s="1633"/>
      <c r="AD17" s="1645">
        <v>2</v>
      </c>
      <c r="AE17" s="1646"/>
      <c r="AF17" s="1632"/>
      <c r="AG17" s="1633"/>
      <c r="AH17" s="1645">
        <v>3</v>
      </c>
      <c r="AI17" s="1646"/>
      <c r="AJ17" s="1632"/>
      <c r="AK17" s="1633"/>
      <c r="AL17" s="1645">
        <v>4</v>
      </c>
      <c r="AM17" s="1646"/>
      <c r="AN17" s="1632"/>
      <c r="AO17" s="1633"/>
      <c r="AP17" s="1647">
        <v>1</v>
      </c>
      <c r="AQ17" s="1648"/>
      <c r="AR17" s="1632"/>
      <c r="AS17" s="1633"/>
      <c r="AT17" s="1645">
        <v>3</v>
      </c>
      <c r="AU17" s="1646"/>
      <c r="AV17" s="1632"/>
      <c r="AW17" s="1633"/>
      <c r="AX17" s="1645">
        <v>4</v>
      </c>
      <c r="AY17" s="1646"/>
      <c r="AZ17" s="1632"/>
      <c r="BA17" s="1633"/>
      <c r="BB17" s="1645">
        <v>3</v>
      </c>
      <c r="BC17" s="1646"/>
      <c r="BD17" s="1632"/>
      <c r="BE17" s="1633"/>
      <c r="BF17" s="1645">
        <v>2</v>
      </c>
      <c r="BG17" s="1646"/>
      <c r="BH17" s="1632"/>
      <c r="BI17" s="1633"/>
      <c r="BJ17" s="1636"/>
      <c r="BK17" s="1640"/>
    </row>
    <row r="18" spans="1:63" ht="54.75" customHeight="1" x14ac:dyDescent="0.2">
      <c r="A18" s="1604"/>
      <c r="B18" s="549" t="s">
        <v>893</v>
      </c>
      <c r="C18" s="1607" t="s">
        <v>894</v>
      </c>
      <c r="D18" s="550" t="s">
        <v>895</v>
      </c>
      <c r="E18" s="465">
        <v>2.5000000000000001E-2</v>
      </c>
      <c r="F18" s="465" t="s">
        <v>86</v>
      </c>
      <c r="G18" s="551" t="s">
        <v>896</v>
      </c>
      <c r="H18" s="471">
        <v>0.8</v>
      </c>
      <c r="I18" s="552" t="s">
        <v>897</v>
      </c>
      <c r="J18" s="29">
        <v>2.5000000000000001E-2</v>
      </c>
      <c r="K18" s="21" t="s">
        <v>874</v>
      </c>
      <c r="L18" s="43" t="s">
        <v>891</v>
      </c>
      <c r="M18" s="43" t="s">
        <v>898</v>
      </c>
      <c r="N18" s="511" t="s">
        <v>877</v>
      </c>
      <c r="O18" s="548">
        <v>3.1</v>
      </c>
      <c r="P18" s="1635"/>
      <c r="Q18" s="1633"/>
      <c r="R18" s="1636"/>
      <c r="S18" s="1637"/>
      <c r="T18" s="1632"/>
      <c r="U18" s="1633"/>
      <c r="V18" s="1636"/>
      <c r="W18" s="1637"/>
      <c r="X18" s="1632"/>
      <c r="Y18" s="1633"/>
      <c r="Z18" s="1636"/>
      <c r="AA18" s="1637"/>
      <c r="AB18" s="1632"/>
      <c r="AC18" s="1633"/>
      <c r="AD18" s="1636"/>
      <c r="AE18" s="1637"/>
      <c r="AF18" s="1632"/>
      <c r="AG18" s="1633"/>
      <c r="AH18" s="1636"/>
      <c r="AI18" s="1637"/>
      <c r="AJ18" s="1636"/>
      <c r="AK18" s="1637"/>
      <c r="AL18" s="1649"/>
      <c r="AM18" s="1655"/>
      <c r="AN18" s="1636"/>
      <c r="AO18" s="1637"/>
      <c r="AP18" s="1636"/>
      <c r="AQ18" s="1637"/>
      <c r="AR18" s="1636"/>
      <c r="AS18" s="1637"/>
      <c r="AT18" s="1649"/>
      <c r="AU18" s="1637"/>
      <c r="AV18" s="1636"/>
      <c r="AW18" s="1637"/>
      <c r="AX18" s="1649"/>
      <c r="AY18" s="1637"/>
      <c r="AZ18" s="1636"/>
      <c r="BA18" s="1637"/>
      <c r="BB18" s="1636"/>
      <c r="BC18" s="1637"/>
      <c r="BD18" s="1632"/>
      <c r="BE18" s="1633"/>
      <c r="BF18" s="1650">
        <v>0.8</v>
      </c>
      <c r="BG18" s="1648"/>
      <c r="BH18" s="1632"/>
      <c r="BI18" s="1633"/>
      <c r="BJ18" s="1636"/>
      <c r="BK18" s="1640"/>
    </row>
    <row r="19" spans="1:63" ht="38.25" customHeight="1" x14ac:dyDescent="0.2">
      <c r="A19" s="1604"/>
      <c r="B19" s="1304" t="s">
        <v>899</v>
      </c>
      <c r="C19" s="1305"/>
      <c r="D19" s="1623" t="s">
        <v>900</v>
      </c>
      <c r="E19" s="1306">
        <v>0.3</v>
      </c>
      <c r="F19" s="1306" t="s">
        <v>879</v>
      </c>
      <c r="G19" s="1641" t="s">
        <v>901</v>
      </c>
      <c r="H19" s="556">
        <v>400</v>
      </c>
      <c r="I19" s="556" t="s">
        <v>618</v>
      </c>
      <c r="J19" s="29">
        <v>0.15</v>
      </c>
      <c r="K19" s="21" t="s">
        <v>874</v>
      </c>
      <c r="L19" s="43" t="s">
        <v>882</v>
      </c>
      <c r="M19" s="43" t="s">
        <v>902</v>
      </c>
      <c r="N19" s="511" t="s">
        <v>877</v>
      </c>
      <c r="O19" s="1643">
        <v>4.0999999999999996</v>
      </c>
      <c r="P19" s="1635"/>
      <c r="Q19" s="1633"/>
      <c r="R19" s="1636"/>
      <c r="S19" s="1637"/>
      <c r="T19" s="1632"/>
      <c r="U19" s="1633"/>
      <c r="V19" s="1636"/>
      <c r="W19" s="1637"/>
      <c r="X19" s="1632"/>
      <c r="Y19" s="1633"/>
      <c r="Z19" s="1636"/>
      <c r="AA19" s="1637"/>
      <c r="AB19" s="1636"/>
      <c r="AC19" s="1637"/>
      <c r="AD19" s="1652">
        <v>100</v>
      </c>
      <c r="AE19" s="1653"/>
      <c r="AF19" s="1636"/>
      <c r="AG19" s="1637"/>
      <c r="AH19" s="1636"/>
      <c r="AI19" s="1637"/>
      <c r="AJ19" s="1636"/>
      <c r="AK19" s="1637"/>
      <c r="AL19" s="1636"/>
      <c r="AM19" s="1637"/>
      <c r="AN19" s="1636"/>
      <c r="AO19" s="1637"/>
      <c r="AP19" s="1652">
        <v>100</v>
      </c>
      <c r="AQ19" s="1653"/>
      <c r="AR19" s="1636"/>
      <c r="AS19" s="1637"/>
      <c r="AT19" s="1636"/>
      <c r="AU19" s="1637"/>
      <c r="AV19" s="1636"/>
      <c r="AW19" s="1637"/>
      <c r="AX19" s="1636"/>
      <c r="AY19" s="1637"/>
      <c r="AZ19" s="1636"/>
      <c r="BA19" s="1637"/>
      <c r="BB19" s="1652">
        <v>100</v>
      </c>
      <c r="BC19" s="1653"/>
      <c r="BD19" s="1636"/>
      <c r="BE19" s="1637"/>
      <c r="BF19" s="1636"/>
      <c r="BG19" s="1637"/>
      <c r="BH19" s="1632"/>
      <c r="BI19" s="1633"/>
      <c r="BJ19" s="1652">
        <v>100</v>
      </c>
      <c r="BK19" s="1656"/>
    </row>
    <row r="20" spans="1:63" ht="51" x14ac:dyDescent="0.2">
      <c r="A20" s="1604"/>
      <c r="B20" s="1305"/>
      <c r="C20" s="1305"/>
      <c r="D20" s="1624"/>
      <c r="E20" s="1307"/>
      <c r="F20" s="1307"/>
      <c r="G20" s="1642"/>
      <c r="H20" s="559">
        <v>200</v>
      </c>
      <c r="I20" s="559" t="s">
        <v>903</v>
      </c>
      <c r="J20" s="560">
        <v>0.05</v>
      </c>
      <c r="K20" s="561" t="s">
        <v>904</v>
      </c>
      <c r="L20" s="43" t="s">
        <v>882</v>
      </c>
      <c r="M20" s="43" t="s">
        <v>902</v>
      </c>
      <c r="N20" s="511" t="s">
        <v>877</v>
      </c>
      <c r="O20" s="1644"/>
      <c r="P20" s="1635"/>
      <c r="Q20" s="1633"/>
      <c r="R20" s="1636"/>
      <c r="S20" s="1637"/>
      <c r="T20" s="1632"/>
      <c r="U20" s="1633"/>
      <c r="V20" s="1636"/>
      <c r="W20" s="1637"/>
      <c r="X20" s="1632"/>
      <c r="Y20" s="1633"/>
      <c r="Z20" s="1636"/>
      <c r="AA20" s="1637"/>
      <c r="AB20" s="1636"/>
      <c r="AC20" s="1637"/>
      <c r="AD20" s="1652">
        <v>50</v>
      </c>
      <c r="AE20" s="1653"/>
      <c r="AF20" s="1636"/>
      <c r="AG20" s="1637"/>
      <c r="AH20" s="1636"/>
      <c r="AI20" s="1637"/>
      <c r="AJ20" s="1636"/>
      <c r="AK20" s="1637"/>
      <c r="AL20" s="1636"/>
      <c r="AM20" s="1637"/>
      <c r="AN20" s="1636"/>
      <c r="AO20" s="1637"/>
      <c r="AP20" s="1652">
        <v>50</v>
      </c>
      <c r="AQ20" s="1653"/>
      <c r="AR20" s="1636"/>
      <c r="AS20" s="1637"/>
      <c r="AT20" s="1636"/>
      <c r="AU20" s="1637"/>
      <c r="AV20" s="1636"/>
      <c r="AW20" s="1637"/>
      <c r="AX20" s="1636"/>
      <c r="AY20" s="1637"/>
      <c r="AZ20" s="1636"/>
      <c r="BA20" s="1637"/>
      <c r="BB20" s="1652">
        <v>50</v>
      </c>
      <c r="BC20" s="1653"/>
      <c r="BD20" s="1636"/>
      <c r="BE20" s="1637"/>
      <c r="BF20" s="1636"/>
      <c r="BG20" s="1637"/>
      <c r="BH20" s="1632"/>
      <c r="BI20" s="1633"/>
      <c r="BJ20" s="1652">
        <v>50</v>
      </c>
      <c r="BK20" s="1656"/>
    </row>
    <row r="21" spans="1:63" ht="48" customHeight="1" x14ac:dyDescent="0.2">
      <c r="A21" s="1604"/>
      <c r="B21" s="1305"/>
      <c r="C21" s="1305"/>
      <c r="D21" s="1624"/>
      <c r="E21" s="1307"/>
      <c r="F21" s="1307"/>
      <c r="G21" s="547" t="s">
        <v>905</v>
      </c>
      <c r="H21" s="562">
        <v>6000</v>
      </c>
      <c r="I21" s="559" t="s">
        <v>906</v>
      </c>
      <c r="J21" s="29">
        <v>0.04</v>
      </c>
      <c r="K21" s="563" t="s">
        <v>874</v>
      </c>
      <c r="L21" s="43" t="s">
        <v>907</v>
      </c>
      <c r="M21" s="43" t="s">
        <v>902</v>
      </c>
      <c r="N21" s="564" t="s">
        <v>877</v>
      </c>
      <c r="O21" s="548">
        <v>4.2</v>
      </c>
      <c r="P21" s="1635"/>
      <c r="Q21" s="1633"/>
      <c r="R21" s="1636"/>
      <c r="S21" s="1637"/>
      <c r="T21" s="1632"/>
      <c r="U21" s="1633"/>
      <c r="V21" s="1636"/>
      <c r="W21" s="1637"/>
      <c r="X21" s="1632"/>
      <c r="Y21" s="1633"/>
      <c r="Z21" s="1636"/>
      <c r="AA21" s="1637"/>
      <c r="AB21" s="1632"/>
      <c r="AC21" s="1633"/>
      <c r="AD21" s="1652">
        <f>AD19*15</f>
        <v>1500</v>
      </c>
      <c r="AE21" s="1653"/>
      <c r="AF21" s="1632"/>
      <c r="AG21" s="1633"/>
      <c r="AH21" s="1636"/>
      <c r="AI21" s="1637"/>
      <c r="AJ21" s="1632"/>
      <c r="AK21" s="1633"/>
      <c r="AL21" s="1636"/>
      <c r="AM21" s="1637"/>
      <c r="AN21" s="1632"/>
      <c r="AO21" s="1633"/>
      <c r="AP21" s="1652">
        <f t="shared" ref="AP21" si="9">AP19*15</f>
        <v>1500</v>
      </c>
      <c r="AQ21" s="1653"/>
      <c r="AR21" s="1632"/>
      <c r="AS21" s="1633"/>
      <c r="AT21" s="1636"/>
      <c r="AU21" s="1637"/>
      <c r="AV21" s="1632"/>
      <c r="AW21" s="1633"/>
      <c r="AX21" s="1636"/>
      <c r="AY21" s="1637"/>
      <c r="AZ21" s="1632"/>
      <c r="BA21" s="1633"/>
      <c r="BB21" s="1652">
        <f t="shared" ref="BB21" si="10">BB19*15</f>
        <v>1500</v>
      </c>
      <c r="BC21" s="1653"/>
      <c r="BD21" s="1632"/>
      <c r="BE21" s="1633"/>
      <c r="BF21" s="1636"/>
      <c r="BG21" s="1637"/>
      <c r="BH21" s="1632"/>
      <c r="BI21" s="1633"/>
      <c r="BJ21" s="1652">
        <f t="shared" ref="BJ21" si="11">BJ19*15</f>
        <v>1500</v>
      </c>
      <c r="BK21" s="1656"/>
    </row>
    <row r="22" spans="1:63" ht="55.5" customHeight="1" x14ac:dyDescent="0.2">
      <c r="A22" s="1604"/>
      <c r="B22" s="1305"/>
      <c r="C22" s="1305"/>
      <c r="D22" s="1624"/>
      <c r="E22" s="1307"/>
      <c r="F22" s="1307"/>
      <c r="G22" s="565" t="s">
        <v>908</v>
      </c>
      <c r="H22" s="566">
        <v>32</v>
      </c>
      <c r="I22" s="559" t="s">
        <v>909</v>
      </c>
      <c r="J22" s="29">
        <v>0.03</v>
      </c>
      <c r="K22" s="563" t="s">
        <v>874</v>
      </c>
      <c r="L22" s="43" t="s">
        <v>907</v>
      </c>
      <c r="M22" s="43" t="s">
        <v>902</v>
      </c>
      <c r="N22" s="564" t="s">
        <v>877</v>
      </c>
      <c r="O22" s="567">
        <v>4.3</v>
      </c>
      <c r="P22" s="1635"/>
      <c r="Q22" s="1633"/>
      <c r="R22" s="1636"/>
      <c r="S22" s="1637"/>
      <c r="T22" s="1632"/>
      <c r="U22" s="1633"/>
      <c r="V22" s="1636"/>
      <c r="W22" s="1637"/>
      <c r="X22" s="1632"/>
      <c r="Y22" s="1633"/>
      <c r="Z22" s="1636"/>
      <c r="AA22" s="1637"/>
      <c r="AB22" s="1636"/>
      <c r="AC22" s="1637"/>
      <c r="AD22" s="1636"/>
      <c r="AE22" s="1637"/>
      <c r="AF22" s="1636"/>
      <c r="AG22" s="1637"/>
      <c r="AH22" s="1636"/>
      <c r="AI22" s="1637"/>
      <c r="AJ22" s="1636"/>
      <c r="AK22" s="1637"/>
      <c r="AL22" s="1636"/>
      <c r="AM22" s="1637"/>
      <c r="AN22" s="1636"/>
      <c r="AO22" s="1637"/>
      <c r="AP22" s="1636"/>
      <c r="AQ22" s="1637"/>
      <c r="AR22" s="1636"/>
      <c r="AS22" s="1637"/>
      <c r="AT22" s="1636"/>
      <c r="AU22" s="1637"/>
      <c r="AV22" s="1636"/>
      <c r="AW22" s="1637"/>
      <c r="AX22" s="1636"/>
      <c r="AY22" s="1637"/>
      <c r="AZ22" s="1636"/>
      <c r="BA22" s="1637"/>
      <c r="BB22" s="1652">
        <v>32</v>
      </c>
      <c r="BC22" s="1653"/>
      <c r="BD22" s="1636"/>
      <c r="BE22" s="1637"/>
      <c r="BF22" s="1636"/>
      <c r="BG22" s="1637"/>
      <c r="BH22" s="1636"/>
      <c r="BI22" s="1637"/>
      <c r="BJ22" s="1636"/>
      <c r="BK22" s="1640"/>
    </row>
    <row r="23" spans="1:63" ht="55.5" customHeight="1" x14ac:dyDescent="0.2">
      <c r="A23" s="1604"/>
      <c r="B23" s="1305"/>
      <c r="C23" s="1305"/>
      <c r="D23" s="1654"/>
      <c r="E23" s="1297"/>
      <c r="F23" s="1297"/>
      <c r="G23" s="565" t="s">
        <v>910</v>
      </c>
      <c r="H23" s="566">
        <v>708</v>
      </c>
      <c r="I23" s="559" t="s">
        <v>911</v>
      </c>
      <c r="J23" s="29">
        <v>0.03</v>
      </c>
      <c r="K23" s="563" t="s">
        <v>874</v>
      </c>
      <c r="L23" s="43" t="s">
        <v>907</v>
      </c>
      <c r="M23" s="43" t="s">
        <v>902</v>
      </c>
      <c r="N23" s="564" t="s">
        <v>877</v>
      </c>
      <c r="O23" s="567">
        <v>4.4000000000000004</v>
      </c>
      <c r="P23" s="1635"/>
      <c r="Q23" s="1633"/>
      <c r="R23" s="1636"/>
      <c r="S23" s="1637"/>
      <c r="T23" s="1632"/>
      <c r="U23" s="1633"/>
      <c r="V23" s="1636"/>
      <c r="W23" s="1637"/>
      <c r="X23" s="1632"/>
      <c r="Y23" s="1633"/>
      <c r="Z23" s="1636"/>
      <c r="AA23" s="1637"/>
      <c r="AB23" s="1636"/>
      <c r="AC23" s="1637"/>
      <c r="AD23" s="1636"/>
      <c r="AE23" s="1637"/>
      <c r="AF23" s="1636"/>
      <c r="AG23" s="1637"/>
      <c r="AH23" s="1636"/>
      <c r="AI23" s="1637"/>
      <c r="AJ23" s="1636"/>
      <c r="AK23" s="1637"/>
      <c r="AL23" s="1636"/>
      <c r="AM23" s="1637"/>
      <c r="AN23" s="1636"/>
      <c r="AO23" s="1637"/>
      <c r="AP23" s="1636"/>
      <c r="AQ23" s="1637"/>
      <c r="AR23" s="1134"/>
      <c r="AS23" s="1134"/>
      <c r="AT23" s="1636"/>
      <c r="AU23" s="1637"/>
      <c r="AV23" s="1636"/>
      <c r="AW23" s="1637"/>
      <c r="AX23" s="1636"/>
      <c r="AY23" s="1637"/>
      <c r="AZ23" s="1636"/>
      <c r="BA23" s="1637"/>
      <c r="BB23" s="1652">
        <v>708</v>
      </c>
      <c r="BC23" s="1653"/>
      <c r="BD23" s="1636"/>
      <c r="BE23" s="1637"/>
      <c r="BF23" s="1636"/>
      <c r="BG23" s="1637"/>
      <c r="BH23" s="1636"/>
      <c r="BI23" s="1637"/>
      <c r="BJ23" s="1636"/>
      <c r="BK23" s="1640"/>
    </row>
    <row r="24" spans="1:63" ht="55.5" customHeight="1" x14ac:dyDescent="0.2">
      <c r="A24" s="1604"/>
      <c r="B24" s="1305"/>
      <c r="C24" s="1305"/>
      <c r="D24" s="477" t="s">
        <v>912</v>
      </c>
      <c r="E24" s="466">
        <v>0.05</v>
      </c>
      <c r="F24" s="466" t="s">
        <v>219</v>
      </c>
      <c r="G24" s="547" t="s">
        <v>913</v>
      </c>
      <c r="H24" s="568">
        <v>1</v>
      </c>
      <c r="I24" s="556" t="s">
        <v>914</v>
      </c>
      <c r="J24" s="29">
        <v>0.05</v>
      </c>
      <c r="K24" s="21" t="s">
        <v>904</v>
      </c>
      <c r="L24" s="43" t="s">
        <v>891</v>
      </c>
      <c r="M24" s="43" t="s">
        <v>898</v>
      </c>
      <c r="N24" s="511" t="s">
        <v>877</v>
      </c>
      <c r="O24" s="548" t="s">
        <v>36</v>
      </c>
      <c r="P24" s="1633"/>
      <c r="Q24" s="1651"/>
      <c r="R24" s="1134"/>
      <c r="S24" s="1134"/>
      <c r="T24" s="1651"/>
      <c r="U24" s="1651"/>
      <c r="V24" s="1134"/>
      <c r="W24" s="1134"/>
      <c r="X24" s="1651"/>
      <c r="Y24" s="1651"/>
      <c r="Z24" s="1134"/>
      <c r="AA24" s="1134"/>
      <c r="AB24" s="1651"/>
      <c r="AC24" s="1651"/>
      <c r="AD24" s="1134"/>
      <c r="AE24" s="1134"/>
      <c r="AF24" s="1651"/>
      <c r="AG24" s="1651"/>
      <c r="AH24" s="1651"/>
      <c r="AI24" s="1651"/>
      <c r="AJ24" s="1651"/>
      <c r="AK24" s="1651"/>
      <c r="AL24" s="1134"/>
      <c r="AM24" s="1134"/>
      <c r="AN24" s="1651"/>
      <c r="AO24" s="1651"/>
      <c r="AP24" s="1134"/>
      <c r="AQ24" s="1134"/>
      <c r="AR24" s="1651"/>
      <c r="AS24" s="1651"/>
      <c r="AT24" s="1134"/>
      <c r="AU24" s="1134"/>
      <c r="AV24" s="1651"/>
      <c r="AW24" s="1651"/>
      <c r="AX24" s="1134"/>
      <c r="AY24" s="1134"/>
      <c r="AZ24" s="1635"/>
      <c r="BA24" s="1633"/>
      <c r="BB24" s="1636"/>
      <c r="BC24" s="1637"/>
      <c r="BD24" s="1632"/>
      <c r="BE24" s="1633"/>
      <c r="BF24" s="1658">
        <v>1</v>
      </c>
      <c r="BG24" s="1646"/>
      <c r="BH24" s="1632"/>
      <c r="BI24" s="1633"/>
      <c r="BJ24" s="1636"/>
      <c r="BK24" s="1640"/>
    </row>
    <row r="25" spans="1:63" ht="76.5" x14ac:dyDescent="0.2">
      <c r="A25" s="1604"/>
      <c r="B25" s="1305"/>
      <c r="C25" s="1305"/>
      <c r="D25" s="571" t="s">
        <v>915</v>
      </c>
      <c r="E25" s="466">
        <v>0.05</v>
      </c>
      <c r="F25" s="466" t="s">
        <v>916</v>
      </c>
      <c r="G25" s="547" t="s">
        <v>917</v>
      </c>
      <c r="H25" s="572">
        <v>5</v>
      </c>
      <c r="I25" s="573" t="s">
        <v>678</v>
      </c>
      <c r="J25" s="29">
        <v>0.05</v>
      </c>
      <c r="K25" s="574" t="s">
        <v>918</v>
      </c>
      <c r="L25" s="461" t="s">
        <v>919</v>
      </c>
      <c r="M25" s="43" t="s">
        <v>898</v>
      </c>
      <c r="N25" s="511" t="s">
        <v>877</v>
      </c>
      <c r="O25" s="548">
        <v>6.1</v>
      </c>
      <c r="P25" s="1633"/>
      <c r="Q25" s="1651"/>
      <c r="R25" s="1134"/>
      <c r="S25" s="1134"/>
      <c r="T25" s="1651"/>
      <c r="U25" s="1651"/>
      <c r="V25" s="1134"/>
      <c r="W25" s="1134"/>
      <c r="X25" s="1651"/>
      <c r="Y25" s="1651"/>
      <c r="Z25" s="1134"/>
      <c r="AA25" s="1134"/>
      <c r="AB25" s="1651"/>
      <c r="AC25" s="1651"/>
      <c r="AD25" s="1134"/>
      <c r="AE25" s="1134"/>
      <c r="AF25" s="1651"/>
      <c r="AG25" s="1651"/>
      <c r="AH25" s="1134"/>
      <c r="AI25" s="1134"/>
      <c r="AJ25" s="1651"/>
      <c r="AK25" s="1651"/>
      <c r="AL25" s="1657">
        <v>1</v>
      </c>
      <c r="AM25" s="1657"/>
      <c r="AN25" s="1651"/>
      <c r="AO25" s="1651"/>
      <c r="AP25" s="1134"/>
      <c r="AQ25" s="1134"/>
      <c r="AR25" s="1651"/>
      <c r="AS25" s="1651"/>
      <c r="AT25" s="1657">
        <v>1</v>
      </c>
      <c r="AU25" s="1657"/>
      <c r="AV25" s="1651"/>
      <c r="AW25" s="1651"/>
      <c r="AX25" s="1657">
        <v>1</v>
      </c>
      <c r="AY25" s="1657"/>
      <c r="AZ25" s="1651"/>
      <c r="BA25" s="1651"/>
      <c r="BB25" s="1657">
        <v>2</v>
      </c>
      <c r="BC25" s="1657"/>
      <c r="BD25" s="1651"/>
      <c r="BE25" s="1651"/>
      <c r="BF25" s="1134"/>
      <c r="BG25" s="1134"/>
      <c r="BH25" s="1651"/>
      <c r="BI25" s="1651"/>
      <c r="BJ25" s="1134"/>
      <c r="BK25" s="1659"/>
    </row>
    <row r="26" spans="1:63" ht="109.5" customHeight="1" x14ac:dyDescent="0.2">
      <c r="A26" s="1604"/>
      <c r="B26" s="1305"/>
      <c r="C26" s="1305"/>
      <c r="D26" s="576" t="s">
        <v>920</v>
      </c>
      <c r="E26" s="466">
        <v>0.05</v>
      </c>
      <c r="F26" s="466" t="s">
        <v>921</v>
      </c>
      <c r="G26" s="577" t="s">
        <v>922</v>
      </c>
      <c r="H26" s="578">
        <v>0.5</v>
      </c>
      <c r="I26" s="552" t="s">
        <v>923</v>
      </c>
      <c r="J26" s="29">
        <v>0.05</v>
      </c>
      <c r="K26" s="21" t="s">
        <v>924</v>
      </c>
      <c r="L26" s="43" t="s">
        <v>907</v>
      </c>
      <c r="M26" s="43" t="s">
        <v>902</v>
      </c>
      <c r="N26" s="579" t="s">
        <v>877</v>
      </c>
      <c r="O26" s="580">
        <v>7.1</v>
      </c>
      <c r="P26" s="1633"/>
      <c r="Q26" s="1651"/>
      <c r="R26" s="1134"/>
      <c r="S26" s="1134"/>
      <c r="T26" s="1651"/>
      <c r="U26" s="1651"/>
      <c r="V26" s="1134"/>
      <c r="W26" s="1134"/>
      <c r="X26" s="1651"/>
      <c r="Y26" s="1651"/>
      <c r="Z26" s="1134"/>
      <c r="AA26" s="1134"/>
      <c r="AB26" s="1651"/>
      <c r="AC26" s="1651"/>
      <c r="AD26" s="1134"/>
      <c r="AE26" s="1134"/>
      <c r="AF26" s="1651"/>
      <c r="AG26" s="1651"/>
      <c r="AH26" s="1134"/>
      <c r="AI26" s="1134"/>
      <c r="AJ26" s="1651"/>
      <c r="AK26" s="1651"/>
      <c r="AL26" s="1134"/>
      <c r="AM26" s="1134"/>
      <c r="AN26" s="1651"/>
      <c r="AO26" s="1651"/>
      <c r="AP26" s="1134"/>
      <c r="AQ26" s="1134"/>
      <c r="AR26" s="1651"/>
      <c r="AS26" s="1651"/>
      <c r="AT26" s="1134"/>
      <c r="AU26" s="1134"/>
      <c r="AV26" s="1651"/>
      <c r="AW26" s="1651"/>
      <c r="AX26" s="1658">
        <v>0.1</v>
      </c>
      <c r="AY26" s="1662"/>
      <c r="AZ26" s="1651"/>
      <c r="BA26" s="1651"/>
      <c r="BB26" s="1658">
        <v>0.4</v>
      </c>
      <c r="BC26" s="1662"/>
      <c r="BD26" s="1651"/>
      <c r="BE26" s="1651"/>
      <c r="BF26" s="1134"/>
      <c r="BG26" s="1134"/>
      <c r="BH26" s="1134"/>
      <c r="BI26" s="1134"/>
      <c r="BJ26" s="1134"/>
      <c r="BK26" s="1659"/>
    </row>
    <row r="27" spans="1:63" ht="109.5" customHeight="1" x14ac:dyDescent="0.2">
      <c r="A27" s="1604"/>
      <c r="B27" s="1305"/>
      <c r="C27" s="1305"/>
      <c r="D27" s="576" t="s">
        <v>925</v>
      </c>
      <c r="E27" s="466">
        <v>0.05</v>
      </c>
      <c r="F27" s="466" t="s">
        <v>916</v>
      </c>
      <c r="G27" s="577" t="s">
        <v>926</v>
      </c>
      <c r="H27" s="582" t="s">
        <v>927</v>
      </c>
      <c r="I27" s="552" t="s">
        <v>928</v>
      </c>
      <c r="J27" s="230">
        <v>0.05</v>
      </c>
      <c r="K27" s="21" t="s">
        <v>874</v>
      </c>
      <c r="L27" s="43" t="s">
        <v>907</v>
      </c>
      <c r="M27" s="43" t="s">
        <v>902</v>
      </c>
      <c r="N27" s="579" t="s">
        <v>877</v>
      </c>
      <c r="O27" s="580">
        <v>8.1</v>
      </c>
      <c r="P27" s="1633"/>
      <c r="Q27" s="1651"/>
      <c r="R27" s="1660">
        <v>8.3299999999999999E-2</v>
      </c>
      <c r="S27" s="1661"/>
      <c r="T27" s="1651"/>
      <c r="U27" s="1651"/>
      <c r="V27" s="1660">
        <v>8.3299999999999999E-2</v>
      </c>
      <c r="W27" s="1661"/>
      <c r="X27" s="1651"/>
      <c r="Y27" s="1651"/>
      <c r="Z27" s="1660">
        <v>8.3299999999999999E-2</v>
      </c>
      <c r="AA27" s="1661"/>
      <c r="AB27" s="1651"/>
      <c r="AC27" s="1651"/>
      <c r="AD27" s="1660">
        <v>8.3299999999999999E-2</v>
      </c>
      <c r="AE27" s="1661"/>
      <c r="AF27" s="1651"/>
      <c r="AG27" s="1651"/>
      <c r="AH27" s="1660">
        <v>8.3299999999999999E-2</v>
      </c>
      <c r="AI27" s="1661"/>
      <c r="AJ27" s="1651"/>
      <c r="AK27" s="1651"/>
      <c r="AL27" s="1660">
        <v>8.3299999999999999E-2</v>
      </c>
      <c r="AM27" s="1661"/>
      <c r="AN27" s="1651"/>
      <c r="AO27" s="1651"/>
      <c r="AP27" s="1660">
        <v>8.3299999999999999E-2</v>
      </c>
      <c r="AQ27" s="1661"/>
      <c r="AR27" s="1651"/>
      <c r="AS27" s="1651"/>
      <c r="AT27" s="1660">
        <v>8.3299999999999999E-2</v>
      </c>
      <c r="AU27" s="1661"/>
      <c r="AV27" s="1651"/>
      <c r="AW27" s="1651"/>
      <c r="AX27" s="1660">
        <v>8.3299999999999999E-2</v>
      </c>
      <c r="AY27" s="1661"/>
      <c r="AZ27" s="1651"/>
      <c r="BA27" s="1651"/>
      <c r="BB27" s="1660">
        <v>8.3299999999999999E-2</v>
      </c>
      <c r="BC27" s="1661"/>
      <c r="BD27" s="1651"/>
      <c r="BE27" s="1651"/>
      <c r="BF27" s="1660">
        <v>8.3299999999999999E-2</v>
      </c>
      <c r="BG27" s="1661"/>
      <c r="BH27" s="1651"/>
      <c r="BI27" s="1651"/>
      <c r="BJ27" s="1660">
        <v>8.3299999999999999E-2</v>
      </c>
      <c r="BK27" s="1669"/>
    </row>
    <row r="28" spans="1:63" ht="74.25" customHeight="1" x14ac:dyDescent="0.2">
      <c r="A28" s="1604"/>
      <c r="B28" s="1663" t="s">
        <v>929</v>
      </c>
      <c r="C28" s="1305"/>
      <c r="D28" s="571" t="s">
        <v>930</v>
      </c>
      <c r="E28" s="466">
        <v>0.05</v>
      </c>
      <c r="F28" s="466" t="s">
        <v>26</v>
      </c>
      <c r="G28" s="547" t="s">
        <v>931</v>
      </c>
      <c r="H28" s="585">
        <v>0.25</v>
      </c>
      <c r="I28" s="556" t="s">
        <v>932</v>
      </c>
      <c r="J28" s="29">
        <v>0.05</v>
      </c>
      <c r="K28" s="21" t="s">
        <v>904</v>
      </c>
      <c r="L28" s="43" t="s">
        <v>907</v>
      </c>
      <c r="M28" s="43" t="s">
        <v>902</v>
      </c>
      <c r="N28" s="511" t="s">
        <v>877</v>
      </c>
      <c r="O28" s="548">
        <v>9.1</v>
      </c>
      <c r="P28" s="1633"/>
      <c r="Q28" s="1651"/>
      <c r="R28" s="1134"/>
      <c r="S28" s="1134"/>
      <c r="T28" s="1651"/>
      <c r="U28" s="1651"/>
      <c r="V28" s="1134"/>
      <c r="W28" s="1134"/>
      <c r="X28" s="1651"/>
      <c r="Y28" s="1651"/>
      <c r="Z28" s="1668">
        <v>0.05</v>
      </c>
      <c r="AA28" s="1657"/>
      <c r="AB28" s="1651"/>
      <c r="AC28" s="1651"/>
      <c r="AD28" s="1134"/>
      <c r="AE28" s="1134"/>
      <c r="AF28" s="1651"/>
      <c r="AG28" s="1651"/>
      <c r="AH28" s="1666">
        <v>0.05</v>
      </c>
      <c r="AI28" s="1667"/>
      <c r="AJ28" s="1651"/>
      <c r="AK28" s="1651"/>
      <c r="AL28" s="1668">
        <v>0.05</v>
      </c>
      <c r="AM28" s="1657"/>
      <c r="AN28" s="1651"/>
      <c r="AO28" s="1651"/>
      <c r="AP28" s="1134"/>
      <c r="AQ28" s="1134"/>
      <c r="AR28" s="1651"/>
      <c r="AS28" s="1651"/>
      <c r="AT28" s="1134"/>
      <c r="AU28" s="1134"/>
      <c r="AV28" s="1651"/>
      <c r="AW28" s="1651"/>
      <c r="AX28" s="1668">
        <v>0.05</v>
      </c>
      <c r="AY28" s="1657"/>
      <c r="AZ28" s="1651"/>
      <c r="BA28" s="1651"/>
      <c r="BB28" s="1134"/>
      <c r="BC28" s="1134"/>
      <c r="BD28" s="1651"/>
      <c r="BE28" s="1651"/>
      <c r="BF28" s="1668">
        <v>0.05</v>
      </c>
      <c r="BG28" s="1657"/>
      <c r="BH28" s="1651"/>
      <c r="BI28" s="1651"/>
      <c r="BJ28" s="1134"/>
      <c r="BK28" s="1659"/>
    </row>
    <row r="29" spans="1:63" ht="71.25" customHeight="1" x14ac:dyDescent="0.2">
      <c r="A29" s="1604"/>
      <c r="B29" s="1664"/>
      <c r="C29" s="1305"/>
      <c r="D29" s="589" t="s">
        <v>933</v>
      </c>
      <c r="E29" s="466">
        <v>0.05</v>
      </c>
      <c r="F29" s="466" t="s">
        <v>26</v>
      </c>
      <c r="G29" s="547" t="s">
        <v>934</v>
      </c>
      <c r="H29" s="552">
        <v>5</v>
      </c>
      <c r="I29" s="556" t="s">
        <v>681</v>
      </c>
      <c r="J29" s="29">
        <v>0.05</v>
      </c>
      <c r="K29" s="21" t="s">
        <v>874</v>
      </c>
      <c r="L29" s="43" t="s">
        <v>907</v>
      </c>
      <c r="M29" s="43" t="s">
        <v>902</v>
      </c>
      <c r="N29" s="511" t="s">
        <v>877</v>
      </c>
      <c r="O29" s="548">
        <v>10.1</v>
      </c>
      <c r="P29" s="1633"/>
      <c r="Q29" s="1651"/>
      <c r="R29" s="1134"/>
      <c r="S29" s="1134"/>
      <c r="T29" s="1651"/>
      <c r="U29" s="1651"/>
      <c r="V29" s="1134"/>
      <c r="W29" s="1134"/>
      <c r="X29" s="1651"/>
      <c r="Y29" s="1651"/>
      <c r="Z29" s="1657">
        <v>1</v>
      </c>
      <c r="AA29" s="1657"/>
      <c r="AB29" s="1651"/>
      <c r="AC29" s="1651"/>
      <c r="AD29" s="1134"/>
      <c r="AE29" s="1134"/>
      <c r="AF29" s="1651"/>
      <c r="AG29" s="1651"/>
      <c r="AH29" s="1134"/>
      <c r="AI29" s="1134"/>
      <c r="AJ29" s="1651"/>
      <c r="AK29" s="1651"/>
      <c r="AL29" s="1657">
        <v>1</v>
      </c>
      <c r="AM29" s="1657"/>
      <c r="AN29" s="1651"/>
      <c r="AO29" s="1651"/>
      <c r="AP29" s="1657">
        <v>1</v>
      </c>
      <c r="AQ29" s="1657"/>
      <c r="AR29" s="1651"/>
      <c r="AS29" s="1651"/>
      <c r="AT29" s="1134"/>
      <c r="AU29" s="1134"/>
      <c r="AV29" s="1651"/>
      <c r="AW29" s="1651"/>
      <c r="AX29" s="1657">
        <v>1</v>
      </c>
      <c r="AY29" s="1657"/>
      <c r="AZ29" s="1651"/>
      <c r="BA29" s="1651"/>
      <c r="BB29" s="1134"/>
      <c r="BC29" s="1134"/>
      <c r="BD29" s="1651"/>
      <c r="BE29" s="1651"/>
      <c r="BF29" s="1657">
        <v>1</v>
      </c>
      <c r="BG29" s="1657"/>
      <c r="BH29" s="1651"/>
      <c r="BI29" s="1651"/>
      <c r="BJ29" s="1134"/>
      <c r="BK29" s="1659"/>
    </row>
    <row r="30" spans="1:63" ht="71.25" customHeight="1" x14ac:dyDescent="0.2">
      <c r="A30" s="1604"/>
      <c r="B30" s="1664"/>
      <c r="C30" s="1305"/>
      <c r="D30" s="589" t="s">
        <v>935</v>
      </c>
      <c r="E30" s="466">
        <v>0.05</v>
      </c>
      <c r="F30" s="466" t="s">
        <v>936</v>
      </c>
      <c r="G30" s="547" t="s">
        <v>937</v>
      </c>
      <c r="H30" s="552">
        <v>40</v>
      </c>
      <c r="I30" s="556" t="s">
        <v>938</v>
      </c>
      <c r="J30" s="29">
        <v>0.05</v>
      </c>
      <c r="K30" s="21" t="s">
        <v>874</v>
      </c>
      <c r="L30" s="43" t="s">
        <v>891</v>
      </c>
      <c r="M30" s="43" t="s">
        <v>898</v>
      </c>
      <c r="N30" s="511" t="s">
        <v>877</v>
      </c>
      <c r="O30" s="548">
        <v>11.1</v>
      </c>
      <c r="P30" s="1633"/>
      <c r="Q30" s="1651"/>
      <c r="R30" s="1651"/>
      <c r="S30" s="1651"/>
      <c r="T30" s="1651"/>
      <c r="U30" s="1651"/>
      <c r="V30" s="1651"/>
      <c r="W30" s="1651"/>
      <c r="X30" s="1651"/>
      <c r="Y30" s="1651"/>
      <c r="Z30" s="1651"/>
      <c r="AA30" s="1651"/>
      <c r="AB30" s="1651"/>
      <c r="AC30" s="1651"/>
      <c r="AD30" s="1651"/>
      <c r="AE30" s="1651"/>
      <c r="AF30" s="1651"/>
      <c r="AG30" s="1651"/>
      <c r="AH30" s="1651"/>
      <c r="AI30" s="1651"/>
      <c r="AJ30" s="1651"/>
      <c r="AK30" s="1651"/>
      <c r="AL30" s="1651"/>
      <c r="AM30" s="1651"/>
      <c r="AN30" s="1651"/>
      <c r="AO30" s="1651"/>
      <c r="AP30" s="1651"/>
      <c r="AQ30" s="1651"/>
      <c r="AR30" s="1651"/>
      <c r="AS30" s="1651"/>
      <c r="AT30" s="1651"/>
      <c r="AU30" s="1651"/>
      <c r="AV30" s="1651"/>
      <c r="AW30" s="1651"/>
      <c r="AX30" s="1651"/>
      <c r="AY30" s="1651"/>
      <c r="AZ30" s="1651"/>
      <c r="BA30" s="1651"/>
      <c r="BB30" s="1651"/>
      <c r="BC30" s="1651"/>
      <c r="BD30" s="1651"/>
      <c r="BE30" s="1651"/>
      <c r="BF30" s="1670">
        <v>40</v>
      </c>
      <c r="BG30" s="1670"/>
      <c r="BH30" s="1651"/>
      <c r="BI30" s="1651"/>
      <c r="BJ30" s="1651"/>
      <c r="BK30" s="1671"/>
    </row>
    <row r="31" spans="1:63" ht="119.25" customHeight="1" x14ac:dyDescent="0.2">
      <c r="A31" s="1604"/>
      <c r="B31" s="1665"/>
      <c r="C31" s="1305"/>
      <c r="D31" s="589" t="s">
        <v>939</v>
      </c>
      <c r="E31" s="466">
        <v>0.05</v>
      </c>
      <c r="F31" s="466" t="s">
        <v>26</v>
      </c>
      <c r="G31" s="547" t="s">
        <v>940</v>
      </c>
      <c r="H31" s="578">
        <v>1</v>
      </c>
      <c r="I31" s="556" t="s">
        <v>941</v>
      </c>
      <c r="J31" s="29">
        <v>0.05</v>
      </c>
      <c r="K31" s="21" t="s">
        <v>942</v>
      </c>
      <c r="L31" s="43" t="s">
        <v>907</v>
      </c>
      <c r="M31" s="43" t="s">
        <v>902</v>
      </c>
      <c r="N31" s="511" t="s">
        <v>877</v>
      </c>
      <c r="O31" s="548">
        <v>12.1</v>
      </c>
      <c r="P31" s="1633"/>
      <c r="Q31" s="1651"/>
      <c r="R31" s="1660">
        <v>8.3299999999999999E-2</v>
      </c>
      <c r="S31" s="1661"/>
      <c r="T31" s="1651"/>
      <c r="U31" s="1651"/>
      <c r="V31" s="1660">
        <v>8.3299999999999999E-2</v>
      </c>
      <c r="W31" s="1661"/>
      <c r="X31" s="1651"/>
      <c r="Y31" s="1651"/>
      <c r="Z31" s="1660">
        <v>8.3299999999999999E-2</v>
      </c>
      <c r="AA31" s="1661"/>
      <c r="AB31" s="1651"/>
      <c r="AC31" s="1651"/>
      <c r="AD31" s="1660">
        <v>8.3299999999999999E-2</v>
      </c>
      <c r="AE31" s="1661"/>
      <c r="AF31" s="1651"/>
      <c r="AG31" s="1651"/>
      <c r="AH31" s="1660">
        <v>8.3299999999999999E-2</v>
      </c>
      <c r="AI31" s="1661"/>
      <c r="AJ31" s="1651"/>
      <c r="AK31" s="1651"/>
      <c r="AL31" s="1660">
        <v>8.3299999999999999E-2</v>
      </c>
      <c r="AM31" s="1661"/>
      <c r="AN31" s="1651"/>
      <c r="AO31" s="1651"/>
      <c r="AP31" s="1660">
        <v>8.3299999999999999E-2</v>
      </c>
      <c r="AQ31" s="1661"/>
      <c r="AR31" s="1651"/>
      <c r="AS31" s="1651"/>
      <c r="AT31" s="1660">
        <v>8.3299999999999999E-2</v>
      </c>
      <c r="AU31" s="1661"/>
      <c r="AV31" s="1651"/>
      <c r="AW31" s="1651"/>
      <c r="AX31" s="1660">
        <v>8.3299999999999999E-2</v>
      </c>
      <c r="AY31" s="1661"/>
      <c r="AZ31" s="1651"/>
      <c r="BA31" s="1651"/>
      <c r="BB31" s="1660">
        <v>8.3299999999999999E-2</v>
      </c>
      <c r="BC31" s="1661"/>
      <c r="BD31" s="1651"/>
      <c r="BE31" s="1651"/>
      <c r="BF31" s="1660">
        <v>8.3299999999999999E-2</v>
      </c>
      <c r="BG31" s="1661"/>
      <c r="BH31" s="1651"/>
      <c r="BI31" s="1651"/>
      <c r="BJ31" s="1660">
        <v>8.3299999999999999E-2</v>
      </c>
      <c r="BK31" s="1669"/>
    </row>
    <row r="32" spans="1:63" ht="120" customHeight="1" x14ac:dyDescent="0.2">
      <c r="A32" s="1605"/>
      <c r="B32" s="1663" t="s">
        <v>943</v>
      </c>
      <c r="C32" s="1553" t="s">
        <v>37</v>
      </c>
      <c r="D32" s="591" t="s">
        <v>944</v>
      </c>
      <c r="E32" s="592">
        <v>2.5000000000000001E-2</v>
      </c>
      <c r="F32" s="592" t="s">
        <v>26</v>
      </c>
      <c r="G32" s="571" t="s">
        <v>945</v>
      </c>
      <c r="H32" s="593">
        <v>0.25</v>
      </c>
      <c r="I32" s="559" t="s">
        <v>403</v>
      </c>
      <c r="J32" s="29">
        <v>2.5000000000000001E-2</v>
      </c>
      <c r="K32" s="594" t="s">
        <v>874</v>
      </c>
      <c r="L32" s="595" t="s">
        <v>907</v>
      </c>
      <c r="M32" s="43" t="s">
        <v>946</v>
      </c>
      <c r="N32" s="511" t="s">
        <v>877</v>
      </c>
      <c r="O32" s="548">
        <v>13.1</v>
      </c>
      <c r="P32" s="1633"/>
      <c r="Q32" s="1651"/>
      <c r="R32" s="1651"/>
      <c r="S32" s="1651"/>
      <c r="T32" s="1651"/>
      <c r="U32" s="1651"/>
      <c r="V32" s="1651"/>
      <c r="W32" s="1651"/>
      <c r="X32" s="1651"/>
      <c r="Y32" s="1651"/>
      <c r="Z32" s="1651"/>
      <c r="AA32" s="1651"/>
      <c r="AB32" s="1651"/>
      <c r="AC32" s="1651"/>
      <c r="AD32" s="1651"/>
      <c r="AE32" s="1651"/>
      <c r="AF32" s="1651"/>
      <c r="AG32" s="1651"/>
      <c r="AH32" s="1651"/>
      <c r="AI32" s="1651"/>
      <c r="AJ32" s="1651"/>
      <c r="AK32" s="1651"/>
      <c r="AL32" s="1651"/>
      <c r="AM32" s="1651"/>
      <c r="AN32" s="1651"/>
      <c r="AO32" s="1651"/>
      <c r="AP32" s="1651"/>
      <c r="AQ32" s="1651"/>
      <c r="AR32" s="1651"/>
      <c r="AS32" s="1651"/>
      <c r="AT32" s="1651"/>
      <c r="AU32" s="1651"/>
      <c r="AV32" s="1651"/>
      <c r="AW32" s="1651"/>
      <c r="AX32" s="1651"/>
      <c r="AY32" s="1651"/>
      <c r="AZ32" s="1651"/>
      <c r="BA32" s="1651"/>
      <c r="BB32" s="1651"/>
      <c r="BC32" s="1651"/>
      <c r="BD32" s="1651"/>
      <c r="BE32" s="1651"/>
      <c r="BF32" s="1651"/>
      <c r="BG32" s="1651"/>
      <c r="BH32" s="1651"/>
      <c r="BI32" s="1651"/>
      <c r="BJ32" s="1674">
        <v>0.25</v>
      </c>
      <c r="BK32" s="1675"/>
    </row>
    <row r="33" spans="1:63" ht="66" customHeight="1" x14ac:dyDescent="0.2">
      <c r="A33" s="501"/>
      <c r="B33" s="1664"/>
      <c r="C33" s="1553"/>
      <c r="D33" s="550" t="s">
        <v>947</v>
      </c>
      <c r="E33" s="1306">
        <v>0.1</v>
      </c>
      <c r="F33" s="465" t="s">
        <v>26</v>
      </c>
      <c r="G33" s="571" t="s">
        <v>948</v>
      </c>
      <c r="H33" s="593">
        <v>1</v>
      </c>
      <c r="I33" s="559" t="s">
        <v>683</v>
      </c>
      <c r="J33" s="560">
        <v>0.05</v>
      </c>
      <c r="K33" s="561" t="s">
        <v>874</v>
      </c>
      <c r="L33" s="596" t="s">
        <v>907</v>
      </c>
      <c r="M33" s="596" t="s">
        <v>902</v>
      </c>
      <c r="N33" s="564" t="s">
        <v>877</v>
      </c>
      <c r="O33" s="567">
        <v>14.1</v>
      </c>
      <c r="P33" s="1633"/>
      <c r="Q33" s="1651"/>
      <c r="R33" s="1660">
        <v>8.3299999999999999E-2</v>
      </c>
      <c r="S33" s="1661"/>
      <c r="T33" s="1651"/>
      <c r="U33" s="1651"/>
      <c r="V33" s="1660">
        <v>8.3299999999999999E-2</v>
      </c>
      <c r="W33" s="1661"/>
      <c r="X33" s="1651"/>
      <c r="Y33" s="1651"/>
      <c r="Z33" s="1660">
        <v>8.3299999999999999E-2</v>
      </c>
      <c r="AA33" s="1661"/>
      <c r="AB33" s="1651"/>
      <c r="AC33" s="1651"/>
      <c r="AD33" s="1660">
        <v>8.3299999999999999E-2</v>
      </c>
      <c r="AE33" s="1661"/>
      <c r="AF33" s="1651"/>
      <c r="AG33" s="1651"/>
      <c r="AH33" s="1660">
        <v>8.3299999999999999E-2</v>
      </c>
      <c r="AI33" s="1661"/>
      <c r="AJ33" s="1651"/>
      <c r="AK33" s="1651"/>
      <c r="AL33" s="1660">
        <v>8.3299999999999999E-2</v>
      </c>
      <c r="AM33" s="1661"/>
      <c r="AN33" s="1651"/>
      <c r="AO33" s="1651"/>
      <c r="AP33" s="1660">
        <v>8.3299999999999999E-2</v>
      </c>
      <c r="AQ33" s="1661"/>
      <c r="AR33" s="1651"/>
      <c r="AS33" s="1651"/>
      <c r="AT33" s="1660">
        <v>8.3299999999999999E-2</v>
      </c>
      <c r="AU33" s="1661"/>
      <c r="AV33" s="1651"/>
      <c r="AW33" s="1651"/>
      <c r="AX33" s="1660">
        <v>8.3299999999999999E-2</v>
      </c>
      <c r="AY33" s="1661"/>
      <c r="AZ33" s="1651"/>
      <c r="BA33" s="1651"/>
      <c r="BB33" s="1660">
        <v>8.3299999999999999E-2</v>
      </c>
      <c r="BC33" s="1661"/>
      <c r="BD33" s="1651"/>
      <c r="BE33" s="1651"/>
      <c r="BF33" s="1660">
        <v>8.3299999999999999E-2</v>
      </c>
      <c r="BG33" s="1661"/>
      <c r="BH33" s="1651"/>
      <c r="BI33" s="1651"/>
      <c r="BJ33" s="1660">
        <v>8.3299999999999999E-2</v>
      </c>
      <c r="BK33" s="1669"/>
    </row>
    <row r="34" spans="1:63" ht="64.5" thickBot="1" x14ac:dyDescent="0.25">
      <c r="A34" s="597"/>
      <c r="B34" s="1672"/>
      <c r="C34" s="1673"/>
      <c r="D34" s="598" t="s">
        <v>949</v>
      </c>
      <c r="E34" s="1692"/>
      <c r="F34" s="599" t="s">
        <v>26</v>
      </c>
      <c r="G34" s="600" t="s">
        <v>950</v>
      </c>
      <c r="H34" s="601">
        <v>0.5</v>
      </c>
      <c r="I34" s="602" t="s">
        <v>687</v>
      </c>
      <c r="J34" s="603">
        <v>0.05</v>
      </c>
      <c r="K34" s="66" t="s">
        <v>874</v>
      </c>
      <c r="L34" s="22" t="s">
        <v>907</v>
      </c>
      <c r="M34" s="22" t="s">
        <v>902</v>
      </c>
      <c r="N34" s="604" t="s">
        <v>877</v>
      </c>
      <c r="O34" s="605">
        <v>15.1</v>
      </c>
      <c r="P34" s="1676"/>
      <c r="Q34" s="1677"/>
      <c r="R34" s="1678"/>
      <c r="S34" s="1679"/>
      <c r="T34" s="1677"/>
      <c r="U34" s="1677"/>
      <c r="V34" s="1678"/>
      <c r="W34" s="1679"/>
      <c r="X34" s="1677"/>
      <c r="Y34" s="1677"/>
      <c r="Z34" s="1678"/>
      <c r="AA34" s="1679"/>
      <c r="AB34" s="1677"/>
      <c r="AC34" s="1677"/>
      <c r="AD34" s="1678"/>
      <c r="AE34" s="1679"/>
      <c r="AF34" s="1677"/>
      <c r="AG34" s="1677"/>
      <c r="AH34" s="1678"/>
      <c r="AI34" s="1679"/>
      <c r="AJ34" s="1677"/>
      <c r="AK34" s="1677"/>
      <c r="AL34" s="1678"/>
      <c r="AM34" s="1679"/>
      <c r="AN34" s="1677"/>
      <c r="AO34" s="1677"/>
      <c r="AP34" s="1682">
        <v>0.25</v>
      </c>
      <c r="AQ34" s="1682"/>
      <c r="AR34" s="1680"/>
      <c r="AS34" s="1680"/>
      <c r="AT34" s="1681"/>
      <c r="AU34" s="1681"/>
      <c r="AV34" s="1680"/>
      <c r="AW34" s="1680"/>
      <c r="AX34" s="1681"/>
      <c r="AY34" s="1681"/>
      <c r="AZ34" s="1680"/>
      <c r="BA34" s="1680"/>
      <c r="BB34" s="1681"/>
      <c r="BC34" s="1681"/>
      <c r="BD34" s="1680"/>
      <c r="BE34" s="1680"/>
      <c r="BF34" s="1681"/>
      <c r="BG34" s="1681"/>
      <c r="BH34" s="1680"/>
      <c r="BI34" s="1680"/>
      <c r="BJ34" s="1682">
        <v>0.25</v>
      </c>
      <c r="BK34" s="1683"/>
    </row>
    <row r="35" spans="1:63" ht="42.75" hidden="1" customHeight="1" x14ac:dyDescent="0.2">
      <c r="A35" s="1708" t="s">
        <v>17</v>
      </c>
      <c r="B35" s="613"/>
      <c r="C35" s="614" t="s">
        <v>18</v>
      </c>
      <c r="D35" s="613"/>
      <c r="E35" s="613"/>
      <c r="F35" s="614" t="s">
        <v>15</v>
      </c>
      <c r="G35" s="613"/>
      <c r="H35" s="615"/>
      <c r="I35" s="614" t="s">
        <v>16</v>
      </c>
      <c r="J35" s="615"/>
      <c r="K35" s="613"/>
      <c r="L35" s="613"/>
      <c r="M35" s="613"/>
      <c r="N35" s="615"/>
      <c r="O35" s="1684"/>
      <c r="P35" s="1684"/>
      <c r="Q35" s="1684"/>
      <c r="R35" s="1684"/>
      <c r="S35" s="1684"/>
      <c r="T35" s="1684"/>
      <c r="U35" s="1684"/>
      <c r="V35" s="1684"/>
      <c r="W35" s="1684"/>
      <c r="X35" s="1684"/>
      <c r="Y35" s="1684"/>
      <c r="Z35" s="1684"/>
      <c r="AA35" s="1684"/>
      <c r="AB35" s="1684"/>
      <c r="AC35" s="1684"/>
      <c r="AD35" s="1684"/>
      <c r="AE35" s="1684"/>
      <c r="AF35" s="1684"/>
      <c r="AG35" s="1684"/>
      <c r="AH35" s="1684"/>
      <c r="AI35" s="1684"/>
      <c r="AJ35" s="1684"/>
      <c r="AK35" s="1684"/>
      <c r="AL35" s="1684"/>
      <c r="AM35" s="1684"/>
      <c r="AN35" s="1684"/>
      <c r="AO35" s="1684"/>
      <c r="AP35" s="1684"/>
      <c r="AQ35" s="1684"/>
      <c r="AR35" s="1684"/>
      <c r="AS35" s="1684"/>
      <c r="AT35" s="1684"/>
      <c r="AU35" s="1684"/>
      <c r="AV35" s="1684"/>
      <c r="AW35" s="1684"/>
      <c r="AX35" s="1684"/>
      <c r="AY35" s="1684"/>
      <c r="AZ35" s="1684"/>
      <c r="BA35" s="1684"/>
      <c r="BB35" s="1684"/>
      <c r="BC35" s="1684"/>
      <c r="BD35" s="1684"/>
      <c r="BE35" s="1684"/>
      <c r="BF35" s="1684"/>
      <c r="BG35" s="1684"/>
      <c r="BH35" s="1684"/>
      <c r="BI35" s="1684"/>
      <c r="BJ35" s="1684"/>
      <c r="BK35" s="1684"/>
    </row>
    <row r="36" spans="1:63" ht="28.5" hidden="1" customHeight="1" x14ac:dyDescent="0.2">
      <c r="A36" s="1686" t="s">
        <v>951</v>
      </c>
      <c r="B36" s="1687"/>
      <c r="C36" s="1690" t="s">
        <v>1042</v>
      </c>
      <c r="D36" s="1690"/>
      <c r="E36" s="616"/>
      <c r="F36" s="474" t="s">
        <v>39</v>
      </c>
      <c r="G36" s="616"/>
      <c r="H36" s="616"/>
      <c r="I36" s="474" t="s">
        <v>554</v>
      </c>
      <c r="J36" s="616"/>
      <c r="K36" s="616"/>
      <c r="L36" s="616"/>
      <c r="M36" s="616"/>
      <c r="N36" s="617"/>
      <c r="O36" s="1685"/>
      <c r="P36" s="1685"/>
      <c r="Q36" s="1685"/>
      <c r="R36" s="1685"/>
      <c r="S36" s="1685"/>
      <c r="T36" s="1685"/>
      <c r="U36" s="1685"/>
      <c r="V36" s="1685"/>
      <c r="W36" s="1685"/>
      <c r="X36" s="1685"/>
      <c r="Y36" s="1685"/>
      <c r="Z36" s="1685"/>
      <c r="AA36" s="1685"/>
      <c r="AB36" s="1685"/>
      <c r="AC36" s="1685"/>
      <c r="AD36" s="1685"/>
      <c r="AE36" s="1685"/>
      <c r="AF36" s="1685"/>
      <c r="AG36" s="1685"/>
      <c r="AH36" s="1685"/>
      <c r="AI36" s="1685"/>
      <c r="AJ36" s="1685"/>
      <c r="AK36" s="1685"/>
      <c r="AL36" s="1685"/>
      <c r="AM36" s="1685"/>
      <c r="AN36" s="1685"/>
      <c r="AO36" s="1685"/>
      <c r="AP36" s="1685"/>
      <c r="AQ36" s="1685"/>
      <c r="AR36" s="1685"/>
      <c r="AS36" s="1685"/>
      <c r="AT36" s="1685"/>
      <c r="AU36" s="1685"/>
      <c r="AV36" s="1685"/>
      <c r="AW36" s="1685"/>
      <c r="AX36" s="1685"/>
      <c r="AY36" s="1685"/>
      <c r="AZ36" s="1685"/>
      <c r="BA36" s="1685"/>
      <c r="BB36" s="1685"/>
      <c r="BC36" s="1685"/>
      <c r="BD36" s="1685"/>
      <c r="BE36" s="1685"/>
      <c r="BF36" s="1685"/>
      <c r="BG36" s="1685"/>
      <c r="BH36" s="1685"/>
      <c r="BI36" s="1685"/>
      <c r="BJ36" s="1685"/>
      <c r="BK36" s="1685"/>
    </row>
    <row r="37" spans="1:63" ht="28.5" hidden="1" customHeight="1" thickBot="1" x14ac:dyDescent="0.25">
      <c r="A37" s="1688"/>
      <c r="B37" s="1689"/>
      <c r="C37" s="1691"/>
      <c r="D37" s="1691"/>
      <c r="E37" s="470"/>
      <c r="F37" s="475" t="s">
        <v>40</v>
      </c>
      <c r="G37" s="470"/>
      <c r="H37" s="470"/>
      <c r="I37" s="1375" t="s">
        <v>952</v>
      </c>
      <c r="J37" s="1375"/>
      <c r="K37" s="618"/>
      <c r="L37" s="470" t="s">
        <v>19</v>
      </c>
      <c r="M37" s="470"/>
      <c r="N37" s="470"/>
      <c r="O37" s="1685"/>
      <c r="P37" s="1685"/>
      <c r="Q37" s="1685"/>
      <c r="R37" s="1685"/>
      <c r="S37" s="1685"/>
      <c r="T37" s="1685"/>
      <c r="U37" s="1685"/>
      <c r="V37" s="1685"/>
      <c r="W37" s="1685"/>
      <c r="X37" s="1685"/>
      <c r="Y37" s="1685"/>
      <c r="Z37" s="1685"/>
      <c r="AA37" s="1685"/>
      <c r="AB37" s="1685"/>
      <c r="AC37" s="1685"/>
      <c r="AD37" s="1685"/>
      <c r="AE37" s="1685"/>
      <c r="AF37" s="1685"/>
      <c r="AG37" s="1685"/>
      <c r="AH37" s="1685"/>
      <c r="AI37" s="1685"/>
      <c r="AJ37" s="1685"/>
      <c r="AK37" s="1685"/>
      <c r="AL37" s="1685"/>
      <c r="AM37" s="1685"/>
      <c r="AN37" s="1685"/>
      <c r="AO37" s="1685"/>
      <c r="AP37" s="1685"/>
      <c r="AQ37" s="1685"/>
      <c r="AR37" s="1685"/>
      <c r="AS37" s="1685"/>
      <c r="AT37" s="1685"/>
      <c r="AU37" s="1685"/>
      <c r="AV37" s="1685"/>
      <c r="AW37" s="1685"/>
      <c r="AX37" s="1685"/>
      <c r="AY37" s="1685"/>
      <c r="AZ37" s="1685"/>
      <c r="BA37" s="1685"/>
      <c r="BB37" s="1685"/>
      <c r="BC37" s="1685"/>
      <c r="BD37" s="1685"/>
      <c r="BE37" s="1685"/>
      <c r="BF37" s="1685"/>
      <c r="BG37" s="1685"/>
      <c r="BH37" s="1685"/>
      <c r="BI37" s="1685"/>
      <c r="BJ37" s="1685"/>
      <c r="BK37" s="1685"/>
    </row>
  </sheetData>
  <mergeCells count="630">
    <mergeCell ref="BD34:BE34"/>
    <mergeCell ref="BF34:BG34"/>
    <mergeCell ref="BH34:BI34"/>
    <mergeCell ref="BJ34:BK34"/>
    <mergeCell ref="O35:BK37"/>
    <mergeCell ref="A36:B37"/>
    <mergeCell ref="C36:D37"/>
    <mergeCell ref="I37:J37"/>
    <mergeCell ref="AR34:AS34"/>
    <mergeCell ref="AT34:AU34"/>
    <mergeCell ref="AV34:AW34"/>
    <mergeCell ref="AX34:AY34"/>
    <mergeCell ref="AZ34:BA34"/>
    <mergeCell ref="BB34:BC34"/>
    <mergeCell ref="AF34:AG34"/>
    <mergeCell ref="AH34:AI34"/>
    <mergeCell ref="AJ34:AK34"/>
    <mergeCell ref="AL34:AM34"/>
    <mergeCell ref="AN34:AO34"/>
    <mergeCell ref="AP34:AQ34"/>
    <mergeCell ref="E33:E34"/>
    <mergeCell ref="P33:Q33"/>
    <mergeCell ref="R33:S33"/>
    <mergeCell ref="T33:U33"/>
    <mergeCell ref="BB32:BC32"/>
    <mergeCell ref="BD32:BE32"/>
    <mergeCell ref="BF32:BG32"/>
    <mergeCell ref="BH32:BI32"/>
    <mergeCell ref="BJ32:BK32"/>
    <mergeCell ref="BH33:BI33"/>
    <mergeCell ref="BJ33:BK33"/>
    <mergeCell ref="P34:Q34"/>
    <mergeCell ref="R34:S34"/>
    <mergeCell ref="T34:U34"/>
    <mergeCell ref="V34:W34"/>
    <mergeCell ref="X34:Y34"/>
    <mergeCell ref="Z34:AA34"/>
    <mergeCell ref="AB34:AC34"/>
    <mergeCell ref="AD34:AE34"/>
    <mergeCell ref="AV33:AW33"/>
    <mergeCell ref="AX33:AY33"/>
    <mergeCell ref="AZ33:BA33"/>
    <mergeCell ref="BB33:BC33"/>
    <mergeCell ref="BD33:BE33"/>
    <mergeCell ref="BF33:BG33"/>
    <mergeCell ref="AJ33:AK33"/>
    <mergeCell ref="AL33:AM33"/>
    <mergeCell ref="AN33:AO33"/>
    <mergeCell ref="V33:W33"/>
    <mergeCell ref="AP32:AQ32"/>
    <mergeCell ref="AR32:AS32"/>
    <mergeCell ref="AT32:AU32"/>
    <mergeCell ref="AV32:AW32"/>
    <mergeCell ref="AX32:AY32"/>
    <mergeCell ref="AZ32:BA32"/>
    <mergeCell ref="AD32:AE32"/>
    <mergeCell ref="AF32:AG32"/>
    <mergeCell ref="AH32:AI32"/>
    <mergeCell ref="AJ32:AK32"/>
    <mergeCell ref="AL32:AM32"/>
    <mergeCell ref="AN32:AO32"/>
    <mergeCell ref="AB33:AC33"/>
    <mergeCell ref="AD33:AE33"/>
    <mergeCell ref="AF33:AG33"/>
    <mergeCell ref="AH33:AI33"/>
    <mergeCell ref="AP33:AQ33"/>
    <mergeCell ref="AR33:AS33"/>
    <mergeCell ref="AT33:AU33"/>
    <mergeCell ref="X33:Y33"/>
    <mergeCell ref="Z33:AA33"/>
    <mergeCell ref="BF30:BG30"/>
    <mergeCell ref="BH30:BI30"/>
    <mergeCell ref="BJ30:BK30"/>
    <mergeCell ref="AX30:AY30"/>
    <mergeCell ref="AZ30:BA30"/>
    <mergeCell ref="BJ31:BK31"/>
    <mergeCell ref="B32:B34"/>
    <mergeCell ref="C32:C34"/>
    <mergeCell ref="P32:Q32"/>
    <mergeCell ref="R32:S32"/>
    <mergeCell ref="T32:U32"/>
    <mergeCell ref="V32:W32"/>
    <mergeCell ref="X32:Y32"/>
    <mergeCell ref="Z32:AA32"/>
    <mergeCell ref="AB32:AC32"/>
    <mergeCell ref="AX31:AY31"/>
    <mergeCell ref="AZ31:BA31"/>
    <mergeCell ref="BB31:BC31"/>
    <mergeCell ref="BD31:BE31"/>
    <mergeCell ref="BF31:BG31"/>
    <mergeCell ref="BH31:BI31"/>
    <mergeCell ref="AL31:AM31"/>
    <mergeCell ref="AN31:AO31"/>
    <mergeCell ref="AP31:AQ31"/>
    <mergeCell ref="R31:S31"/>
    <mergeCell ref="T31:U31"/>
    <mergeCell ref="V31:W31"/>
    <mergeCell ref="X31:Y31"/>
    <mergeCell ref="AP30:AQ30"/>
    <mergeCell ref="AR30:AS30"/>
    <mergeCell ref="AT30:AU30"/>
    <mergeCell ref="AV30:AW30"/>
    <mergeCell ref="AD30:AE30"/>
    <mergeCell ref="AF30:AG30"/>
    <mergeCell ref="AH30:AI30"/>
    <mergeCell ref="AJ30:AK30"/>
    <mergeCell ref="AL30:AM30"/>
    <mergeCell ref="AN30:AO30"/>
    <mergeCell ref="AD31:AE31"/>
    <mergeCell ref="AF31:AG31"/>
    <mergeCell ref="AH31:AI31"/>
    <mergeCell ref="AJ31:AK31"/>
    <mergeCell ref="AR31:AS31"/>
    <mergeCell ref="AT31:AU31"/>
    <mergeCell ref="AV31:AW31"/>
    <mergeCell ref="Z31:AA31"/>
    <mergeCell ref="AB31:AC31"/>
    <mergeCell ref="BF29:BG29"/>
    <mergeCell ref="BH29:BI29"/>
    <mergeCell ref="BJ29:BK29"/>
    <mergeCell ref="P30:Q30"/>
    <mergeCell ref="R30:S30"/>
    <mergeCell ref="T30:U30"/>
    <mergeCell ref="V30:W30"/>
    <mergeCell ref="X30:Y30"/>
    <mergeCell ref="Z30:AA30"/>
    <mergeCell ref="AB30:AC30"/>
    <mergeCell ref="AT29:AU29"/>
    <mergeCell ref="AV29:AW29"/>
    <mergeCell ref="AX29:AY29"/>
    <mergeCell ref="AZ29:BA29"/>
    <mergeCell ref="BB29:BC29"/>
    <mergeCell ref="BD29:BE29"/>
    <mergeCell ref="AH29:AI29"/>
    <mergeCell ref="AJ29:AK29"/>
    <mergeCell ref="AL29:AM29"/>
    <mergeCell ref="AN29:AO29"/>
    <mergeCell ref="AP29:AQ29"/>
    <mergeCell ref="AR29:AS29"/>
    <mergeCell ref="BB30:BC30"/>
    <mergeCell ref="BD30:BE30"/>
    <mergeCell ref="BF27:BG27"/>
    <mergeCell ref="BH27:BI27"/>
    <mergeCell ref="BJ27:BK27"/>
    <mergeCell ref="AX27:AY27"/>
    <mergeCell ref="AZ27:BA27"/>
    <mergeCell ref="BJ28:BK28"/>
    <mergeCell ref="P29:Q29"/>
    <mergeCell ref="R29:S29"/>
    <mergeCell ref="T29:U29"/>
    <mergeCell ref="V29:W29"/>
    <mergeCell ref="X29:Y29"/>
    <mergeCell ref="Z29:AA29"/>
    <mergeCell ref="AB29:AC29"/>
    <mergeCell ref="AD29:AE29"/>
    <mergeCell ref="AF29:AG29"/>
    <mergeCell ref="AX28:AY28"/>
    <mergeCell ref="AZ28:BA28"/>
    <mergeCell ref="BB28:BC28"/>
    <mergeCell ref="BD28:BE28"/>
    <mergeCell ref="BF28:BG28"/>
    <mergeCell ref="BH28:BI28"/>
    <mergeCell ref="AL28:AM28"/>
    <mergeCell ref="AN28:AO28"/>
    <mergeCell ref="AP28:AQ28"/>
    <mergeCell ref="B28:B31"/>
    <mergeCell ref="P28:Q28"/>
    <mergeCell ref="R28:S28"/>
    <mergeCell ref="T28:U28"/>
    <mergeCell ref="V28:W28"/>
    <mergeCell ref="AP27:AQ27"/>
    <mergeCell ref="AR27:AS27"/>
    <mergeCell ref="AT27:AU27"/>
    <mergeCell ref="AV27:AW27"/>
    <mergeCell ref="AD27:AE27"/>
    <mergeCell ref="AF27:AG27"/>
    <mergeCell ref="AH27:AI27"/>
    <mergeCell ref="AJ27:AK27"/>
    <mergeCell ref="AL27:AM27"/>
    <mergeCell ref="AN27:AO27"/>
    <mergeCell ref="AD28:AE28"/>
    <mergeCell ref="AF28:AG28"/>
    <mergeCell ref="AH28:AI28"/>
    <mergeCell ref="AJ28:AK28"/>
    <mergeCell ref="AR28:AS28"/>
    <mergeCell ref="AT28:AU28"/>
    <mergeCell ref="AV28:AW28"/>
    <mergeCell ref="Z28:AA28"/>
    <mergeCell ref="AB28:AC28"/>
    <mergeCell ref="BF26:BG26"/>
    <mergeCell ref="BH26:BI26"/>
    <mergeCell ref="BJ26:BK26"/>
    <mergeCell ref="P27:Q27"/>
    <mergeCell ref="R27:S27"/>
    <mergeCell ref="T27:U27"/>
    <mergeCell ref="V27:W27"/>
    <mergeCell ref="X27:Y27"/>
    <mergeCell ref="Z27:AA27"/>
    <mergeCell ref="AB27:AC27"/>
    <mergeCell ref="AT26:AU26"/>
    <mergeCell ref="AV26:AW26"/>
    <mergeCell ref="AX26:AY26"/>
    <mergeCell ref="AZ26:BA26"/>
    <mergeCell ref="BB26:BC26"/>
    <mergeCell ref="BD26:BE26"/>
    <mergeCell ref="AH26:AI26"/>
    <mergeCell ref="AJ26:AK26"/>
    <mergeCell ref="AL26:AM26"/>
    <mergeCell ref="AN26:AO26"/>
    <mergeCell ref="AP26:AQ26"/>
    <mergeCell ref="AR26:AS26"/>
    <mergeCell ref="BB27:BC27"/>
    <mergeCell ref="BD27:BE27"/>
    <mergeCell ref="BB24:BC24"/>
    <mergeCell ref="BD24:BE24"/>
    <mergeCell ref="BF24:BG24"/>
    <mergeCell ref="BH24:BI24"/>
    <mergeCell ref="BJ24:BK24"/>
    <mergeCell ref="AX24:AY24"/>
    <mergeCell ref="AZ24:BA24"/>
    <mergeCell ref="BJ25:BK25"/>
    <mergeCell ref="P26:Q26"/>
    <mergeCell ref="R26:S26"/>
    <mergeCell ref="T26:U26"/>
    <mergeCell ref="V26:W26"/>
    <mergeCell ref="X26:Y26"/>
    <mergeCell ref="Z26:AA26"/>
    <mergeCell ref="AB26:AC26"/>
    <mergeCell ref="AD26:AE26"/>
    <mergeCell ref="AF26:AG26"/>
    <mergeCell ref="AX25:AY25"/>
    <mergeCell ref="AZ25:BA25"/>
    <mergeCell ref="BB25:BC25"/>
    <mergeCell ref="BD25:BE25"/>
    <mergeCell ref="BF25:BG25"/>
    <mergeCell ref="BH25:BI25"/>
    <mergeCell ref="AL25:AM25"/>
    <mergeCell ref="AT24:AU24"/>
    <mergeCell ref="AV24:AW24"/>
    <mergeCell ref="AD24:AE24"/>
    <mergeCell ref="AF24:AG24"/>
    <mergeCell ref="AH24:AI24"/>
    <mergeCell ref="AJ24:AK24"/>
    <mergeCell ref="AL24:AM24"/>
    <mergeCell ref="AN24:AO24"/>
    <mergeCell ref="AD25:AE25"/>
    <mergeCell ref="AF25:AG25"/>
    <mergeCell ref="AH25:AI25"/>
    <mergeCell ref="AJ25:AK25"/>
    <mergeCell ref="AN25:AO25"/>
    <mergeCell ref="AP25:AQ25"/>
    <mergeCell ref="AR25:AS25"/>
    <mergeCell ref="AT25:AU25"/>
    <mergeCell ref="AV25:AW25"/>
    <mergeCell ref="BF23:BG23"/>
    <mergeCell ref="BH23:BI23"/>
    <mergeCell ref="BJ23:BK23"/>
    <mergeCell ref="P24:Q24"/>
    <mergeCell ref="R24:S24"/>
    <mergeCell ref="T24:U24"/>
    <mergeCell ref="V24:W24"/>
    <mergeCell ref="X24:Y24"/>
    <mergeCell ref="Z24:AA24"/>
    <mergeCell ref="AB24:AC24"/>
    <mergeCell ref="AT23:AU23"/>
    <mergeCell ref="AV23:AW23"/>
    <mergeCell ref="AX23:AY23"/>
    <mergeCell ref="AZ23:BA23"/>
    <mergeCell ref="BB23:BC23"/>
    <mergeCell ref="BD23:BE23"/>
    <mergeCell ref="AH23:AI23"/>
    <mergeCell ref="AJ23:AK23"/>
    <mergeCell ref="AL23:AM23"/>
    <mergeCell ref="AN23:AO23"/>
    <mergeCell ref="AP23:AQ23"/>
    <mergeCell ref="AR23:AS23"/>
    <mergeCell ref="AP24:AQ24"/>
    <mergeCell ref="AR24:AS24"/>
    <mergeCell ref="BB21:BC21"/>
    <mergeCell ref="BD21:BE21"/>
    <mergeCell ref="BF21:BG21"/>
    <mergeCell ref="BH21:BI21"/>
    <mergeCell ref="BJ21:BK21"/>
    <mergeCell ref="AX21:AY21"/>
    <mergeCell ref="AZ21:BA21"/>
    <mergeCell ref="BJ22:BK22"/>
    <mergeCell ref="P23:Q23"/>
    <mergeCell ref="R23:S23"/>
    <mergeCell ref="T23:U23"/>
    <mergeCell ref="V23:W23"/>
    <mergeCell ref="X23:Y23"/>
    <mergeCell ref="Z23:AA23"/>
    <mergeCell ref="AB23:AC23"/>
    <mergeCell ref="AD23:AE23"/>
    <mergeCell ref="AF23:AG23"/>
    <mergeCell ref="AX22:AY22"/>
    <mergeCell ref="AZ22:BA22"/>
    <mergeCell ref="BB22:BC22"/>
    <mergeCell ref="BD22:BE22"/>
    <mergeCell ref="BF22:BG22"/>
    <mergeCell ref="BH22:BI22"/>
    <mergeCell ref="AL22:AM22"/>
    <mergeCell ref="AT21:AU21"/>
    <mergeCell ref="AV21:AW21"/>
    <mergeCell ref="AD21:AE21"/>
    <mergeCell ref="AF21:AG21"/>
    <mergeCell ref="AH21:AI21"/>
    <mergeCell ref="AJ21:AK21"/>
    <mergeCell ref="AL21:AM21"/>
    <mergeCell ref="AN21:AO21"/>
    <mergeCell ref="AD22:AE22"/>
    <mergeCell ref="AF22:AG22"/>
    <mergeCell ref="AH22:AI22"/>
    <mergeCell ref="AJ22:AK22"/>
    <mergeCell ref="AN22:AO22"/>
    <mergeCell ref="AP22:AQ22"/>
    <mergeCell ref="AR22:AS22"/>
    <mergeCell ref="AT22:AU22"/>
    <mergeCell ref="AV22:AW22"/>
    <mergeCell ref="AP20:AQ20"/>
    <mergeCell ref="AR20:AS20"/>
    <mergeCell ref="P22:Q22"/>
    <mergeCell ref="R22:S22"/>
    <mergeCell ref="T22:U22"/>
    <mergeCell ref="V22:W22"/>
    <mergeCell ref="X22:Y22"/>
    <mergeCell ref="AP21:AQ21"/>
    <mergeCell ref="AR21:AS21"/>
    <mergeCell ref="Z22:AA22"/>
    <mergeCell ref="AB22:AC22"/>
    <mergeCell ref="AT19:AU19"/>
    <mergeCell ref="AV19:AW19"/>
    <mergeCell ref="Z19:AA19"/>
    <mergeCell ref="AB19:AC19"/>
    <mergeCell ref="BF20:BG20"/>
    <mergeCell ref="BH20:BI20"/>
    <mergeCell ref="BJ20:BK20"/>
    <mergeCell ref="P21:Q21"/>
    <mergeCell ref="R21:S21"/>
    <mergeCell ref="T21:U21"/>
    <mergeCell ref="V21:W21"/>
    <mergeCell ref="X21:Y21"/>
    <mergeCell ref="Z21:AA21"/>
    <mergeCell ref="AB21:AC21"/>
    <mergeCell ref="AT20:AU20"/>
    <mergeCell ref="AV20:AW20"/>
    <mergeCell ref="AX20:AY20"/>
    <mergeCell ref="AZ20:BA20"/>
    <mergeCell ref="BB20:BC20"/>
    <mergeCell ref="BD20:BE20"/>
    <mergeCell ref="AH20:AI20"/>
    <mergeCell ref="AJ20:AK20"/>
    <mergeCell ref="AL20:AM20"/>
    <mergeCell ref="AN20:AO20"/>
    <mergeCell ref="AL18:AM18"/>
    <mergeCell ref="AN18:AO18"/>
    <mergeCell ref="AP18:AQ18"/>
    <mergeCell ref="AR18:AS18"/>
    <mergeCell ref="BJ19:BK19"/>
    <mergeCell ref="P20:Q20"/>
    <mergeCell ref="R20:S20"/>
    <mergeCell ref="T20:U20"/>
    <mergeCell ref="V20:W20"/>
    <mergeCell ref="X20:Y20"/>
    <mergeCell ref="Z20:AA20"/>
    <mergeCell ref="AB20:AC20"/>
    <mergeCell ref="AD20:AE20"/>
    <mergeCell ref="AF20:AG20"/>
    <mergeCell ref="AX19:AY19"/>
    <mergeCell ref="AZ19:BA19"/>
    <mergeCell ref="BB19:BC19"/>
    <mergeCell ref="BD19:BE19"/>
    <mergeCell ref="BF19:BG19"/>
    <mergeCell ref="BH19:BI19"/>
    <mergeCell ref="AL19:AM19"/>
    <mergeCell ref="AN19:AO19"/>
    <mergeCell ref="AP19:AQ19"/>
    <mergeCell ref="AR19:AS19"/>
    <mergeCell ref="B19:B27"/>
    <mergeCell ref="D19:D23"/>
    <mergeCell ref="E19:E23"/>
    <mergeCell ref="F19:F23"/>
    <mergeCell ref="G19:G20"/>
    <mergeCell ref="O19:O20"/>
    <mergeCell ref="P19:Q19"/>
    <mergeCell ref="R19:S19"/>
    <mergeCell ref="T19:U19"/>
    <mergeCell ref="P25:Q25"/>
    <mergeCell ref="R25:S25"/>
    <mergeCell ref="T25:U25"/>
    <mergeCell ref="Z18:AA18"/>
    <mergeCell ref="AB18:AC18"/>
    <mergeCell ref="AD18:AE18"/>
    <mergeCell ref="AF18:AG18"/>
    <mergeCell ref="AH18:AI18"/>
    <mergeCell ref="AJ18:AK18"/>
    <mergeCell ref="C18:C31"/>
    <mergeCell ref="P18:Q18"/>
    <mergeCell ref="R18:S18"/>
    <mergeCell ref="T18:U18"/>
    <mergeCell ref="V18:W18"/>
    <mergeCell ref="X18:Y18"/>
    <mergeCell ref="V19:W19"/>
    <mergeCell ref="X19:Y19"/>
    <mergeCell ref="X28:Y28"/>
    <mergeCell ref="AD19:AE19"/>
    <mergeCell ref="AF19:AG19"/>
    <mergeCell ref="AH19:AI19"/>
    <mergeCell ref="AJ19:AK19"/>
    <mergeCell ref="V25:W25"/>
    <mergeCell ref="X25:Y25"/>
    <mergeCell ref="Z25:AA25"/>
    <mergeCell ref="AB25:AC25"/>
    <mergeCell ref="P31:Q31"/>
    <mergeCell ref="BJ17:BK17"/>
    <mergeCell ref="AN17:AO17"/>
    <mergeCell ref="AP17:AQ17"/>
    <mergeCell ref="AR17:AS17"/>
    <mergeCell ref="AT17:AU17"/>
    <mergeCell ref="AV17:AW17"/>
    <mergeCell ref="AX17:AY17"/>
    <mergeCell ref="AT18:AU18"/>
    <mergeCell ref="AV18:AW18"/>
    <mergeCell ref="BJ18:BK18"/>
    <mergeCell ref="AX18:AY18"/>
    <mergeCell ref="AZ18:BA18"/>
    <mergeCell ref="BB18:BC18"/>
    <mergeCell ref="BD18:BE18"/>
    <mergeCell ref="BF18:BG18"/>
    <mergeCell ref="BH18:BI18"/>
    <mergeCell ref="AL17:AM17"/>
    <mergeCell ref="BD16:BE16"/>
    <mergeCell ref="BF16:BG16"/>
    <mergeCell ref="BH16:BI16"/>
    <mergeCell ref="AZ17:BA17"/>
    <mergeCell ref="BB17:BC17"/>
    <mergeCell ref="BD17:BE17"/>
    <mergeCell ref="BF17:BG17"/>
    <mergeCell ref="BH17:BI17"/>
    <mergeCell ref="BJ16:BK16"/>
    <mergeCell ref="P17:Q17"/>
    <mergeCell ref="R17:S17"/>
    <mergeCell ref="T17:U17"/>
    <mergeCell ref="V17:W17"/>
    <mergeCell ref="X17:Y17"/>
    <mergeCell ref="Z17:AA17"/>
    <mergeCell ref="AR16:AS16"/>
    <mergeCell ref="AT16:AU16"/>
    <mergeCell ref="AV16:AW16"/>
    <mergeCell ref="AX16:AY16"/>
    <mergeCell ref="AZ16:BA16"/>
    <mergeCell ref="BB16:BC16"/>
    <mergeCell ref="AF16:AG16"/>
    <mergeCell ref="AH16:AI16"/>
    <mergeCell ref="AJ16:AK16"/>
    <mergeCell ref="AL16:AM16"/>
    <mergeCell ref="AN16:AO16"/>
    <mergeCell ref="AP16:AQ16"/>
    <mergeCell ref="AB17:AC17"/>
    <mergeCell ref="AD17:AE17"/>
    <mergeCell ref="AF17:AG17"/>
    <mergeCell ref="AH17:AI17"/>
    <mergeCell ref="AJ17:AK17"/>
    <mergeCell ref="BH15:BI15"/>
    <mergeCell ref="BJ15:BK15"/>
    <mergeCell ref="P16:Q16"/>
    <mergeCell ref="R16:S16"/>
    <mergeCell ref="T16:U16"/>
    <mergeCell ref="V16:W16"/>
    <mergeCell ref="X16:Y16"/>
    <mergeCell ref="Z16:AA16"/>
    <mergeCell ref="AB16:AC16"/>
    <mergeCell ref="AD16:AE16"/>
    <mergeCell ref="AV15:AW15"/>
    <mergeCell ref="AX15:AY15"/>
    <mergeCell ref="AZ15:BA15"/>
    <mergeCell ref="BB15:BC15"/>
    <mergeCell ref="BD15:BE15"/>
    <mergeCell ref="BF15:BG15"/>
    <mergeCell ref="AJ15:AK15"/>
    <mergeCell ref="AL15:AM15"/>
    <mergeCell ref="AN15:AO15"/>
    <mergeCell ref="AP15:AQ15"/>
    <mergeCell ref="AR15:AS15"/>
    <mergeCell ref="AT15:AU15"/>
    <mergeCell ref="X15:Y15"/>
    <mergeCell ref="Z15:AA15"/>
    <mergeCell ref="AB15:AC15"/>
    <mergeCell ref="AD15:AE15"/>
    <mergeCell ref="AF15:AG15"/>
    <mergeCell ref="AH15:AI15"/>
    <mergeCell ref="BD14:BE14"/>
    <mergeCell ref="BF14:BG14"/>
    <mergeCell ref="BH14:BI14"/>
    <mergeCell ref="BJ14:BK14"/>
    <mergeCell ref="G15:G16"/>
    <mergeCell ref="O15:O16"/>
    <mergeCell ref="P15:Q15"/>
    <mergeCell ref="R15:S15"/>
    <mergeCell ref="T15:U15"/>
    <mergeCell ref="V15:W15"/>
    <mergeCell ref="AR14:AS14"/>
    <mergeCell ref="AT14:AU14"/>
    <mergeCell ref="AV14:AW14"/>
    <mergeCell ref="AX14:AY14"/>
    <mergeCell ref="AZ14:BA14"/>
    <mergeCell ref="BB14:BC14"/>
    <mergeCell ref="AF14:AG14"/>
    <mergeCell ref="AH14:AI14"/>
    <mergeCell ref="AJ14:AK14"/>
    <mergeCell ref="AL14:AM14"/>
    <mergeCell ref="AN14:AO14"/>
    <mergeCell ref="AP14:AQ14"/>
    <mergeCell ref="BH13:BI13"/>
    <mergeCell ref="BJ13:BK13"/>
    <mergeCell ref="P14:Q14"/>
    <mergeCell ref="R14:S14"/>
    <mergeCell ref="T14:U14"/>
    <mergeCell ref="V14:W14"/>
    <mergeCell ref="X14:Y14"/>
    <mergeCell ref="Z14:AA14"/>
    <mergeCell ref="AB14:AC14"/>
    <mergeCell ref="AD14:AE14"/>
    <mergeCell ref="AV13:AW13"/>
    <mergeCell ref="AX13:AY13"/>
    <mergeCell ref="AZ13:BA13"/>
    <mergeCell ref="BB13:BC13"/>
    <mergeCell ref="BD13:BE13"/>
    <mergeCell ref="BF13:BG13"/>
    <mergeCell ref="AJ13:AK13"/>
    <mergeCell ref="AL13:AM13"/>
    <mergeCell ref="AN13:AO13"/>
    <mergeCell ref="AP13:AQ13"/>
    <mergeCell ref="AR13:AS13"/>
    <mergeCell ref="AT13:AU13"/>
    <mergeCell ref="X13:Y13"/>
    <mergeCell ref="Z13:AA13"/>
    <mergeCell ref="AB13:AC13"/>
    <mergeCell ref="AD13:AE13"/>
    <mergeCell ref="AF13:AG13"/>
    <mergeCell ref="AH13:AI13"/>
    <mergeCell ref="BJ12:BK12"/>
    <mergeCell ref="D13:D17"/>
    <mergeCell ref="E13:E17"/>
    <mergeCell ref="F13:F17"/>
    <mergeCell ref="G13:G14"/>
    <mergeCell ref="O13:O14"/>
    <mergeCell ref="P13:Q13"/>
    <mergeCell ref="R13:S13"/>
    <mergeCell ref="T13:U13"/>
    <mergeCell ref="V13:W13"/>
    <mergeCell ref="AX12:AY12"/>
    <mergeCell ref="AZ12:BA12"/>
    <mergeCell ref="BB12:BC12"/>
    <mergeCell ref="BD12:BE12"/>
    <mergeCell ref="BF12:BG12"/>
    <mergeCell ref="BH12:BI12"/>
    <mergeCell ref="AL12:AM12"/>
    <mergeCell ref="AN12:AO12"/>
    <mergeCell ref="AP12:AQ12"/>
    <mergeCell ref="AR12:AS12"/>
    <mergeCell ref="AT12:AU12"/>
    <mergeCell ref="AV12:AW12"/>
    <mergeCell ref="Z12:AA12"/>
    <mergeCell ref="AB12:AC12"/>
    <mergeCell ref="AD12:AE12"/>
    <mergeCell ref="AF12:AG12"/>
    <mergeCell ref="AH12:AI12"/>
    <mergeCell ref="AJ12:AK12"/>
    <mergeCell ref="BH11:BI11"/>
    <mergeCell ref="BJ11:BK11"/>
    <mergeCell ref="A12:A32"/>
    <mergeCell ref="B12:B17"/>
    <mergeCell ref="C12:C17"/>
    <mergeCell ref="P12:Q12"/>
    <mergeCell ref="R12:S12"/>
    <mergeCell ref="T12:U12"/>
    <mergeCell ref="V12:W12"/>
    <mergeCell ref="X12:Y12"/>
    <mergeCell ref="AV11:AW11"/>
    <mergeCell ref="AX11:AY11"/>
    <mergeCell ref="AZ11:BA11"/>
    <mergeCell ref="BB11:BC11"/>
    <mergeCell ref="BD11:BE11"/>
    <mergeCell ref="BF11:BG11"/>
    <mergeCell ref="AJ11:AK11"/>
    <mergeCell ref="AL11:AM11"/>
    <mergeCell ref="AN11:AO11"/>
    <mergeCell ref="AP11:AQ11"/>
    <mergeCell ref="AR11:AS11"/>
    <mergeCell ref="AT11:AU11"/>
    <mergeCell ref="O10:O11"/>
    <mergeCell ref="I10:I11"/>
    <mergeCell ref="AF11:AG11"/>
    <mergeCell ref="AJ10:AM10"/>
    <mergeCell ref="AN10:AQ10"/>
    <mergeCell ref="AR10:AU10"/>
    <mergeCell ref="AV10:AY10"/>
    <mergeCell ref="AZ10:BC10"/>
    <mergeCell ref="BD10:BG10"/>
    <mergeCell ref="P10:S10"/>
    <mergeCell ref="T10:W10"/>
    <mergeCell ref="X10:AA10"/>
    <mergeCell ref="AB10:AE10"/>
    <mergeCell ref="AF10:AI10"/>
    <mergeCell ref="AH11:AI11"/>
    <mergeCell ref="J10:J11"/>
    <mergeCell ref="K10:K11"/>
    <mergeCell ref="L10:L11"/>
    <mergeCell ref="M10:M11"/>
    <mergeCell ref="N10:N11"/>
    <mergeCell ref="N3:BK8"/>
    <mergeCell ref="B9:G9"/>
    <mergeCell ref="H9:BK9"/>
    <mergeCell ref="A10:B10"/>
    <mergeCell ref="C10:C11"/>
    <mergeCell ref="D10:D11"/>
    <mergeCell ref="E10:E11"/>
    <mergeCell ref="F10:F11"/>
    <mergeCell ref="G10:G11"/>
    <mergeCell ref="H10:H11"/>
    <mergeCell ref="BH10:BK10"/>
    <mergeCell ref="P11:Q11"/>
    <mergeCell ref="R11:S11"/>
    <mergeCell ref="T11:U11"/>
    <mergeCell ref="V11:W11"/>
    <mergeCell ref="X11:Y11"/>
    <mergeCell ref="Z11:AA11"/>
    <mergeCell ref="AB11:AC11"/>
    <mergeCell ref="AD11:AE11"/>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07B2A-7858-45FB-B747-767D5B221FD1}">
  <dimension ref="B1:AI218"/>
  <sheetViews>
    <sheetView topLeftCell="N1" workbookViewId="0">
      <selection activeCell="O6" sqref="O6"/>
    </sheetView>
  </sheetViews>
  <sheetFormatPr baseColWidth="10" defaultRowHeight="15" x14ac:dyDescent="0.25"/>
  <cols>
    <col min="1" max="1" width="11.42578125" style="314"/>
    <col min="2" max="2" width="55.5703125" style="314" customWidth="1"/>
    <col min="3" max="3" width="15.85546875" style="314" customWidth="1"/>
    <col min="4" max="4" width="16.85546875" style="314" customWidth="1"/>
    <col min="5" max="5" width="11.42578125" style="314"/>
    <col min="6" max="6" width="33.42578125" style="314" customWidth="1"/>
    <col min="7" max="7" width="21.140625" style="314" customWidth="1"/>
    <col min="8" max="8" width="30.7109375" style="314" customWidth="1"/>
    <col min="9" max="9" width="11.42578125" style="314"/>
    <col min="10" max="10" width="20.42578125" style="314" customWidth="1"/>
    <col min="11" max="12" width="11.42578125" style="314"/>
    <col min="13" max="13" width="24.7109375" style="314" customWidth="1"/>
    <col min="14" max="14" width="27" style="314" customWidth="1"/>
    <col min="15" max="15" width="29.42578125" style="314" customWidth="1"/>
    <col min="16" max="17" width="11.42578125" style="314"/>
    <col min="18" max="18" width="18.140625" style="314" customWidth="1"/>
    <col min="19" max="21" width="11.42578125" style="314"/>
    <col min="22" max="22" width="29.7109375" style="314" customWidth="1"/>
    <col min="23" max="23" width="11.42578125" style="314"/>
    <col min="24" max="24" width="30.5703125" style="314" customWidth="1"/>
    <col min="25" max="25" width="0" style="314" hidden="1" customWidth="1"/>
    <col min="26" max="26" width="17" style="314" hidden="1" customWidth="1"/>
    <col min="27" max="27" width="12.85546875" style="314" hidden="1" customWidth="1"/>
    <col min="28" max="28" width="17.140625" style="314" customWidth="1"/>
    <col min="29" max="29" width="11.42578125" style="314"/>
    <col min="30" max="30" width="18" style="314" customWidth="1"/>
    <col min="31" max="34" width="11.42578125" style="314"/>
    <col min="35" max="35" width="18.140625" style="314" customWidth="1"/>
    <col min="36" max="16384" width="11.42578125" style="314"/>
  </cols>
  <sheetData>
    <row r="1" spans="2:35" x14ac:dyDescent="0.25">
      <c r="M1" s="314" t="s">
        <v>626</v>
      </c>
      <c r="N1" s="314" t="s">
        <v>627</v>
      </c>
      <c r="O1" s="314" t="s">
        <v>628</v>
      </c>
      <c r="P1" s="314" t="s">
        <v>629</v>
      </c>
      <c r="R1" s="314" t="s">
        <v>634</v>
      </c>
      <c r="T1" s="314" t="s">
        <v>640</v>
      </c>
      <c r="V1" s="314" t="s">
        <v>696</v>
      </c>
      <c r="X1" s="355" t="s">
        <v>628</v>
      </c>
      <c r="Y1" s="355" t="s">
        <v>692</v>
      </c>
      <c r="Z1" s="355" t="s">
        <v>693</v>
      </c>
      <c r="AA1" s="355" t="s">
        <v>694</v>
      </c>
      <c r="AB1" s="356" t="s">
        <v>695</v>
      </c>
    </row>
    <row r="2" spans="2:35" ht="60.75" customHeight="1" x14ac:dyDescent="0.25">
      <c r="B2" s="315" t="s">
        <v>566</v>
      </c>
      <c r="C2" s="315"/>
      <c r="D2" s="316" t="s">
        <v>567</v>
      </c>
      <c r="F2" s="316" t="s">
        <v>594</v>
      </c>
      <c r="G2" s="317"/>
      <c r="H2" s="365" t="s">
        <v>731</v>
      </c>
      <c r="J2" s="331" t="s">
        <v>726</v>
      </c>
      <c r="K2" s="331" t="s">
        <v>610</v>
      </c>
      <c r="L2" s="363">
        <v>400</v>
      </c>
      <c r="M2" s="330" t="s">
        <v>611</v>
      </c>
      <c r="N2" s="333" t="s">
        <v>613</v>
      </c>
      <c r="O2" s="334" t="s">
        <v>618</v>
      </c>
      <c r="P2" s="335">
        <v>1600</v>
      </c>
      <c r="R2" s="332" t="s">
        <v>631</v>
      </c>
      <c r="T2" s="6" t="s">
        <v>635</v>
      </c>
      <c r="V2" s="343" t="s">
        <v>641</v>
      </c>
      <c r="X2" s="312" t="s">
        <v>662</v>
      </c>
      <c r="Y2" s="5" t="s">
        <v>663</v>
      </c>
      <c r="Z2" s="5" t="s">
        <v>664</v>
      </c>
      <c r="AA2" s="345">
        <v>3</v>
      </c>
      <c r="AB2" s="346">
        <v>8</v>
      </c>
      <c r="AD2" s="357" t="s">
        <v>705</v>
      </c>
      <c r="AF2" s="357" t="s">
        <v>706</v>
      </c>
      <c r="AG2" s="357"/>
      <c r="AI2" s="344" t="s">
        <v>734</v>
      </c>
    </row>
    <row r="3" spans="2:35" ht="40.5" customHeight="1" x14ac:dyDescent="0.25">
      <c r="B3" s="315" t="s">
        <v>568</v>
      </c>
      <c r="C3" s="315"/>
      <c r="D3" s="318" t="s">
        <v>569</v>
      </c>
      <c r="F3" s="316" t="s">
        <v>595</v>
      </c>
      <c r="G3" s="317"/>
      <c r="H3" s="365" t="s">
        <v>732</v>
      </c>
      <c r="J3" s="331" t="s">
        <v>730</v>
      </c>
      <c r="K3" s="364" t="s">
        <v>666</v>
      </c>
      <c r="L3" s="364" t="s">
        <v>666</v>
      </c>
      <c r="M3" s="330" t="s">
        <v>612</v>
      </c>
      <c r="N3" s="333" t="s">
        <v>614</v>
      </c>
      <c r="O3" s="336" t="s">
        <v>619</v>
      </c>
      <c r="P3" s="337">
        <f>6000*4</f>
        <v>24000</v>
      </c>
      <c r="R3" s="332" t="s">
        <v>632</v>
      </c>
      <c r="T3" s="6" t="s">
        <v>636</v>
      </c>
      <c r="V3" s="343" t="s">
        <v>642</v>
      </c>
      <c r="X3" s="312" t="s">
        <v>665</v>
      </c>
      <c r="Y3" s="5" t="s">
        <v>663</v>
      </c>
      <c r="Z3" s="5" t="s">
        <v>664</v>
      </c>
      <c r="AA3" s="5" t="s">
        <v>666</v>
      </c>
      <c r="AB3" s="311">
        <v>1</v>
      </c>
      <c r="AD3" s="357" t="s">
        <v>589</v>
      </c>
      <c r="AF3" s="357" t="s">
        <v>707</v>
      </c>
      <c r="AG3" s="357"/>
      <c r="AI3" s="344" t="s">
        <v>735</v>
      </c>
    </row>
    <row r="4" spans="2:35" ht="39" customHeight="1" x14ac:dyDescent="0.25">
      <c r="B4" s="315" t="s">
        <v>570</v>
      </c>
      <c r="C4" s="315"/>
      <c r="D4" s="319" t="s">
        <v>571</v>
      </c>
      <c r="F4" s="318" t="s">
        <v>596</v>
      </c>
      <c r="G4" s="317"/>
      <c r="H4" s="365" t="s">
        <v>733</v>
      </c>
      <c r="J4" s="331" t="s">
        <v>729</v>
      </c>
      <c r="N4" s="333" t="s">
        <v>615</v>
      </c>
      <c r="O4" s="334" t="s">
        <v>620</v>
      </c>
      <c r="P4" s="338">
        <v>40</v>
      </c>
      <c r="R4" s="332" t="s">
        <v>633</v>
      </c>
      <c r="T4" s="6" t="s">
        <v>637</v>
      </c>
      <c r="V4" s="1694" t="s">
        <v>643</v>
      </c>
      <c r="X4" s="312" t="s">
        <v>667</v>
      </c>
      <c r="Y4" s="5" t="s">
        <v>668</v>
      </c>
      <c r="Z4" s="5" t="s">
        <v>669</v>
      </c>
      <c r="AA4" s="346" t="s">
        <v>666</v>
      </c>
      <c r="AB4" s="5">
        <v>32</v>
      </c>
      <c r="AD4" s="357" t="s">
        <v>699</v>
      </c>
      <c r="AF4" s="357" t="s">
        <v>725</v>
      </c>
      <c r="AG4" s="357"/>
      <c r="AI4" s="344" t="s">
        <v>736</v>
      </c>
    </row>
    <row r="5" spans="2:35" ht="40.5" customHeight="1" x14ac:dyDescent="0.25">
      <c r="B5" s="315" t="s">
        <v>572</v>
      </c>
      <c r="C5" s="315"/>
      <c r="D5" s="320" t="s">
        <v>573</v>
      </c>
      <c r="F5" s="318" t="s">
        <v>597</v>
      </c>
      <c r="G5" s="317"/>
      <c r="H5" s="317"/>
      <c r="J5" s="331" t="s">
        <v>728</v>
      </c>
      <c r="N5" s="333" t="s">
        <v>616</v>
      </c>
      <c r="O5" s="336" t="s">
        <v>621</v>
      </c>
      <c r="P5" s="339">
        <v>8</v>
      </c>
      <c r="T5" s="6" t="s">
        <v>638</v>
      </c>
      <c r="V5" s="1694"/>
      <c r="X5" s="312" t="s">
        <v>622</v>
      </c>
      <c r="Y5" s="5" t="s">
        <v>663</v>
      </c>
      <c r="Z5" s="5" t="s">
        <v>664</v>
      </c>
      <c r="AA5" s="5">
        <v>4</v>
      </c>
      <c r="AB5" s="346">
        <v>18</v>
      </c>
      <c r="AD5" s="357" t="s">
        <v>248</v>
      </c>
      <c r="AF5" s="357" t="s">
        <v>708</v>
      </c>
      <c r="AG5" s="357"/>
      <c r="AI5" s="344" t="s">
        <v>737</v>
      </c>
    </row>
    <row r="6" spans="2:35" ht="61.5" customHeight="1" x14ac:dyDescent="0.25">
      <c r="B6" s="315" t="s">
        <v>574</v>
      </c>
      <c r="C6" s="315"/>
      <c r="D6" s="321" t="s">
        <v>575</v>
      </c>
      <c r="F6" s="319" t="s">
        <v>598</v>
      </c>
      <c r="G6" s="317"/>
      <c r="H6" s="317"/>
      <c r="J6" s="331" t="s">
        <v>727</v>
      </c>
      <c r="N6" s="333" t="s">
        <v>617</v>
      </c>
      <c r="O6" s="340" t="s">
        <v>622</v>
      </c>
      <c r="P6" s="338">
        <v>12</v>
      </c>
      <c r="T6" s="6" t="s">
        <v>639</v>
      </c>
      <c r="V6" s="343" t="s">
        <v>644</v>
      </c>
      <c r="X6" s="313" t="s">
        <v>670</v>
      </c>
      <c r="Y6" s="346" t="s">
        <v>668</v>
      </c>
      <c r="Z6" s="346" t="s">
        <v>669</v>
      </c>
      <c r="AA6" s="5">
        <v>24</v>
      </c>
      <c r="AB6" s="346">
        <v>200</v>
      </c>
      <c r="AD6" s="357" t="s">
        <v>700</v>
      </c>
      <c r="AF6" s="357" t="s">
        <v>709</v>
      </c>
      <c r="AG6" s="357"/>
      <c r="AI6" s="344" t="s">
        <v>738</v>
      </c>
    </row>
    <row r="7" spans="2:35" ht="45.75" customHeight="1" x14ac:dyDescent="0.25">
      <c r="B7" s="315" t="s">
        <v>576</v>
      </c>
      <c r="C7" s="315"/>
      <c r="D7" s="322" t="s">
        <v>577</v>
      </c>
      <c r="F7" s="319" t="s">
        <v>599</v>
      </c>
      <c r="G7" s="317"/>
      <c r="H7" s="317"/>
      <c r="O7" s="336" t="s">
        <v>623</v>
      </c>
      <c r="P7" s="339">
        <v>88000</v>
      </c>
      <c r="T7" s="6" t="s">
        <v>160</v>
      </c>
      <c r="V7" s="343" t="s">
        <v>645</v>
      </c>
      <c r="X7" s="313" t="s">
        <v>671</v>
      </c>
      <c r="Y7" s="346" t="s">
        <v>663</v>
      </c>
      <c r="Z7" s="346" t="s">
        <v>664</v>
      </c>
      <c r="AA7" s="346" t="s">
        <v>666</v>
      </c>
      <c r="AB7" s="346">
        <v>40</v>
      </c>
      <c r="AD7" s="357" t="s">
        <v>159</v>
      </c>
      <c r="AF7" s="357" t="s">
        <v>710</v>
      </c>
      <c r="AG7" s="357"/>
      <c r="AI7" s="344" t="s">
        <v>739</v>
      </c>
    </row>
    <row r="8" spans="2:35" ht="33.75" customHeight="1" x14ac:dyDescent="0.25">
      <c r="B8" s="315" t="s">
        <v>578</v>
      </c>
      <c r="C8" s="315"/>
      <c r="D8" s="323" t="s">
        <v>579</v>
      </c>
      <c r="F8" s="319" t="s">
        <v>600</v>
      </c>
      <c r="G8" s="317"/>
      <c r="H8" s="317"/>
      <c r="O8" s="341" t="s">
        <v>403</v>
      </c>
      <c r="P8" s="342">
        <v>1</v>
      </c>
      <c r="T8" s="6" t="s">
        <v>399</v>
      </c>
      <c r="V8" s="313" t="s">
        <v>646</v>
      </c>
      <c r="X8" s="313" t="s">
        <v>672</v>
      </c>
      <c r="Y8" s="346" t="s">
        <v>663</v>
      </c>
      <c r="Z8" s="346" t="s">
        <v>673</v>
      </c>
      <c r="AA8" s="346">
        <v>12</v>
      </c>
      <c r="AB8" s="346">
        <v>84</v>
      </c>
      <c r="AD8" s="357" t="s">
        <v>701</v>
      </c>
      <c r="AF8" s="357" t="s">
        <v>711</v>
      </c>
      <c r="AG8" s="357"/>
      <c r="AI8" s="344" t="s">
        <v>740</v>
      </c>
    </row>
    <row r="9" spans="2:35" ht="25.5" customHeight="1" x14ac:dyDescent="0.25">
      <c r="B9" s="315" t="s">
        <v>580</v>
      </c>
      <c r="C9" s="315"/>
      <c r="F9" s="319" t="s">
        <v>601</v>
      </c>
      <c r="G9" s="317"/>
      <c r="O9" s="336" t="s">
        <v>624</v>
      </c>
      <c r="P9" s="339">
        <v>100</v>
      </c>
      <c r="V9" s="343" t="s">
        <v>647</v>
      </c>
      <c r="X9" s="347" t="s">
        <v>674</v>
      </c>
      <c r="Y9" s="348" t="s">
        <v>663</v>
      </c>
      <c r="Z9" s="348" t="s">
        <v>664</v>
      </c>
      <c r="AA9" s="349">
        <v>0.5</v>
      </c>
      <c r="AB9" s="350">
        <v>0.8</v>
      </c>
      <c r="AD9" s="357" t="s">
        <v>702</v>
      </c>
      <c r="AF9" s="357" t="s">
        <v>712</v>
      </c>
      <c r="AG9" s="357"/>
    </row>
    <row r="10" spans="2:35" ht="15" customHeight="1" x14ac:dyDescent="0.25">
      <c r="B10" s="315" t="s">
        <v>581</v>
      </c>
      <c r="C10" s="315"/>
      <c r="F10" s="319" t="s">
        <v>602</v>
      </c>
      <c r="G10" s="1698"/>
      <c r="O10" s="336" t="s">
        <v>625</v>
      </c>
      <c r="P10" s="339">
        <v>90</v>
      </c>
      <c r="V10" s="343" t="s">
        <v>648</v>
      </c>
      <c r="X10" s="347" t="s">
        <v>675</v>
      </c>
      <c r="Y10" s="348" t="s">
        <v>663</v>
      </c>
      <c r="Z10" s="348" t="s">
        <v>664</v>
      </c>
      <c r="AA10" s="348">
        <v>2</v>
      </c>
      <c r="AB10" s="351">
        <v>4</v>
      </c>
      <c r="AD10" s="357" t="s">
        <v>703</v>
      </c>
      <c r="AF10" s="357" t="s">
        <v>713</v>
      </c>
      <c r="AG10" s="357"/>
    </row>
    <row r="11" spans="2:35" ht="24.75" customHeight="1" x14ac:dyDescent="0.25">
      <c r="B11" s="315" t="s">
        <v>582</v>
      </c>
      <c r="C11" s="315"/>
      <c r="F11" s="319" t="s">
        <v>603</v>
      </c>
      <c r="G11" s="1698"/>
      <c r="V11" s="1695" t="s">
        <v>649</v>
      </c>
      <c r="X11" s="347" t="s">
        <v>618</v>
      </c>
      <c r="Y11" s="348" t="s">
        <v>663</v>
      </c>
      <c r="Z11" s="348" t="s">
        <v>673</v>
      </c>
      <c r="AA11" s="348">
        <v>306</v>
      </c>
      <c r="AB11" s="348">
        <v>1600</v>
      </c>
      <c r="AD11" s="357" t="s">
        <v>704</v>
      </c>
      <c r="AF11" s="357" t="s">
        <v>714</v>
      </c>
      <c r="AG11" s="357"/>
    </row>
    <row r="12" spans="2:35" ht="15" customHeight="1" x14ac:dyDescent="0.25">
      <c r="B12" s="315" t="s">
        <v>583</v>
      </c>
      <c r="C12" s="315"/>
      <c r="F12" s="319" t="s">
        <v>604</v>
      </c>
      <c r="G12" s="1698"/>
      <c r="V12" s="1695"/>
      <c r="X12" s="347" t="s">
        <v>676</v>
      </c>
      <c r="Y12" s="348" t="s">
        <v>668</v>
      </c>
      <c r="Z12" s="348" t="s">
        <v>669</v>
      </c>
      <c r="AA12" s="348">
        <v>8011</v>
      </c>
      <c r="AB12" s="352">
        <v>24000</v>
      </c>
      <c r="AF12" s="357" t="s">
        <v>715</v>
      </c>
      <c r="AG12" s="357"/>
    </row>
    <row r="13" spans="2:35" ht="30" customHeight="1" x14ac:dyDescent="0.25">
      <c r="B13" s="315" t="s">
        <v>584</v>
      </c>
      <c r="C13" s="315"/>
      <c r="F13" s="319" t="s">
        <v>605</v>
      </c>
      <c r="G13" s="1698"/>
      <c r="V13" s="343" t="s">
        <v>650</v>
      </c>
      <c r="X13" s="347" t="s">
        <v>677</v>
      </c>
      <c r="Y13" s="348" t="s">
        <v>663</v>
      </c>
      <c r="Z13" s="348" t="s">
        <v>664</v>
      </c>
      <c r="AA13" s="346" t="s">
        <v>666</v>
      </c>
      <c r="AB13" s="353">
        <v>1</v>
      </c>
      <c r="AF13" s="357" t="s">
        <v>716</v>
      </c>
      <c r="AG13" s="357"/>
    </row>
    <row r="14" spans="2:35" ht="26.25" customHeight="1" x14ac:dyDescent="0.25">
      <c r="B14" s="315" t="s">
        <v>585</v>
      </c>
      <c r="C14" s="315"/>
      <c r="F14" s="320" t="s">
        <v>606</v>
      </c>
      <c r="G14" s="1698"/>
      <c r="V14" s="343" t="s">
        <v>651</v>
      </c>
      <c r="X14" s="347" t="s">
        <v>678</v>
      </c>
      <c r="Y14" s="348" t="s">
        <v>663</v>
      </c>
      <c r="Z14" s="348" t="s">
        <v>664</v>
      </c>
      <c r="AA14" s="346" t="s">
        <v>666</v>
      </c>
      <c r="AB14" s="348">
        <v>5</v>
      </c>
      <c r="AF14" s="357" t="s">
        <v>717</v>
      </c>
      <c r="AG14" s="357"/>
    </row>
    <row r="15" spans="2:35" ht="31.5" customHeight="1" x14ac:dyDescent="0.25">
      <c r="B15" s="315" t="s">
        <v>586</v>
      </c>
      <c r="C15" s="315"/>
      <c r="F15" s="321" t="s">
        <v>607</v>
      </c>
      <c r="G15" s="1698"/>
      <c r="V15" s="343" t="s">
        <v>652</v>
      </c>
      <c r="X15" s="347" t="s">
        <v>679</v>
      </c>
      <c r="Y15" s="348" t="s">
        <v>663</v>
      </c>
      <c r="Z15" s="348" t="s">
        <v>664</v>
      </c>
      <c r="AA15" s="346" t="s">
        <v>666</v>
      </c>
      <c r="AB15" s="349">
        <v>1</v>
      </c>
      <c r="AF15" s="357" t="s">
        <v>718</v>
      </c>
      <c r="AG15" s="357"/>
    </row>
    <row r="16" spans="2:35" ht="48" customHeight="1" x14ac:dyDescent="0.25">
      <c r="B16" s="315" t="s">
        <v>587</v>
      </c>
      <c r="C16" s="315"/>
      <c r="F16" s="321" t="s">
        <v>608</v>
      </c>
      <c r="G16" s="1698"/>
      <c r="V16" s="343" t="s">
        <v>653</v>
      </c>
      <c r="X16" s="347" t="s">
        <v>680</v>
      </c>
      <c r="Y16" s="348" t="s">
        <v>663</v>
      </c>
      <c r="Z16" s="348" t="s">
        <v>669</v>
      </c>
      <c r="AA16" s="346" t="s">
        <v>666</v>
      </c>
      <c r="AB16" s="349">
        <v>1</v>
      </c>
      <c r="AF16" s="357" t="s">
        <v>719</v>
      </c>
      <c r="AG16" s="357"/>
    </row>
    <row r="17" spans="2:33" ht="49.5" customHeight="1" x14ac:dyDescent="0.25">
      <c r="B17" s="315" t="s">
        <v>588</v>
      </c>
      <c r="C17" s="315"/>
      <c r="F17" s="322" t="s">
        <v>609</v>
      </c>
      <c r="G17" s="1698"/>
      <c r="V17" s="343" t="s">
        <v>654</v>
      </c>
      <c r="X17" s="347" t="s">
        <v>681</v>
      </c>
      <c r="Y17" s="348" t="s">
        <v>668</v>
      </c>
      <c r="Z17" s="348" t="s">
        <v>669</v>
      </c>
      <c r="AA17" s="346" t="s">
        <v>666</v>
      </c>
      <c r="AB17" s="348">
        <v>8</v>
      </c>
      <c r="AF17" s="357" t="s">
        <v>720</v>
      </c>
      <c r="AG17" s="357"/>
    </row>
    <row r="18" spans="2:33" ht="50.25" customHeight="1" x14ac:dyDescent="0.25">
      <c r="B18" s="315" t="s">
        <v>590</v>
      </c>
      <c r="C18" s="315"/>
      <c r="F18" s="323" t="s">
        <v>579</v>
      </c>
      <c r="G18" s="1698"/>
      <c r="V18" s="343" t="s">
        <v>655</v>
      </c>
      <c r="X18" s="347" t="s">
        <v>682</v>
      </c>
      <c r="Y18" s="348" t="s">
        <v>663</v>
      </c>
      <c r="Z18" s="348" t="s">
        <v>664</v>
      </c>
      <c r="AA18" s="348">
        <v>4</v>
      </c>
      <c r="AB18" s="348">
        <v>4</v>
      </c>
    </row>
    <row r="19" spans="2:33" ht="15" customHeight="1" x14ac:dyDescent="0.25">
      <c r="B19" s="315" t="s">
        <v>591</v>
      </c>
      <c r="C19" s="315"/>
      <c r="G19" s="317"/>
      <c r="V19" s="1696" t="s">
        <v>656</v>
      </c>
      <c r="X19" s="347" t="s">
        <v>683</v>
      </c>
      <c r="Y19" s="348" t="s">
        <v>684</v>
      </c>
      <c r="Z19" s="348" t="s">
        <v>664</v>
      </c>
      <c r="AA19" s="349">
        <v>1</v>
      </c>
      <c r="AB19" s="349">
        <v>1</v>
      </c>
    </row>
    <row r="20" spans="2:33" ht="39" customHeight="1" x14ac:dyDescent="0.25">
      <c r="C20" s="315"/>
      <c r="G20" s="317"/>
      <c r="V20" s="1697"/>
      <c r="X20" s="312" t="s">
        <v>625</v>
      </c>
      <c r="Y20" s="5" t="s">
        <v>684</v>
      </c>
      <c r="Z20" s="348" t="s">
        <v>664</v>
      </c>
      <c r="AA20" s="354">
        <v>84.2</v>
      </c>
      <c r="AB20" s="497">
        <v>90</v>
      </c>
    </row>
    <row r="21" spans="2:33" ht="15" customHeight="1" x14ac:dyDescent="0.25">
      <c r="B21" s="324"/>
      <c r="C21" s="325"/>
      <c r="G21" s="317"/>
      <c r="V21" s="343" t="s">
        <v>657</v>
      </c>
      <c r="X21" s="347" t="s">
        <v>685</v>
      </c>
      <c r="Y21" s="5" t="s">
        <v>663</v>
      </c>
      <c r="Z21" s="5" t="s">
        <v>664</v>
      </c>
      <c r="AA21" s="348">
        <v>1</v>
      </c>
      <c r="AB21" s="348">
        <v>4</v>
      </c>
    </row>
    <row r="22" spans="2:33" ht="15" customHeight="1" x14ac:dyDescent="0.25">
      <c r="B22" s="324"/>
      <c r="C22" s="325"/>
      <c r="G22" s="317"/>
      <c r="V22" s="343" t="s">
        <v>658</v>
      </c>
      <c r="X22" s="347" t="s">
        <v>686</v>
      </c>
      <c r="Y22" s="5" t="s">
        <v>663</v>
      </c>
      <c r="Z22" s="5" t="s">
        <v>664</v>
      </c>
      <c r="AA22" s="346" t="s">
        <v>666</v>
      </c>
      <c r="AB22" s="348">
        <v>1</v>
      </c>
    </row>
    <row r="23" spans="2:33" ht="15" customHeight="1" x14ac:dyDescent="0.25">
      <c r="B23" s="324"/>
      <c r="C23" s="325"/>
      <c r="G23" s="317"/>
      <c r="V23" s="343" t="s">
        <v>659</v>
      </c>
      <c r="X23" s="347" t="s">
        <v>687</v>
      </c>
      <c r="Y23" s="5" t="s">
        <v>684</v>
      </c>
      <c r="Z23" s="5" t="s">
        <v>664</v>
      </c>
      <c r="AA23" s="346" t="s">
        <v>666</v>
      </c>
      <c r="AB23" s="349">
        <v>1</v>
      </c>
    </row>
    <row r="24" spans="2:33" ht="15" customHeight="1" x14ac:dyDescent="0.25">
      <c r="B24" s="324"/>
      <c r="C24" s="325"/>
      <c r="G24" s="317"/>
      <c r="V24" s="343" t="s">
        <v>660</v>
      </c>
      <c r="X24" s="347" t="s">
        <v>403</v>
      </c>
      <c r="Y24" s="348" t="s">
        <v>688</v>
      </c>
      <c r="Z24" s="348" t="s">
        <v>689</v>
      </c>
      <c r="AA24" s="349">
        <v>1</v>
      </c>
      <c r="AB24" s="349">
        <v>1</v>
      </c>
    </row>
    <row r="25" spans="2:33" ht="15" customHeight="1" x14ac:dyDescent="0.25">
      <c r="B25" s="326"/>
      <c r="C25" s="327"/>
      <c r="G25" s="317"/>
      <c r="V25" s="343" t="s">
        <v>661</v>
      </c>
      <c r="X25" s="347" t="s">
        <v>690</v>
      </c>
      <c r="Y25" s="348" t="s">
        <v>688</v>
      </c>
      <c r="Z25" s="348" t="s">
        <v>689</v>
      </c>
      <c r="AA25" s="349">
        <v>1</v>
      </c>
      <c r="AB25" s="349">
        <v>1</v>
      </c>
    </row>
    <row r="26" spans="2:33" ht="15" customHeight="1" x14ac:dyDescent="0.25">
      <c r="B26" s="326"/>
      <c r="C26" s="327"/>
      <c r="G26" s="317"/>
    </row>
    <row r="27" spans="2:33" ht="15" customHeight="1" x14ac:dyDescent="0.25">
      <c r="B27" s="326"/>
      <c r="C27" s="327"/>
      <c r="G27" s="317"/>
    </row>
    <row r="28" spans="2:33" ht="15" customHeight="1" x14ac:dyDescent="0.25">
      <c r="B28" s="326"/>
      <c r="C28" s="327"/>
      <c r="G28" s="317"/>
    </row>
    <row r="29" spans="2:33" ht="22.5" customHeight="1" x14ac:dyDescent="0.25">
      <c r="B29" s="326"/>
      <c r="C29" s="327"/>
      <c r="G29" s="317"/>
    </row>
    <row r="30" spans="2:33" ht="15" customHeight="1" x14ac:dyDescent="0.25">
      <c r="B30" s="326"/>
      <c r="C30" s="327"/>
      <c r="G30" s="317"/>
    </row>
    <row r="31" spans="2:33" ht="15" customHeight="1" x14ac:dyDescent="0.25">
      <c r="B31" s="326"/>
      <c r="C31" s="327"/>
      <c r="G31" s="317"/>
    </row>
    <row r="32" spans="2:33" ht="15" customHeight="1" x14ac:dyDescent="0.25">
      <c r="B32" s="326"/>
      <c r="C32" s="327"/>
      <c r="G32" s="317"/>
    </row>
    <row r="33" spans="2:7" ht="15" customHeight="1" x14ac:dyDescent="0.25">
      <c r="B33" s="326"/>
      <c r="C33" s="327"/>
      <c r="G33" s="317"/>
    </row>
    <row r="34" spans="2:7" ht="15" customHeight="1" x14ac:dyDescent="0.25">
      <c r="B34" s="326"/>
      <c r="C34" s="327"/>
      <c r="G34" s="317"/>
    </row>
    <row r="35" spans="2:7" ht="15" customHeight="1" x14ac:dyDescent="0.25">
      <c r="B35" s="326"/>
      <c r="C35" s="327"/>
      <c r="G35" s="317"/>
    </row>
    <row r="36" spans="2:7" ht="15" customHeight="1" x14ac:dyDescent="0.25">
      <c r="B36" s="326"/>
      <c r="C36" s="327"/>
      <c r="G36" s="317"/>
    </row>
    <row r="37" spans="2:7" ht="15" customHeight="1" x14ac:dyDescent="0.25">
      <c r="B37" s="326"/>
      <c r="C37" s="327"/>
      <c r="G37" s="317"/>
    </row>
    <row r="38" spans="2:7" ht="25.5" customHeight="1" x14ac:dyDescent="0.25">
      <c r="B38" s="326"/>
      <c r="C38" s="327"/>
      <c r="G38" s="317"/>
    </row>
    <row r="39" spans="2:7" ht="15" customHeight="1" x14ac:dyDescent="0.25">
      <c r="B39" s="326"/>
      <c r="C39" s="327"/>
      <c r="G39" s="317"/>
    </row>
    <row r="40" spans="2:7" ht="15" customHeight="1" x14ac:dyDescent="0.25">
      <c r="B40" s="326"/>
      <c r="C40" s="327"/>
      <c r="G40" s="317"/>
    </row>
    <row r="41" spans="2:7" ht="15" customHeight="1" x14ac:dyDescent="0.25">
      <c r="B41" s="326"/>
      <c r="C41" s="327"/>
      <c r="G41" s="317"/>
    </row>
    <row r="42" spans="2:7" ht="15" customHeight="1" x14ac:dyDescent="0.25">
      <c r="B42" s="326"/>
      <c r="C42" s="327"/>
      <c r="G42" s="317"/>
    </row>
    <row r="43" spans="2:7" ht="15" customHeight="1" x14ac:dyDescent="0.25">
      <c r="B43" s="326"/>
      <c r="C43" s="327"/>
      <c r="G43" s="317"/>
    </row>
    <row r="44" spans="2:7" ht="15" customHeight="1" x14ac:dyDescent="0.25">
      <c r="B44" s="326"/>
      <c r="C44" s="327"/>
      <c r="G44" s="317"/>
    </row>
    <row r="45" spans="2:7" ht="15" customHeight="1" x14ac:dyDescent="0.25">
      <c r="B45" s="326"/>
      <c r="C45" s="327"/>
      <c r="G45" s="317"/>
    </row>
    <row r="46" spans="2:7" ht="15" customHeight="1" x14ac:dyDescent="0.25">
      <c r="B46" s="324"/>
      <c r="C46" s="325"/>
      <c r="G46" s="317"/>
    </row>
    <row r="47" spans="2:7" ht="15" customHeight="1" x14ac:dyDescent="0.25">
      <c r="B47" s="324"/>
      <c r="C47" s="325"/>
      <c r="G47" s="317"/>
    </row>
    <row r="48" spans="2:7" ht="25.5" customHeight="1" x14ac:dyDescent="0.25">
      <c r="B48" s="324"/>
      <c r="C48" s="325"/>
      <c r="G48" s="317"/>
    </row>
    <row r="49" spans="2:7" ht="15" customHeight="1" x14ac:dyDescent="0.25">
      <c r="B49" s="324"/>
      <c r="C49" s="325"/>
      <c r="G49" s="317"/>
    </row>
    <row r="50" spans="2:7" ht="15" customHeight="1" x14ac:dyDescent="0.25">
      <c r="B50" s="324"/>
      <c r="C50" s="325"/>
      <c r="G50" s="317"/>
    </row>
    <row r="51" spans="2:7" ht="15" customHeight="1" x14ac:dyDescent="0.25">
      <c r="B51" s="324"/>
      <c r="C51" s="325"/>
      <c r="G51" s="317"/>
    </row>
    <row r="52" spans="2:7" ht="15" customHeight="1" x14ac:dyDescent="0.25">
      <c r="B52" s="324"/>
      <c r="C52" s="325"/>
      <c r="G52" s="317"/>
    </row>
    <row r="53" spans="2:7" ht="15" customHeight="1" x14ac:dyDescent="0.25">
      <c r="B53" s="324"/>
      <c r="C53" s="325"/>
    </row>
    <row r="54" spans="2:7" ht="15" customHeight="1" x14ac:dyDescent="0.25">
      <c r="B54" s="324"/>
      <c r="C54" s="325"/>
    </row>
    <row r="55" spans="2:7" ht="15" customHeight="1" x14ac:dyDescent="0.25">
      <c r="B55" s="324"/>
      <c r="C55" s="325"/>
    </row>
    <row r="56" spans="2:7" ht="15" customHeight="1" x14ac:dyDescent="0.25">
      <c r="B56" s="324"/>
      <c r="C56" s="325"/>
    </row>
    <row r="57" spans="2:7" ht="15" customHeight="1" x14ac:dyDescent="0.25">
      <c r="B57" s="324"/>
      <c r="C57" s="325"/>
    </row>
    <row r="58" spans="2:7" ht="15" customHeight="1" x14ac:dyDescent="0.25">
      <c r="B58" s="324"/>
      <c r="C58" s="325"/>
    </row>
    <row r="59" spans="2:7" ht="15" customHeight="1" x14ac:dyDescent="0.25">
      <c r="B59" s="324"/>
      <c r="C59" s="325"/>
    </row>
    <row r="60" spans="2:7" ht="15" customHeight="1" x14ac:dyDescent="0.25">
      <c r="B60" s="324"/>
      <c r="C60" s="325"/>
    </row>
    <row r="61" spans="2:7" ht="15" customHeight="1" x14ac:dyDescent="0.25">
      <c r="B61" s="324"/>
      <c r="C61" s="325"/>
    </row>
    <row r="62" spans="2:7" ht="15" customHeight="1" x14ac:dyDescent="0.25">
      <c r="B62" s="324"/>
      <c r="C62" s="325"/>
    </row>
    <row r="63" spans="2:7" ht="15" customHeight="1" x14ac:dyDescent="0.25">
      <c r="B63" s="324"/>
      <c r="C63" s="325"/>
    </row>
    <row r="64" spans="2:7" ht="15" customHeight="1" x14ac:dyDescent="0.25">
      <c r="B64" s="324"/>
      <c r="C64" s="325"/>
    </row>
    <row r="65" spans="2:3" ht="15" customHeight="1" x14ac:dyDescent="0.25">
      <c r="B65" s="324"/>
      <c r="C65" s="325"/>
    </row>
    <row r="66" spans="2:3" ht="15" customHeight="1" x14ac:dyDescent="0.25">
      <c r="B66" s="324"/>
      <c r="C66" s="325"/>
    </row>
    <row r="67" spans="2:3" ht="15" customHeight="1" x14ac:dyDescent="0.25">
      <c r="B67" s="324"/>
      <c r="C67" s="325"/>
    </row>
    <row r="68" spans="2:3" ht="15" customHeight="1" x14ac:dyDescent="0.25">
      <c r="B68" s="324"/>
      <c r="C68" s="325"/>
    </row>
    <row r="69" spans="2:3" ht="15" customHeight="1" x14ac:dyDescent="0.25">
      <c r="B69" s="324"/>
      <c r="C69" s="325"/>
    </row>
    <row r="70" spans="2:3" ht="15" customHeight="1" x14ac:dyDescent="0.25">
      <c r="B70" s="324"/>
      <c r="C70" s="325"/>
    </row>
    <row r="71" spans="2:3" ht="15" customHeight="1" x14ac:dyDescent="0.25">
      <c r="B71" s="324"/>
      <c r="C71" s="325"/>
    </row>
    <row r="72" spans="2:3" ht="15" customHeight="1" x14ac:dyDescent="0.25">
      <c r="B72" s="324"/>
      <c r="C72" s="325"/>
    </row>
    <row r="73" spans="2:3" ht="15" customHeight="1" x14ac:dyDescent="0.25">
      <c r="B73" s="324"/>
      <c r="C73" s="325"/>
    </row>
    <row r="74" spans="2:3" ht="15" customHeight="1" x14ac:dyDescent="0.25">
      <c r="B74" s="324"/>
      <c r="C74" s="325"/>
    </row>
    <row r="75" spans="2:3" ht="15" customHeight="1" x14ac:dyDescent="0.25">
      <c r="B75" s="324"/>
      <c r="C75" s="325"/>
    </row>
    <row r="76" spans="2:3" ht="15" customHeight="1" x14ac:dyDescent="0.25">
      <c r="B76" s="324"/>
      <c r="C76" s="325"/>
    </row>
    <row r="77" spans="2:3" ht="15" customHeight="1" x14ac:dyDescent="0.25">
      <c r="B77" s="324"/>
      <c r="C77" s="325"/>
    </row>
    <row r="78" spans="2:3" ht="15" customHeight="1" x14ac:dyDescent="0.25">
      <c r="B78" s="324"/>
      <c r="C78" s="325"/>
    </row>
    <row r="79" spans="2:3" ht="15" customHeight="1" x14ac:dyDescent="0.25">
      <c r="B79" s="324"/>
      <c r="C79" s="325"/>
    </row>
    <row r="80" spans="2:3" ht="15" customHeight="1" x14ac:dyDescent="0.25">
      <c r="B80" s="324"/>
      <c r="C80" s="325"/>
    </row>
    <row r="81" spans="2:3" ht="15" customHeight="1" x14ac:dyDescent="0.25">
      <c r="B81" s="324"/>
      <c r="C81" s="325"/>
    </row>
    <row r="82" spans="2:3" ht="15" customHeight="1" x14ac:dyDescent="0.25">
      <c r="B82" s="324"/>
      <c r="C82" s="325"/>
    </row>
    <row r="83" spans="2:3" ht="15" customHeight="1" x14ac:dyDescent="0.25">
      <c r="B83" s="324"/>
      <c r="C83" s="325"/>
    </row>
    <row r="84" spans="2:3" ht="15" customHeight="1" x14ac:dyDescent="0.25">
      <c r="B84" s="324"/>
      <c r="C84" s="325"/>
    </row>
    <row r="85" spans="2:3" ht="15" customHeight="1" x14ac:dyDescent="0.25">
      <c r="B85" s="324"/>
      <c r="C85" s="325"/>
    </row>
    <row r="86" spans="2:3" ht="15" customHeight="1" x14ac:dyDescent="0.25">
      <c r="B86" s="324"/>
      <c r="C86" s="325"/>
    </row>
    <row r="87" spans="2:3" ht="15" customHeight="1" x14ac:dyDescent="0.25">
      <c r="B87" s="324"/>
      <c r="C87" s="325"/>
    </row>
    <row r="88" spans="2:3" ht="15" customHeight="1" x14ac:dyDescent="0.25">
      <c r="B88" s="324"/>
      <c r="C88" s="325"/>
    </row>
    <row r="89" spans="2:3" ht="15" customHeight="1" x14ac:dyDescent="0.25">
      <c r="B89" s="324"/>
      <c r="C89" s="325"/>
    </row>
    <row r="90" spans="2:3" ht="15" customHeight="1" x14ac:dyDescent="0.25">
      <c r="B90" s="324"/>
      <c r="C90" s="325"/>
    </row>
    <row r="91" spans="2:3" ht="15" customHeight="1" x14ac:dyDescent="0.25">
      <c r="B91" s="324"/>
      <c r="C91" s="325"/>
    </row>
    <row r="92" spans="2:3" ht="15" customHeight="1" x14ac:dyDescent="0.25">
      <c r="B92" s="324"/>
      <c r="C92" s="325"/>
    </row>
    <row r="93" spans="2:3" ht="15" customHeight="1" x14ac:dyDescent="0.25">
      <c r="B93" s="324"/>
      <c r="C93" s="325"/>
    </row>
    <row r="94" spans="2:3" ht="15" customHeight="1" x14ac:dyDescent="0.25">
      <c r="B94" s="324"/>
      <c r="C94" s="325"/>
    </row>
    <row r="95" spans="2:3" ht="15" customHeight="1" x14ac:dyDescent="0.25">
      <c r="B95" s="324"/>
      <c r="C95" s="325"/>
    </row>
    <row r="96" spans="2:3" ht="15" customHeight="1" x14ac:dyDescent="0.25">
      <c r="B96" s="324"/>
      <c r="C96" s="325"/>
    </row>
    <row r="97" spans="2:3" ht="15" customHeight="1" x14ac:dyDescent="0.25">
      <c r="B97" s="324"/>
      <c r="C97" s="325"/>
    </row>
    <row r="98" spans="2:3" ht="15" customHeight="1" x14ac:dyDescent="0.25">
      <c r="B98" s="324"/>
      <c r="C98" s="325"/>
    </row>
    <row r="99" spans="2:3" ht="15" customHeight="1" x14ac:dyDescent="0.25">
      <c r="B99" s="324"/>
      <c r="C99" s="325"/>
    </row>
    <row r="100" spans="2:3" ht="15" customHeight="1" x14ac:dyDescent="0.25">
      <c r="B100" s="326"/>
      <c r="C100" s="327"/>
    </row>
    <row r="101" spans="2:3" ht="15" customHeight="1" x14ac:dyDescent="0.25">
      <c r="B101" s="326"/>
      <c r="C101" s="327"/>
    </row>
    <row r="102" spans="2:3" ht="15" customHeight="1" x14ac:dyDescent="0.25">
      <c r="B102" s="326"/>
      <c r="C102" s="327"/>
    </row>
    <row r="103" spans="2:3" ht="15" customHeight="1" x14ac:dyDescent="0.25">
      <c r="B103" s="326"/>
      <c r="C103" s="327"/>
    </row>
    <row r="104" spans="2:3" ht="15" customHeight="1" x14ac:dyDescent="0.25">
      <c r="B104" s="326"/>
      <c r="C104" s="327"/>
    </row>
    <row r="105" spans="2:3" ht="15" customHeight="1" x14ac:dyDescent="0.25">
      <c r="B105" s="326"/>
      <c r="C105" s="327"/>
    </row>
    <row r="106" spans="2:3" ht="15" customHeight="1" x14ac:dyDescent="0.25">
      <c r="B106" s="326"/>
      <c r="C106" s="327"/>
    </row>
    <row r="107" spans="2:3" ht="15" customHeight="1" x14ac:dyDescent="0.25">
      <c r="B107" s="326"/>
      <c r="C107" s="327"/>
    </row>
    <row r="108" spans="2:3" ht="15" customHeight="1" x14ac:dyDescent="0.25">
      <c r="B108" s="326"/>
      <c r="C108" s="327"/>
    </row>
    <row r="109" spans="2:3" ht="15" customHeight="1" x14ac:dyDescent="0.25">
      <c r="B109" s="326"/>
      <c r="C109" s="327"/>
    </row>
    <row r="110" spans="2:3" ht="15" customHeight="1" x14ac:dyDescent="0.25">
      <c r="B110" s="326"/>
      <c r="C110" s="327"/>
    </row>
    <row r="111" spans="2:3" ht="15" customHeight="1" x14ac:dyDescent="0.25">
      <c r="B111" s="326"/>
      <c r="C111" s="327"/>
    </row>
    <row r="112" spans="2:3" ht="15" customHeight="1" x14ac:dyDescent="0.25">
      <c r="B112" s="326"/>
      <c r="C112" s="327"/>
    </row>
    <row r="113" spans="2:3" ht="15" customHeight="1" x14ac:dyDescent="0.25">
      <c r="B113" s="326"/>
      <c r="C113" s="327"/>
    </row>
    <row r="114" spans="2:3" ht="15" customHeight="1" x14ac:dyDescent="0.25">
      <c r="B114" s="326"/>
      <c r="C114" s="327"/>
    </row>
    <row r="115" spans="2:3" ht="15" customHeight="1" x14ac:dyDescent="0.25">
      <c r="B115" s="326"/>
      <c r="C115" s="327"/>
    </row>
    <row r="116" spans="2:3" ht="15" customHeight="1" x14ac:dyDescent="0.25">
      <c r="B116" s="326"/>
      <c r="C116" s="327"/>
    </row>
    <row r="117" spans="2:3" ht="15" customHeight="1" x14ac:dyDescent="0.25">
      <c r="B117" s="326"/>
      <c r="C117" s="327"/>
    </row>
    <row r="118" spans="2:3" ht="15" customHeight="1" x14ac:dyDescent="0.25">
      <c r="B118" s="326"/>
      <c r="C118" s="327"/>
    </row>
    <row r="119" spans="2:3" ht="15" customHeight="1" x14ac:dyDescent="0.25">
      <c r="B119" s="326"/>
      <c r="C119" s="327"/>
    </row>
    <row r="120" spans="2:3" ht="15" customHeight="1" x14ac:dyDescent="0.25">
      <c r="B120" s="326"/>
      <c r="C120" s="327"/>
    </row>
    <row r="121" spans="2:3" ht="15" customHeight="1" x14ac:dyDescent="0.25">
      <c r="B121" s="326"/>
      <c r="C121" s="327"/>
    </row>
    <row r="122" spans="2:3" ht="15" customHeight="1" x14ac:dyDescent="0.25">
      <c r="B122" s="326"/>
      <c r="C122" s="327"/>
    </row>
    <row r="123" spans="2:3" ht="15" customHeight="1" x14ac:dyDescent="0.25">
      <c r="B123" s="326"/>
      <c r="C123" s="327"/>
    </row>
    <row r="124" spans="2:3" ht="15" customHeight="1" x14ac:dyDescent="0.25">
      <c r="B124" s="326"/>
      <c r="C124" s="327"/>
    </row>
    <row r="125" spans="2:3" ht="15" customHeight="1" x14ac:dyDescent="0.25">
      <c r="B125" s="326"/>
      <c r="C125" s="327"/>
    </row>
    <row r="126" spans="2:3" ht="15" customHeight="1" x14ac:dyDescent="0.25">
      <c r="B126" s="326"/>
      <c r="C126" s="327"/>
    </row>
    <row r="127" spans="2:3" ht="15" customHeight="1" x14ac:dyDescent="0.25">
      <c r="B127" s="326"/>
      <c r="C127" s="327"/>
    </row>
    <row r="128" spans="2:3" ht="15" customHeight="1" x14ac:dyDescent="0.25">
      <c r="B128" s="326"/>
      <c r="C128" s="327"/>
    </row>
    <row r="129" spans="2:3" ht="15" customHeight="1" x14ac:dyDescent="0.25">
      <c r="B129" s="326"/>
      <c r="C129" s="327"/>
    </row>
    <row r="130" spans="2:3" ht="15" customHeight="1" x14ac:dyDescent="0.25">
      <c r="B130" s="326"/>
      <c r="C130" s="327"/>
    </row>
    <row r="131" spans="2:3" ht="15" customHeight="1" x14ac:dyDescent="0.25">
      <c r="B131" s="326"/>
      <c r="C131" s="327"/>
    </row>
    <row r="132" spans="2:3" ht="15" customHeight="1" x14ac:dyDescent="0.25">
      <c r="B132" s="326"/>
      <c r="C132" s="327"/>
    </row>
    <row r="133" spans="2:3" ht="15" customHeight="1" x14ac:dyDescent="0.25">
      <c r="B133" s="326"/>
      <c r="C133" s="327"/>
    </row>
    <row r="134" spans="2:3" ht="15" customHeight="1" x14ac:dyDescent="0.25">
      <c r="B134" s="326"/>
      <c r="C134" s="327"/>
    </row>
    <row r="135" spans="2:3" ht="15" customHeight="1" x14ac:dyDescent="0.25">
      <c r="B135" s="326"/>
      <c r="C135" s="327"/>
    </row>
    <row r="136" spans="2:3" ht="15" customHeight="1" x14ac:dyDescent="0.25">
      <c r="B136" s="324"/>
      <c r="C136" s="325"/>
    </row>
    <row r="137" spans="2:3" ht="15" customHeight="1" x14ac:dyDescent="0.25">
      <c r="B137" s="324"/>
      <c r="C137" s="325"/>
    </row>
    <row r="138" spans="2:3" ht="15" customHeight="1" x14ac:dyDescent="0.25">
      <c r="B138" s="324"/>
      <c r="C138" s="325"/>
    </row>
    <row r="139" spans="2:3" ht="15" customHeight="1" x14ac:dyDescent="0.25">
      <c r="B139" s="324"/>
      <c r="C139" s="325"/>
    </row>
    <row r="140" spans="2:3" ht="15" customHeight="1" x14ac:dyDescent="0.25">
      <c r="B140" s="324"/>
      <c r="C140" s="325"/>
    </row>
    <row r="141" spans="2:3" ht="15" customHeight="1" x14ac:dyDescent="0.25">
      <c r="B141" s="324"/>
      <c r="C141" s="325"/>
    </row>
    <row r="142" spans="2:3" ht="15" customHeight="1" x14ac:dyDescent="0.25">
      <c r="B142" s="324"/>
      <c r="C142" s="325"/>
    </row>
    <row r="143" spans="2:3" ht="15" customHeight="1" x14ac:dyDescent="0.25">
      <c r="B143" s="324"/>
      <c r="C143" s="325"/>
    </row>
    <row r="144" spans="2:3" ht="15" customHeight="1" x14ac:dyDescent="0.25">
      <c r="B144" s="324"/>
      <c r="C144" s="325"/>
    </row>
    <row r="145" spans="2:3" ht="15" customHeight="1" x14ac:dyDescent="0.25">
      <c r="B145" s="326"/>
      <c r="C145" s="327"/>
    </row>
    <row r="146" spans="2:3" ht="15" customHeight="1" x14ac:dyDescent="0.25">
      <c r="B146" s="326"/>
      <c r="C146" s="327"/>
    </row>
    <row r="147" spans="2:3" ht="15" customHeight="1" x14ac:dyDescent="0.25">
      <c r="B147" s="326"/>
      <c r="C147" s="327"/>
    </row>
    <row r="148" spans="2:3" ht="15" customHeight="1" x14ac:dyDescent="0.25">
      <c r="B148" s="326"/>
      <c r="C148" s="327"/>
    </row>
    <row r="149" spans="2:3" ht="15" customHeight="1" x14ac:dyDescent="0.25">
      <c r="B149" s="326"/>
      <c r="C149" s="327"/>
    </row>
    <row r="150" spans="2:3" ht="15" customHeight="1" x14ac:dyDescent="0.25">
      <c r="B150" s="326"/>
      <c r="C150" s="327"/>
    </row>
    <row r="151" spans="2:3" ht="15" customHeight="1" x14ac:dyDescent="0.25">
      <c r="B151" s="326"/>
      <c r="C151" s="327"/>
    </row>
    <row r="152" spans="2:3" ht="18" x14ac:dyDescent="0.25">
      <c r="B152" s="1693"/>
      <c r="C152" s="328"/>
    </row>
    <row r="153" spans="2:3" ht="18" x14ac:dyDescent="0.25">
      <c r="B153" s="1693"/>
      <c r="C153" s="328"/>
    </row>
    <row r="154" spans="2:3" ht="18" x14ac:dyDescent="0.25">
      <c r="B154" s="1693"/>
      <c r="C154" s="328"/>
    </row>
    <row r="155" spans="2:3" ht="18" x14ac:dyDescent="0.25">
      <c r="B155" s="1693"/>
      <c r="C155" s="328"/>
    </row>
    <row r="156" spans="2:3" ht="18" x14ac:dyDescent="0.25">
      <c r="B156" s="1693"/>
      <c r="C156" s="328"/>
    </row>
    <row r="157" spans="2:3" ht="18" x14ac:dyDescent="0.25">
      <c r="B157" s="1693"/>
      <c r="C157" s="328"/>
    </row>
    <row r="158" spans="2:3" ht="18" x14ac:dyDescent="0.25">
      <c r="B158" s="1693"/>
      <c r="C158" s="328"/>
    </row>
    <row r="159" spans="2:3" ht="18" x14ac:dyDescent="0.25">
      <c r="B159" s="1693"/>
      <c r="C159" s="328"/>
    </row>
    <row r="160" spans="2:3" ht="18" x14ac:dyDescent="0.25">
      <c r="B160" s="1693"/>
      <c r="C160" s="328"/>
    </row>
    <row r="161" spans="2:3" ht="18" x14ac:dyDescent="0.25">
      <c r="B161" s="1693"/>
      <c r="C161" s="328"/>
    </row>
    <row r="162" spans="2:3" ht="18" x14ac:dyDescent="0.25">
      <c r="B162" s="1693"/>
      <c r="C162" s="328"/>
    </row>
    <row r="163" spans="2:3" ht="18" x14ac:dyDescent="0.25">
      <c r="B163" s="1693"/>
      <c r="C163" s="328"/>
    </row>
    <row r="164" spans="2:3" ht="18" x14ac:dyDescent="0.25">
      <c r="B164" s="1693"/>
      <c r="C164" s="328"/>
    </row>
    <row r="165" spans="2:3" ht="18" x14ac:dyDescent="0.25">
      <c r="B165" s="1693"/>
      <c r="C165" s="328"/>
    </row>
    <row r="166" spans="2:3" ht="18" x14ac:dyDescent="0.25">
      <c r="B166" s="1693"/>
      <c r="C166" s="328"/>
    </row>
    <row r="167" spans="2:3" ht="18" x14ac:dyDescent="0.25">
      <c r="B167" s="1693"/>
      <c r="C167" s="328"/>
    </row>
    <row r="168" spans="2:3" ht="18" x14ac:dyDescent="0.25">
      <c r="B168" s="1693"/>
      <c r="C168" s="328"/>
    </row>
    <row r="169" spans="2:3" ht="18" x14ac:dyDescent="0.25">
      <c r="B169" s="1693"/>
      <c r="C169" s="328"/>
    </row>
    <row r="170" spans="2:3" ht="18" x14ac:dyDescent="0.25">
      <c r="B170" s="1693"/>
      <c r="C170" s="328"/>
    </row>
    <row r="171" spans="2:3" ht="18" x14ac:dyDescent="0.25">
      <c r="B171" s="1693"/>
      <c r="C171" s="328"/>
    </row>
    <row r="172" spans="2:3" ht="18" x14ac:dyDescent="0.25">
      <c r="B172" s="1693"/>
      <c r="C172" s="328"/>
    </row>
    <row r="173" spans="2:3" ht="18" x14ac:dyDescent="0.25">
      <c r="B173" s="1693"/>
      <c r="C173" s="328"/>
    </row>
    <row r="174" spans="2:3" ht="18" x14ac:dyDescent="0.25">
      <c r="B174" s="1693"/>
      <c r="C174" s="328"/>
    </row>
    <row r="175" spans="2:3" ht="18" x14ac:dyDescent="0.25">
      <c r="B175" s="1693"/>
      <c r="C175" s="328"/>
    </row>
    <row r="176" spans="2:3" ht="18" x14ac:dyDescent="0.25">
      <c r="B176" s="1693"/>
      <c r="C176" s="328"/>
    </row>
    <row r="177" spans="2:3" ht="18" x14ac:dyDescent="0.25">
      <c r="B177" s="1693"/>
      <c r="C177" s="328"/>
    </row>
    <row r="178" spans="2:3" ht="18" x14ac:dyDescent="0.25">
      <c r="B178" s="1693"/>
      <c r="C178" s="328"/>
    </row>
    <row r="179" spans="2:3" ht="18" x14ac:dyDescent="0.25">
      <c r="B179" s="1693"/>
      <c r="C179" s="328"/>
    </row>
    <row r="180" spans="2:3" ht="18" x14ac:dyDescent="0.25">
      <c r="B180" s="1693"/>
      <c r="C180" s="328"/>
    </row>
    <row r="181" spans="2:3" ht="18" x14ac:dyDescent="0.25">
      <c r="B181" s="1693"/>
      <c r="C181" s="328"/>
    </row>
    <row r="182" spans="2:3" ht="18" x14ac:dyDescent="0.25">
      <c r="B182" s="1693"/>
      <c r="C182" s="328"/>
    </row>
    <row r="183" spans="2:3" ht="18" x14ac:dyDescent="0.25">
      <c r="B183" s="1693"/>
      <c r="C183" s="328"/>
    </row>
    <row r="184" spans="2:3" ht="18" x14ac:dyDescent="0.25">
      <c r="B184" s="1693"/>
      <c r="C184" s="328"/>
    </row>
    <row r="185" spans="2:3" ht="18" x14ac:dyDescent="0.25">
      <c r="B185" s="1693"/>
      <c r="C185" s="328"/>
    </row>
    <row r="186" spans="2:3" ht="18" x14ac:dyDescent="0.25">
      <c r="B186" s="1693"/>
      <c r="C186" s="328"/>
    </row>
    <row r="187" spans="2:3" ht="18" x14ac:dyDescent="0.25">
      <c r="B187" s="1693"/>
      <c r="C187" s="328"/>
    </row>
    <row r="188" spans="2:3" ht="18" x14ac:dyDescent="0.25">
      <c r="B188" s="1693"/>
      <c r="C188" s="328"/>
    </row>
    <row r="189" spans="2:3" ht="18" x14ac:dyDescent="0.25">
      <c r="B189" s="1693"/>
      <c r="C189" s="328"/>
    </row>
    <row r="190" spans="2:3" ht="18" x14ac:dyDescent="0.25">
      <c r="B190" s="1693"/>
      <c r="C190" s="328"/>
    </row>
    <row r="191" spans="2:3" ht="18" x14ac:dyDescent="0.25">
      <c r="B191" s="1693"/>
      <c r="C191" s="328"/>
    </row>
    <row r="192" spans="2:3" ht="18" x14ac:dyDescent="0.25">
      <c r="B192" s="1693"/>
      <c r="C192" s="328"/>
    </row>
    <row r="193" spans="2:3" ht="18" x14ac:dyDescent="0.25">
      <c r="B193" s="1693"/>
      <c r="C193" s="328"/>
    </row>
    <row r="194" spans="2:3" ht="18" x14ac:dyDescent="0.25">
      <c r="B194" s="1693"/>
      <c r="C194" s="328"/>
    </row>
    <row r="195" spans="2:3" ht="18" x14ac:dyDescent="0.25">
      <c r="B195" s="1693"/>
      <c r="C195" s="328"/>
    </row>
    <row r="196" spans="2:3" ht="18" x14ac:dyDescent="0.25">
      <c r="B196" s="1693"/>
      <c r="C196" s="328"/>
    </row>
    <row r="197" spans="2:3" ht="18" x14ac:dyDescent="0.25">
      <c r="B197" s="1693"/>
      <c r="C197" s="328"/>
    </row>
    <row r="198" spans="2:3" ht="18" x14ac:dyDescent="0.25">
      <c r="B198" s="1699"/>
      <c r="C198" s="329"/>
    </row>
    <row r="199" spans="2:3" ht="18" x14ac:dyDescent="0.25">
      <c r="B199" s="1699"/>
      <c r="C199" s="329"/>
    </row>
    <row r="200" spans="2:3" ht="18" x14ac:dyDescent="0.25">
      <c r="B200" s="1699"/>
      <c r="C200" s="329"/>
    </row>
    <row r="201" spans="2:3" ht="18" x14ac:dyDescent="0.25">
      <c r="B201" s="1699"/>
      <c r="C201" s="329"/>
    </row>
    <row r="202" spans="2:3" ht="18" x14ac:dyDescent="0.25">
      <c r="B202" s="1699"/>
      <c r="C202" s="329"/>
    </row>
    <row r="203" spans="2:3" ht="18" x14ac:dyDescent="0.25">
      <c r="B203" s="1699"/>
      <c r="C203" s="329"/>
    </row>
    <row r="204" spans="2:3" ht="18" x14ac:dyDescent="0.25">
      <c r="B204" s="1699"/>
      <c r="C204" s="329"/>
    </row>
    <row r="205" spans="2:3" ht="18" x14ac:dyDescent="0.25">
      <c r="B205" s="1699"/>
      <c r="C205" s="329"/>
    </row>
    <row r="206" spans="2:3" ht="18" x14ac:dyDescent="0.25">
      <c r="B206" s="1699"/>
      <c r="C206" s="329"/>
    </row>
    <row r="207" spans="2:3" ht="18" x14ac:dyDescent="0.25">
      <c r="B207" s="1699"/>
      <c r="C207" s="329"/>
    </row>
    <row r="208" spans="2:3" ht="18" x14ac:dyDescent="0.25">
      <c r="B208" s="1699"/>
      <c r="C208" s="329"/>
    </row>
    <row r="209" spans="2:3" ht="18" x14ac:dyDescent="0.25">
      <c r="B209" s="1699"/>
      <c r="C209" s="329"/>
    </row>
    <row r="210" spans="2:3" ht="18" x14ac:dyDescent="0.25">
      <c r="B210" s="1693"/>
      <c r="C210" s="328"/>
    </row>
    <row r="211" spans="2:3" ht="18" x14ac:dyDescent="0.25">
      <c r="B211" s="1693"/>
      <c r="C211" s="328"/>
    </row>
    <row r="212" spans="2:3" ht="18" x14ac:dyDescent="0.25">
      <c r="B212" s="1693"/>
      <c r="C212" s="328"/>
    </row>
    <row r="213" spans="2:3" ht="18" x14ac:dyDescent="0.25">
      <c r="B213" s="1693"/>
      <c r="C213" s="328"/>
    </row>
    <row r="214" spans="2:3" ht="18" x14ac:dyDescent="0.25">
      <c r="B214" s="1693"/>
      <c r="C214" s="328"/>
    </row>
    <row r="215" spans="2:3" ht="18" x14ac:dyDescent="0.25">
      <c r="B215" s="1693"/>
      <c r="C215" s="328"/>
    </row>
    <row r="216" spans="2:3" ht="18" x14ac:dyDescent="0.25">
      <c r="B216" s="1693"/>
      <c r="C216" s="328"/>
    </row>
    <row r="217" spans="2:3" ht="18" x14ac:dyDescent="0.25">
      <c r="B217" s="1693"/>
      <c r="C217" s="328"/>
    </row>
    <row r="218" spans="2:3" ht="18" x14ac:dyDescent="0.25">
      <c r="B218" s="1693"/>
      <c r="C218" s="328"/>
    </row>
  </sheetData>
  <mergeCells count="14">
    <mergeCell ref="B186:B192"/>
    <mergeCell ref="B193:B197"/>
    <mergeCell ref="B198:B202"/>
    <mergeCell ref="B203:B209"/>
    <mergeCell ref="B210:B218"/>
    <mergeCell ref="B155:B162"/>
    <mergeCell ref="B163:B169"/>
    <mergeCell ref="B170:B178"/>
    <mergeCell ref="B179:B185"/>
    <mergeCell ref="V4:V5"/>
    <mergeCell ref="V11:V12"/>
    <mergeCell ref="V19:V20"/>
    <mergeCell ref="G10:G18"/>
    <mergeCell ref="B152:B154"/>
  </mergeCells>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PLAN DE ACCION INSTITUCIONAL </vt:lpstr>
      <vt:lpstr>GGA</vt:lpstr>
      <vt:lpstr>GGF</vt:lpstr>
      <vt:lpstr>GGH</vt:lpstr>
      <vt:lpstr>OCI</vt:lpstr>
      <vt:lpstr>OAJ</vt:lpstr>
      <vt:lpstr>GCyP </vt:lpstr>
      <vt:lpstr>GTICS</vt:lpstr>
      <vt:lpstr>GPyE</vt:lpstr>
      <vt:lpstr>GEeI</vt:lpstr>
      <vt:lpstr>MISIONAL</vt:lpstr>
      <vt:lpstr>Hoja1</vt:lpstr>
      <vt:lpstr>'GCyP '!Área_de_impresión</vt:lpstr>
      <vt:lpstr>GEeI!Área_de_impresión</vt:lpstr>
      <vt:lpstr>GGA!Área_de_impresión</vt:lpstr>
      <vt:lpstr>GGF!Área_de_impresión</vt:lpstr>
      <vt:lpstr>GGH!Área_de_impresión</vt:lpstr>
      <vt:lpstr>GPyE!Área_de_impresión</vt:lpstr>
      <vt:lpstr>GTICS!Área_de_impresión</vt:lpstr>
      <vt:lpstr>MISIONAL!Área_de_impresión</vt:lpstr>
      <vt:lpstr>OAJ!Área_de_impresión</vt:lpstr>
      <vt:lpstr>OCI!Área_de_impresión</vt:lpstr>
    </vt:vector>
  </TitlesOfParts>
  <Company>DANSOCIAL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lmedina</dc:creator>
  <cp:lastModifiedBy>Jorge Chávez</cp:lastModifiedBy>
  <cp:lastPrinted>2019-02-06T19:49:52Z</cp:lastPrinted>
  <dcterms:created xsi:type="dcterms:W3CDTF">2011-04-13T13:54:48Z</dcterms:created>
  <dcterms:modified xsi:type="dcterms:W3CDTF">2019-12-13T20:00:00Z</dcterms:modified>
</cp:coreProperties>
</file>