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marisol.viveros\Desktop\"/>
    </mc:Choice>
  </mc:AlternateContent>
  <xr:revisionPtr revIDLastSave="0" documentId="13_ncr:1_{487BC3F4-03B4-421B-BB78-73C4E0900640}" xr6:coauthVersionLast="36" xr6:coauthVersionMax="47" xr10:uidLastSave="{00000000-0000-0000-0000-000000000000}"/>
  <bookViews>
    <workbookView xWindow="0" yWindow="0" windowWidth="28770" windowHeight="11235" activeTab="11" xr2:uid="{00000000-000D-0000-FFFF-FFFF00000000}"/>
  </bookViews>
  <sheets>
    <sheet name="Plan de acción Institucional " sheetId="13" r:id="rId1"/>
    <sheet name="GGA" sheetId="2" r:id="rId2"/>
    <sheet name="GGF" sheetId="3" r:id="rId3"/>
    <sheet name="GGH" sheetId="4" r:id="rId4"/>
    <sheet name="OCI" sheetId="5" r:id="rId5"/>
    <sheet name="OAJ" sheetId="6" r:id="rId6"/>
    <sheet name="GCyP" sheetId="7" r:id="rId7"/>
    <sheet name="GEeI" sheetId="8" state="hidden" r:id="rId8"/>
    <sheet name="GEel" sheetId="15" r:id="rId9"/>
    <sheet name="GPyE" sheetId="9" r:id="rId10"/>
    <sheet name="GTICS" sheetId="10" r:id="rId11"/>
    <sheet name="DDOSS" sheetId="11" r:id="rId12"/>
    <sheet name="Hoja1" sheetId="14" state="hidden" r:id="rId13"/>
  </sheets>
  <externalReferences>
    <externalReference r:id="rId14"/>
  </externalReferences>
  <definedNames>
    <definedName name="_xlnm._FilterDatabase" localSheetId="0" hidden="1">'Plan de acción Institucional '!$A$11:$AA$235</definedName>
    <definedName name="ActualBeyond" localSheetId="12">Hoja1!PeriodInActual*(#REF!&gt;0)</definedName>
    <definedName name="ActualBeyond">PeriodInActual*(#REF!&gt;0)</definedName>
    <definedName name="_xlnm.Print_Area" localSheetId="11">DDOSS!$A$3:$AO$32</definedName>
    <definedName name="_xlnm.Print_Area" localSheetId="6">GCyP!$A$3:$AO$40</definedName>
    <definedName name="_xlnm.Print_Area" localSheetId="7">GEeI!$A$3:$AO$44</definedName>
    <definedName name="_xlnm.Print_Area" localSheetId="8">GEel!$A$3:$BM$49</definedName>
    <definedName name="_xlnm.Print_Area" localSheetId="1">GGA!$A$3:$AO$53</definedName>
    <definedName name="_xlnm.Print_Area" localSheetId="2">GGF!$A$3:$AO$38</definedName>
    <definedName name="_xlnm.Print_Area" localSheetId="3">GGH!$A$3:$AO$45</definedName>
    <definedName name="_xlnm.Print_Area" localSheetId="9">GPyE!$A$3:$AO$53</definedName>
    <definedName name="_xlnm.Print_Area" localSheetId="10">GTICS!$A$3:$AO$56</definedName>
    <definedName name="_xlnm.Print_Area" localSheetId="5">OAJ!$A$3:$AO$35</definedName>
    <definedName name="_xlnm.Print_Area" localSheetId="4">OCI!$A$3:$AO$31</definedName>
    <definedName name="Gtics">#REF!=MEDIAN(#REF!,#REF!,#REF!+#REF!-1)</definedName>
    <definedName name="PercentCompleteBeyond" localSheetId="12">(#REF!=MEDIAN(#REF!,#REF!,#REF!+#REF!)*(#REF!&gt;0))*((#REF!&lt;(INT(#REF!+#REF!*#REF!)))+(#REF!=#REF!))*(#REF!&gt;0)</definedName>
    <definedName name="PercentCompleteBeyond">(#REF!=MEDIAN(#REF!,#REF!,#REF!+#REF!)*(#REF!&gt;0))*((#REF!&lt;(INT(#REF!+#REF!*#REF!)))+(#REF!=#REF!))*(#REF!&gt;0)</definedName>
    <definedName name="period_selected" localSheetId="12">#REF!</definedName>
    <definedName name="period_selected">#REF!</definedName>
    <definedName name="PeriodInActual" localSheetId="12">#REF!=MEDIAN(#REF!,#REF!,#REF!+#REF!-1)</definedName>
    <definedName name="PeriodInActual">#REF!=MEDIAN(#REF!,#REF!,#REF!+#REF!-1)</definedName>
    <definedName name="PeriodInPlan" localSheetId="12">#REF!=MEDIAN(#REF!,#REF!,#REF!+#REF!-1)</definedName>
    <definedName name="PeriodInPlan">#REF!=MEDIAN(#REF!,#REF!,#REF!+#REF!-1)</definedName>
    <definedName name="Plan" localSheetId="12">Hoja1!PeriodInPlan*(#REF!&gt;0)</definedName>
    <definedName name="Plan">PeriodInPlan*(#REF!&gt;0)</definedName>
    <definedName name="PorcentajeCompletado" localSheetId="12">Hoja1!PercentCompleteBeyond*Hoja1!PeriodInPlan</definedName>
    <definedName name="PorcentajeCompletado">PercentCompleteBeyond*PeriodInPlan</definedName>
    <definedName name="Real" localSheetId="12">(Hoja1!PeriodInActual*(#REF!&gt;0))*Hoja1!PeriodInPlan</definedName>
    <definedName name="Real">(PeriodInActual*(#REF!&gt;0))*PeriodInPlan</definedName>
    <definedName name="TitleRegion..BO60" localSheetId="12">#REF!</definedName>
    <definedName name="TitleRegion..BO60">#REF!</definedName>
  </definedNames>
  <calcPr calcId="191029"/>
</workbook>
</file>

<file path=xl/calcChain.xml><?xml version="1.0" encoding="utf-8"?>
<calcChain xmlns="http://schemas.openxmlformats.org/spreadsheetml/2006/main">
  <c r="E33" i="15" l="1"/>
  <c r="E25" i="15"/>
  <c r="E23" i="15"/>
  <c r="E12" i="15"/>
  <c r="U202" i="13" l="1"/>
  <c r="U79" i="13" l="1"/>
  <c r="V79" i="13"/>
  <c r="W79" i="13"/>
  <c r="X79" i="13"/>
  <c r="Y79" i="13"/>
  <c r="Z79" i="13"/>
  <c r="AA79" i="13"/>
  <c r="U80" i="13"/>
  <c r="V80" i="13"/>
  <c r="W80" i="13"/>
  <c r="X80" i="13"/>
  <c r="Y80" i="13"/>
  <c r="Z80" i="13"/>
  <c r="AA80" i="13"/>
  <c r="U81" i="13"/>
  <c r="V81" i="13"/>
  <c r="W81" i="13"/>
  <c r="X81" i="13"/>
  <c r="Y81" i="13"/>
  <c r="Z81" i="13"/>
  <c r="AA81" i="13"/>
  <c r="U82" i="13"/>
  <c r="V82" i="13"/>
  <c r="W82" i="13"/>
  <c r="X82" i="13"/>
  <c r="Y82" i="13"/>
  <c r="Z82" i="13"/>
  <c r="AA82" i="13"/>
  <c r="U83" i="13"/>
  <c r="V83" i="13"/>
  <c r="W83" i="13"/>
  <c r="X83" i="13"/>
  <c r="Y83" i="13"/>
  <c r="Z83" i="13"/>
  <c r="AA83" i="13"/>
  <c r="U84" i="13"/>
  <c r="V84" i="13"/>
  <c r="W84" i="13"/>
  <c r="X84" i="13"/>
  <c r="Y84" i="13"/>
  <c r="Z84" i="13"/>
  <c r="AA84" i="13"/>
  <c r="U85" i="13"/>
  <c r="V85" i="13"/>
  <c r="W85" i="13"/>
  <c r="X85" i="13"/>
  <c r="Y85" i="13"/>
  <c r="Z85" i="13"/>
  <c r="AA85" i="13"/>
  <c r="U86" i="13"/>
  <c r="V86" i="13"/>
  <c r="W86" i="13"/>
  <c r="X86" i="13"/>
  <c r="Y86" i="13"/>
  <c r="Z86" i="13"/>
  <c r="AA86" i="13"/>
  <c r="U78" i="13"/>
  <c r="V78" i="13"/>
  <c r="W78" i="13"/>
  <c r="X78" i="13"/>
  <c r="Y78" i="13"/>
  <c r="Z78" i="13"/>
  <c r="AA78" i="13"/>
  <c r="T79" i="13"/>
  <c r="T80" i="13"/>
  <c r="T81" i="13"/>
  <c r="T82" i="13"/>
  <c r="T83" i="13"/>
  <c r="T84" i="13"/>
  <c r="T85" i="13"/>
  <c r="T86" i="13"/>
  <c r="T78" i="13"/>
  <c r="V48" i="13"/>
  <c r="W48" i="13"/>
  <c r="X48" i="13"/>
  <c r="Y48" i="13"/>
  <c r="Z48" i="13"/>
  <c r="AA48" i="13"/>
  <c r="U48" i="13"/>
  <c r="P3" i="14" l="1"/>
  <c r="T38" i="13" l="1"/>
  <c r="T189" i="13" l="1"/>
  <c r="U189" i="13"/>
  <c r="V189" i="13"/>
  <c r="W189" i="13"/>
  <c r="X189" i="13"/>
  <c r="Y189" i="13"/>
  <c r="Z189" i="13"/>
  <c r="AA189" i="13"/>
  <c r="U190" i="13"/>
  <c r="V190" i="13"/>
  <c r="W190" i="13"/>
  <c r="X190" i="13"/>
  <c r="Y190" i="13"/>
  <c r="Z190" i="13"/>
  <c r="AA190" i="13"/>
  <c r="T191" i="13"/>
  <c r="U191" i="13"/>
  <c r="V191" i="13"/>
  <c r="W191" i="13"/>
  <c r="X191" i="13"/>
  <c r="Y191" i="13"/>
  <c r="Z191" i="13"/>
  <c r="AA191" i="13"/>
  <c r="U192" i="13"/>
  <c r="V192" i="13"/>
  <c r="W192" i="13"/>
  <c r="X192" i="13"/>
  <c r="Y192" i="13"/>
  <c r="Z192" i="13"/>
  <c r="AA192" i="13"/>
  <c r="U193" i="13"/>
  <c r="V193" i="13"/>
  <c r="W193" i="13"/>
  <c r="X193" i="13"/>
  <c r="Y193" i="13"/>
  <c r="Z193" i="13"/>
  <c r="AA193" i="13"/>
  <c r="T194" i="13"/>
  <c r="U194" i="13"/>
  <c r="V194" i="13"/>
  <c r="W194" i="13"/>
  <c r="X194" i="13"/>
  <c r="Y194" i="13"/>
  <c r="Z194" i="13"/>
  <c r="AA194" i="13"/>
  <c r="T195" i="13"/>
  <c r="U195" i="13"/>
  <c r="V195" i="13"/>
  <c r="W195" i="13"/>
  <c r="X195" i="13"/>
  <c r="Y195" i="13"/>
  <c r="Z195" i="13"/>
  <c r="AA195" i="13"/>
  <c r="T196" i="13"/>
  <c r="U196" i="13"/>
  <c r="V196" i="13"/>
  <c r="W196" i="13"/>
  <c r="X196" i="13"/>
  <c r="Y196" i="13"/>
  <c r="Z196" i="13"/>
  <c r="AA196" i="13"/>
  <c r="T197" i="13"/>
  <c r="U197" i="13"/>
  <c r="V197" i="13"/>
  <c r="W197" i="13"/>
  <c r="X197" i="13"/>
  <c r="Y197" i="13"/>
  <c r="Z197" i="13"/>
  <c r="AA197" i="13"/>
  <c r="U198" i="13"/>
  <c r="V198" i="13"/>
  <c r="W198" i="13"/>
  <c r="X198" i="13"/>
  <c r="Y198" i="13"/>
  <c r="Z198" i="13"/>
  <c r="AA198" i="13"/>
  <c r="T199" i="13"/>
  <c r="U199" i="13"/>
  <c r="V199" i="13"/>
  <c r="W199" i="13"/>
  <c r="X199" i="13"/>
  <c r="Y199" i="13"/>
  <c r="Z199" i="13"/>
  <c r="AA199" i="13"/>
  <c r="T200" i="13"/>
  <c r="U200" i="13"/>
  <c r="V200" i="13"/>
  <c r="W200" i="13"/>
  <c r="X200" i="13"/>
  <c r="Y200" i="13"/>
  <c r="Z200" i="13"/>
  <c r="AA200" i="13"/>
  <c r="T201" i="13"/>
  <c r="U201" i="13"/>
  <c r="V201" i="13"/>
  <c r="W201" i="13"/>
  <c r="X201" i="13"/>
  <c r="Y201" i="13"/>
  <c r="Z201" i="13"/>
  <c r="AA201" i="13"/>
  <c r="T202" i="13"/>
  <c r="V202" i="13"/>
  <c r="W202" i="13"/>
  <c r="X202" i="13"/>
  <c r="Y202" i="13"/>
  <c r="Z202" i="13"/>
  <c r="AA202" i="13"/>
  <c r="T203" i="13"/>
  <c r="U203" i="13"/>
  <c r="V203" i="13"/>
  <c r="W203" i="13"/>
  <c r="X203" i="13"/>
  <c r="Y203" i="13"/>
  <c r="Z203" i="13"/>
  <c r="AA203" i="13"/>
  <c r="T204" i="13"/>
  <c r="U204" i="13"/>
  <c r="V204" i="13"/>
  <c r="W204" i="13"/>
  <c r="X204" i="13"/>
  <c r="Y204" i="13"/>
  <c r="Z204" i="13"/>
  <c r="AA204" i="13"/>
  <c r="T205" i="13"/>
  <c r="U205" i="13"/>
  <c r="V205" i="13"/>
  <c r="W205" i="13"/>
  <c r="X205" i="13"/>
  <c r="Y205" i="13"/>
  <c r="Z205" i="13"/>
  <c r="AA205" i="13"/>
  <c r="T206" i="13"/>
  <c r="U206" i="13"/>
  <c r="V206" i="13"/>
  <c r="W206" i="13"/>
  <c r="X206" i="13"/>
  <c r="Y206" i="13"/>
  <c r="Z206" i="13"/>
  <c r="AA206" i="13"/>
  <c r="T207" i="13"/>
  <c r="U207" i="13"/>
  <c r="V207" i="13"/>
  <c r="W207" i="13"/>
  <c r="X207" i="13"/>
  <c r="Y207" i="13"/>
  <c r="Z207" i="13"/>
  <c r="AA207" i="13"/>
  <c r="T208" i="13"/>
  <c r="U208" i="13"/>
  <c r="V208" i="13"/>
  <c r="W208" i="13"/>
  <c r="X208" i="13"/>
  <c r="Y208" i="13"/>
  <c r="Z208" i="13"/>
  <c r="AA208" i="13"/>
  <c r="T209" i="13"/>
  <c r="U209" i="13"/>
  <c r="V209" i="13"/>
  <c r="W209" i="13"/>
  <c r="X209" i="13"/>
  <c r="Y209" i="13"/>
  <c r="Z209" i="13"/>
  <c r="AA209" i="13"/>
  <c r="T210" i="13"/>
  <c r="U210" i="13"/>
  <c r="V210" i="13"/>
  <c r="W210" i="13"/>
  <c r="X210" i="13"/>
  <c r="Y210" i="13"/>
  <c r="Z210" i="13"/>
  <c r="AA210" i="13"/>
  <c r="U188" i="13"/>
  <c r="V188" i="13"/>
  <c r="W188" i="13"/>
  <c r="X188" i="13"/>
  <c r="Y188" i="13"/>
  <c r="Z188" i="13"/>
  <c r="AA188" i="13"/>
  <c r="T188" i="13"/>
  <c r="U134" i="13"/>
  <c r="V134" i="13"/>
  <c r="W134" i="13"/>
  <c r="X134" i="13"/>
  <c r="Y134" i="13"/>
  <c r="Z134" i="13"/>
  <c r="AA134" i="13"/>
  <c r="U135" i="13"/>
  <c r="V135" i="13"/>
  <c r="W135" i="13"/>
  <c r="X135" i="13"/>
  <c r="Y135" i="13"/>
  <c r="Z135" i="13"/>
  <c r="AA135" i="13"/>
  <c r="U136" i="13"/>
  <c r="V136" i="13"/>
  <c r="W136" i="13"/>
  <c r="X136" i="13"/>
  <c r="Y136" i="13"/>
  <c r="Z136" i="13"/>
  <c r="AA136" i="13"/>
  <c r="V137" i="13"/>
  <c r="W137" i="13"/>
  <c r="X137" i="13"/>
  <c r="Y137" i="13"/>
  <c r="Z137" i="13"/>
  <c r="AA137" i="13"/>
  <c r="U138" i="13"/>
  <c r="V138" i="13"/>
  <c r="W138" i="13"/>
  <c r="X138" i="13"/>
  <c r="Y138" i="13"/>
  <c r="Z138" i="13"/>
  <c r="AA138" i="13"/>
  <c r="U139" i="13"/>
  <c r="V139" i="13"/>
  <c r="W139" i="13"/>
  <c r="X139" i="13"/>
  <c r="Y139" i="13"/>
  <c r="Z139" i="13"/>
  <c r="AA139" i="13"/>
  <c r="U140" i="13"/>
  <c r="V140" i="13"/>
  <c r="W140" i="13"/>
  <c r="X140" i="13"/>
  <c r="Y140" i="13"/>
  <c r="Z140" i="13"/>
  <c r="AA140" i="13"/>
  <c r="U141" i="13"/>
  <c r="V141" i="13"/>
  <c r="W141" i="13"/>
  <c r="X141" i="13"/>
  <c r="Y141" i="13"/>
  <c r="Z141" i="13"/>
  <c r="AA141" i="13"/>
  <c r="U142" i="13"/>
  <c r="V142" i="13"/>
  <c r="W142" i="13"/>
  <c r="X142" i="13"/>
  <c r="Y142" i="13"/>
  <c r="Z142" i="13"/>
  <c r="AA142" i="13"/>
  <c r="U143" i="13"/>
  <c r="V143" i="13"/>
  <c r="W143" i="13"/>
  <c r="X143" i="13"/>
  <c r="Y143" i="13"/>
  <c r="Z143" i="13"/>
  <c r="AA143" i="13"/>
  <c r="U144" i="13"/>
  <c r="V144" i="13"/>
  <c r="W144" i="13"/>
  <c r="X144" i="13"/>
  <c r="Y144" i="13"/>
  <c r="Z144" i="13"/>
  <c r="AA144" i="13"/>
  <c r="U145" i="13"/>
  <c r="V145" i="13"/>
  <c r="W145" i="13"/>
  <c r="X145" i="13"/>
  <c r="Y145" i="13"/>
  <c r="Z145" i="13"/>
  <c r="AA145" i="13"/>
  <c r="U146" i="13"/>
  <c r="V146" i="13"/>
  <c r="W146" i="13"/>
  <c r="X146" i="13"/>
  <c r="Y146" i="13"/>
  <c r="Z146" i="13"/>
  <c r="AA146" i="13"/>
  <c r="U147" i="13"/>
  <c r="V147" i="13"/>
  <c r="W147" i="13"/>
  <c r="X147" i="13"/>
  <c r="Y147" i="13"/>
  <c r="Z147" i="13"/>
  <c r="AA147" i="13"/>
  <c r="U148" i="13"/>
  <c r="V148" i="13"/>
  <c r="W148" i="13"/>
  <c r="X148" i="13"/>
  <c r="Y148" i="13"/>
  <c r="Z148" i="13"/>
  <c r="AA148" i="13"/>
  <c r="T127" i="13"/>
  <c r="U127" i="13"/>
  <c r="V127" i="13"/>
  <c r="W127" i="13"/>
  <c r="X127" i="13"/>
  <c r="Y127" i="13"/>
  <c r="Z127" i="13"/>
  <c r="AA127" i="13"/>
  <c r="T128" i="13"/>
  <c r="U128" i="13"/>
  <c r="V128" i="13"/>
  <c r="W128" i="13"/>
  <c r="X128" i="13"/>
  <c r="Y128" i="13"/>
  <c r="Z128" i="13"/>
  <c r="AA128" i="13"/>
  <c r="T129" i="13"/>
  <c r="U129" i="13"/>
  <c r="V129" i="13"/>
  <c r="W129" i="13"/>
  <c r="X129" i="13"/>
  <c r="Y129" i="13"/>
  <c r="Z129" i="13"/>
  <c r="AA129" i="13"/>
  <c r="U130" i="13"/>
  <c r="V130" i="13"/>
  <c r="W130" i="13"/>
  <c r="X130" i="13"/>
  <c r="Y130" i="13"/>
  <c r="Z130" i="13"/>
  <c r="AA130" i="13"/>
  <c r="U131" i="13"/>
  <c r="V131" i="13"/>
  <c r="W131" i="13"/>
  <c r="X131" i="13"/>
  <c r="Y131" i="13"/>
  <c r="Z131" i="13"/>
  <c r="AA131" i="13"/>
  <c r="T132" i="13"/>
  <c r="U132" i="13"/>
  <c r="V132" i="13"/>
  <c r="W132" i="13"/>
  <c r="X132" i="13"/>
  <c r="Y132" i="13"/>
  <c r="Z132" i="13"/>
  <c r="AA132" i="13"/>
  <c r="T133" i="13"/>
  <c r="U133" i="13"/>
  <c r="V133" i="13"/>
  <c r="W133" i="13"/>
  <c r="X133" i="13"/>
  <c r="Y133" i="13"/>
  <c r="Z133" i="13"/>
  <c r="AA133" i="13"/>
  <c r="U126" i="13"/>
  <c r="V126" i="13"/>
  <c r="W126" i="13"/>
  <c r="X126" i="13"/>
  <c r="Y126" i="13"/>
  <c r="Z126" i="13"/>
  <c r="AA126" i="13"/>
  <c r="U149" i="13"/>
  <c r="V149" i="13"/>
  <c r="W149" i="13"/>
  <c r="X149" i="13"/>
  <c r="Y149" i="13"/>
  <c r="Z149" i="13"/>
  <c r="AA149" i="13"/>
  <c r="U150" i="13"/>
  <c r="V150" i="13"/>
  <c r="W150" i="13"/>
  <c r="X150" i="13"/>
  <c r="Y150" i="13"/>
  <c r="Z150" i="13"/>
  <c r="AA150" i="13"/>
  <c r="U151" i="13"/>
  <c r="V151" i="13"/>
  <c r="W151" i="13"/>
  <c r="X151" i="13"/>
  <c r="Y151" i="13"/>
  <c r="Z151" i="13"/>
  <c r="AA151" i="13"/>
  <c r="U152" i="13"/>
  <c r="V152" i="13"/>
  <c r="W152" i="13"/>
  <c r="X152" i="13"/>
  <c r="Y152" i="13"/>
  <c r="Z152" i="13"/>
  <c r="AA152" i="13"/>
  <c r="U153" i="13"/>
  <c r="V153" i="13"/>
  <c r="W153" i="13"/>
  <c r="X153" i="13"/>
  <c r="Y153" i="13"/>
  <c r="Z153" i="13"/>
  <c r="AA153" i="13"/>
  <c r="U154" i="13"/>
  <c r="V154" i="13"/>
  <c r="W154" i="13"/>
  <c r="X154" i="13"/>
  <c r="Y154" i="13"/>
  <c r="Z154" i="13"/>
  <c r="AA154" i="13"/>
  <c r="U155" i="13"/>
  <c r="V155" i="13"/>
  <c r="W155" i="13"/>
  <c r="X155" i="13"/>
  <c r="Y155" i="13"/>
  <c r="Z155" i="13"/>
  <c r="AA155" i="13"/>
  <c r="T150" i="13"/>
  <c r="T151" i="13"/>
  <c r="T152" i="13"/>
  <c r="T153" i="13"/>
  <c r="T154" i="13"/>
  <c r="T155" i="13"/>
  <c r="T134" i="13"/>
  <c r="T135" i="13"/>
  <c r="T136" i="13"/>
  <c r="T138" i="13"/>
  <c r="T139" i="13"/>
  <c r="T140" i="13"/>
  <c r="T141" i="13"/>
  <c r="T142" i="13"/>
  <c r="T143" i="13"/>
  <c r="T144" i="13"/>
  <c r="T149" i="13"/>
  <c r="T126" i="13"/>
  <c r="U157" i="13"/>
  <c r="V157" i="13"/>
  <c r="W157" i="13"/>
  <c r="X157" i="13"/>
  <c r="Y157" i="13"/>
  <c r="Z157" i="13"/>
  <c r="AA157" i="13"/>
  <c r="U158" i="13"/>
  <c r="V158" i="13"/>
  <c r="W158" i="13"/>
  <c r="X158" i="13"/>
  <c r="Y158" i="13"/>
  <c r="Z158" i="13"/>
  <c r="AA158" i="13"/>
  <c r="U159" i="13"/>
  <c r="V159" i="13"/>
  <c r="W159" i="13"/>
  <c r="X159" i="13"/>
  <c r="Y159" i="13"/>
  <c r="Z159" i="13"/>
  <c r="AA159" i="13"/>
  <c r="U160" i="13"/>
  <c r="V160" i="13"/>
  <c r="W160" i="13"/>
  <c r="X160" i="13"/>
  <c r="Y160" i="13"/>
  <c r="Z160" i="13"/>
  <c r="AA160" i="13"/>
  <c r="U161" i="13"/>
  <c r="V161" i="13"/>
  <c r="W161" i="13"/>
  <c r="X161" i="13"/>
  <c r="Y161" i="13"/>
  <c r="Z161" i="13"/>
  <c r="AA161" i="13"/>
  <c r="U162" i="13"/>
  <c r="V162" i="13"/>
  <c r="W162" i="13"/>
  <c r="X162" i="13"/>
  <c r="Y162" i="13"/>
  <c r="Z162" i="13"/>
  <c r="AA162" i="13"/>
  <c r="U163" i="13"/>
  <c r="V163" i="13"/>
  <c r="W163" i="13"/>
  <c r="X163" i="13"/>
  <c r="Y163" i="13"/>
  <c r="Z163" i="13"/>
  <c r="AA163" i="13"/>
  <c r="U164" i="13"/>
  <c r="V164" i="13"/>
  <c r="W164" i="13"/>
  <c r="X164" i="13"/>
  <c r="Y164" i="13"/>
  <c r="Z164" i="13"/>
  <c r="AA164" i="13"/>
  <c r="U165" i="13"/>
  <c r="V165" i="13"/>
  <c r="W165" i="13"/>
  <c r="X165" i="13"/>
  <c r="Y165" i="13"/>
  <c r="Z165" i="13"/>
  <c r="AA165" i="13"/>
  <c r="U166" i="13"/>
  <c r="V166" i="13"/>
  <c r="W166" i="13"/>
  <c r="X166" i="13"/>
  <c r="Y166" i="13"/>
  <c r="Z166" i="13"/>
  <c r="AA166" i="13"/>
  <c r="U167" i="13"/>
  <c r="V167" i="13"/>
  <c r="W167" i="13"/>
  <c r="X167" i="13"/>
  <c r="Y167" i="13"/>
  <c r="Z167" i="13"/>
  <c r="AA167" i="13"/>
  <c r="U168" i="13"/>
  <c r="V168" i="13"/>
  <c r="W168" i="13"/>
  <c r="X168" i="13"/>
  <c r="Y168" i="13"/>
  <c r="Z168" i="13"/>
  <c r="AA168" i="13"/>
  <c r="U169" i="13"/>
  <c r="V169" i="13"/>
  <c r="W169" i="13"/>
  <c r="X169" i="13"/>
  <c r="Y169" i="13"/>
  <c r="Z169" i="13"/>
  <c r="AA169" i="13"/>
  <c r="U170" i="13"/>
  <c r="V170" i="13"/>
  <c r="W170" i="13"/>
  <c r="X170" i="13"/>
  <c r="Y170" i="13"/>
  <c r="Z170" i="13"/>
  <c r="AA170" i="13"/>
  <c r="U171" i="13"/>
  <c r="V171" i="13"/>
  <c r="W171" i="13"/>
  <c r="X171" i="13"/>
  <c r="Y171" i="13"/>
  <c r="Z171" i="13"/>
  <c r="AA171" i="13"/>
  <c r="U172" i="13"/>
  <c r="V172" i="13"/>
  <c r="W172" i="13"/>
  <c r="X172" i="13"/>
  <c r="Y172" i="13"/>
  <c r="Z172" i="13"/>
  <c r="AA172" i="13"/>
  <c r="U173" i="13"/>
  <c r="V173" i="13"/>
  <c r="W173" i="13"/>
  <c r="X173" i="13"/>
  <c r="Y173" i="13"/>
  <c r="Z173" i="13"/>
  <c r="AA173" i="13"/>
  <c r="U174" i="13"/>
  <c r="V174" i="13"/>
  <c r="W174" i="13"/>
  <c r="X174" i="13"/>
  <c r="Y174" i="13"/>
  <c r="Z174" i="13"/>
  <c r="AA174" i="13"/>
  <c r="U175" i="13"/>
  <c r="V175" i="13"/>
  <c r="W175" i="13"/>
  <c r="X175" i="13"/>
  <c r="Y175" i="13"/>
  <c r="Z175" i="13"/>
  <c r="AA175" i="13"/>
  <c r="U176" i="13"/>
  <c r="V176" i="13"/>
  <c r="W176" i="13"/>
  <c r="X176" i="13"/>
  <c r="Y176" i="13"/>
  <c r="Z176" i="13"/>
  <c r="AA176" i="13"/>
  <c r="U177" i="13"/>
  <c r="V177" i="13"/>
  <c r="W177" i="13"/>
  <c r="X177" i="13"/>
  <c r="Y177" i="13"/>
  <c r="Z177" i="13"/>
  <c r="AA177" i="13"/>
  <c r="U178" i="13"/>
  <c r="V178" i="13"/>
  <c r="W178" i="13"/>
  <c r="X178" i="13"/>
  <c r="Y178" i="13"/>
  <c r="Z178" i="13"/>
  <c r="AA178" i="13"/>
  <c r="U179" i="13"/>
  <c r="V179" i="13"/>
  <c r="W179" i="13"/>
  <c r="X179" i="13"/>
  <c r="Y179" i="13"/>
  <c r="Z179" i="13"/>
  <c r="AA179" i="13"/>
  <c r="U180" i="13"/>
  <c r="V180" i="13"/>
  <c r="W180" i="13"/>
  <c r="X180" i="13"/>
  <c r="Y180" i="13"/>
  <c r="Z180" i="13"/>
  <c r="AA180" i="13"/>
  <c r="U181" i="13"/>
  <c r="V181" i="13"/>
  <c r="W181" i="13"/>
  <c r="X181" i="13"/>
  <c r="Y181" i="13"/>
  <c r="Z181" i="13"/>
  <c r="AA181" i="13"/>
  <c r="U182" i="13"/>
  <c r="V182" i="13"/>
  <c r="W182" i="13"/>
  <c r="X182" i="13"/>
  <c r="Y182" i="13"/>
  <c r="Z182" i="13"/>
  <c r="AA182" i="13"/>
  <c r="U183" i="13"/>
  <c r="V183" i="13"/>
  <c r="W183" i="13"/>
  <c r="X183" i="13"/>
  <c r="Y183" i="13"/>
  <c r="Z183" i="13"/>
  <c r="AA183" i="13"/>
  <c r="U184" i="13"/>
  <c r="V184" i="13"/>
  <c r="W184" i="13"/>
  <c r="X184" i="13"/>
  <c r="Y184" i="13"/>
  <c r="Z184" i="13"/>
  <c r="AA184" i="13"/>
  <c r="U185" i="13"/>
  <c r="V185" i="13"/>
  <c r="W185" i="13"/>
  <c r="X185" i="13"/>
  <c r="Y185" i="13"/>
  <c r="Z185" i="13"/>
  <c r="AA185" i="13"/>
  <c r="U186" i="13"/>
  <c r="V186" i="13"/>
  <c r="W186" i="13"/>
  <c r="X186" i="13"/>
  <c r="Y186" i="13"/>
  <c r="Z186" i="13"/>
  <c r="AA186" i="13"/>
  <c r="T185" i="13"/>
  <c r="T186" i="13"/>
  <c r="T184" i="13"/>
  <c r="T183" i="13"/>
  <c r="T181" i="13"/>
  <c r="T179" i="13"/>
  <c r="T178" i="13"/>
  <c r="T177" i="13"/>
  <c r="T176" i="13"/>
  <c r="T175" i="13"/>
  <c r="T174" i="13"/>
  <c r="T173" i="13"/>
  <c r="T172" i="13"/>
  <c r="T171" i="13"/>
  <c r="T170" i="13"/>
  <c r="T169" i="13"/>
  <c r="T167" i="13"/>
  <c r="T165" i="13"/>
  <c r="T162" i="13"/>
  <c r="T161" i="13"/>
  <c r="T160" i="13"/>
  <c r="T159" i="13"/>
  <c r="T158" i="13"/>
  <c r="T157" i="13"/>
  <c r="U156" i="13"/>
  <c r="V156" i="13"/>
  <c r="W156" i="13"/>
  <c r="X156" i="13"/>
  <c r="Y156" i="13"/>
  <c r="Z156" i="13"/>
  <c r="AA156" i="13"/>
  <c r="T156" i="13"/>
  <c r="T88" i="13"/>
  <c r="U88" i="13"/>
  <c r="V88" i="13"/>
  <c r="W88" i="13"/>
  <c r="X88" i="13"/>
  <c r="Y88" i="13"/>
  <c r="Z88" i="13"/>
  <c r="AA88" i="13"/>
  <c r="T89" i="13"/>
  <c r="U89" i="13"/>
  <c r="V89" i="13"/>
  <c r="W89" i="13"/>
  <c r="X89" i="13"/>
  <c r="Y89" i="13"/>
  <c r="Z89" i="13"/>
  <c r="AA89" i="13"/>
  <c r="T90" i="13"/>
  <c r="U90" i="13"/>
  <c r="V90" i="13"/>
  <c r="W90" i="13"/>
  <c r="X90" i="13"/>
  <c r="Y90" i="13"/>
  <c r="Z90" i="13"/>
  <c r="AA90" i="13"/>
  <c r="T91" i="13"/>
  <c r="U91" i="13"/>
  <c r="V91" i="13"/>
  <c r="W91" i="13"/>
  <c r="X91" i="13"/>
  <c r="Y91" i="13"/>
  <c r="Z91" i="13"/>
  <c r="AA91" i="13"/>
  <c r="T92" i="13"/>
  <c r="U92" i="13"/>
  <c r="V92" i="13"/>
  <c r="W92" i="13"/>
  <c r="X92" i="13"/>
  <c r="Y92" i="13"/>
  <c r="Z92" i="13"/>
  <c r="AA92" i="13"/>
  <c r="T93" i="13"/>
  <c r="U93" i="13"/>
  <c r="V93" i="13"/>
  <c r="W93" i="13"/>
  <c r="X93" i="13"/>
  <c r="Y93" i="13"/>
  <c r="Z93" i="13"/>
  <c r="AA93" i="13"/>
  <c r="T94" i="13"/>
  <c r="U94" i="13"/>
  <c r="V94" i="13"/>
  <c r="W94" i="13"/>
  <c r="X94" i="13"/>
  <c r="Y94" i="13"/>
  <c r="Z94" i="13"/>
  <c r="AA94" i="13"/>
  <c r="T95" i="13"/>
  <c r="U95" i="13"/>
  <c r="V95" i="13"/>
  <c r="W95" i="13"/>
  <c r="X95" i="13"/>
  <c r="Y95" i="13"/>
  <c r="Z95" i="13"/>
  <c r="AA95" i="13"/>
  <c r="T96" i="13"/>
  <c r="U96" i="13"/>
  <c r="V96" i="13"/>
  <c r="W96" i="13"/>
  <c r="X96" i="13"/>
  <c r="Y96" i="13"/>
  <c r="Z96" i="13"/>
  <c r="AA96" i="13"/>
  <c r="T97" i="13"/>
  <c r="U97" i="13"/>
  <c r="V97" i="13"/>
  <c r="W97" i="13"/>
  <c r="X97" i="13"/>
  <c r="Y97" i="13"/>
  <c r="Z97" i="13"/>
  <c r="AA97" i="13"/>
  <c r="T98" i="13"/>
  <c r="U98" i="13"/>
  <c r="V98" i="13"/>
  <c r="W98" i="13"/>
  <c r="X98" i="13"/>
  <c r="Y98" i="13"/>
  <c r="Z98" i="13"/>
  <c r="AA98" i="13"/>
  <c r="T99" i="13"/>
  <c r="U99" i="13"/>
  <c r="V99" i="13"/>
  <c r="W99" i="13"/>
  <c r="X99" i="13"/>
  <c r="Y99" i="13"/>
  <c r="Z99" i="13"/>
  <c r="AA99" i="13"/>
  <c r="U100" i="13"/>
  <c r="V100" i="13"/>
  <c r="W100" i="13"/>
  <c r="X100" i="13"/>
  <c r="Y100" i="13"/>
  <c r="Z100" i="13"/>
  <c r="AA100" i="13"/>
  <c r="U101" i="13"/>
  <c r="V101" i="13"/>
  <c r="W101" i="13"/>
  <c r="X101" i="13"/>
  <c r="Y101" i="13"/>
  <c r="Z101" i="13"/>
  <c r="AA101" i="13"/>
  <c r="T102" i="13"/>
  <c r="U102" i="13"/>
  <c r="V102" i="13"/>
  <c r="W102" i="13"/>
  <c r="X102" i="13"/>
  <c r="Y102" i="13"/>
  <c r="Z102" i="13"/>
  <c r="AA102" i="13"/>
  <c r="T103" i="13"/>
  <c r="U103" i="13"/>
  <c r="V103" i="13"/>
  <c r="W103" i="13"/>
  <c r="X103" i="13"/>
  <c r="Y103" i="13"/>
  <c r="Z103" i="13"/>
  <c r="AA103" i="13"/>
  <c r="T104" i="13"/>
  <c r="U104" i="13"/>
  <c r="V104" i="13"/>
  <c r="W104" i="13"/>
  <c r="X104" i="13"/>
  <c r="Y104" i="13"/>
  <c r="Z104" i="13"/>
  <c r="AA104" i="13"/>
  <c r="T105" i="13"/>
  <c r="U105" i="13"/>
  <c r="V105" i="13"/>
  <c r="W105" i="13"/>
  <c r="X105" i="13"/>
  <c r="Y105" i="13"/>
  <c r="Z105" i="13"/>
  <c r="AA105" i="13"/>
  <c r="T106" i="13"/>
  <c r="U106" i="13"/>
  <c r="V106" i="13"/>
  <c r="W106" i="13"/>
  <c r="X106" i="13"/>
  <c r="Y106" i="13"/>
  <c r="Z106" i="13"/>
  <c r="AA106" i="13"/>
  <c r="T107" i="13"/>
  <c r="U107" i="13"/>
  <c r="V107" i="13"/>
  <c r="W107" i="13"/>
  <c r="X107" i="13"/>
  <c r="Y107" i="13"/>
  <c r="Z107" i="13"/>
  <c r="AA107" i="13"/>
  <c r="T108" i="13"/>
  <c r="U108" i="13"/>
  <c r="V108" i="13"/>
  <c r="W108" i="13"/>
  <c r="X108" i="13"/>
  <c r="Y108" i="13"/>
  <c r="Z108" i="13"/>
  <c r="AA108" i="13"/>
  <c r="T109" i="13"/>
  <c r="U109" i="13"/>
  <c r="V109" i="13"/>
  <c r="W109" i="13"/>
  <c r="X109" i="13"/>
  <c r="Y109" i="13"/>
  <c r="Z109" i="13"/>
  <c r="AA109" i="13"/>
  <c r="U87" i="13"/>
  <c r="V87" i="13"/>
  <c r="W87" i="13"/>
  <c r="X87" i="13"/>
  <c r="Y87" i="13"/>
  <c r="Z87" i="13"/>
  <c r="AA87" i="13"/>
  <c r="T87" i="13"/>
  <c r="T66" i="13"/>
  <c r="U66" i="13"/>
  <c r="V66" i="13"/>
  <c r="W66" i="13"/>
  <c r="X66" i="13"/>
  <c r="Y66" i="13"/>
  <c r="Z66" i="13"/>
  <c r="AA66" i="13"/>
  <c r="T67" i="13"/>
  <c r="U67" i="13"/>
  <c r="V67" i="13"/>
  <c r="W67" i="13"/>
  <c r="X67" i="13"/>
  <c r="Y67" i="13"/>
  <c r="Z67" i="13"/>
  <c r="AA67" i="13"/>
  <c r="T68" i="13"/>
  <c r="U68" i="13"/>
  <c r="V68" i="13"/>
  <c r="W68" i="13"/>
  <c r="X68" i="13"/>
  <c r="Y68" i="13"/>
  <c r="Z68" i="13"/>
  <c r="AA68" i="13"/>
  <c r="T69" i="13"/>
  <c r="U69" i="13"/>
  <c r="V69" i="13"/>
  <c r="W69" i="13"/>
  <c r="X69" i="13"/>
  <c r="Y69" i="13"/>
  <c r="Z69" i="13"/>
  <c r="AA69" i="13"/>
  <c r="T70" i="13"/>
  <c r="U70" i="13"/>
  <c r="V70" i="13"/>
  <c r="W70" i="13"/>
  <c r="X70" i="13"/>
  <c r="Y70" i="13"/>
  <c r="Z70" i="13"/>
  <c r="AA70" i="13"/>
  <c r="U71" i="13"/>
  <c r="V71" i="13"/>
  <c r="W71" i="13"/>
  <c r="X71" i="13"/>
  <c r="Y71" i="13"/>
  <c r="Z71" i="13"/>
  <c r="AA71" i="13"/>
  <c r="T72" i="13"/>
  <c r="U72" i="13"/>
  <c r="V72" i="13"/>
  <c r="W72" i="13"/>
  <c r="X72" i="13"/>
  <c r="Y72" i="13"/>
  <c r="Z72" i="13"/>
  <c r="AA72" i="13"/>
  <c r="T73" i="13"/>
  <c r="U73" i="13"/>
  <c r="V73" i="13"/>
  <c r="W73" i="13"/>
  <c r="X73" i="13"/>
  <c r="Y73" i="13"/>
  <c r="Z73" i="13"/>
  <c r="AA73" i="13"/>
  <c r="T74" i="13"/>
  <c r="U74" i="13"/>
  <c r="V74" i="13"/>
  <c r="W74" i="13"/>
  <c r="X74" i="13"/>
  <c r="Y74" i="13"/>
  <c r="Z74" i="13"/>
  <c r="AA74" i="13"/>
  <c r="T75" i="13"/>
  <c r="U75" i="13"/>
  <c r="V75" i="13"/>
  <c r="W75" i="13"/>
  <c r="X75" i="13"/>
  <c r="Y75" i="13"/>
  <c r="Z75" i="13"/>
  <c r="AA75" i="13"/>
  <c r="T76" i="13"/>
  <c r="U76" i="13"/>
  <c r="V76" i="13"/>
  <c r="W76" i="13"/>
  <c r="X76" i="13"/>
  <c r="Y76" i="13"/>
  <c r="Z76" i="13"/>
  <c r="AA76" i="13"/>
  <c r="T77" i="13"/>
  <c r="U77" i="13"/>
  <c r="V77" i="13"/>
  <c r="W77" i="13"/>
  <c r="X77" i="13"/>
  <c r="Y77" i="13"/>
  <c r="Z77" i="13"/>
  <c r="AA77" i="13"/>
  <c r="U65" i="13"/>
  <c r="V65" i="13"/>
  <c r="W65" i="13"/>
  <c r="X65" i="13"/>
  <c r="Y65" i="13"/>
  <c r="Z65" i="13"/>
  <c r="AA65" i="13"/>
  <c r="T65" i="13"/>
  <c r="U125" i="13"/>
  <c r="V125" i="13"/>
  <c r="W125" i="13"/>
  <c r="X125" i="13"/>
  <c r="Y125" i="13"/>
  <c r="Z125" i="13"/>
  <c r="AA125" i="13"/>
  <c r="T125" i="13"/>
  <c r="AA124" i="13"/>
  <c r="Z124" i="13"/>
  <c r="Y124" i="13"/>
  <c r="X124" i="13"/>
  <c r="W124" i="13"/>
  <c r="V124" i="13"/>
  <c r="U124" i="13"/>
  <c r="T124" i="13"/>
  <c r="AA123" i="13"/>
  <c r="Z123" i="13"/>
  <c r="Y123" i="13"/>
  <c r="X123" i="13"/>
  <c r="W123" i="13"/>
  <c r="V123" i="13"/>
  <c r="U123" i="13"/>
  <c r="T123" i="13"/>
  <c r="AA122" i="13"/>
  <c r="Z122" i="13"/>
  <c r="Y122" i="13"/>
  <c r="X122" i="13"/>
  <c r="W122" i="13"/>
  <c r="V122" i="13"/>
  <c r="U122" i="13"/>
  <c r="T122" i="13"/>
  <c r="AA121" i="13"/>
  <c r="Z121" i="13"/>
  <c r="Y121" i="13"/>
  <c r="X121" i="13"/>
  <c r="W121" i="13"/>
  <c r="V121" i="13"/>
  <c r="U121" i="13"/>
  <c r="T121" i="13"/>
  <c r="AA120" i="13"/>
  <c r="Z120" i="13"/>
  <c r="Y120" i="13"/>
  <c r="X120" i="13"/>
  <c r="W120" i="13"/>
  <c r="V120" i="13"/>
  <c r="U120" i="13"/>
  <c r="T120" i="13"/>
  <c r="AA119" i="13"/>
  <c r="Z119" i="13"/>
  <c r="Y119" i="13"/>
  <c r="X119" i="13"/>
  <c r="W119" i="13"/>
  <c r="V119" i="13"/>
  <c r="U119" i="13"/>
  <c r="T119" i="13"/>
  <c r="AA118" i="13"/>
  <c r="Z118" i="13"/>
  <c r="Y118" i="13"/>
  <c r="X118" i="13"/>
  <c r="W118" i="13"/>
  <c r="V118" i="13"/>
  <c r="U118" i="13"/>
  <c r="T118" i="13"/>
  <c r="AA117" i="13"/>
  <c r="Z117" i="13"/>
  <c r="Y117" i="13"/>
  <c r="X117" i="13"/>
  <c r="W117" i="13"/>
  <c r="V117" i="13"/>
  <c r="U117" i="13"/>
  <c r="T117" i="13"/>
  <c r="AA116" i="13"/>
  <c r="Z116" i="13"/>
  <c r="Y116" i="13"/>
  <c r="X116" i="13"/>
  <c r="W116" i="13"/>
  <c r="V116" i="13"/>
  <c r="U116" i="13"/>
  <c r="T116" i="13"/>
  <c r="AA115" i="13"/>
  <c r="Z115" i="13"/>
  <c r="Y115" i="13"/>
  <c r="X115" i="13"/>
  <c r="W115" i="13"/>
  <c r="V115" i="13"/>
  <c r="U115" i="13"/>
  <c r="T115" i="13"/>
  <c r="AA114" i="13"/>
  <c r="Z114" i="13"/>
  <c r="Y114" i="13"/>
  <c r="X114" i="13"/>
  <c r="W114" i="13"/>
  <c r="V114" i="13"/>
  <c r="U114" i="13"/>
  <c r="T114" i="13"/>
  <c r="AA113" i="13"/>
  <c r="Z113" i="13"/>
  <c r="Y113" i="13"/>
  <c r="X113" i="13"/>
  <c r="W113" i="13"/>
  <c r="V113" i="13"/>
  <c r="U113" i="13"/>
  <c r="T113" i="13"/>
  <c r="AA112" i="13"/>
  <c r="Z112" i="13"/>
  <c r="Y112" i="13"/>
  <c r="X112" i="13"/>
  <c r="W112" i="13"/>
  <c r="V112" i="13"/>
  <c r="U112" i="13"/>
  <c r="T112" i="13"/>
  <c r="AA111" i="13"/>
  <c r="Z111" i="13"/>
  <c r="Y111" i="13"/>
  <c r="X111" i="13"/>
  <c r="W111" i="13"/>
  <c r="V111" i="13"/>
  <c r="U111" i="13"/>
  <c r="T111" i="13"/>
  <c r="U110" i="13"/>
  <c r="V110" i="13"/>
  <c r="W110" i="13"/>
  <c r="X110" i="13"/>
  <c r="Y110" i="13"/>
  <c r="Z110" i="13"/>
  <c r="AA110" i="13"/>
  <c r="T110" i="13"/>
  <c r="T42" i="13"/>
  <c r="U42" i="13"/>
  <c r="V42" i="13"/>
  <c r="W42" i="13"/>
  <c r="X42" i="13"/>
  <c r="Y42" i="13"/>
  <c r="Z42" i="13"/>
  <c r="AA42" i="13"/>
  <c r="T43" i="13"/>
  <c r="U43" i="13"/>
  <c r="V43" i="13"/>
  <c r="W43" i="13"/>
  <c r="X43" i="13"/>
  <c r="Y43" i="13"/>
  <c r="Z43" i="13"/>
  <c r="AA43" i="13"/>
  <c r="T44" i="13"/>
  <c r="U44" i="13"/>
  <c r="V44" i="13"/>
  <c r="W44" i="13"/>
  <c r="X44" i="13"/>
  <c r="Y44" i="13"/>
  <c r="Z44" i="13"/>
  <c r="AA44" i="13"/>
  <c r="T45" i="13"/>
  <c r="U45" i="13"/>
  <c r="V45" i="13"/>
  <c r="W45" i="13"/>
  <c r="X45" i="13"/>
  <c r="Y45" i="13"/>
  <c r="Z45" i="13"/>
  <c r="AA45" i="13"/>
  <c r="U41" i="13"/>
  <c r="V41" i="13"/>
  <c r="W41" i="13"/>
  <c r="X41" i="13"/>
  <c r="Y41" i="13"/>
  <c r="Z41" i="13"/>
  <c r="AA41" i="13"/>
  <c r="T41" i="13"/>
  <c r="U40" i="13"/>
  <c r="V40" i="13"/>
  <c r="W40" i="13"/>
  <c r="X40" i="13"/>
  <c r="Y40" i="13"/>
  <c r="Z40" i="13"/>
  <c r="AA40" i="13"/>
  <c r="T40" i="13"/>
  <c r="V39" i="13"/>
  <c r="W39" i="13"/>
  <c r="Y39" i="13"/>
  <c r="Z39" i="13"/>
  <c r="U39" i="13"/>
  <c r="U38" i="13"/>
  <c r="V38" i="13"/>
  <c r="W38" i="13"/>
  <c r="X38" i="13"/>
  <c r="Y38" i="13"/>
  <c r="Z38" i="13"/>
  <c r="AA38" i="13"/>
  <c r="U37" i="13"/>
  <c r="V37" i="13"/>
  <c r="W37" i="13"/>
  <c r="X37" i="13"/>
  <c r="Y37" i="13"/>
  <c r="Z37" i="13"/>
  <c r="AA37" i="13"/>
  <c r="T37" i="13"/>
  <c r="U36" i="13"/>
  <c r="V36" i="13"/>
  <c r="W36" i="13"/>
  <c r="X36" i="13"/>
  <c r="Y36" i="13"/>
  <c r="Z36" i="13"/>
  <c r="AA36" i="13"/>
  <c r="T36" i="13"/>
  <c r="U35" i="13"/>
  <c r="V35" i="13"/>
  <c r="W35" i="13"/>
  <c r="X35" i="13"/>
  <c r="Y35" i="13"/>
  <c r="Z35" i="13"/>
  <c r="AA35" i="13"/>
  <c r="T35" i="13"/>
  <c r="U34" i="13"/>
  <c r="V34" i="13"/>
  <c r="W34" i="13"/>
  <c r="X34" i="13"/>
  <c r="Y34" i="13"/>
  <c r="Z34" i="13"/>
  <c r="AA34" i="13"/>
  <c r="T34" i="13"/>
  <c r="U33" i="13"/>
  <c r="V33" i="13"/>
  <c r="W33" i="13"/>
  <c r="X33" i="13"/>
  <c r="Y33" i="13"/>
  <c r="Z33" i="13"/>
  <c r="AA33" i="13"/>
  <c r="T33" i="13"/>
  <c r="V31" i="13"/>
  <c r="W31" i="13"/>
  <c r="X31" i="13"/>
  <c r="Y31" i="13"/>
  <c r="Z31" i="13"/>
  <c r="AA31" i="13"/>
  <c r="V32" i="13"/>
  <c r="W32" i="13"/>
  <c r="X32" i="13"/>
  <c r="Y32" i="13"/>
  <c r="Z32" i="13"/>
  <c r="AA32" i="13"/>
  <c r="U32" i="13"/>
  <c r="U28" i="13"/>
  <c r="V28" i="13"/>
  <c r="W28" i="13"/>
  <c r="X28" i="13"/>
  <c r="Y28" i="13"/>
  <c r="Z28" i="13"/>
  <c r="AA28" i="13"/>
  <c r="U29" i="13"/>
  <c r="V29" i="13"/>
  <c r="W29" i="13"/>
  <c r="X29" i="13"/>
  <c r="Y29" i="13"/>
  <c r="Z29" i="13"/>
  <c r="AA29" i="13"/>
  <c r="U30" i="13"/>
  <c r="V30" i="13"/>
  <c r="W30" i="13"/>
  <c r="X30" i="13"/>
  <c r="Y30" i="13"/>
  <c r="Z30" i="13"/>
  <c r="AA30" i="13"/>
  <c r="U31" i="13"/>
  <c r="T29" i="13"/>
  <c r="T30" i="13"/>
  <c r="T31" i="13"/>
  <c r="T28" i="13"/>
  <c r="V26" i="13"/>
  <c r="W26" i="13"/>
  <c r="Y26" i="13"/>
  <c r="Z26" i="13"/>
  <c r="V27" i="13"/>
  <c r="W27" i="13"/>
  <c r="Y27" i="13"/>
  <c r="Z27" i="13"/>
  <c r="U27" i="13"/>
  <c r="U26" i="13"/>
  <c r="V24" i="13"/>
  <c r="W24" i="13"/>
  <c r="Y24" i="13"/>
  <c r="Z24" i="13"/>
  <c r="V25" i="13"/>
  <c r="W25" i="13"/>
  <c r="X25" i="13"/>
  <c r="Y25" i="13"/>
  <c r="Z25" i="13"/>
  <c r="AA25" i="13"/>
  <c r="U25" i="13"/>
  <c r="T25" i="13"/>
  <c r="V23" i="13"/>
  <c r="W23" i="13"/>
  <c r="X23" i="13"/>
  <c r="Y23" i="13"/>
  <c r="Z23" i="13"/>
  <c r="AA23" i="13"/>
  <c r="AA22" i="13"/>
  <c r="V22" i="13"/>
  <c r="W22" i="13"/>
  <c r="X22" i="13"/>
  <c r="Y22" i="13"/>
  <c r="Z22" i="13"/>
  <c r="U24" i="13"/>
  <c r="U23" i="13"/>
  <c r="U22" i="13"/>
  <c r="U16" i="13"/>
  <c r="V16" i="13"/>
  <c r="W16" i="13"/>
  <c r="X16" i="13"/>
  <c r="Y16" i="13"/>
  <c r="Z16" i="13"/>
  <c r="AA16" i="13"/>
  <c r="U17" i="13"/>
  <c r="V17" i="13"/>
  <c r="W17" i="13"/>
  <c r="U18" i="13"/>
  <c r="V18" i="13"/>
  <c r="W18" i="13"/>
  <c r="X18" i="13"/>
  <c r="Y18" i="13"/>
  <c r="Z18" i="13"/>
  <c r="AA18" i="13"/>
  <c r="U19" i="13"/>
  <c r="V19" i="13"/>
  <c r="W19" i="13"/>
  <c r="X19" i="13"/>
  <c r="Y19" i="13"/>
  <c r="Z19" i="13"/>
  <c r="AA19" i="13"/>
  <c r="U20" i="13"/>
  <c r="V20" i="13"/>
  <c r="W20" i="13"/>
  <c r="X20" i="13"/>
  <c r="Y20" i="13"/>
  <c r="Z20" i="13"/>
  <c r="AA20" i="13"/>
  <c r="U21" i="13"/>
  <c r="V21" i="13"/>
  <c r="W21" i="13"/>
  <c r="X21" i="13"/>
  <c r="Y21" i="13"/>
  <c r="Z21" i="13"/>
  <c r="AA21" i="13"/>
  <c r="V15" i="13"/>
  <c r="W15" i="13"/>
  <c r="Y15" i="13"/>
  <c r="Z15" i="13"/>
  <c r="V14" i="13"/>
  <c r="W14" i="13"/>
  <c r="X14" i="13"/>
  <c r="Y14" i="13"/>
  <c r="Z14" i="13"/>
  <c r="AA14" i="13"/>
  <c r="U15" i="13"/>
  <c r="U14" i="13"/>
  <c r="T14" i="13"/>
  <c r="U13" i="13"/>
  <c r="V13" i="13"/>
  <c r="W13" i="13"/>
  <c r="Y13" i="13"/>
  <c r="Z13" i="13"/>
  <c r="V12" i="13"/>
  <c r="W12" i="13"/>
  <c r="X12" i="13"/>
  <c r="Y12" i="13"/>
  <c r="Z12" i="13"/>
  <c r="AA12" i="13"/>
  <c r="U12" i="13"/>
  <c r="T12" i="13"/>
  <c r="T63" i="13"/>
  <c r="U63" i="13"/>
  <c r="V63" i="13"/>
  <c r="W63" i="13"/>
  <c r="X63" i="13"/>
  <c r="Y63" i="13"/>
  <c r="Z63" i="13"/>
  <c r="AA63" i="13"/>
  <c r="T64" i="13"/>
  <c r="U64" i="13"/>
  <c r="V64" i="13"/>
  <c r="W64" i="13"/>
  <c r="X64" i="13"/>
  <c r="Y64" i="13"/>
  <c r="Z64" i="13"/>
  <c r="AA64" i="13"/>
  <c r="U62" i="13"/>
  <c r="V62" i="13"/>
  <c r="W62" i="13"/>
  <c r="X62" i="13"/>
  <c r="Y62" i="13"/>
  <c r="Z62" i="13"/>
  <c r="AA62" i="13"/>
  <c r="T62" i="13"/>
  <c r="U61" i="13"/>
  <c r="V61" i="13"/>
  <c r="W61" i="13"/>
  <c r="X61" i="13"/>
  <c r="Y61" i="13"/>
  <c r="Z61" i="13"/>
  <c r="AA61" i="13"/>
  <c r="T61" i="13"/>
  <c r="U59" i="13"/>
  <c r="V59" i="13"/>
  <c r="W59" i="13"/>
  <c r="X59" i="13"/>
  <c r="Y59" i="13"/>
  <c r="Z59" i="13"/>
  <c r="U60" i="13"/>
  <c r="V60" i="13"/>
  <c r="W60" i="13"/>
  <c r="X60" i="13"/>
  <c r="Y60" i="13"/>
  <c r="Z60" i="13"/>
  <c r="AA60" i="13"/>
  <c r="V58" i="13"/>
  <c r="W58" i="13"/>
  <c r="X58" i="13"/>
  <c r="Y58" i="13"/>
  <c r="Z58" i="13"/>
  <c r="AA58" i="13"/>
  <c r="T59" i="13"/>
  <c r="U58" i="13"/>
  <c r="V57" i="13"/>
  <c r="W57" i="13"/>
  <c r="X57" i="13"/>
  <c r="Y57" i="13"/>
  <c r="Z57" i="13"/>
  <c r="AA57" i="13"/>
  <c r="U57" i="13"/>
  <c r="T57" i="13"/>
  <c r="V56" i="13"/>
  <c r="W56" i="13"/>
  <c r="Y56" i="13"/>
  <c r="Z56" i="13"/>
  <c r="V55" i="13"/>
  <c r="W55" i="13"/>
  <c r="X55" i="13"/>
  <c r="Y55" i="13"/>
  <c r="Z55" i="13"/>
  <c r="AA55" i="13"/>
  <c r="U56" i="13"/>
  <c r="U55" i="13"/>
  <c r="T55" i="13"/>
  <c r="V54" i="13"/>
  <c r="W54" i="13"/>
  <c r="X54" i="13"/>
  <c r="Y54" i="13"/>
  <c r="Z54" i="13"/>
  <c r="AA54" i="13"/>
  <c r="V53" i="13"/>
  <c r="W53" i="13"/>
  <c r="X53" i="13"/>
  <c r="Y53" i="13"/>
  <c r="Z53" i="13"/>
  <c r="AA53" i="13"/>
  <c r="V52" i="13"/>
  <c r="W52" i="13"/>
  <c r="X52" i="13"/>
  <c r="Y52" i="13"/>
  <c r="Z52" i="13"/>
  <c r="AA52" i="13"/>
  <c r="V51" i="13"/>
  <c r="W51" i="13"/>
  <c r="X51" i="13"/>
  <c r="Y51" i="13"/>
  <c r="Z51" i="13"/>
  <c r="AA51" i="13"/>
  <c r="V50" i="13"/>
  <c r="W50" i="13"/>
  <c r="X50" i="13"/>
  <c r="Y50" i="13"/>
  <c r="Z50" i="13"/>
  <c r="V49" i="13"/>
  <c r="W49" i="13"/>
  <c r="X49" i="13"/>
  <c r="Y49" i="13"/>
  <c r="Z49" i="13"/>
  <c r="AA49" i="13"/>
  <c r="U50" i="13"/>
  <c r="U51" i="13"/>
  <c r="U52" i="13"/>
  <c r="U53" i="13"/>
  <c r="U54" i="13"/>
  <c r="U49" i="13"/>
  <c r="T49" i="13"/>
  <c r="U47" i="13"/>
  <c r="V47" i="13"/>
  <c r="W47" i="13"/>
  <c r="X47" i="13"/>
  <c r="Y47" i="13"/>
  <c r="Z47" i="13"/>
  <c r="AA47" i="13"/>
  <c r="T47" i="13"/>
  <c r="U46" i="13"/>
  <c r="V46" i="13"/>
  <c r="W46" i="13"/>
  <c r="X46" i="13"/>
  <c r="Y46" i="13"/>
  <c r="Z46" i="13"/>
  <c r="AA46" i="13"/>
  <c r="T46" i="13"/>
  <c r="E25" i="3" l="1"/>
  <c r="E21" i="3"/>
  <c r="E14" i="3"/>
  <c r="E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Johana Huerfano Cardenas</author>
  </authors>
  <commentList>
    <comment ref="S16" authorId="0" shapeId="0" xr:uid="{00000000-0006-0000-0200-000001000000}">
      <text>
        <r>
          <rPr>
            <b/>
            <sz val="9"/>
            <color indexed="81"/>
            <rFont val="Tahoma"/>
            <family val="2"/>
          </rPr>
          <t>Jenny Johana Huerfano Cardenas:</t>
        </r>
        <r>
          <rPr>
            <sz val="9"/>
            <color indexed="81"/>
            <rFont val="Tahoma"/>
            <family val="2"/>
          </rPr>
          <t xml:space="preserve">
los tres estados (ESF,ER Y NOTAS) Diciembre</t>
        </r>
      </text>
    </comment>
    <comment ref="W16" authorId="0" shapeId="0" xr:uid="{00000000-0006-0000-0200-000002000000}">
      <text>
        <r>
          <rPr>
            <b/>
            <sz val="9"/>
            <color indexed="81"/>
            <rFont val="Tahoma"/>
            <family val="2"/>
          </rPr>
          <t>Jenny Johana Huerfano Cardenas:</t>
        </r>
        <r>
          <rPr>
            <sz val="9"/>
            <color indexed="81"/>
            <rFont val="Tahoma"/>
            <family val="2"/>
          </rPr>
          <t xml:space="preserve">
deje 3 estados de enero, dos de febrero y dos de marzo para dejar las notas según la ejecucion de este año</t>
        </r>
      </text>
    </comment>
    <comment ref="Y16" authorId="0" shapeId="0" xr:uid="{00000000-0006-0000-0200-000003000000}">
      <text>
        <r>
          <rPr>
            <b/>
            <sz val="9"/>
            <color indexed="81"/>
            <rFont val="Tahoma"/>
            <family val="2"/>
          </rPr>
          <t>Jenny Johana Huerfano Cardenas:</t>
        </r>
        <r>
          <rPr>
            <sz val="9"/>
            <color indexed="81"/>
            <rFont val="Tahoma"/>
            <family val="2"/>
          </rPr>
          <t xml:space="preserve">
deje dos estados de abril y las notas de febrero y marzo</t>
        </r>
      </text>
    </comment>
    <comment ref="AA16" authorId="0" shapeId="0" xr:uid="{00000000-0006-0000-0200-000004000000}">
      <text>
        <r>
          <rPr>
            <b/>
            <sz val="9"/>
            <color indexed="81"/>
            <rFont val="Tahoma"/>
            <family val="2"/>
          </rPr>
          <t>Jenny Johana Huerfano Cardenas:</t>
        </r>
        <r>
          <rPr>
            <sz val="9"/>
            <color indexed="81"/>
            <rFont val="Tahoma"/>
            <family val="2"/>
          </rPr>
          <t xml:space="preserve">
deje los estados de mayo y las notas de abril</t>
        </r>
      </text>
    </comment>
    <comment ref="AC16" authorId="0" shapeId="0" xr:uid="{00000000-0006-0000-0200-000005000000}">
      <text>
        <r>
          <rPr>
            <b/>
            <sz val="9"/>
            <color indexed="81"/>
            <rFont val="Tahoma"/>
            <family val="2"/>
          </rPr>
          <t>Jenny Johana Huerfano Cardenas:</t>
        </r>
        <r>
          <rPr>
            <sz val="9"/>
            <color indexed="81"/>
            <rFont val="Tahoma"/>
            <family val="2"/>
          </rPr>
          <t xml:space="preserve">
deje los estados de junio y las notas de mayo</t>
        </r>
      </text>
    </comment>
    <comment ref="AE16" authorId="0" shapeId="0" xr:uid="{00000000-0006-0000-0200-000006000000}">
      <text>
        <r>
          <rPr>
            <b/>
            <sz val="9"/>
            <color indexed="81"/>
            <rFont val="Tahoma"/>
            <family val="2"/>
          </rPr>
          <t>Jenny Johana Huerfano Cardenas:</t>
        </r>
        <r>
          <rPr>
            <sz val="9"/>
            <color indexed="81"/>
            <rFont val="Tahoma"/>
            <family val="2"/>
          </rPr>
          <t xml:space="preserve">
deje los estados de julio y las notas de junio</t>
        </r>
      </text>
    </comment>
    <comment ref="AG16" authorId="0" shapeId="0" xr:uid="{00000000-0006-0000-0200-000007000000}">
      <text>
        <r>
          <rPr>
            <b/>
            <sz val="9"/>
            <color indexed="81"/>
            <rFont val="Tahoma"/>
            <family val="2"/>
          </rPr>
          <t>Jenny Johana Huerfano Cardenas:</t>
        </r>
        <r>
          <rPr>
            <sz val="9"/>
            <color indexed="81"/>
            <rFont val="Tahoma"/>
            <family val="2"/>
          </rPr>
          <t xml:space="preserve">
deje los estados de agosto y las notas de julio</t>
        </r>
      </text>
    </comment>
    <comment ref="AI16" authorId="0" shapeId="0" xr:uid="{00000000-0006-0000-0200-000008000000}">
      <text>
        <r>
          <rPr>
            <b/>
            <sz val="9"/>
            <color indexed="81"/>
            <rFont val="Tahoma"/>
            <family val="2"/>
          </rPr>
          <t>Jenny Johana Huerfano Cardenas:</t>
        </r>
        <r>
          <rPr>
            <sz val="9"/>
            <color indexed="81"/>
            <rFont val="Tahoma"/>
            <family val="2"/>
          </rPr>
          <t xml:space="preserve">
deje los estados de septiembre y las notas de agosto</t>
        </r>
      </text>
    </comment>
    <comment ref="AK16" authorId="0" shapeId="0" xr:uid="{00000000-0006-0000-0200-000009000000}">
      <text>
        <r>
          <rPr>
            <b/>
            <sz val="9"/>
            <color indexed="81"/>
            <rFont val="Tahoma"/>
            <family val="2"/>
          </rPr>
          <t>Jenny Johana Huerfano Cardenas:</t>
        </r>
        <r>
          <rPr>
            <sz val="9"/>
            <color indexed="81"/>
            <rFont val="Tahoma"/>
            <family val="2"/>
          </rPr>
          <t xml:space="preserve">
deje los estados de octubre y las notas de septiembre</t>
        </r>
      </text>
    </comment>
    <comment ref="AM16" authorId="0" shapeId="0" xr:uid="{00000000-0006-0000-0200-00000A000000}">
      <text>
        <r>
          <rPr>
            <b/>
            <sz val="9"/>
            <color indexed="81"/>
            <rFont val="Tahoma"/>
            <family val="2"/>
          </rPr>
          <t>Jenny Johana Huerfano Cardenas:</t>
        </r>
        <r>
          <rPr>
            <sz val="9"/>
            <color indexed="81"/>
            <rFont val="Tahoma"/>
            <family val="2"/>
          </rPr>
          <t xml:space="preserve">
deje los estados de noviembre y las notas de octubre y noviembre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Portable7</author>
  </authors>
  <commentList>
    <comment ref="Q16" authorId="0" shapeId="0" xr:uid="{00000000-0006-0000-0400-000001000000}">
      <text>
        <r>
          <rPr>
            <b/>
            <sz val="9"/>
            <color indexed="81"/>
            <rFont val="Tahoma"/>
            <family val="2"/>
          </rPr>
          <t>Portable7:</t>
        </r>
        <r>
          <rPr>
            <sz val="9"/>
            <color indexed="81"/>
            <rFont val="Tahoma"/>
            <family val="2"/>
          </rPr>
          <t xml:space="preserve">
1. Obras inconclusas
2. Gestión contractual</t>
        </r>
      </text>
    </comment>
    <comment ref="S16" authorId="0" shapeId="0" xr:uid="{00000000-0006-0000-0400-000002000000}">
      <text>
        <r>
          <rPr>
            <b/>
            <sz val="9"/>
            <color indexed="81"/>
            <rFont val="Tahoma"/>
            <family val="2"/>
          </rPr>
          <t>Portable7:</t>
        </r>
        <r>
          <rPr>
            <sz val="9"/>
            <color indexed="81"/>
            <rFont val="Tahoma"/>
            <family val="2"/>
          </rPr>
          <t xml:space="preserve">
1. Gestión Contractual
1. Obras Inconclusas
1. Recursos de postconcflicto
1. Seguimiento plan de mejoramiento
1. Acciones de repetición
1. Control interno contable</t>
        </r>
      </text>
    </comment>
    <comment ref="U16" authorId="0" shapeId="0" xr:uid="{00000000-0006-0000-0400-000003000000}">
      <text>
        <r>
          <rPr>
            <b/>
            <sz val="9"/>
            <color indexed="81"/>
            <rFont val="Tahoma"/>
            <family val="2"/>
          </rPr>
          <t>Portable7:</t>
        </r>
        <r>
          <rPr>
            <sz val="9"/>
            <color indexed="81"/>
            <rFont val="Tahoma"/>
            <family val="2"/>
          </rPr>
          <t xml:space="preserve">
1. Gestión contractual
1. obras inconclusas
1. Informe anual consolidado</t>
        </r>
      </text>
    </comment>
    <comment ref="W16" authorId="0" shapeId="0" xr:uid="{00000000-0006-0000-0400-000004000000}">
      <text>
        <r>
          <rPr>
            <b/>
            <sz val="9"/>
            <color indexed="81"/>
            <rFont val="Tahoma"/>
            <family val="2"/>
          </rPr>
          <t>Portable7:</t>
        </r>
        <r>
          <rPr>
            <sz val="9"/>
            <color indexed="81"/>
            <rFont val="Tahoma"/>
            <family val="2"/>
          </rPr>
          <t xml:space="preserve">
1. Gestión contractual
1. obras inconclusas
</t>
        </r>
      </text>
    </comment>
    <comment ref="Y16" authorId="0" shapeId="0" xr:uid="{00000000-0006-0000-0400-000005000000}">
      <text>
        <r>
          <rPr>
            <b/>
            <sz val="9"/>
            <color indexed="81"/>
            <rFont val="Tahoma"/>
            <family val="2"/>
          </rPr>
          <t>Portable7:</t>
        </r>
        <r>
          <rPr>
            <sz val="9"/>
            <color indexed="81"/>
            <rFont val="Tahoma"/>
            <family val="2"/>
          </rPr>
          <t xml:space="preserve">
1. Gestión contractual
1. obras inconclusas
</t>
        </r>
      </text>
    </comment>
    <comment ref="AA16" authorId="0" shapeId="0" xr:uid="{00000000-0006-0000-0400-000006000000}">
      <text>
        <r>
          <rPr>
            <b/>
            <sz val="9"/>
            <color indexed="81"/>
            <rFont val="Tahoma"/>
            <family val="2"/>
          </rPr>
          <t>Portable7:</t>
        </r>
        <r>
          <rPr>
            <sz val="9"/>
            <color indexed="81"/>
            <rFont val="Tahoma"/>
            <family val="2"/>
          </rPr>
          <t xml:space="preserve">
1. Gestión contractual
1. obras inconclusas
</t>
        </r>
      </text>
    </comment>
    <comment ref="AC16" authorId="0" shapeId="0" xr:uid="{00000000-0006-0000-0400-000007000000}">
      <text>
        <r>
          <rPr>
            <b/>
            <sz val="9"/>
            <color indexed="81"/>
            <rFont val="Tahoma"/>
            <family val="2"/>
          </rPr>
          <t>Portable7:</t>
        </r>
        <r>
          <rPr>
            <sz val="9"/>
            <color indexed="81"/>
            <rFont val="Tahoma"/>
            <family val="2"/>
          </rPr>
          <t xml:space="preserve">
1. Gestión Contractual
1. Obras Inconclusas
1. Recursos de postconcflicto
1. Seguimiento plan de mejoramiento
1. delitos contra la administración pública
1. Acción de repetición </t>
        </r>
      </text>
    </comment>
    <comment ref="AE16" authorId="0" shapeId="0" xr:uid="{00000000-0006-0000-0400-000008000000}">
      <text>
        <r>
          <rPr>
            <b/>
            <sz val="9"/>
            <color indexed="81"/>
            <rFont val="Tahoma"/>
            <family val="2"/>
          </rPr>
          <t>Portable7:</t>
        </r>
        <r>
          <rPr>
            <sz val="9"/>
            <color indexed="81"/>
            <rFont val="Tahoma"/>
            <family val="2"/>
          </rPr>
          <t xml:space="preserve">
1. Gestión contractual
1. obras inconclusas
</t>
        </r>
      </text>
    </comment>
    <comment ref="AG16" authorId="0" shapeId="0" xr:uid="{00000000-0006-0000-0400-000009000000}">
      <text>
        <r>
          <rPr>
            <b/>
            <sz val="9"/>
            <color indexed="81"/>
            <rFont val="Tahoma"/>
            <family val="2"/>
          </rPr>
          <t>Portable7:</t>
        </r>
        <r>
          <rPr>
            <sz val="9"/>
            <color indexed="81"/>
            <rFont val="Tahoma"/>
            <family val="2"/>
          </rPr>
          <t xml:space="preserve">
1. Gestión contractual
1. obras inconclusas
</t>
        </r>
      </text>
    </comment>
    <comment ref="AI16" authorId="0" shapeId="0" xr:uid="{00000000-0006-0000-0400-00000A000000}">
      <text>
        <r>
          <rPr>
            <b/>
            <sz val="9"/>
            <color indexed="81"/>
            <rFont val="Tahoma"/>
            <family val="2"/>
          </rPr>
          <t>Portable7:</t>
        </r>
        <r>
          <rPr>
            <sz val="9"/>
            <color indexed="81"/>
            <rFont val="Tahoma"/>
            <family val="2"/>
          </rPr>
          <t xml:space="preserve">
1. Gestión contractual
1. obras inconclusas
</t>
        </r>
      </text>
    </comment>
    <comment ref="AK16" authorId="0" shapeId="0" xr:uid="{00000000-0006-0000-0400-00000B000000}">
      <text>
        <r>
          <rPr>
            <b/>
            <sz val="9"/>
            <color indexed="81"/>
            <rFont val="Tahoma"/>
            <family val="2"/>
          </rPr>
          <t>Portable7:</t>
        </r>
        <r>
          <rPr>
            <sz val="9"/>
            <color indexed="81"/>
            <rFont val="Tahoma"/>
            <family val="2"/>
          </rPr>
          <t xml:space="preserve">
1. Gestión contractual
1. obras inconclusas
</t>
        </r>
      </text>
    </comment>
    <comment ref="AM16" authorId="0" shapeId="0" xr:uid="{00000000-0006-0000-0400-00000C000000}">
      <text>
        <r>
          <rPr>
            <b/>
            <sz val="9"/>
            <color indexed="81"/>
            <rFont val="Tahoma"/>
            <family val="2"/>
          </rPr>
          <t>Portable7:</t>
        </r>
        <r>
          <rPr>
            <sz val="9"/>
            <color indexed="81"/>
            <rFont val="Tahoma"/>
            <family val="2"/>
          </rPr>
          <t xml:space="preserve">
1. Gestión contractual
1. obras inconclusas
</t>
        </r>
      </text>
    </comment>
  </commentList>
</comments>
</file>

<file path=xl/sharedStrings.xml><?xml version="1.0" encoding="utf-8"?>
<sst xmlns="http://schemas.openxmlformats.org/spreadsheetml/2006/main" count="6379" uniqueCount="1280">
  <si>
    <r>
      <t xml:space="preserve">                                                                                                                   PROPUESTA  PLAN DE ACCIÓN INSTITUCIONAL</t>
    </r>
    <r>
      <rPr>
        <b/>
        <sz val="20"/>
        <rFont val="Arial Narrow"/>
        <family val="2"/>
      </rPr>
      <t xml:space="preserve"> 2022</t>
    </r>
  </si>
  <si>
    <t>MIPG</t>
  </si>
  <si>
    <t>CONSTRUCCION DE PAZ</t>
  </si>
  <si>
    <t>PND-Pacto por Colombia, Pacto por la  Equidad 
Pacto Equidad/ Linea f Trabajo
decente, acceso a mercados e ingresos dignos:
acelerando la inclusión productiva</t>
  </si>
  <si>
    <t>Plan Sectorial " Sector Trabajo"</t>
  </si>
  <si>
    <t>Plan Etrategico Institucional " Consruyendo Territorio Soldiarios 2019-2022</t>
  </si>
  <si>
    <t>Articulación con otros Planes (Decreto 612 de 2018)</t>
  </si>
  <si>
    <t>Dimensión MIPG</t>
  </si>
  <si>
    <t>Políticas de Gestión y Desempeño Institucional</t>
  </si>
  <si>
    <t xml:space="preserve"> ESTABILIZACION Y CONSOLIDACION DE PAZ</t>
  </si>
  <si>
    <t>Objetivo estratégico PND 2018-2022</t>
  </si>
  <si>
    <t xml:space="preserve">Estrategias </t>
  </si>
  <si>
    <t>Indicador de Resultado PND 2018-2022</t>
  </si>
  <si>
    <t>Meta PND 2018-2022</t>
  </si>
  <si>
    <t xml:space="preserve">Objetivo Plan sectorial </t>
  </si>
  <si>
    <t>Estrategias</t>
  </si>
  <si>
    <t xml:space="preserve">Indicador </t>
  </si>
  <si>
    <t xml:space="preserve">Meta </t>
  </si>
  <si>
    <t>OBJETIVO MISIONAL</t>
  </si>
  <si>
    <t>ESTRATEGIA</t>
  </si>
  <si>
    <t>Acciones</t>
  </si>
  <si>
    <t xml:space="preserve">Indicadores </t>
  </si>
  <si>
    <t xml:space="preserve">Meta Cuatrinenio </t>
  </si>
  <si>
    <t>Grupo</t>
  </si>
  <si>
    <t xml:space="preserve">PROCESO DEL SISTEMA DE GESTIÓN -SIGOS-
</t>
  </si>
  <si>
    <t xml:space="preserve">ACCIÓN
</t>
  </si>
  <si>
    <t xml:space="preserve">META 
</t>
  </si>
  <si>
    <t xml:space="preserve">INDICADOR DEL PRODUCTO
</t>
  </si>
  <si>
    <t xml:space="preserve">PONDERACIÓN ACCCION
</t>
  </si>
  <si>
    <t xml:space="preserve">RESPONSABLE
</t>
  </si>
  <si>
    <t xml:space="preserve">Fecha de Inicio
</t>
  </si>
  <si>
    <t xml:space="preserve">Fecha Final
</t>
  </si>
  <si>
    <t xml:space="preserve">DÓNDE 
</t>
  </si>
  <si>
    <t xml:space="preserve">10. Plan Estratégico de Tecnologías de la Información y las Comunicaciones PETI </t>
  </si>
  <si>
    <t>3. Gestión con valores para resultados</t>
  </si>
  <si>
    <t>3.2 Gobierno Digital</t>
  </si>
  <si>
    <t>Objetivo 6. Fomentar emprendimientos del sector solidario, como mecanismo de política social moderna que promueve el empoderamiento, la autonomía económica y social de las comunidades, buscando la reducción de la dependencia del gasto público social.</t>
  </si>
  <si>
    <t>Obj 6 Fortalecimiento a la institucionalidad y la política
pública para el fomento, inspección, vigilancia
y control de las organizaciones de economía
solidaria</t>
  </si>
  <si>
    <t>N/A</t>
  </si>
  <si>
    <t xml:space="preserve"> Fortalecer las instituciones del Sector Trabajo y la rendición de cuentas en ejercicio del Buen Gobierno, en búsqueda de la modernización, eficiencia, eficacia y la transparencia</t>
  </si>
  <si>
    <t>Implementar planes de mejoramiento para cerrar de manera escalonada y de acuerdo con la capacidad presupuestal de la entidad,  las brechas identificadas en el resultado del FURAG de cada vigencia</t>
  </si>
  <si>
    <t>Indice de desempeño institucional Solidarias</t>
  </si>
  <si>
    <t>3. Fortalecimiento a la institucionalidad pública  y la participación ciudadana para el desarrollo del modelo asociativo solidario en esquemas de buen gobierno, gobernanza y gobernabilidad</t>
  </si>
  <si>
    <t xml:space="preserve">3.1 Integralidad  de los sistemas de gestión para el desarrollo institucional </t>
  </si>
  <si>
    <t xml:space="preserve">Implementar  las dimensiones y  políticas que conforman el MIPG para lograr una  mayor apropiación y cumplimiento adecuado de las funciones, garantizando  la satisfacción y participación ciudadana </t>
  </si>
  <si>
    <t>TIC´s</t>
  </si>
  <si>
    <t>GESTIÓN INFORMATICA</t>
  </si>
  <si>
    <t xml:space="preserve">12. Plan de Seguridad y Privacidad de la Información </t>
  </si>
  <si>
    <t xml:space="preserve">11. Plan de Tratamiento de Riesgos de Seguridad y Privacidad de la Información </t>
  </si>
  <si>
    <t xml:space="preserve">16. Plan de Mantenimiento de Servicios Tecnológicos </t>
  </si>
  <si>
    <t>5.2 Transparencia, Acceso a la Información y Lucha contra la Corrupción</t>
  </si>
  <si>
    <t>3.3 Seguridad Digital</t>
  </si>
  <si>
    <t>1. Direccionamiento Estratégico y Planeación</t>
  </si>
  <si>
    <t>1.1 Planeación Institucional</t>
  </si>
  <si>
    <t>PENSAMIENTO Y DIRECCIONAMIENTO ESTRATEGICO</t>
  </si>
  <si>
    <t xml:space="preserve">9. Plan Anticorrupción y de Atención al Ciudadano </t>
  </si>
  <si>
    <t>5. Información y Comunicación</t>
  </si>
  <si>
    <t xml:space="preserve">Adelantar una  estrategia  de comunicaciones y prensa  que permita visibilizar  la gestión institucional y su contribución al desarrollo del País. </t>
  </si>
  <si>
    <t>Estrategia de comunicación implementada</t>
  </si>
  <si>
    <t>Comunicaciones y Prensa</t>
  </si>
  <si>
    <t>COMUNICACIONES Y PRENSA</t>
  </si>
  <si>
    <t xml:space="preserve">Fomentar la cultura asociativa solidaria para generar conocimiento de los principios, valorores y bondades del sector solidario </t>
  </si>
  <si>
    <t>1.2 Visibilización de la asociatividad solidaria como mecanismo para la inclusión social y productiva</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</si>
  <si>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</si>
  <si>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</si>
  <si>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Documentar experiencias  significativas  de asociatividad solidaria en las regiones para difundirlas a través de  medios de comunicación públicos, privados y solidarios.</t>
  </si>
  <si>
    <t xml:space="preserve">Experiencias significativas documentadas </t>
  </si>
  <si>
    <t xml:space="preserve">Difundir los principios, fines, valores y características del sector solidario </t>
  </si>
  <si>
    <t xml:space="preserve">Campañas desarrolladas </t>
  </si>
  <si>
    <t xml:space="preserve">3.5 Mejora Normativa </t>
  </si>
  <si>
    <t>Oficina Asesora Jurídica</t>
  </si>
  <si>
    <t xml:space="preserve">GESTIÓN JURIDICA </t>
  </si>
  <si>
    <t>3.6 Servicio al Ciudadano</t>
  </si>
  <si>
    <t>3.4 Defensa Jurídica</t>
  </si>
  <si>
    <t>GESTIÓN CONTRACTUAL</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</si>
  <si>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</si>
  <si>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Documento de análisis y propuestas gestionadas.</t>
  </si>
  <si>
    <t>7. Control Interno</t>
  </si>
  <si>
    <t>Obj 6 Fortalecimiento a la institucionalidad y la política pública para el fomento, inspección, vigilancia y control de las organizaciones de economía solidaria</t>
  </si>
  <si>
    <t>Control Interno</t>
  </si>
  <si>
    <t>GESTIÓN DEL CONTROL Y LA EVALUACIÓN</t>
  </si>
  <si>
    <t xml:space="preserve">5. Plan Estratégico de Talento Humano </t>
  </si>
  <si>
    <t>2. Talento Humano</t>
  </si>
  <si>
    <t>2.1 Talento Humano</t>
  </si>
  <si>
    <t>Gestión Humana</t>
  </si>
  <si>
    <t xml:space="preserve">GESTIÓN HUMANA </t>
  </si>
  <si>
    <t>6. Plan Institucional de Capacitación</t>
  </si>
  <si>
    <t xml:space="preserve">3. Plan Anual de Vacantes </t>
  </si>
  <si>
    <t xml:space="preserve">4. Plan de Previsión de Recursos Humanos </t>
  </si>
  <si>
    <t xml:space="preserve">7. Plan de Incentivos Institucionales </t>
  </si>
  <si>
    <t xml:space="preserve">8. Plan de Trabajo Anual en Seguridad y Salud en el Trabajo </t>
  </si>
  <si>
    <t>2.2 Integridad</t>
  </si>
  <si>
    <t xml:space="preserve">15. Plan de Gasto Público </t>
  </si>
  <si>
    <t xml:space="preserve">1.2 Gestión Presupuestal y eficiencia del gasto público </t>
  </si>
  <si>
    <t>Gestión Financiera</t>
  </si>
  <si>
    <t>GESTIÓN  FINANCIERA</t>
  </si>
  <si>
    <t xml:space="preserve">2. Plan Anual de Adquisiciones </t>
  </si>
  <si>
    <t xml:space="preserve">3.1 Fortalecimiento organizacional y simplificación de procesos </t>
  </si>
  <si>
    <t>Gestión Administrativa</t>
  </si>
  <si>
    <t>GESTIÓN ADMINISTRATIVA</t>
  </si>
  <si>
    <t xml:space="preserve">18. Plan de Austeridad y Gestión Ambiental </t>
  </si>
  <si>
    <t>PROCESO DE GESTIÓN DOCUMENTAL</t>
  </si>
  <si>
    <t>5.3 Gestión Documental</t>
  </si>
  <si>
    <t xml:space="preserve">13. Plan de Conservación Documental </t>
  </si>
  <si>
    <t xml:space="preserve">1. Plan Institucional de Archivos de la Entidad PINAR </t>
  </si>
  <si>
    <t xml:space="preserve">14. Plan de Preservación Digital </t>
  </si>
  <si>
    <t>4. Evaluación de Resultados</t>
  </si>
  <si>
    <t xml:space="preserve">4.1 Seguimiento y evaluación del desempeño institucional </t>
  </si>
  <si>
    <t>Planeación y Estadística</t>
  </si>
  <si>
    <t>GESTION DEL MEJORAMIENTO</t>
  </si>
  <si>
    <t>Actualizar el Plan Estadístico Institucional y articulación con superintendencias y Confecamaras para mejorar la calidad  de la información que se registra en el RUES sobre los  esquemas asociativos.</t>
  </si>
  <si>
    <t xml:space="preserve"> Plan Estadístico Actualizado </t>
  </si>
  <si>
    <t>Actualizar el Plan Estadístico Institucional y articulación con superintendencias y Confecámaras para mejorar la calidad  de información que se registra en el RUES sobre los  esquemas asociativos.</t>
  </si>
  <si>
    <t xml:space="preserve"> Plan Estadistico Actualizado </t>
  </si>
  <si>
    <t>GESTIÓN DEL SEGUIMIENTO Y LA MEDICIÓN</t>
  </si>
  <si>
    <t xml:space="preserve">GESTIÓN DE PROGRAMAS y PROYECTOS </t>
  </si>
  <si>
    <t>Obj 6 Promoción de la educación solidaria como estrategia para la generación de la autonomía de las comunidades y la cohesión social, a través de la práctica de los principios y valores de la economía solidaria_x001E_ , para la generación de ingresos y el mejoramiento de la calidad de vida.</t>
  </si>
  <si>
    <t xml:space="preserve"> Determinar condiciones que contribuyan a: la generación de trabajo decente, la consolidación del mercado de trabajo, la empleabilidad, el mejoramiento de las capacidades productivas de la población y el emprendimiento y desarrollo empresarial como mecanismos para la generación de trabajo, generación de ingresos y la movilidad social de acuerdo a las particularidades de cada región</t>
  </si>
  <si>
    <t xml:space="preserve">Fomentar la cultura asociativa solidaria para generar conocimiento de los principios, valores y bondades del sector solidario   </t>
  </si>
  <si>
    <t xml:space="preserve">1.1 Impulso a la educación solidaria y cooperativa </t>
  </si>
  <si>
    <t>Desarrollar  programas  que posicionen la cultura asociativa solidaria para el reconocimiento de las potencialidades del sector solidario como una alternativa para el desarrollo humano, utilizando, entre otras estrategias, las herramientas TIC.</t>
  </si>
  <si>
    <t>Agenda diseñada e implementada</t>
  </si>
  <si>
    <t>Grupo Misional</t>
  </si>
  <si>
    <t>GESTIÓN DEL CONOCIMIENTO</t>
  </si>
  <si>
    <t>Punto No. 1 del Acuerdo
Reforma Rural Integral:
1.3 Planes nacionales para la reforma rural integral</t>
  </si>
  <si>
    <t xml:space="preserve">Municipios en donde se implementa el Programa Formar Para Emprender </t>
  </si>
  <si>
    <t>Promocionar en secretarias de educación los diferentes programas educativos diseñados por la Unidad.</t>
  </si>
  <si>
    <t xml:space="preserve">Promover la generación de ingresos y la inclusión social y </t>
  </si>
  <si>
    <t>FOMENTO A LAS ORGANIZACIONES SOLIDARIAS</t>
  </si>
  <si>
    <t>Programas de formación diseñados o actualizados.</t>
  </si>
  <si>
    <t xml:space="preserve">Obj 6 Dinamización de emprendimientos solidarios para la inclusión social y productiva autosostenible en el marco de una política social moderna </t>
  </si>
  <si>
    <t xml:space="preserve">Número de emprendimientos solidarios dinamizados </t>
  </si>
  <si>
    <t>Promover la generación de ingresos y la inclusión social y productiva de la población  a través del emprendimiento asociativo solidario</t>
  </si>
  <si>
    <t xml:space="preserve">Personas capacitadas en curso básico de economía solidaria </t>
  </si>
  <si>
    <t xml:space="preserve">2.1 Desarrollo de modelos de negocios solidarios con innovación social </t>
  </si>
  <si>
    <t>Punto No. 1 del Acuerdo
Reforma Rural Integral:
1.3 Planes nacionales para la reforma rural integral
Punto No. 3 del Acuerdo
Fin del Conflicto:
3.2. Reincorporación de las FARC EP a la vida civil
3.2.2.1. Reincorporación colectiva económica y social</t>
  </si>
  <si>
    <t xml:space="preserve">Emprendimientos solidarios dinamizados </t>
  </si>
  <si>
    <t xml:space="preserve">2.2   Fomento de la asociatividad solidaria  para la formalización empresarial, competitividad, y comercialización </t>
  </si>
  <si>
    <t>Desarrollar  estrategias de auto-sostenibilidad en las dimensiones social, económica, ambiental, cultural y política de los emprendimientos solidarios.</t>
  </si>
  <si>
    <t>Redes o cadenas productivas promovidas o dinamizadas</t>
  </si>
  <si>
    <t xml:space="preserve">Adelantar estudios e investigaciones aplicadas para la sostenibilidad social, económica, ambiental, cultural y política de las organizaciones solidarias </t>
  </si>
  <si>
    <t xml:space="preserve">Estudios o investigaciones desarrolladas </t>
  </si>
  <si>
    <t xml:space="preserve">Implementar el Programa Integral de Intervención para dinamizar emprendimientos asociativos solidarios </t>
  </si>
  <si>
    <t>Punto No. 3 del Acuerdo
Fin del Conflicto:
3.2. Reincorporación de las FARC EP a la vida civil
3.2.2.1. Reincorporación colectiva económica y social</t>
  </si>
  <si>
    <t xml:space="preserve">2.3 Sinergias interinstitucionales para  el desarrollo integral del sector solidario </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</si>
  <si>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</si>
  <si>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</si>
  <si>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</si>
  <si>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</si>
  <si>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</si>
  <si>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</si>
  <si>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</si>
  <si>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</si>
  <si>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t xml:space="preserve">Realizar programas de formación y asistencia técnica en ambientes virtuales y presenciales para la cualificación de servidores públicos y operadores  en asociatividad solidaria y cooperativismo 
</t>
  </si>
  <si>
    <t xml:space="preserve">Procesos de capacitación realizados  </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</si>
  <si>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</si>
  <si>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Número de alianzas generadas </t>
  </si>
  <si>
    <t xml:space="preserve">Revisar la normatividad, del sector solidario  y generar propuestas para su actualización </t>
  </si>
  <si>
    <t>3.2 Acciones de política pública y disposiciones para el fomento de emprendimientos asociativos solidarios.</t>
  </si>
  <si>
    <t xml:space="preserve">MIGP  implementado </t>
  </si>
  <si>
    <t>6. Gestión del Conocimiento y la Innovación</t>
  </si>
  <si>
    <t xml:space="preserve">6.1 Gestión del conocimiento y la innovación </t>
  </si>
  <si>
    <t>Educación e Investigación</t>
  </si>
  <si>
    <r>
      <rPr>
        <b/>
        <sz val="10"/>
        <color rgb="FF000000"/>
        <rFont val="Arial Narrow"/>
        <family val="2"/>
      </rPr>
      <t>1.1.</t>
    </r>
    <r>
      <rPr>
        <sz val="10"/>
        <color indexed="8"/>
        <rFont val="Arial Narrow"/>
        <family val="2"/>
      </rPr>
      <t xml:space="preserve"> Implementar la fase 2 del programa Formar para Emprender en asociatividad solidaria</t>
    </r>
  </si>
  <si>
    <t>100 % de mínimo 5 Instituciones Educativas con el programa implementado en fase 2.</t>
  </si>
  <si>
    <t>Porcentaje de avance en las actividades de implementación de fase 2 realizadas.</t>
  </si>
  <si>
    <t xml:space="preserve">Nidia Patiño 
José Cuy </t>
  </si>
  <si>
    <t xml:space="preserve">Nacional </t>
  </si>
  <si>
    <r>
      <rPr>
        <b/>
        <sz val="10"/>
        <color rgb="FF000000"/>
        <rFont val="Arial Narrow"/>
        <family val="2"/>
      </rPr>
      <t>1.2.</t>
    </r>
    <r>
      <rPr>
        <sz val="10"/>
        <color indexed="8"/>
        <rFont val="Arial Narrow"/>
        <family val="2"/>
      </rPr>
      <t xml:space="preserve"> Actualizar el marco normativo de la acreditación que contenga todas las disposiciones para la misma </t>
    </r>
  </si>
  <si>
    <t>100% de la actualización y publicación del marco normativo del trámite de acreditación .</t>
  </si>
  <si>
    <t>Porcentaje de avance en la actualización del marco normativo de acreditación y su publicación en la página web de la entidad.</t>
  </si>
  <si>
    <t xml:space="preserve">Nidia Patiño 
Carolina Bonilla </t>
  </si>
  <si>
    <t xml:space="preserve">Programas desarrollados </t>
  </si>
  <si>
    <r>
      <rPr>
        <b/>
        <sz val="10"/>
        <color rgb="FF000000"/>
        <rFont val="Arial Narrow"/>
        <family val="2"/>
      </rPr>
      <t>1.3.</t>
    </r>
    <r>
      <rPr>
        <sz val="10"/>
        <color indexed="8"/>
        <rFont val="Arial Narrow"/>
        <family val="2"/>
      </rPr>
      <t xml:space="preserve"> Desarrollar procesos de capacitación para el conocimiento de las formas asociativas solidarias y la promoción de la cultura asociativa solidaria para servidores públicos de la UAEOS </t>
    </r>
  </si>
  <si>
    <t xml:space="preserve">100% de un programa de capacitación realizado a servidores públicos de la UAEOS </t>
  </si>
  <si>
    <t>Porcentaje de actividades de procesos de capacitación realizados a servidores públicos de la UAEOS</t>
  </si>
  <si>
    <t xml:space="preserve">Carolina Bonilla 
José Cuy </t>
  </si>
  <si>
    <r>
      <rPr>
        <b/>
        <sz val="10"/>
        <color rgb="FF000000"/>
        <rFont val="Arial Narrow"/>
        <family val="2"/>
      </rPr>
      <t>1.4.</t>
    </r>
    <r>
      <rPr>
        <sz val="10"/>
        <color indexed="8"/>
        <rFont val="Arial Narrow"/>
        <family val="2"/>
      </rPr>
      <t xml:space="preserve"> Diseñar procesos de capacitación virtual para el conocimiento de las formas asociativas solidarias y la promoción de la cultura asociativa solidaria a servidores públicos en general </t>
    </r>
  </si>
  <si>
    <t xml:space="preserve">100% de contenidos diseñados del programa de formación virtual para servidores públicos en general sobre economía y cultura solidaria </t>
  </si>
  <si>
    <t>Porcentaje de contenidos de programa diseñados para formación virtual.</t>
  </si>
  <si>
    <t xml:space="preserve">Rolfi Serrano 
Magda Estrada </t>
  </si>
  <si>
    <r>
      <rPr>
        <b/>
        <sz val="10"/>
        <color rgb="FF000000"/>
        <rFont val="Arial Narrow"/>
        <family val="2"/>
      </rPr>
      <t>1.5.</t>
    </r>
    <r>
      <rPr>
        <sz val="10"/>
        <color indexed="8"/>
        <rFont val="Arial Narrow"/>
        <family val="2"/>
      </rPr>
      <t xml:space="preserve"> Desarrollar procesos de capacitación para el conocimiento de las formas asociativas solidarias y la promoción de la cultura asociativa solidaria a entidades acreditadas y operadores </t>
    </r>
  </si>
  <si>
    <t>100% de implementación de un proceso de capacitación para entidades acreditadas y operadores</t>
  </si>
  <si>
    <t xml:space="preserve">Porcentaje de avance en el proceso de capacitación </t>
  </si>
  <si>
    <t xml:space="preserve">Nidia Patiño 
José Cuy 
Magda Estrada </t>
  </si>
  <si>
    <r>
      <rPr>
        <b/>
        <sz val="10"/>
        <color rgb="FF000000"/>
        <rFont val="Arial Narrow"/>
        <family val="2"/>
      </rPr>
      <t>1.6.</t>
    </r>
    <r>
      <rPr>
        <sz val="10"/>
        <color indexed="8"/>
        <rFont val="Arial Narrow"/>
        <family val="2"/>
      </rPr>
      <t xml:space="preserve"> Desarrollar procesos de capacitación para el conocimiento de las formas asociativas solidarias y la promoción de la cultura asociativa solidaria a organizaciones del sector solidario </t>
    </r>
  </si>
  <si>
    <t xml:space="preserve">100% de un curso virtual diseñado e implementado a organizaciones solidarias </t>
  </si>
  <si>
    <t>Porcentaje de avance en las actividades del curso virtual</t>
  </si>
  <si>
    <t xml:space="preserve">Todos los servidores del grupo </t>
  </si>
  <si>
    <r>
      <rPr>
        <b/>
        <sz val="10"/>
        <rFont val="Arial Narrow"/>
        <family val="2"/>
      </rPr>
      <t>1.7.</t>
    </r>
    <r>
      <rPr>
        <sz val="10"/>
        <rFont val="Arial Narrow"/>
        <family val="2"/>
      </rPr>
      <t xml:space="preserve"> Diseñar contenidos para ofertar el curso básico de economía solidaria a través de medios radiales</t>
    </r>
  </si>
  <si>
    <t xml:space="preserve">100% de 1 programa diseñado </t>
  </si>
  <si>
    <t xml:space="preserve">Porcentaje de avance en el diseño del programa </t>
  </si>
  <si>
    <t xml:space="preserve">Carolina Bonilla 
Rolfi Serrano </t>
  </si>
  <si>
    <r>
      <rPr>
        <b/>
        <sz val="10"/>
        <rFont val="Arial Narrow"/>
        <family val="2"/>
      </rPr>
      <t>1.8.</t>
    </r>
    <r>
      <rPr>
        <sz val="10"/>
        <rFont val="Arial Narrow"/>
        <family val="2"/>
      </rPr>
      <t xml:space="preserve"> Consolidar un Sello de calidad educación financiera </t>
    </r>
  </si>
  <si>
    <t>100% de un Sello de calidad consolidado</t>
  </si>
  <si>
    <t>Porcentaje de avance en la consolidación de un sello de calidad de educación financiera</t>
  </si>
  <si>
    <t xml:space="preserve">Jose Cuy 
Nidia Patiño </t>
  </si>
  <si>
    <r>
      <rPr>
        <b/>
        <sz val="10"/>
        <rFont val="Arial Narrow"/>
        <family val="2"/>
      </rPr>
      <t>1.9.</t>
    </r>
    <r>
      <rPr>
        <sz val="10"/>
        <rFont val="Arial Narrow"/>
        <family val="2"/>
      </rPr>
      <t xml:space="preserve"> Implementar del sello de calidad en educación financiera a organizaciones del sector </t>
    </r>
  </si>
  <si>
    <t xml:space="preserve">Implementación del sello de calidad de educación financiera a mínimo 8 organizaciones del sector </t>
  </si>
  <si>
    <t xml:space="preserve">Porcentaje de avance de la implementación del sello de calidad financiera en 8 organizaciones del sector </t>
  </si>
  <si>
    <r>
      <rPr>
        <b/>
        <sz val="10"/>
        <rFont val="Arial Narrow"/>
        <family val="2"/>
      </rPr>
      <t xml:space="preserve">1.10. </t>
    </r>
    <r>
      <rPr>
        <sz val="10"/>
        <rFont val="Arial Narrow"/>
        <family val="2"/>
      </rPr>
      <t>Monitorear la implementación anual del Programa de Educación Solidaria, de acuerdo a hoja de ruta aprobada por la alta dirección.</t>
    </r>
  </si>
  <si>
    <t xml:space="preserve">
100% de ejecución de la hoja de ruta aprobada en la implementación anual del PES. </t>
  </si>
  <si>
    <t>Porcentaje de avance en la implementación de las acciones derivadas del Programa de Educación Solidaria</t>
  </si>
  <si>
    <t xml:space="preserve">Magda Estrada
</t>
  </si>
  <si>
    <r>
      <rPr>
        <b/>
        <sz val="10"/>
        <rFont val="Arial Narrow"/>
        <family val="2"/>
      </rPr>
      <t>1.11</t>
    </r>
    <r>
      <rPr>
        <sz val="10"/>
        <rFont val="Arial Narrow"/>
        <family val="2"/>
      </rPr>
      <t xml:space="preserve">. Actualizar los lineamientos para la estructuración del Proyecto Educativo Social y Empresarial (PESEM). </t>
    </r>
  </si>
  <si>
    <t xml:space="preserve">100% de un documento que contenga la actualización de los lineamientos para la estructuración del PESEM en las organizaciones de economía solidaria  </t>
  </si>
  <si>
    <t xml:space="preserve">Porcentaje de avance en la actualización de los lineamientos en el documento </t>
  </si>
  <si>
    <t xml:space="preserve">Magda Estrada </t>
  </si>
  <si>
    <r>
      <rPr>
        <b/>
        <sz val="10"/>
        <rFont val="Arial Narrow"/>
        <family val="2"/>
      </rPr>
      <t>1.12.</t>
    </r>
    <r>
      <rPr>
        <sz val="10"/>
        <rFont val="Arial Narrow"/>
        <family val="2"/>
      </rPr>
      <t xml:space="preserve"> Actualizar y complementar  Herramientas Pedagógicas que contribuyan a la implementación del Programa Integral de Intervención </t>
    </r>
  </si>
  <si>
    <t>100% de 1 herramienta contable, tributaria y de reportes para las organizaciones diseñada, aprobada y socializada</t>
  </si>
  <si>
    <t>Porcentaje de avance en el diseño y socialización de la herramienta.</t>
  </si>
  <si>
    <t>Rolfi Serrano</t>
  </si>
  <si>
    <t xml:space="preserve">Diseñar una  agenda para el fortalecimiento de comités de educación y otros entes de educación de las organizaciones solidarias para que sean dinamizadores del mejoramiento de vida y el desarrollo territorial 
</t>
  </si>
  <si>
    <r>
      <rPr>
        <b/>
        <sz val="10"/>
        <rFont val="Arial Narrow"/>
        <family val="2"/>
      </rPr>
      <t>2.1</t>
    </r>
    <r>
      <rPr>
        <sz val="10"/>
        <rFont val="Arial Narrow"/>
        <family val="2"/>
      </rPr>
      <t>.Adelantar mínimo tres (3) mesas de trabajo que desarrollen acciones de la agenda de comités de educación</t>
    </r>
  </si>
  <si>
    <t xml:space="preserve">100 % de por lo menos 3 mesas de trabajo adelantadas </t>
  </si>
  <si>
    <t>Porcentaje de avance de las actividades para el desarrollo de las mesas de trabajo.</t>
  </si>
  <si>
    <t xml:space="preserve">Jose Cuy </t>
  </si>
  <si>
    <r>
      <rPr>
        <b/>
        <sz val="10"/>
        <rFont val="Arial Narrow"/>
        <family val="2"/>
      </rPr>
      <t>3.1</t>
    </r>
    <r>
      <rPr>
        <sz val="10"/>
        <rFont val="Arial Narrow"/>
        <family val="2"/>
      </rPr>
      <t xml:space="preserve">. Realizar una investigación relacionada con el sector </t>
    </r>
  </si>
  <si>
    <t xml:space="preserve">100% de 1 documento de investigación desarrollado y listo para publicar </t>
  </si>
  <si>
    <t xml:space="preserve">Porcentaje de avance del documento de  investigación desarrollada acorde al anteproyecto aprobado </t>
  </si>
  <si>
    <r>
      <rPr>
        <b/>
        <sz val="10"/>
        <rFont val="Arial Narrow"/>
        <family val="2"/>
      </rPr>
      <t xml:space="preserve">4.1. </t>
    </r>
    <r>
      <rPr>
        <sz val="10"/>
        <rFont val="Arial Narrow"/>
        <family val="2"/>
      </rPr>
      <t xml:space="preserve">Realizar acciones para el cumplimiento del plan MIPG </t>
    </r>
  </si>
  <si>
    <t>100% de acciones plan mipg desarrolladas</t>
  </si>
  <si>
    <t>Porcentaje acciones plan mipg desarrolladas</t>
  </si>
  <si>
    <t xml:space="preserve">Magda Estrada
Rolfi Serrano 
Nidia Patiño
Carolina Bonilla
Zairis Mendoza </t>
  </si>
  <si>
    <t>SERVICIO AL CIUDADANO</t>
  </si>
  <si>
    <r>
      <rPr>
        <b/>
        <sz val="10"/>
        <rFont val="Arial Narrow"/>
        <family val="2"/>
      </rPr>
      <t>4.2.</t>
    </r>
    <r>
      <rPr>
        <sz val="10"/>
        <rFont val="Arial Narrow"/>
        <family val="2"/>
      </rPr>
      <t xml:space="preserve"> Hacer seguimiento y establecer acciones de mejora de la estrategia que visibilice la cultura de servicio al ciudadano </t>
    </r>
  </si>
  <si>
    <t>100% de por lo menos 5 acciones de seguimiento implementadas</t>
  </si>
  <si>
    <t>Porcentaje de avance en las actividades del número de acciones implementadas.</t>
  </si>
  <si>
    <t xml:space="preserve">zairis Mendoza
Carolina Bonilla 
José Cuy </t>
  </si>
  <si>
    <t>3.7 Racionalización de Trámites</t>
  </si>
  <si>
    <r>
      <rPr>
        <b/>
        <sz val="10"/>
        <rFont val="Arial Narrow"/>
        <family val="2"/>
      </rPr>
      <t>4.3</t>
    </r>
    <r>
      <rPr>
        <sz val="10"/>
        <rFont val="Arial Narrow"/>
        <family val="2"/>
      </rPr>
      <t>. Gestionar las solicitudes del trámite de acreditación</t>
    </r>
  </si>
  <si>
    <t>100% de las solicitudes del trámite gestionadas</t>
  </si>
  <si>
    <t>Porcentaje de solicitudes del trámite gestionadas</t>
  </si>
  <si>
    <r>
      <rPr>
        <b/>
        <sz val="10"/>
        <rFont val="Arial Narrow"/>
        <family val="2"/>
      </rPr>
      <t>4.4.</t>
    </r>
    <r>
      <rPr>
        <sz val="10"/>
        <rFont val="Arial Narrow"/>
        <family val="2"/>
      </rPr>
      <t xml:space="preserve"> Gestionar y dar respuesta a las peticiones que formule la ciudadanía, teniendo en cuenta la temática solicitada </t>
    </r>
  </si>
  <si>
    <t>100% de las peticiones gestionadas</t>
  </si>
  <si>
    <t>Porcentaje de peticiones gestionadas</t>
  </si>
  <si>
    <t xml:space="preserve">Zairis Mendoza </t>
  </si>
  <si>
    <r>
      <rPr>
        <b/>
        <sz val="10"/>
        <rFont val="Arial Narrow"/>
        <family val="2"/>
      </rPr>
      <t xml:space="preserve">5.1. </t>
    </r>
    <r>
      <rPr>
        <sz val="10"/>
        <rFont val="Arial Narrow"/>
        <family val="2"/>
      </rPr>
      <t xml:space="preserve">Hacer el lanzamiento y socialización del Observatorio de Economía Solidaria </t>
    </r>
  </si>
  <si>
    <t xml:space="preserve">100% de 1 evento de lanzamiento de observatorio desarrollado </t>
  </si>
  <si>
    <t xml:space="preserve">Porcentaje de avance en el desarrollo del  evento de lanzamiento Observatorio economía solidaria </t>
  </si>
  <si>
    <t xml:space="preserve">Rolfi Serrano
José Cuy 
Carolina Bonilla </t>
  </si>
  <si>
    <r>
      <rPr>
        <b/>
        <sz val="10"/>
        <rFont val="Arial Narrow"/>
        <family val="2"/>
      </rPr>
      <t>5.2</t>
    </r>
    <r>
      <rPr>
        <sz val="10"/>
        <rFont val="Arial Narrow"/>
        <family val="2"/>
      </rPr>
      <t>. Adelantar fase 2 en el desarrollo del observatorio en su nivel meso</t>
    </r>
  </si>
  <si>
    <t>100% de la construcción del observatorio en su nivel meso</t>
  </si>
  <si>
    <t>Porcentaje de avance en la construcción del observatorio en sus nivel meso</t>
  </si>
  <si>
    <r>
      <t xml:space="preserve">5.3. </t>
    </r>
    <r>
      <rPr>
        <sz val="10"/>
        <rFont val="Arial Narrow"/>
        <family val="2"/>
      </rPr>
      <t>Diseñar documento del plan de estímulos y de promoción de la investigación en economía solidaria en universidades y organizaciones del sector.</t>
    </r>
  </si>
  <si>
    <t>100% de un documento diseñado</t>
  </si>
  <si>
    <t xml:space="preserve">Porcentaje de avance en el diseño de documento </t>
  </si>
  <si>
    <t xml:space="preserve">José Cuy </t>
  </si>
  <si>
    <t>01/14/2022</t>
  </si>
  <si>
    <r>
      <rPr>
        <b/>
        <sz val="10"/>
        <rFont val="Arial Narrow"/>
        <family val="2"/>
      </rPr>
      <t>5.4.</t>
    </r>
    <r>
      <rPr>
        <sz val="10"/>
        <rFont val="Arial Narrow"/>
        <family val="2"/>
      </rPr>
      <t xml:space="preserve"> Elaborar un estudio sobre las disposiciones normativas de carácter nacional e internacional y que desde la práctica de derecho comparado, contribuyan con la modernización del régimen económico cooperativo del país y realizar las recomendaciones.</t>
    </r>
  </si>
  <si>
    <t>100 % de un estudio elaborado sobre las disposiciones normativas de carácter nacional e internacional con recomendaciones</t>
  </si>
  <si>
    <t xml:space="preserve">Porcentaje de avance en las acciones de elaboración del estudio  </t>
  </si>
  <si>
    <t xml:space="preserve">Nidia Patiño </t>
  </si>
  <si>
    <r>
      <t xml:space="preserve">5.5. </t>
    </r>
    <r>
      <rPr>
        <sz val="10"/>
        <rFont val="Arial Narrow"/>
        <family val="2"/>
      </rPr>
      <t>Participar en mesas de trabajo interinstitucionales para el desarrollo de proyectos, proyectos de cooperación y otras actividades que aporten al fomento de la asociatividad solidaria y sus políticas públicas</t>
    </r>
  </si>
  <si>
    <t xml:space="preserve">100% de Participación en por lo menos 3 mesas de trabajo con otras entidades para avance de acciones o desarrollo de actividades que aporten al sector. </t>
  </si>
  <si>
    <t xml:space="preserve">Porcentaje de actividades de participación en mesas de trabajo interinstitucionales </t>
  </si>
  <si>
    <t xml:space="preserve">Rolfi Serrano 
Nidia Patiño
Magda Estrada 
Carolina Bonilla
Jose Cuy </t>
  </si>
  <si>
    <t xml:space="preserve"> PLAN DE ACCIÓN 2022 GRUPO DE GESTIÓN ADMINISTRATIVA</t>
  </si>
  <si>
    <r>
      <t>CRONOGRAMA</t>
    </r>
    <r>
      <rPr>
        <sz val="18"/>
        <color theme="0" tint="-0.499984740745262"/>
        <rFont val="Calibri"/>
        <family val="2"/>
      </rPr>
      <t xml:space="preserve"> 2022</t>
    </r>
  </si>
  <si>
    <t>AVANCE</t>
  </si>
  <si>
    <t xml:space="preserve">CÓDIGO UAEOS-FO-PDE-02                                                             VERSIÓN 09                                         FECHA EDICIÓN: 29/09/2021                             </t>
  </si>
  <si>
    <t xml:space="preserve">                                                                           CÓDIGO UAEOS-FO-PDE-02                                                                                       VERSIÓN 09                                                                                     FECHA EDICIÓN: 29/09/2021</t>
  </si>
  <si>
    <t>PLAN ESTRATEGICO</t>
  </si>
  <si>
    <r>
      <t xml:space="preserve">PROCESO DEL SISTEMA DE GESTIÓN -SIGOS-
</t>
    </r>
    <r>
      <rPr>
        <sz val="8"/>
        <color indexed="8"/>
        <rFont val="Arial Narrow"/>
        <family val="2"/>
      </rPr>
      <t>(Especifique el proceso del SIGOS al que pertenece la actividad general)</t>
    </r>
  </si>
  <si>
    <r>
      <t xml:space="preserve">ACTIVIDADES GENERALES
 </t>
    </r>
    <r>
      <rPr>
        <sz val="8"/>
        <color indexed="8"/>
        <rFont val="Arial Narrow"/>
        <family val="2"/>
      </rPr>
      <t>(Qué se va a hacer para implementar la estratégia en la zona y para cumplir con la meta del plan estratégico. Máximo dos actividades generales)</t>
    </r>
  </si>
  <si>
    <r>
      <t xml:space="preserve">VALOR PORCENTUAL DE LA ACTIVIDAD GENERAL 
</t>
    </r>
    <r>
      <rPr>
        <sz val="8"/>
        <color indexed="8"/>
        <rFont val="Arial Narrow"/>
        <family val="2"/>
      </rPr>
      <t>(Especifique la ponderación para cada una de las actividades generales, que en total deben sumar 100%)</t>
    </r>
  </si>
  <si>
    <r>
      <t xml:space="preserve">FUENTE DE RECURSOS    </t>
    </r>
    <r>
      <rPr>
        <sz val="9"/>
        <color indexed="8"/>
        <rFont val="Arial Narrow"/>
        <family val="2"/>
      </rPr>
      <t>(Especifique el proyecto de inversión o la fuente de recuersos (funcionamiento) con la cual se va a financiar la actividad)</t>
    </r>
  </si>
  <si>
    <r>
      <t xml:space="preserve">ACCIÓN
</t>
    </r>
    <r>
      <rPr>
        <sz val="8"/>
        <color indexed="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</si>
  <si>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8"/>
        <color indexed="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</si>
  <si>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8"/>
        <color indexed="8"/>
        <rFont val="Arial Narrow"/>
        <family val="2"/>
      </rPr>
      <t>(Defina el indicador para cada meta. Estos indicadores serán de cumplimiento, es decir, la relación de variables se hará sobre la meta programada)</t>
    </r>
  </si>
  <si>
    <r>
      <t xml:space="preserve">PONDERACIÓN ACCCION
</t>
    </r>
    <r>
      <rPr>
        <sz val="8"/>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</si>
  <si>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8"/>
        <color indexed="8"/>
        <rFont val="Arial Narrow"/>
        <family val="2"/>
      </rPr>
      <t xml:space="preserve">(Asigne el o los responsable(s) que realizaran la actividad) </t>
    </r>
  </si>
  <si>
    <r>
      <t xml:space="preserve">Fecha de Inicio
</t>
    </r>
    <r>
      <rPr>
        <sz val="8"/>
        <color indexed="8"/>
        <rFont val="Arial Narrow"/>
        <family val="2"/>
      </rPr>
      <t>(Especifique la fecha que dará inicio en cada una de las actividades programadas)</t>
    </r>
  </si>
  <si>
    <r>
      <t xml:space="preserve">Fecha Final
</t>
    </r>
    <r>
      <rPr>
        <sz val="8"/>
        <color indexed="8"/>
        <rFont val="Arial Narrow"/>
        <family val="2"/>
      </rPr>
      <t xml:space="preserve">(Especifique la fecha que dará por finalizada cada una de las actividades programadas) </t>
    </r>
  </si>
  <si>
    <r>
      <t xml:space="preserve">DÓNDE 
</t>
    </r>
    <r>
      <rPr>
        <sz val="8"/>
        <color indexed="8"/>
        <rFont val="Arial Narrow"/>
        <family val="2"/>
      </rPr>
      <t>(Defina los departamentos en donde implementará las actividades específicas, Departamentos y Municipios)</t>
    </r>
  </si>
  <si>
    <t>ACTIVIDAD Nº</t>
  </si>
  <si>
    <t>ENERO</t>
  </si>
  <si>
    <t>FEBRERO</t>
  </si>
  <si>
    <t>MARZO</t>
  </si>
  <si>
    <t>ABRIL</t>
  </si>
  <si>
    <t>MAYO</t>
  </si>
  <si>
    <t>JUNIO</t>
  </si>
  <si>
    <t>JULIO</t>
  </si>
  <si>
    <t>AGOSTO</t>
  </si>
  <si>
    <t>SEPTIEMBRE</t>
  </si>
  <si>
    <t>OCTUBRE</t>
  </si>
  <si>
    <t>NOVIEMBRE</t>
  </si>
  <si>
    <t>DICIEMBRE</t>
  </si>
  <si>
    <t>MES</t>
  </si>
  <si>
    <t>EJECUTADO</t>
  </si>
  <si>
    <t>ESPERADO</t>
  </si>
  <si>
    <t xml:space="preserve">Indicador acumulado </t>
  </si>
  <si>
    <t xml:space="preserve">Cualitativo </t>
  </si>
  <si>
    <t>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</si>
  <si>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r>
      <t xml:space="preserve">1. Formular y actualizar el </t>
    </r>
    <r>
      <rPr>
        <b/>
        <sz val="10"/>
        <color theme="1"/>
        <rFont val="Arial Narrow"/>
        <family val="2"/>
      </rPr>
      <t>Plan de adquisicione</t>
    </r>
    <r>
      <rPr>
        <sz val="10"/>
        <color theme="1"/>
        <rFont val="Arial Narrow"/>
        <family val="2"/>
      </rPr>
      <t>s de la Unidad Administrativa Especial de Organizaciones Solidarias</t>
    </r>
  </si>
  <si>
    <t>Funcionamiento</t>
  </si>
  <si>
    <t>1.1.  Formular en articulación con el Grupo de Planeación y Estadística el plan anual de adquisiciones  de la Entidad para la vigencia 2022,  bajo los parámetros establecidos por Colombia Compra Eficiente y el Decreto 1082 de 2015.</t>
  </si>
  <si>
    <t xml:space="preserve">1 plan anual de adquisiciones consolidado y  publicado </t>
  </si>
  <si>
    <t xml:space="preserve">Número de planes anuales de adquisiciones publicados </t>
  </si>
  <si>
    <t>Angela Gutierrez</t>
  </si>
  <si>
    <t>Bogotá D.C.</t>
  </si>
  <si>
    <t>1.1</t>
  </si>
  <si>
    <t xml:space="preserve"> </t>
  </si>
  <si>
    <t xml:space="preserve">1.2.  Actualizar plan de adquisiciones  de la Entidad </t>
  </si>
  <si>
    <t>1 actualización al plan anual de adqusiciones realizadas</t>
  </si>
  <si>
    <t>Número de actualizaciones al Plan anual de adquisiciones realizadas</t>
  </si>
  <si>
    <t>1.2</t>
  </si>
  <si>
    <t>2. Administrar los bienes propiedad de la Unidad Administrativa Especial de Organizaciones Solidarias.</t>
  </si>
  <si>
    <t xml:space="preserve">2.1  Realizar toma física de inventario de todos los bienes de la Entidad, y presentar informe personalizado y por dependencias. </t>
  </si>
  <si>
    <t>2 inventarios generales relaizados</t>
  </si>
  <si>
    <t>Número  de inventarios generales realizados</t>
  </si>
  <si>
    <t xml:space="preserve">Angela Gutierrez
Ronal Gomez
</t>
  </si>
  <si>
    <t>2.1</t>
  </si>
  <si>
    <t xml:space="preserve">2.2. Proyectar y presentar a contabilidad los informes periodicos de conformidad con los parámetros definidos en el manual de bienes y en el manual de políticas y prácticas contables - política de propiedad, planta y equipo.   </t>
  </si>
  <si>
    <t>2 informes de bienes de deterioro presentados</t>
  </si>
  <si>
    <t xml:space="preserve">Numero de informes presentados </t>
  </si>
  <si>
    <t>2.2</t>
  </si>
  <si>
    <t>2 informes de bienes de vida util presentados</t>
  </si>
  <si>
    <t>12 informes financieros de cierre presentados</t>
  </si>
  <si>
    <t>Número  de  informes presentados</t>
  </si>
  <si>
    <t xml:space="preserve">2.3. Adelantar un proceso de baja de bienes de conformidad con los parámetros establecidos en el manual de bienes </t>
  </si>
  <si>
    <t>1 proceso de baja de bienes resliados</t>
  </si>
  <si>
    <t>Número  de procesos de baja de bienes realizados</t>
  </si>
  <si>
    <t>31/12/202</t>
  </si>
  <si>
    <t>2.3</t>
  </si>
  <si>
    <t xml:space="preserve">3.Administracion de recursos de caja menor de gastos generakes </t>
  </si>
  <si>
    <t xml:space="preserve">3. Solicitudes de reembolso de caja menor </t>
  </si>
  <si>
    <t>12 solicitudes de reembolso  realizados</t>
  </si>
  <si>
    <t>Numero de solicitudes de caja menor presentadas</t>
  </si>
  <si>
    <t xml:space="preserve">  </t>
  </si>
  <si>
    <r>
      <t xml:space="preserve">4. Adelantar las actividades del Plan Institucional de Gestión ambiental y del </t>
    </r>
    <r>
      <rPr>
        <b/>
        <sz val="10"/>
        <color theme="1"/>
        <rFont val="Arial Narrow"/>
        <family val="2"/>
      </rPr>
      <t>Plan de Austeridad  de Gestión ambiental.</t>
    </r>
  </si>
  <si>
    <t xml:space="preserve">4.1. Realizar actividades de promoción y sensibilización medioambiental en la Entidad. </t>
  </si>
  <si>
    <t>2 actividades de sensibilización del sistema de Gestión Ambiental realizadas</t>
  </si>
  <si>
    <t>Número de actividades de sensibilización y promoción del sistema ejecutadas.</t>
  </si>
  <si>
    <t>Angela Gutierrez
Indira Hernández</t>
  </si>
  <si>
    <t>4.1</t>
  </si>
  <si>
    <t>4.2.  Adelantar las actividades del plan institucional de gestión ambiental - PIGA para la vigencia 2022</t>
  </si>
  <si>
    <t>100% Plan Institucional de Gestión Ambiental implementado</t>
  </si>
  <si>
    <t xml:space="preserve">Porcentaje de implemetación del Plan Institucional de gestión ambiental </t>
  </si>
  <si>
    <t>4.2</t>
  </si>
  <si>
    <t>4.3. Disminuir el consumo de energia y agua percapita de la entidad frente la vigencia 2022.</t>
  </si>
  <si>
    <t xml:space="preserve"> 5% de reducción en el consumo percapita  de energia y agua, frente la vigencia 2022. (linea base 37 kw consumo percapita vigencia 2021)</t>
  </si>
  <si>
    <t>Porcentaje de reducción del consumo de energia electrica  percápita</t>
  </si>
  <si>
    <t>Angela Gutierrez
Ronal Gómez
Indira Hernández</t>
  </si>
  <si>
    <t xml:space="preserve">Porcentaje de clausulas ambientales en procesos contractuales </t>
  </si>
  <si>
    <t>4.3</t>
  </si>
  <si>
    <t xml:space="preserve">4.4.Inclusion  de clausulas ambientales sobre procesos contractuales de la UAEOS en los casos en los que aplique </t>
  </si>
  <si>
    <t xml:space="preserve">100% de clausulas ambientales en procesos  contactuales celebrados por la UAEOS en adquisición de bienes   y servicios en los casos en los que aplique </t>
  </si>
  <si>
    <t>Numero de contratos con clausulas ambientales sobre total de  contratos celebrados</t>
  </si>
  <si>
    <t>4.4</t>
  </si>
  <si>
    <t xml:space="preserve">4.5.Reducir el consumo de papel en los grupos de gestión de la entidad </t>
  </si>
  <si>
    <t>5%  de reducción en el consumo de papel  , frente la vigencia 2022 (linea base 15 resmas  por área vigencia 2021 )</t>
  </si>
  <si>
    <t>Porcentaje de reducción del consumo de papel Institucional.</t>
  </si>
  <si>
    <t>Angela Gutierrez
Ronal Gomez
Indira Hernández</t>
  </si>
  <si>
    <t>4.5</t>
  </si>
  <si>
    <t>4.6 Actualizar el PIGA - Plan Institucional de Gestión Ambiental y todos los documentos que hacen parte integral de el.</t>
  </si>
  <si>
    <t>1 Plan Institucional de Gestión Ambiental actualizado</t>
  </si>
  <si>
    <t>Número de planes de gestión ambiental actualizado</t>
  </si>
  <si>
    <t>4.6</t>
  </si>
  <si>
    <t>5. Contar con la infraestructura necesaria y adecuada para el funcionamiento de la Unidad Administrativa Especial de Organizaciones Solidarias.</t>
  </si>
  <si>
    <t>Inversión</t>
  </si>
  <si>
    <t>5.1. Realizar el seguimiento, acompañamiento y apoyo técnico e interventoría de las obras de la infraestructura física de la Entidad.</t>
  </si>
  <si>
    <t>1 procesos de interventoria  realizados.</t>
  </si>
  <si>
    <t>Número de Interventorias realizadas</t>
  </si>
  <si>
    <t>5.2. Realizar las adecuaciones necesarias a la infraestructura de la Entidad.</t>
  </si>
  <si>
    <t xml:space="preserve">1 obra de adecuación </t>
  </si>
  <si>
    <t>Número  de obras ejecutadas</t>
  </si>
  <si>
    <t>6. Contar con el mobiliario apropiado para la sede central de UAEOS cumpliendo con las normas técnicas requeridas para el ejerccio seguro de la función pública.</t>
  </si>
  <si>
    <t>6.1 Adquirir el mobiliario apropiado para la sede central de UAEOS</t>
  </si>
  <si>
    <t>1 mobiliario adquirido</t>
  </si>
  <si>
    <t>Número de mobiliario adquirido</t>
  </si>
  <si>
    <t>6.1</t>
  </si>
  <si>
    <t>Gestión Documental</t>
  </si>
  <si>
    <r>
      <t xml:space="preserve">7. Garantizar una adecuada administración del sistema de  gestión documental de la entidad, de tal forma que la información institucional sea recuperable para su uso en el servicio al ciudadano y como fuente de la Historia. Dando cumplimiento al </t>
    </r>
    <r>
      <rPr>
        <b/>
        <sz val="10"/>
        <color theme="1"/>
        <rFont val="Arial Narrow"/>
        <family val="2"/>
      </rPr>
      <t>Programa de Gestión Documental, Plan de Conservación y el Plan de Preservación Digital</t>
    </r>
  </si>
  <si>
    <t>7.1.  Implementar el  Plan de Conservación Documental del Sistema Integrado de Conservación.</t>
  </si>
  <si>
    <t>100% de  Implementación del Programa de Capacitación y Sensibilización.</t>
  </si>
  <si>
    <t>Porcentaje de Implementación del Programa de Capacitación y Sensibilización.</t>
  </si>
  <si>
    <t>Angela Gutierrez
Profesional GD</t>
  </si>
  <si>
    <t>7.1</t>
  </si>
  <si>
    <t>100% Implementación del Programa de Inspección y mantenimiento de instalaciones físicas.</t>
  </si>
  <si>
    <t>Porcentaje de Implementación del Programa de Inspección y mantenimiento de instalaciones físicas.</t>
  </si>
  <si>
    <t>Porcentaje de Implementación del Programa de Saneamiento ambiental.</t>
  </si>
  <si>
    <t xml:space="preserve">100% de Implementación del Programa de Almacenamiento y Re almacenamiento. </t>
  </si>
  <si>
    <t>Porcentaje de  Implementación del Programa de Almacenamiento y Re almacenamiento</t>
  </si>
  <si>
    <t>100% de Implementación del Programa de Prevención de emergencias y atención de desastres</t>
  </si>
  <si>
    <t>Porcentaje de Implementación del Programa de Prevención de emergencias y atención de desastres</t>
  </si>
  <si>
    <t>7.2 Asesorar y acompañar el proceso de transferencias documentales primarias de los archivos de gestión de las dependencias de la entidad.</t>
  </si>
  <si>
    <t>16 Transferencias documentales primarias</t>
  </si>
  <si>
    <t>Número  de transferencias documentales realizadas.</t>
  </si>
  <si>
    <t>Profesional GD
 Indira Hernandez
Martha Rodriguez</t>
  </si>
  <si>
    <t>7.2</t>
  </si>
  <si>
    <t>7.3 Realizar transferencia documental a la superintendencia de Economia solidaria frente a las series documentales relacionadas con inspección, control y vigilancia.</t>
  </si>
  <si>
    <t xml:space="preserve">45  metros lineales organizados </t>
  </si>
  <si>
    <t>Número  de transferencia documental realizada.</t>
  </si>
  <si>
    <t>7.3</t>
  </si>
  <si>
    <t>7.4. Organizar archivística y técnicamente los fondos documentales de la UAEOS de conformidad con los lineamientos normativos que apliquen a este tipo de acervo documental</t>
  </si>
  <si>
    <t>150 metros lineales organizados</t>
  </si>
  <si>
    <t>Número  de metros lineales organizados</t>
  </si>
  <si>
    <t>7.4</t>
  </si>
  <si>
    <t>7.5. Digitalizar documentos escenciales y/o de conservación total según las Tablas de Retención y/o las Tablas de Valoración Documental.</t>
  </si>
  <si>
    <t>60 metros lineales digitalizados</t>
  </si>
  <si>
    <t>Número de metros lineales digitalizados</t>
  </si>
  <si>
    <t>7.5</t>
  </si>
  <si>
    <t>7.6. Actualizar y realizar gestiones para la implementación del Plan de Preservación digital</t>
  </si>
  <si>
    <r>
      <rPr>
        <b/>
        <sz val="10"/>
        <color theme="1"/>
        <rFont val="Arial Narrow"/>
        <family val="2"/>
      </rPr>
      <t>1</t>
    </r>
    <r>
      <rPr>
        <sz val="10"/>
        <color theme="1"/>
        <rFont val="Arial Narrow"/>
        <family val="2"/>
      </rPr>
      <t xml:space="preserve"> Plan de Preservación actualizado en un 60%</t>
    </r>
  </si>
  <si>
    <t xml:space="preserve">Porcentaje de implementación del Plan de Preservación Digital implementado </t>
  </si>
  <si>
    <t>7.6</t>
  </si>
  <si>
    <t>Gestion Informatica</t>
  </si>
  <si>
    <r>
      <t xml:space="preserve">8.Optimizar el funcionamiento de la plataforma técnologica  para la administración del sistema de gestión documental de la entidad y la ejecucion del </t>
    </r>
    <r>
      <rPr>
        <b/>
        <sz val="10"/>
        <color theme="1"/>
        <rFont val="Arial Narrow"/>
        <family val="2"/>
      </rPr>
      <t>Plan de Preservación Digital</t>
    </r>
  </si>
  <si>
    <t xml:space="preserve">8.1 Mejoramiento del Aplicativo de Gestión Documental de la U.A.E.O.S. </t>
  </si>
  <si>
    <t>3 informes de ejecución de las actividades que comprende el mejoramiento del sistema de gestión documental</t>
  </si>
  <si>
    <t>Número de infromes que describen el mejoramiento del sistema de gestión documental</t>
  </si>
  <si>
    <t>8.1</t>
  </si>
  <si>
    <t>Pensamiento y Direccionamiento Estrategico</t>
  </si>
  <si>
    <t xml:space="preserve">9. Implementar  las dimensiones y  políticas que conforman el MIPG para lograr una  mayor apropiación y cumplimiento adecuado de las funciones, garantizando  la satisfacción y participación ciudadana </t>
  </si>
  <si>
    <r>
      <t>Funcionamiento</t>
    </r>
    <r>
      <rPr>
        <sz val="10"/>
        <color rgb="FF1F497D"/>
        <rFont val="Arial"/>
        <family val="2"/>
      </rPr>
      <t/>
    </r>
  </si>
  <si>
    <t>9.1 Adelantar las actividades para la implementación de las políticas que conforman el MIPG de acuerdo al plan de trabajo dispuesto por la Entidad  </t>
  </si>
  <si>
    <t>100% del Cumplimiento de las actividades asignadas   del MIPG</t>
  </si>
  <si>
    <t xml:space="preserve">Porcentaje de Implemtación de MIPG </t>
  </si>
  <si>
    <t>REVISADO Y VALIDADO POR:</t>
  </si>
  <si>
    <t>VERIFICADO Y APROBADO POR:</t>
  </si>
  <si>
    <t>APROBADO POR:</t>
  </si>
  <si>
    <t>RESPONSABLE:</t>
  </si>
  <si>
    <t>MARISOL VIVEROS ZAMBRANO</t>
  </si>
  <si>
    <t xml:space="preserve">MARIBEL REYES GARZON </t>
  </si>
  <si>
    <t>RONAL ALFONSO TORRES TORRES</t>
  </si>
  <si>
    <t xml:space="preserve">RAFAEL ANTONIO GONZÁLEZ GORDILLO </t>
  </si>
  <si>
    <t>ANGELA MARIA GUTIERREZ RESTREPO</t>
  </si>
  <si>
    <t>Coordinadora Grupo Planeación y Estadística</t>
  </si>
  <si>
    <t xml:space="preserve">Directora de  Investigación y Planeación </t>
  </si>
  <si>
    <t>Subdirector Nacional</t>
  </si>
  <si>
    <t>Director Nacional</t>
  </si>
  <si>
    <t>Coordinadora Grupo Gestión Administrativa</t>
  </si>
  <si>
    <t>*Anexo: Cronograma</t>
  </si>
  <si>
    <t xml:space="preserve">       PLAN DE ACCIÓN 2022 GRUPO DE GESTION FINANCIERA</t>
  </si>
  <si>
    <t>3.1  Integralidad  de los sistemas de gestión para el desarrollo institucional</t>
  </si>
  <si>
    <t xml:space="preserve">GESTION FINANCIERA </t>
  </si>
  <si>
    <t>1. Elaborar en coordinación con el Grupo de Planeación y Estadística, y los grupos de Apoyo el Anteproyecto de Presupuesto de la Entidad</t>
  </si>
  <si>
    <t xml:space="preserve">Funcionamiento e Inversión </t>
  </si>
  <si>
    <t>1.1 Proyectar el anteproyecto  2023 de funcionamiento y inversión en articulación con el comité de programación presupuestal y Los diferentes Grupos de Trabajo.</t>
  </si>
  <si>
    <t>1  Anteproyecto de presupuesto 2023 definido para la UAEOS.</t>
  </si>
  <si>
    <t>Número  de anteproyecto de presupuesto de la UAEOS 2023 definido</t>
  </si>
  <si>
    <t xml:space="preserve">Francy Yolima Moreno Vasquez </t>
  </si>
  <si>
    <t>1.2 Registrar ante las autoridades competentes el anteproyecto de presupuesto 2023 y enviar justificaciones con formatos estipulados por el MHYCP, definido con el comité de programación presupuestal.</t>
  </si>
  <si>
    <t>1 Anteproyecto de presupuesto 2023 registrado en SIIF Nación.</t>
  </si>
  <si>
    <t>Número anteproyecto de presupuesto de la UAEOS registrado en SIIF Nación.</t>
  </si>
  <si>
    <t>2. Reportar información contable en condiciones de oportunidad y razonabilidad como insumo para informes a los diferentes entes de control y de interes para la ciudadania en general (CGN),  asi como tambien reportar informacion a nivel interno de la Unidad para la toma de decisiones.</t>
  </si>
  <si>
    <t>2.1  Revisar la información cargada en los sistemas de información de los saldos iniciales: (activos , pasivos, patrimonio y cuentas de orden) de acuerdo a los criterios del marco normativo vigente.</t>
  </si>
  <si>
    <t>1 Estado de Situación Financiera elaborado</t>
  </si>
  <si>
    <t>Número de estados de Situación Financiera elaborado</t>
  </si>
  <si>
    <t>Francy Yolima Moreno Vasquez 
Contratista apoyo contable</t>
  </si>
  <si>
    <t>2.2  Elaborar y presentar el informe Consolidador de Hacienda e Información Pública (CHIP) a la Contaduría General de la Nación en condiciones de razonabilidad y oportunidad, al igual que el reporte de Boletín de deudores morosos</t>
  </si>
  <si>
    <t>6 informes elaborados y presentados</t>
  </si>
  <si>
    <t>Número de Informes elaborados y presentados</t>
  </si>
  <si>
    <t>2.3  Elaborar y presentar los informes y estados financieros en condiciones de razonabilidad, emitiendo las recomendaciones y conceptos que surjan de su análisis.</t>
  </si>
  <si>
    <t>Número de estados financieros elaborados y presentados</t>
  </si>
  <si>
    <t>1 Estado de Cambios en el Patrimonio elaborado</t>
  </si>
  <si>
    <t>Número de Estado de Cambios en el Patrimonio elaborado</t>
  </si>
  <si>
    <t>2.4  Elaborar y presentar las declaraciones tributaras e informes requeridos por los organismos competentes en el orden nacional y distrital.</t>
  </si>
  <si>
    <t xml:space="preserve">18 declaraciones tributarias  elaboradas y presentadas ante la DIAN y Secretaria de Hacienda Distrital </t>
  </si>
  <si>
    <t>Número  de declaraciones presentadas</t>
  </si>
  <si>
    <t>Nubia Amparo Zarate Salazar</t>
  </si>
  <si>
    <t>2.4</t>
  </si>
  <si>
    <t>2 informes elaborados y presentados ante la DIAN y Secretaria de Hacienda Distrital</t>
  </si>
  <si>
    <t>Número de informes elaborados</t>
  </si>
  <si>
    <t>Francy Yolima Moreno Vasquez
Nubia Amparo Zarate</t>
  </si>
  <si>
    <t>2.5  Realización trimestral de comités  técnicos de sostenibilidad contable, según resolución interna No 472 del 05 de octubre de 2016.</t>
  </si>
  <si>
    <t>4 sesiones de Comités de sostenibilidad Contable realizadas</t>
  </si>
  <si>
    <t>Numero de Comités de Sostenibilidad Contable realizados</t>
  </si>
  <si>
    <t>2.5</t>
  </si>
  <si>
    <t>3. Consolidar información presupuestal en condiciones de oportunidad y razonabilidad para el control, toma de decisiones y trasparencia de la información.</t>
  </si>
  <si>
    <t>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t>
  </si>
  <si>
    <t>100% de solicitudes de modificación aprobadas</t>
  </si>
  <si>
    <t>Porcentaje  de solicitudes de modificaciones presupuestales  y vigencias futuras aprobadas.</t>
  </si>
  <si>
    <t xml:space="preserve">
Jhon Jairo Chaves
Francy Yolima Moreno Vasquez </t>
  </si>
  <si>
    <t>3.1</t>
  </si>
  <si>
    <t>3.2 Expedición de CDP y RP de acuerdo a las solicitudes realizadas por los distintos Grupos de Trabajo de la UAEOS</t>
  </si>
  <si>
    <t>Porcentaje de expedición de solicitudes  de RP y CDP.</t>
  </si>
  <si>
    <t xml:space="preserve">Martha Lucia Rodriguez Cepeda
Jhon Jairo Chaves
Francy Yolima Moreno Vasquez </t>
  </si>
  <si>
    <t>3.2</t>
  </si>
  <si>
    <t xml:space="preserve">3.3 Elaborar informes de ejecución presupuestal trimestral  en condiciones de razonabilidad, para ser publicados en las pagina de la Entidad. </t>
  </si>
  <si>
    <t>Número de informes elaborados y publicados.</t>
  </si>
  <si>
    <t>3.3</t>
  </si>
  <si>
    <t>3.4 Realizar el respectivo seguimiento y asesoría en la ejecución presupuestal con sus respectivos usos presupuestales y entregar las respectivas alarmas sobre los niveles de ejecución y cumplimiento de la normatividad correspondiente.</t>
  </si>
  <si>
    <t>12 reportes de seguimientos mensuales  con sus respectivas alarmas de % de ejecución y cumplimiento.</t>
  </si>
  <si>
    <t>Número de reportes de seguimiento realizados y socializados con la Direccion Nacional.</t>
  </si>
  <si>
    <t>Francy Yolima Moreno Vasquez
Jhon Jairo Chaves</t>
  </si>
  <si>
    <t>3.4</t>
  </si>
  <si>
    <t>4. Garantizar la ejecución presupuestal medida en obligaciones  pagos y gestión del PAC en condiciones de oportunidad.</t>
  </si>
  <si>
    <t>4.1     Gestionar y registrar las solicitudes y modificaciones al PAC para vigencia 2022 y rezago vigencia 2021 mensualmente en el SIIF Nación de acuerdo a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t>
  </si>
  <si>
    <t>100% de solicitudes de PAC aprobadas</t>
  </si>
  <si>
    <t>Porcentaje solicitudes de PAC aprobado / Pac solicitado.</t>
  </si>
  <si>
    <t xml:space="preserve">Nubia Amparo Zarate Salazar
Francy Yolima Moreno Vasquez </t>
  </si>
  <si>
    <t>4.2 Autorizar los pagos de las obligaciones generadas en condiciones de oportunidad, garantizando la disponibilidad de recursos y la verificación de condiciones financieras necesarias para proceder con los pagos.</t>
  </si>
  <si>
    <t xml:space="preserve">94% de pagos autorizados </t>
  </si>
  <si>
    <t>Porcentaje de pagos autorizados / Pac aprobado</t>
  </si>
  <si>
    <t>Nubia Amparo Zarate Salazar
Francy Yolima Moreno</t>
  </si>
  <si>
    <t xml:space="preserve">5. Implementar  las dimensiones y  políticas que conforman el MIPG para lograr una  mayor apropiación y cumplimiento adecuado de las funciones, garantizando  la satisfacción y participación ciudadana </t>
  </si>
  <si>
    <t>5.1 Adelantar las actividades para la implementación de las políticas que conforman el MIPG de acuerdo al plan de trabajo dispuesto por la Entidad  </t>
  </si>
  <si>
    <t>Porcentaje de implementación del MIPG</t>
  </si>
  <si>
    <t xml:space="preserve">Francy Yolima Moreno Vasquez
</t>
  </si>
  <si>
    <t>5.1</t>
  </si>
  <si>
    <t>FRANCY YOLIMA MORENO VASQUEZ</t>
  </si>
  <si>
    <t>Coordinadora Grupo Gestión Financiera</t>
  </si>
  <si>
    <t xml:space="preserve">            PLAN DE ACCIÓN 2022 - GRUPO DE GESTIÓN HUMANA</t>
  </si>
  <si>
    <t xml:space="preserve">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
</t>
  </si>
  <si>
    <t>1. Fortalecer la Política de Integridad</t>
  </si>
  <si>
    <t>1.1 Gestionar, verificar y aprobar  la información de la Hoja de Vida de la Función Pública - SIGEP (Servidores Públicos)</t>
  </si>
  <si>
    <t>100% Hojas de Vida gestionadas, verificadas y aprobadas</t>
  </si>
  <si>
    <t>Porcentaje de hojas de vida  vinculadas al SIGEP</t>
  </si>
  <si>
    <t>Coordinadora</t>
  </si>
  <si>
    <t>Bogotá, D.C.</t>
  </si>
  <si>
    <t xml:space="preserve">
1.2 Asegurar que la declaración de bienes y renta de los servidores públicos de la entidad se presente en los términos y condiciones de los artículos 13 al 16 de la ley 190 de 1995 y los obligados por la Ley 2013 de 2019 publiquen la declaración de bienes, rentas y el registro de conflicto de intereses en el aplicativo establecido por Función Pública.</t>
  </si>
  <si>
    <t xml:space="preserve">100% de declaración juramentada de Bienes y Rentas en el plazo estipulado realizadas </t>
  </si>
  <si>
    <t xml:space="preserve">Porcentaje de declaraciones juramentadas realizadas </t>
  </si>
  <si>
    <t>1.3 Fortalecer el Código de Integridad a través de la inscripción a personal de planta y contratista al Curso de Integridad, Transparencia y Lucha contra la Corrpción establecido por Función Pública en cumplimiento de la Ley 2016 de 2020.</t>
  </si>
  <si>
    <t>100% de nuevos servidores y contratistas inscritos en el Curso virtual</t>
  </si>
  <si>
    <t xml:space="preserve">Porcentaje  de  inscrpciones realizadas </t>
  </si>
  <si>
    <t>1.4 Tramitar las solicitudes de exfuncionarios (Superintendencia de  Cooperativas, Dancoop, Dansocial, UAOES) y servidores públicos de certificación de tiempos laborados o cotizados y salarios con destino al reconocimiento de prestaciones pensionales a través del Sistema de Certificación Electrónica de Tiempos Laborados - CETIL (Ministerio de Hacienda), expedir y remitir la Certificación de Historia Laboral.</t>
  </si>
  <si>
    <t>100% de certificaciones tramitadas a través del CETIL</t>
  </si>
  <si>
    <t>Porcentaje de certificaciones expedidas a través del CETIL tramitadas</t>
  </si>
  <si>
    <t>2.  Fortalecer el Conocimiento Institucional a través de:</t>
  </si>
  <si>
    <t>2.1 Realizar inducción a todo servidor público y contratista que se vincule a la entidad</t>
  </si>
  <si>
    <t>100% de inducción a servidores públicos (Planta y Contratitas) de la UAEOS</t>
  </si>
  <si>
    <t>Porcentaje de   Inducción a servidores públicos realizadas</t>
  </si>
  <si>
    <t>2.2 Realizar reinducción a todos los servidores públicos y contratistas de conformidad con la Ley 909 de 2004</t>
  </si>
  <si>
    <t>1 Reinducción anual realizada</t>
  </si>
  <si>
    <t xml:space="preserve">Número de  reinducciones  realizadas </t>
  </si>
  <si>
    <t xml:space="preserve">3. Diseñar la Planeación Estratégica del Talento Humano - UAEOS  </t>
  </si>
  <si>
    <t>3.1  Formular y publicar el Plan Anual de Vacantes - 2022</t>
  </si>
  <si>
    <t>1 Plan Anual de Vacantes formulado y publicado</t>
  </si>
  <si>
    <t>Número de  Planes actualizados y publicados</t>
  </si>
  <si>
    <t>3.2  Formular y publicar el Plan  de Previsión de Recursos Humanos - 2022</t>
  </si>
  <si>
    <t>1 Plan de Previsión formulado y publicado</t>
  </si>
  <si>
    <t>3.3 Formular  y publicar el Plan  de Estratégico de Talento Humano - 2022</t>
  </si>
  <si>
    <t>1 Plan Estratégico de Talento humano formulado y publicado</t>
  </si>
  <si>
    <t>3.4 Formular y publicar el Plan Institucional de Capacitación - PIC - 2022</t>
  </si>
  <si>
    <t>1 Plan Institucional de Capacitación formulado y publicado</t>
  </si>
  <si>
    <t>3.5 Formular y publicar el Plan de Bienestar e incentivos 2022: Servidores Saludables</t>
  </si>
  <si>
    <t>1 Plan Institucional Bienestar e Incentivos formulado y publicado</t>
  </si>
  <si>
    <t>3.5</t>
  </si>
  <si>
    <t>3.6 Formular y publicar el Plan de Seguridad y Salud en el Trabajo -SG-SST - 2022</t>
  </si>
  <si>
    <t>1 Plan de Seguridad y Salud formulado y publicado</t>
  </si>
  <si>
    <t>3.6</t>
  </si>
  <si>
    <t>4.  Coordinar el Proceso de Gestión Estratégica del Talento Humano</t>
  </si>
  <si>
    <t xml:space="preserve">4.1 Ingreso, Desarrollo y Retiro 
Nómina y Situaciones Administrativas
</t>
  </si>
  <si>
    <t xml:space="preserve">14 nóminas anuales tramitadas </t>
  </si>
  <si>
    <t xml:space="preserve">Número  de nóminas tramitadas </t>
  </si>
  <si>
    <t>1 Liquidación de  retroactivo tramitado</t>
  </si>
  <si>
    <t>Número de retroactivo tramitado</t>
  </si>
  <si>
    <t>100% situaciones administrativas tramitadas</t>
  </si>
  <si>
    <t>Porcentaje de situaciones  administrativas tramitadas</t>
  </si>
  <si>
    <t>5. Coordinar la Gestión del Desempeño Institucional de la UAEOS</t>
  </si>
  <si>
    <t>5.1 Acuerdos de gestión concertados y evaluados de los Gerentes Públicos de la entidad.</t>
  </si>
  <si>
    <t>1 Evaluación del Desempeño Laboral</t>
  </si>
  <si>
    <t xml:space="preserve">Número de evaluaciones parcial semestral y definitiva realizadas </t>
  </si>
  <si>
    <t>1 (19)</t>
  </si>
  <si>
    <t>5.2 Concertación de Compromisos Laborales para el período correspondiente del 1o. de febrero de 2022 al 31 de enero de 2023.</t>
  </si>
  <si>
    <t>100% de compromisos laborales concertados</t>
  </si>
  <si>
    <t>Porcentaje  de  compromisos de  evaluación del desempeño concertados</t>
  </si>
  <si>
    <t>5.2</t>
  </si>
  <si>
    <t>100% (19)</t>
  </si>
  <si>
    <t>5.3 Primera Evaluación Parcial Semestral del período del 1o. de febrero de 2022 al 31 de julio de 2022.</t>
  </si>
  <si>
    <t xml:space="preserve">Número de  evaluación parcial eventual realizadas </t>
  </si>
  <si>
    <t xml:space="preserve">5.4 Segunda Evaluación Parcial Semestral y Definitiva en Período Anual u Ordinario del período del 1o. de febrero de 2022 al 31 de enero de 2023.
</t>
  </si>
  <si>
    <t>Número de evaluaciones parcial semestral y definitiva</t>
  </si>
  <si>
    <t>5.4</t>
  </si>
  <si>
    <t>6. Formular, implementar y  evaluar el Plan Institucional de Capacitación - PIC - 2022</t>
  </si>
  <si>
    <t>6.1 Implementación, ejecución  y seguimiento del Plan Institucional de Capacitación - PIC</t>
  </si>
  <si>
    <t>100%  de implementación, ejecución y seguimiento del PIC</t>
  </si>
  <si>
    <t>Porcentaje de ejecución del PIC</t>
  </si>
  <si>
    <t>7. Formular, implementar y evaluar el  Plan de Bienestar e Incentivos -2022 : Servidores Saludables</t>
  </si>
  <si>
    <t>7.1  Implementación. Ejecución y seguimiento al Plan de Bienestar e Incentivos 2022: Servidores Saludables</t>
  </si>
  <si>
    <t xml:space="preserve">100% Implementación. Ejecución y seguimiento del Plan de Bienestar </t>
  </si>
  <si>
    <t>Porcentaje de ejecución del Plan de Bienestar</t>
  </si>
  <si>
    <t>8. Formular e implementar el Plan de Gestión de Seguridad y Salud en el Trabajo -SG-SST - 2022</t>
  </si>
  <si>
    <t>8.1 Implementación, ejecución  y seguimiento del Plan de Gestión de Seguridad y Salud en el Trabajo- SG-SST</t>
  </si>
  <si>
    <t>100% Implementación. Ejecución y seguimiento del  Plan de SG -SST</t>
  </si>
  <si>
    <t>Porcentaje de ejecución del Plan de SG-SST</t>
  </si>
  <si>
    <t>Porcentaje de Implementación del MIPG</t>
  </si>
  <si>
    <t>CARMEN JULIA LIZARAZO MOJICA</t>
  </si>
  <si>
    <t>Coordinadora Grupo Gestión Humana</t>
  </si>
  <si>
    <t>_________________________________________________________________________</t>
  </si>
  <si>
    <t>Carrera 10ª No 15-22 PBX: 60+1 3275252 – Fax: 60 13275248 Línea gratuita:018000122020</t>
  </si>
  <si>
    <r>
      <t>www.uaeos.gov.co</t>
    </r>
    <r>
      <rPr>
        <sz val="10"/>
        <rFont val="Calibri"/>
        <family val="2"/>
      </rPr>
      <t xml:space="preserve">  - </t>
    </r>
    <r>
      <rPr>
        <u/>
        <sz val="10"/>
        <color rgb="FF0000FF"/>
        <rFont val="Calibri"/>
        <family val="2"/>
      </rPr>
      <t>atencionalciudadano@uaeos.gov.co</t>
    </r>
  </si>
  <si>
    <t>Bogotá D.C, Colombia</t>
  </si>
  <si>
    <t xml:space="preserve">      PLAN DE ACCIÓN 2022 OFICINA DE CONTROL INTERNO</t>
  </si>
  <si>
    <t>1. Fomentar la cultura asociativa solidaria para generar conocimiento de los principios, valorores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</si>
  <si>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Integralidad  de los sistemas de gestión para el desarrollo institucional</t>
  </si>
  <si>
    <t>Gestión del Control y la Evaluación</t>
  </si>
  <si>
    <t>1. Implementar Rol de Evaluación y Seguimiento</t>
  </si>
  <si>
    <t>1.1 Implementar auditorías de evaluación independiente a procesos para la vigencia 2022</t>
  </si>
  <si>
    <t>Holger Mendoza
Nelson Piñeros</t>
  </si>
  <si>
    <t>1.2 Implementar auditorías de evaluación independiente a los contratos / convenios del presupuesto de inversión, que apruebe auditar el Comité institucional de control interno</t>
  </si>
  <si>
    <t>Avance de auditoría mínimo del 80% a los contratos y/o convenios del presupuesto de inversión aprobados por parte del Comité institucional de control interno</t>
  </si>
  <si>
    <t xml:space="preserve">Porcentaje de contratos y/o convenios del presupuesto de inversión auditados </t>
  </si>
  <si>
    <t xml:space="preserve">Holger Mendoza
Nelson Piñeros
</t>
  </si>
  <si>
    <t>1.3 Implementar el cronograma de informes y seguimientos en cumplimiento del Artículo 2.2.21.4.9 del decreto 648 de 2017</t>
  </si>
  <si>
    <t>Número de informes y seguimientos  emitidos</t>
  </si>
  <si>
    <t>1.4</t>
  </si>
  <si>
    <t>2. Implementar Rol de enfoque hacia la prevención</t>
  </si>
  <si>
    <t>2.1 Liderar acciones de fomento de la cultura del control</t>
  </si>
  <si>
    <t>8 actividades de fomento de la cultura de control implementadas</t>
  </si>
  <si>
    <t xml:space="preserve">Número de actividades de fomento de la cultura de control implementadas </t>
  </si>
  <si>
    <t>3. Implementar Rol de Relación con Entes Externos de Control</t>
  </si>
  <si>
    <t>3.1 Realizar Reporte o seguimiento a reporte de información a entes de control</t>
  </si>
  <si>
    <t>Número de reportes enviados a Entes de Control</t>
  </si>
  <si>
    <t>4. Implementar Rol de Evaluación de la Gestión del Riesgo</t>
  </si>
  <si>
    <t>4.1 Realizar seguimiento a los  mapas de riesgos de procesos y de corrupción en el marco de las auditorías de evaluación independiente</t>
  </si>
  <si>
    <t>100% de los mapas de riesgos con seguimiento de OCI</t>
  </si>
  <si>
    <t>Porcentaje de mapas de riesgos con seguimiento OCI</t>
  </si>
  <si>
    <t>5. Implementar Rol de liderazgo Estratégico</t>
  </si>
  <si>
    <t>5.1 Liderar el desarrollo del Comité Institucional de Coordinación de Control Interno, de conformidad con las funciones establecidas en el artículo 4 del decreto 648 de 2017</t>
  </si>
  <si>
    <t>2 comités institucionales de Coordinación de control interno liderados por la Oficina de Control Interno</t>
  </si>
  <si>
    <t xml:space="preserve">Número de comités institucionales de Control Interno programados </t>
  </si>
  <si>
    <t>5.2 Acompañamiento y asesoría a la Alta Dirección de Unidad Administrativa Especial de Organizaciones Solidarias en los comités de los cuales hace parte el Jefe de la Oficina de Control Interno.</t>
  </si>
  <si>
    <t>100% acompañamiento y asesoría en los comités que requieren la participación el Jefe de Control Interno</t>
  </si>
  <si>
    <t>Número de Comités en los cuales hizo parte del jefe de Control Interno</t>
  </si>
  <si>
    <t>Pensamiento y Direccionamiento Estratégico</t>
  </si>
  <si>
    <t xml:space="preserve">6. Implementar  las dimensiones y  políticas que conforman el MIPG para lograr una  mayor apropiación y cumplimiento adecuado de las funciones, garantizando  la satisfacción y participación ciudadana </t>
  </si>
  <si>
    <t>6.1 Adelantar las actividades para la implementación de las políticas que conforman el MIPG de acuerdo al plan de trabajo dispuesto por la Entidad  </t>
  </si>
  <si>
    <t>NELSON PIÑEROS</t>
  </si>
  <si>
    <t xml:space="preserve">Jefe Oficina Asesora Jurídica </t>
  </si>
  <si>
    <t>PLAN DE ACCIÓN 2022 - OFICINA ASESORA JURIDICA</t>
  </si>
  <si>
    <r>
      <t xml:space="preserve">PONDERACIÓN ACCION
</t>
    </r>
    <r>
      <rPr>
        <sz val="8"/>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</si>
  <si>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t>Gestión Jurídica</t>
  </si>
  <si>
    <t xml:space="preserve">1.  Actualizar de manera participativa con los procesos del SIGOS el normograma institucional, permitiendo el conocimiento oportuno de las normas vigentes aplicables al sector solidario y a la Entidad. </t>
  </si>
  <si>
    <t xml:space="preserve">1.1 Solicitar información de normatividades cada tres meses, actualizar, publicar  y socializar el normograma institucional con la información reportada por los líderes de los procesos del SIGOS,  a los funcionarios de la Unidad. </t>
  </si>
  <si>
    <t>4 actualizaciones publicadas y socializadas</t>
  </si>
  <si>
    <t>Número de Actualizaciones publicadas y socializadas.</t>
  </si>
  <si>
    <t xml:space="preserve"> Contratista</t>
  </si>
  <si>
    <t>31/12 2022</t>
  </si>
  <si>
    <t>2. Atender de manera oportuna y eficaz, las PQRDS internas y externas, que sean puestas en conocimiento de la oficina, de acuerdo con la competencia.</t>
  </si>
  <si>
    <t>2.1 Emitir respuesta a las diferentes PQRDS que se reciban, de manera oportuna  y de conformidad con la normatividad aplicable, a través de los diferentes canales de atención  con los que cuenta la Unidad Administrativa Especial de Organizaciones Solidarias.</t>
  </si>
  <si>
    <t>100% de consultas resueltas oportunamente</t>
  </si>
  <si>
    <t>Porcentaje de consultas resueltas.</t>
  </si>
  <si>
    <t xml:space="preserve"> Dalia Gazabón
Gloria Lache 
Nicolas Alberto Hernandez
Marlon Torres Puello  </t>
  </si>
  <si>
    <t>3.  Atender las solicitudes de revisión de actos administrativos internos en los aspectos que implican su estructura y normatividad contentiva.</t>
  </si>
  <si>
    <t xml:space="preserve">Funcionamiento </t>
  </si>
  <si>
    <t>3.1 Revisar en su estructura, referencia normativa sobre facultades y capacidad jurídica de las resoluciones por medio de las cuales la entidad acredita para impartir educación solidaria,  remitidas por el Grupo de Educación e Investigación de la entidad.</t>
  </si>
  <si>
    <t xml:space="preserve">100%  de actos administrativos  de acreditación revisados </t>
  </si>
  <si>
    <t xml:space="preserve">Porcentaje de Resoluciones de acreditación revisadas. </t>
  </si>
  <si>
    <t xml:space="preserve"> Nicolás Alberto Hernández 
Marlon Torres Puello  </t>
  </si>
  <si>
    <t>3.2 Atender las solicitudes de revisión y viabilización de actos administrativos internos de los diferentes procesos del SIGOS, de conformidad con la normatividad aplicable a cada uno de ellos.</t>
  </si>
  <si>
    <t>100%  actos administrativos internos revisados.</t>
  </si>
  <si>
    <t>Porcentaje de actos aadministrativos revisados y viabilizados..</t>
  </si>
  <si>
    <t xml:space="preserve"> 
Gloria Lache 
Marlon Torres Puello  </t>
  </si>
  <si>
    <t>4. Atender los procesos judiciales en los que la Entidad sea parte, en ejercicio de la defensa de sus intereses.</t>
  </si>
  <si>
    <t>4.1 Atender oportunamente los trámites judiciales que requieran acciones de defensa jurídica en los procesos judiciales en los que sea parte la Entidad y mantener actualizada la base de datos.</t>
  </si>
  <si>
    <t>100% Trámites judiciales atendidos oportunamente</t>
  </si>
  <si>
    <t xml:space="preserve">Porcentaje de registros de actuaciones en los procesos judiciales </t>
  </si>
  <si>
    <t>4.2 Realizar actividades de seguimiento procesal a los expedientes judiciales en los que la entidad sea parte.</t>
  </si>
  <si>
    <t xml:space="preserve">100% Registros de seguimiento a los procesos judiciales </t>
  </si>
  <si>
    <t xml:space="preserve">Porcentaje de registro de consultas de estado de los procesos, realizadas </t>
  </si>
  <si>
    <t xml:space="preserve">100% visitas a despachos judiciales </t>
  </si>
  <si>
    <t xml:space="preserve">Porcentaje de visitas a despachos judiciales. </t>
  </si>
  <si>
    <t>4.3. Liderar las sesiones del Comité de Conciliación, de conformidad con la normatividad aplicable, dejando registro de sus actuaciones.</t>
  </si>
  <si>
    <t xml:space="preserve">24 sesiones del Comité de Conciliación con sus respectivas actas. </t>
  </si>
  <si>
    <t xml:space="preserve">Numero de sesiones del Comité de Conciliación realizadas. </t>
  </si>
  <si>
    <t xml:space="preserve"> Dalia Gazabón 
Marlon Torres Puello  </t>
  </si>
  <si>
    <t>Gestión Contractual</t>
  </si>
  <si>
    <t>5. Prestar asistencia y asesoría jurídica en el desarrollo de los procesos que las áreas y grupos de trabajo soliciten, en ejecución del Plan de Compras (inversión y funcionamiento) de la Unidad Administrativa Especial de Organizaciones Solidarias.</t>
  </si>
  <si>
    <t>5.1 Acompañar jurídicamente a los grupos de trabajo de la entidad, en el desarrollo de las actividades de los procesos que adelanten, en cumplimiento del plan de compras.</t>
  </si>
  <si>
    <t>100% de procesos atendidos que soliciten acompañamiento jurídico</t>
  </si>
  <si>
    <t>Porcentaje de procesos atendidos.</t>
  </si>
  <si>
    <t xml:space="preserve"> Dalia Gazabon
Gloria Lache 
Nicolas Alberto Hernandez
Marlon Torres Puello  </t>
  </si>
  <si>
    <t xml:space="preserve">5.2 Continuar con la Implementación de la versión del  SECOP II. </t>
  </si>
  <si>
    <t xml:space="preserve">100% del Cumplimiento en la implementación del SECOP II. </t>
  </si>
  <si>
    <t>Porcentaje de avance de implementación del SECOP II</t>
  </si>
  <si>
    <t xml:space="preserve"> Contratista
Marlon Torres Puello  </t>
  </si>
  <si>
    <t>5.3 Revisar, y mantener actualizado el procesos de gestión contractual, de la Entidad.</t>
  </si>
  <si>
    <t>1 Actualizaciones al  proceso de gestión contractual.</t>
  </si>
  <si>
    <t>Numero de Actualizaciones al proceso de gestión contractual</t>
  </si>
  <si>
    <t>5.3</t>
  </si>
  <si>
    <t xml:space="preserve">6, liderar  propuestas  normativas para el fomento, desarrollo y protección del sector solidario,  que incluyan la disminución de obstáculos, trámites  y  costos para el desarrollo de las organizaciones solidarias. </t>
  </si>
  <si>
    <t xml:space="preserve">6.1. Liderar espacio institucional  de análisis normativo para el fomento, desarrollo y protección del sector solidario, </t>
  </si>
  <si>
    <t>1 Documento de análisis y propuestas gestionadas.</t>
  </si>
  <si>
    <t>Numero de documentoS de análisis y propuestas gestionadas.</t>
  </si>
  <si>
    <t xml:space="preserve"> 
Gloria Lache 
Nicolas Alberto Hernandez
Marlon Torres Puello  </t>
  </si>
  <si>
    <t xml:space="preserve">7. Implementar  las dimensiones y  políticas que conforman el MIPG para lograr una  mayor apropiación y cumplimiento adecuado de las funciones, garantizando  la satisfacción y participación ciudadana </t>
  </si>
  <si>
    <t>7,1. Adelantar las actividades para la implementación de las políticas que conforman el MIPG de acuerdo al plan de trabajo dispuesto por la Entidad  </t>
  </si>
  <si>
    <t xml:space="preserve">
Gloria Lache 
Marlon Torres Puello  </t>
  </si>
  <si>
    <t>RAFAEL ANTÓNIO GONZÁLEZ GORDILLO</t>
  </si>
  <si>
    <t>MARLON TORRES PUELLO</t>
  </si>
  <si>
    <t xml:space="preserve">
Coordinadora Grupo Planeación y Estadística</t>
  </si>
  <si>
    <t xml:space="preserve">
Director Nacional</t>
  </si>
  <si>
    <t xml:space="preserve">
Jefe Oficina Asesora Jurídica</t>
  </si>
  <si>
    <t>PLAN DE ACCIÓN 2022 GRUPO DE COMUNICACIONES Y PRENSA</t>
  </si>
  <si>
    <t>1. Adelantar una estrategia de comunicaciones y prensa, a través del lenguaje claro,  que permita visibilizar la gestión institucional y del sector solidario, así como las bondades de la asociatividad solidaria.</t>
  </si>
  <si>
    <t>1.1 Asegurar la promoción y difusión de la gestión de la Unidad  en los medios masivos de comunicación y del sector solidario.</t>
  </si>
  <si>
    <t>160 notas  de la Unidad  publicadas en los medios masivos de comunicación y del sector solidario.</t>
  </si>
  <si>
    <t>Número de notas de la Unidad publicadas</t>
  </si>
  <si>
    <t xml:space="preserve">                 
Jaime Baquero </t>
  </si>
  <si>
    <t>Bogotá</t>
  </si>
  <si>
    <t xml:space="preserve">1.2  Implementar acciones para el fortalecimiento de la  imagen corporativa de las organizaciones solidarias que le permita su visibilización en el entorno socio-empresarial asi como la divulgación de la gestión misional </t>
  </si>
  <si>
    <t>4 ediciones de piezas digital
2 ediciones impresas</t>
  </si>
  <si>
    <t>Número de ediciones de piezas digitales</t>
  </si>
  <si>
    <t xml:space="preserve">Jaime Baquero                       </t>
  </si>
  <si>
    <t xml:space="preserve">15 Organizaciones solidarias apoyadas con imagen corporativa </t>
  </si>
  <si>
    <t xml:space="preserve">Número Organizaciones solidarias apoyadas </t>
  </si>
  <si>
    <t xml:space="preserve"> Cristina Núñez</t>
  </si>
  <si>
    <t>1.3. Elaborar  piezas audiovisuales para visibilizar las gestión institucional  y las bondades de la asociatividad solidaria.</t>
  </si>
  <si>
    <t xml:space="preserve">10 Cápsulas Conexión Solidaria </t>
  </si>
  <si>
    <t>Número de cápsulas producidas y emitidas</t>
  </si>
  <si>
    <t>20 Programas de entrevista Un Café con la UAEOS</t>
  </si>
  <si>
    <t>Número de programas producidos y publicados en el canal de Youtube</t>
  </si>
  <si>
    <t xml:space="preserve">Cristina Núñez                              </t>
  </si>
  <si>
    <t>36 Podcast Conexión Solidaria elaborados y publicados en el canal de SpotiFy</t>
  </si>
  <si>
    <t>Número de programas producidos y publicados en el canal de Spotify</t>
  </si>
  <si>
    <t>Jaime Baquero</t>
  </si>
  <si>
    <t xml:space="preserve">220   monitoreos de prensa enviados a todos los funcionarios de la Unidad </t>
  </si>
  <si>
    <t>Número de monitoreo de prensa realizados</t>
  </si>
  <si>
    <t xml:space="preserve">Miguel Parra
                         </t>
  </si>
  <si>
    <t>33 videos de experiencias de asociatividad solidaria (incluídos 2 códigos cívicos) elaborados y emitidos en redes sociales y portal institucional.</t>
  </si>
  <si>
    <t>Número de videos elaborados y emitidos.</t>
  </si>
  <si>
    <t xml:space="preserve"> 2.  Implementar una estrategia digital para visibilizar la labor de la Unidad Administrativa y del sector solidario, así como las bondades de la asociatividad solidaria.</t>
  </si>
  <si>
    <t>2.1  Incrementar  el número de seguidores orgánicos en redes sociales.</t>
  </si>
  <si>
    <t xml:space="preserve">Número de nuevos seguidores.
</t>
  </si>
  <si>
    <t xml:space="preserve">Crisitna Núñez                                      </t>
  </si>
  <si>
    <t xml:space="preserve">30 campañas desarrolladas y ejecutadas </t>
  </si>
  <si>
    <t>Número de campañas  en redes sociales realizadas</t>
  </si>
  <si>
    <t>2.2 Garantizar la publicación de contenidos audiovisuales (notas, videos y audios) de los eventos y resultados de gestión más relevantes a través del portal web institucional.</t>
  </si>
  <si>
    <t>450 contenidos audiovisuales publicados en el portal web institucional.</t>
  </si>
  <si>
    <t>Número contenidos audiovisuales publicados</t>
  </si>
  <si>
    <t xml:space="preserve">          
 Jaime Baquero y                  Cristina Núñez</t>
  </si>
  <si>
    <t>2.3 Producir videos para el canal de Youtube de la Entidad para fortalecer estrategia digital de comunicaciónes.</t>
  </si>
  <si>
    <t>35 contenidos para el canal de Youtube  de la entidad realizados.</t>
  </si>
  <si>
    <t xml:space="preserve">Número de contenidos  realizados </t>
  </si>
  <si>
    <t>3.  Diseñar e implementar una estrategia  de comunicación interna para fortalecer  la divulgación y conocimiento de los procesos internos de la Unidad</t>
  </si>
  <si>
    <t xml:space="preserve">3.1 Adelantar actividades de comunicación interna para visibilizar la gestión de los diferentes procesos de la entidad. </t>
  </si>
  <si>
    <t xml:space="preserve">
11 revistas internas  publicadas en la Intranet</t>
  </si>
  <si>
    <t>Número de revistas internas publicadas</t>
  </si>
  <si>
    <t xml:space="preserve">10 actividades  de comunicación interna </t>
  </si>
  <si>
    <t xml:space="preserve">Número de actividades de comunicación interna realizadas
</t>
  </si>
  <si>
    <t xml:space="preserve">Miguel Parra
Marelbi Hernández                             </t>
  </si>
  <si>
    <t>3.2 Redactar y publicar en la Intranet contenidos de interés para los servidores públicos de la Entidad</t>
  </si>
  <si>
    <t>470 contenidos  con información relevante publicadas en la intranet.</t>
  </si>
  <si>
    <t>Número de notas publicadas en la Intranet</t>
  </si>
  <si>
    <t xml:space="preserve">Jaime Baquero                                        </t>
  </si>
  <si>
    <t>3.3 Diseñar y publicar contenidos para la cartelera digital con información de relevancia para los funcionarios de la entidad.</t>
  </si>
  <si>
    <t>280 contenidos digitales elaborados y  publicados</t>
  </si>
  <si>
    <t>Número de contenidos elaborados y enviados</t>
  </si>
  <si>
    <t xml:space="preserve">Jaime Baquero </t>
  </si>
  <si>
    <t xml:space="preserve">3.4  Producir y publicar videos de la cultura organizacional para fortalecer el número de visitas de  la intranet </t>
  </si>
  <si>
    <t>30 videos producidos y publicados en la intranet</t>
  </si>
  <si>
    <t xml:space="preserve">Número de videos producidos y publicados </t>
  </si>
  <si>
    <t xml:space="preserve"> 3.1 Integralidad  de los sistemas de gestión para el desarrollo institucional </t>
  </si>
  <si>
    <t xml:space="preserve">4.  Implementar  las dimensiones y  políticas que conforman el MIPG para lograr una  mayor apropiación y cumplimiento adecuado de las funciones, garantizando  la satisfaccion y participación ciudadana </t>
  </si>
  <si>
    <t xml:space="preserve">Inversión/ Funcionamiento </t>
  </si>
  <si>
    <t xml:space="preserve">4.1 Adelantar las actividades para la implementación de las políticas que conforman el MIPG de acuerdo al plan de trabajo dispuesto por la Entidad </t>
  </si>
  <si>
    <t>100% del Cumplimiento de las actividades asignadas   del MIPG</t>
  </si>
  <si>
    <t>MARIA CRISTINA NUÑEZ</t>
  </si>
  <si>
    <t>Coordinadora Grupo Comunicaciones y Prensa</t>
  </si>
  <si>
    <t xml:space="preserve"> PLAN DE ACCIÓN 2020 GRUPO DE EDUCACIÓN E INVESTIGACIÓN</t>
  </si>
  <si>
    <t xml:space="preserve">1. Fomentar la cultura asociativa solidaria para generar conocimiento de los principios, valores y bondades del sector solidario   </t>
  </si>
  <si>
    <t xml:space="preserve">Gestión del conocimiento </t>
  </si>
  <si>
    <t>1. Desarrollar  programas  que posicionen la cultura asociativa solidaria para el reconocimiento de las potencialidades del sector solidario como una alternativa para el desarrollo humano, utilizando, entre otras estrategias, las herramientas TIC.</t>
  </si>
  <si>
    <t>1.3</t>
  </si>
  <si>
    <t xml:space="preserve">Inversión </t>
  </si>
  <si>
    <t>1.5</t>
  </si>
  <si>
    <t>1.6</t>
  </si>
  <si>
    <t xml:space="preserve">Funcionamiento 
</t>
  </si>
  <si>
    <t>1.7</t>
  </si>
  <si>
    <t>1.8</t>
  </si>
  <si>
    <t>1.9</t>
  </si>
  <si>
    <t>1.10</t>
  </si>
  <si>
    <t>1.11</t>
  </si>
  <si>
    <t>2. Diseñar una  agenda para el fortalecimiento de comités de educación y otros entes de educación de las organizaciones solidarias para que sean dinamizadores del mejoramiento de vida y el desarrollo territorial</t>
  </si>
  <si>
    <t>2. Promover la generación de ingresos y la inclusión social y 
productiva de la población  a través del emprendimiento solidario</t>
  </si>
  <si>
    <t>3. Desarrollar investigaciones del sector que permitan la identificación de acciones de fomento y promoción de la economía solidaria.</t>
  </si>
  <si>
    <t>Gestión del Conocimiento
Servicio al Ciudadano</t>
  </si>
  <si>
    <t xml:space="preserve">4. Implementar  las dimensiones y  políticas que conforman el MIPG para lograr una  mayor apropiación de la cultura de compartir y difundir y  la satisfacción y participación ciudadana </t>
  </si>
  <si>
    <t>Servicio al Ciudadano</t>
  </si>
  <si>
    <t>Gestión del Conocimiento</t>
  </si>
  <si>
    <t xml:space="preserve">5. Desarrollar acciones de índole institucional para contribuir al fomento de la asociatividad solidaria y sus políticas públicas </t>
  </si>
  <si>
    <t xml:space="preserve">5.1 </t>
  </si>
  <si>
    <t>5.5</t>
  </si>
  <si>
    <t xml:space="preserve">INGRID LORENA REYES GÓMEZ </t>
  </si>
  <si>
    <t>Coordinadora Grupo Educación e Investigación</t>
  </si>
  <si>
    <t>PLAN DE ACCIÓN 2022 GRUPO DE PLANEACION Y ESTADISTICA</t>
  </si>
  <si>
    <t>3.1 Integralidad de los sistemas de gestión y planeación para el desarrollo institucional.</t>
  </si>
  <si>
    <t xml:space="preserve">1. Coordinar y asesorar el proceso de  Planeación Estratégica  Institucional  </t>
  </si>
  <si>
    <t>1.1  Realizar Seguimiento al Plan Estratégico institucional (2019-2022)</t>
  </si>
  <si>
    <t xml:space="preserve"> 4 Seguimientos PEI (último vigencia 2021 y 3  de 2022)</t>
  </si>
  <si>
    <t>Número de seguimientos realizados</t>
  </si>
  <si>
    <t>Marisol Viveros 
Jorge Chavez</t>
  </si>
  <si>
    <t>Bogotá DC</t>
  </si>
  <si>
    <t>1.2 Realizar seguimiento a los compromisos del PND (Indicador de SINERGIA), la Planeación Sectorial e Institucional (último vigencia 2021 y 3  de 2022)</t>
  </si>
  <si>
    <t>4 informes de seguimiento  (último vigencia 2021 y 3  de 2022)</t>
  </si>
  <si>
    <t>Número de informes de seguimientos realizados</t>
  </si>
  <si>
    <t>Marisol Viveros
 Jorge Chavez</t>
  </si>
  <si>
    <t>1 Jornada de planeación realizada</t>
  </si>
  <si>
    <t>Número de jornada de planeación apoyada</t>
  </si>
  <si>
    <t>Marisol Viveros
 Jorge Chavez 
Martha Daza</t>
  </si>
  <si>
    <t>31/11/2022</t>
  </si>
  <si>
    <t>1.4 Apoyar el desarrollo de la Planeación Estrategíca 2023-2026</t>
  </si>
  <si>
    <t xml:space="preserve">1 informe de actividades realizados </t>
  </si>
  <si>
    <t>Número de informes   realizados</t>
  </si>
  <si>
    <t xml:space="preserve">Marisol Viveros 
Martha Daza
 Jorge Chávez
Jorge Muñoz 
</t>
  </si>
  <si>
    <t>01/30/2022</t>
  </si>
  <si>
    <t xml:space="preserve">Programas y Proyectos </t>
  </si>
  <si>
    <t xml:space="preserve">1.5 Elaborar  y consolidar en coordinación con el Grupo de Gestión Financiera el Anteproyecto de presupuesto de la Entidad para validación de la Dirección de Planeación e Investigación </t>
  </si>
  <si>
    <t>1 anteproyecto de presupuesto elaborado y consolidado oportunamente</t>
  </si>
  <si>
    <t>Número de anteproyectos de presupuesto  elaborado, consolidado y presentado</t>
  </si>
  <si>
    <t>Marisol Viveros 
Martha Daza</t>
  </si>
  <si>
    <t xml:space="preserve">2. Coordinar y asesorar el proceso de Planeación institucional táctica y operativa </t>
  </si>
  <si>
    <t xml:space="preserve">Funcionamiento                          </t>
  </si>
  <si>
    <t>2.1 Apoyar a la Dirección de Investigación y Planeación en  el desarrollo del  Comité Institucional de Gestión y Desempeño de la Unidad Administrativa Especial de Organizaciones Solidarias,   presentar los avances y cumplimiento de metas del Modelo Integrado de Planeación y Gestión para la vigencia.</t>
  </si>
  <si>
    <t>4 Comités  Institucionales de Gestión y Desempeño</t>
  </si>
  <si>
    <t>Número de Comités  Institucionales de Gestión y Desempeño realizados</t>
  </si>
  <si>
    <t xml:space="preserve">2.2 Brindar asesoría , acompañamiento  y seguimiento a la implementación de los planes integrados  adoptados </t>
  </si>
  <si>
    <t xml:space="preserve">18  planes consolidados y publicados </t>
  </si>
  <si>
    <t>Número de Planes  consolidados y publicados</t>
  </si>
  <si>
    <t>Jorge Chavez</t>
  </si>
  <si>
    <t>3 informes de seguimiento a Plan Anticorrupción y Atención al ciudadano y el Plan de participación ciudadana incluyendo el componente adicional Intergridad- Gestion de Conflicto de Interes</t>
  </si>
  <si>
    <t xml:space="preserve">Número de  informes de seguimiento realizados 
</t>
  </si>
  <si>
    <t xml:space="preserve">4 informes de seguimiento a los planes integrados </t>
  </si>
  <si>
    <t>Número de  informes de seguimiento realizados</t>
  </si>
  <si>
    <t>2.3 Asesorar y validar técnicamente la elaboración y publicación de los planes de acción de las diferentes áreas de la Unidad Administrativa Especial de Organizaciones Solidarias y realizar los informes de seguimiento</t>
  </si>
  <si>
    <t>10 Planes de acción asesorados y publicados</t>
  </si>
  <si>
    <t>Número de planes de acción publicados</t>
  </si>
  <si>
    <t>12 Informes de seguimiento y ejecución</t>
  </si>
  <si>
    <t>Número de Informes de seguimiento elaborados y enviados a los responsables</t>
  </si>
  <si>
    <t>2.4 Apoyar metodológicamente  la construcción de los mapas de riesgos de  procesos y de corrupción y adelantar el monitoreo de acuerdo a la normatividad vigente.</t>
  </si>
  <si>
    <t xml:space="preserve">1  matriz de  mapas de riesgos construida y publicadas </t>
  </si>
  <si>
    <t>Número de matriz de riesgos de procesos elaborada, publicada</t>
  </si>
  <si>
    <t>Jorge Muñoz</t>
  </si>
  <si>
    <t>31/04/2022</t>
  </si>
  <si>
    <t xml:space="preserve">5 monitoreos  realizados en las fechas que establecen la normatividad  vigente ( 3 de riesgos de corrupción y 2 de procesos) </t>
  </si>
  <si>
    <r>
      <t xml:space="preserve">Número de </t>
    </r>
    <r>
      <rPr>
        <sz val="10"/>
        <color theme="1"/>
        <rFont val="Arial Narrow"/>
        <family val="2"/>
      </rPr>
      <t>monitoreos d</t>
    </r>
    <r>
      <rPr>
        <sz val="10"/>
        <rFont val="Arial Narrow"/>
        <family val="2"/>
      </rPr>
      <t>e  realizados.</t>
    </r>
  </si>
  <si>
    <t xml:space="preserve">3. Realizar  informes  sobre los compromisos de la UAEOS en la consolidación de  la PAZ , sentencias, CONPES y demás reportes solicitados por entidades externas </t>
  </si>
  <si>
    <t>3.1 Realizar el Informe de Rendición de Cuentas PAZ</t>
  </si>
  <si>
    <t>1 Informe de Rendición de Cuentas PAZ</t>
  </si>
  <si>
    <t>Número de Informes  realizados</t>
  </si>
  <si>
    <t xml:space="preserve">3.2 Seguimiento, informes  y reportes  realizados y enviados de acuerdo a la competencia del grupo </t>
  </si>
  <si>
    <t xml:space="preserve">100% de solicitudes  internas o externas atendidas </t>
  </si>
  <si>
    <t xml:space="preserve">Porcentaje  de solicitudes atendidas </t>
  </si>
  <si>
    <t>Marisol Viveros 
Jorge Chavez
Martha Daza</t>
  </si>
  <si>
    <t>3.3 Validar los reportes de SISCONPES -SIIPO</t>
  </si>
  <si>
    <t xml:space="preserve">100% de los reportes validados en la plataforma </t>
  </si>
  <si>
    <t>Número de  reportes validados y enviados</t>
  </si>
  <si>
    <t xml:space="preserve">Gestión del Mejoramiento </t>
  </si>
  <si>
    <t>4. Coordinar, asesorar y acompañar el proceso de mejoramiento continuo del Sistema Integrado de Gestión de la Unidad Administrativa Especial de Organizaciones Solidarias.</t>
  </si>
  <si>
    <t>4.1  Asesorar a los lideres en el desarrollo de las  acciones establecidas  para la implementación de MIPG</t>
  </si>
  <si>
    <t xml:space="preserve">100% de asesorías realizadas </t>
  </si>
  <si>
    <t xml:space="preserve">Porcentaje  de asesorías realizadas </t>
  </si>
  <si>
    <t xml:space="preserve">4.2 Diseñar e implementar 1  campaña de sensibilización del MIPG a los funcionarios de la Unidad </t>
  </si>
  <si>
    <t xml:space="preserve">100% de la implementación de la campaña  realizadas </t>
  </si>
  <si>
    <t>Porcentaje de implementación de la  campaña de sensibilización realizada</t>
  </si>
  <si>
    <t>4.3 Realizar, acompañamiento y seguimiento  a las actividades de implementación del Sistema de Gestión Ambiental</t>
  </si>
  <si>
    <t>4 informes de seguimiento y acompañamiento</t>
  </si>
  <si>
    <t>Número de  informes realizados</t>
  </si>
  <si>
    <t xml:space="preserve">Seguimiento y Medición </t>
  </si>
  <si>
    <t>5. Implementar el Plan Estadístico Institucional de acuerdo a lo proyectado en el corto plazo.</t>
  </si>
  <si>
    <t>5.1 Revisar, actualizar y publicar información de gestión y resultados  con los reportes estadísticos</t>
  </si>
  <si>
    <t xml:space="preserve">2  actualizaciones  de  información por departamento y municipio realizados en el mapa de gestión </t>
  </si>
  <si>
    <t>Martha Daza 
Jorge Chavez</t>
  </si>
  <si>
    <t>5.2 Elaborar y presentar  los reportes e informes estadísticos de la entidad y el seguimiento al  Plan Estadístico Institucional</t>
  </si>
  <si>
    <t>12 reportes de seguimiento a las operaciones estadísticas  propias y 4 informes trimestrales (último vigencia 2021 y 3  de 2022)</t>
  </si>
  <si>
    <t>Número de reportes de seguimiento realizados</t>
  </si>
  <si>
    <t>Marisol Viveros</t>
  </si>
  <si>
    <t>5.3 Elaborar y compilar la información de fomento generada por la Dirección de Desarrollo y el Grupo de Educación.</t>
  </si>
  <si>
    <t>2 actualizaciones de información compilada de los procesos de fomento. Periodicidad semestral.</t>
  </si>
  <si>
    <t>Número de actualizaciones realizadas.</t>
  </si>
  <si>
    <t>5.4  Adelantar las actividades necesarias para mantener la  certificación de la operación estadística " Registro de ESALES ante el DANE"</t>
  </si>
  <si>
    <t xml:space="preserve">1 reportes  de  cumplimiento de los requerimientos del DANE </t>
  </si>
  <si>
    <t xml:space="preserve">Número de reportes realizados  </t>
  </si>
  <si>
    <t>5.5 Elaborar y presentar  los reportes  estadísticos de la entidad y el seguimiento a la implementación del Plan Estadístico Institucional</t>
  </si>
  <si>
    <t>10 reportes de seguimiento a las operaciones estadística otra fuente y 4 informes trimestrales</t>
  </si>
  <si>
    <t>12 reportes de medición de indicadores y 4 informes trimestrales (último vigencia 2021 y 3  de 2022)</t>
  </si>
  <si>
    <r>
      <t xml:space="preserve">6. Actualizar los proyectos de inversión  y realizar seguimiento a la ejecución de los mismos según lo estipulado en el </t>
    </r>
    <r>
      <rPr>
        <b/>
        <sz val="10"/>
        <rFont val="Arial Narrow"/>
        <family val="2"/>
      </rPr>
      <t>Plan de Gasto Publico</t>
    </r>
  </si>
  <si>
    <t>6.1 Gestionar la actualización  y aprobación de  los proyectos de inversión para la vigencia 2022  y vigencias posteriores, por parte de Mintrabajo y DNP</t>
  </si>
  <si>
    <t>100% de proyectos actualizados, aprobados y registrados vigencia 2022</t>
  </si>
  <si>
    <t>Porcentaje de  proyectos actualizados, aprobados y registrados en el DNP</t>
  </si>
  <si>
    <t>Marisol Viveros
Martha Daza</t>
  </si>
  <si>
    <t>2/15/2022</t>
  </si>
  <si>
    <t>100% proyectos actualizados enviados a Mintrabajo y registrados ante el DNP  programación  2023</t>
  </si>
  <si>
    <t>Porcentaje   de proyectos actualizados, aprobados y registrados en el DNP para vigencia 2023</t>
  </si>
  <si>
    <t>6.2  Asesorar y verificar la elaboración de estudios técnicos para la ejecución de proyectos de inversión durante 2022</t>
  </si>
  <si>
    <t>100% Estudios técnicos asesorados</t>
  </si>
  <si>
    <t>Porcentaje de estudios técnicos asesorados</t>
  </si>
  <si>
    <t>Martha Daza</t>
  </si>
  <si>
    <t>6.2</t>
  </si>
  <si>
    <r>
      <t xml:space="preserve">6.3 Realizar seguimiento periódico sobre los avances de la ejecución de los proyectos de inversión de acuerdo a la planificación realizada en el marco de la política de Gestión Financiera y el </t>
    </r>
    <r>
      <rPr>
        <b/>
        <sz val="10"/>
        <rFont val="Arial Narrow"/>
        <family val="2"/>
      </rPr>
      <t>Plan de Gasto Publico</t>
    </r>
  </si>
  <si>
    <t>12 Reportes  de seguimiento  y  4 informes trimestrales (último vigencia 2021 y 3 de 2022)</t>
  </si>
  <si>
    <t>Número de reportes de seguimiento elaborados</t>
  </si>
  <si>
    <t>6.3</t>
  </si>
  <si>
    <t>6.4 Realizar seguimiento sobre los avances de la ejecución de los proyectos de inversión (Física, financiera y de gestión) registrada en la herramienta del SPI y enviar retroalimentación a los formuladores</t>
  </si>
  <si>
    <t xml:space="preserve">12 Reportes  de seguimiento </t>
  </si>
  <si>
    <t xml:space="preserve">7.  Implementar  las dimensiones y  políticas que conforman el MIPG para lograr una  mayor apropiación y cumplimiento adecuado de las funciones, garantizando  la satisfacción y participación ciudadana </t>
  </si>
  <si>
    <t xml:space="preserve">7.1 Adelantar las actividades para la implementación de las políticas que conforman el MIPG de acuerdo al plan de trabajo dispuesto por la Entidad </t>
  </si>
  <si>
    <t xml:space="preserve">                               PLAN DE ACCIÓN 2022 GRUPO DE TECNOLOGIAS DE LA INFORMACIÓN</t>
  </si>
  <si>
    <r>
      <t>CRONOGRAMA</t>
    </r>
    <r>
      <rPr>
        <sz val="18"/>
        <color theme="0" tint="-0.499984740745262"/>
        <rFont val="Calibri"/>
        <family val="2"/>
      </rPr>
      <t xml:space="preserve"> (AÑO)</t>
    </r>
  </si>
  <si>
    <r>
      <t xml:space="preserve">ACTIVIDADES GENERALES
 </t>
    </r>
    <r>
      <rPr>
        <sz val="8"/>
        <color indexed="8"/>
        <rFont val="Arial Narrow"/>
        <family val="2"/>
      </rPr>
      <t>(Qué se va a hacer para implementar la estrategia en la zona y para cumplir con la meta del plan estratégico. Máximo dos actividades generales)</t>
    </r>
  </si>
  <si>
    <r>
      <t xml:space="preserve">FUENTE DE RECURSOS    </t>
    </r>
    <r>
      <rPr>
        <sz val="9"/>
        <color indexed="8"/>
        <rFont val="Arial Narrow"/>
        <family val="2"/>
      </rPr>
      <t>(Especifique el proyecto de inversión o la fuente de recursos (funcionamiento) con la cual se va a financiar la actividad)</t>
    </r>
  </si>
  <si>
    <t>ACTIVIDAD N.º</t>
  </si>
  <si>
    <t>1. Fomentar la cultura asociativa solidaria para generar conocimiento de los principios, valores y bondades del sector solidario</t>
  </si>
  <si>
    <t>Gestión informática</t>
  </si>
  <si>
    <t xml:space="preserve">
1. Continuar la Implementación de la política de Gobierno Digital en la Entidad</t>
  </si>
  <si>
    <t>1.1. Revisión y actualización de la Arquitectura TI</t>
  </si>
  <si>
    <t>1  tablero de control para la gestión de TI diseñado e implementado</t>
  </si>
  <si>
    <r>
      <rPr>
        <sz val="10"/>
        <color theme="1"/>
        <rFont val="Arial Narrow"/>
        <family val="2"/>
      </rPr>
      <t xml:space="preserve">Número de tablero </t>
    </r>
    <r>
      <rPr>
        <sz val="10"/>
        <rFont val="Arial Narrow"/>
        <family val="2"/>
      </rPr>
      <t>de control para la gestión de TI</t>
    </r>
  </si>
  <si>
    <t>Laura Lizeth Malaver B.
Contratista
Supervisor</t>
  </si>
  <si>
    <t>Un Documento de la Arquitectura de Solución del sistemas de información SSIOS</t>
  </si>
  <si>
    <t>Documento de Arquitectura de Solución del sistemas de información SSIOS</t>
  </si>
  <si>
    <r>
      <t xml:space="preserve">1.2 </t>
    </r>
    <r>
      <rPr>
        <sz val="10"/>
        <rFont val="Arial Narrow"/>
        <family val="2"/>
      </rPr>
      <t>Implementación,</t>
    </r>
    <r>
      <rPr>
        <sz val="10"/>
        <color indexed="8"/>
        <rFont val="Arial Narrow"/>
        <family val="2"/>
      </rPr>
      <t xml:space="preserve"> actualización y seguimiento a los planes integrados del Grupo de Tecnologías de la Información. (PETI, Plan de seguridad y privacidad de la información, Plan de tratamiento de riesgos de seguridad digital y Plan de Mantenimiento de servicios tecnológicos)</t>
    </r>
  </si>
  <si>
    <t>100%  de ejecución de las actividades de PETI 2022</t>
  </si>
  <si>
    <t>Porcentaje de ejecución de las actividades de PETI 2022</t>
  </si>
  <si>
    <t>Laura Lizeth Malaver B.
José Ignacio Herrera T
Contratista</t>
  </si>
  <si>
    <t>Una (1°) Actualización del Plan Estratégico de Tecnologías 2023</t>
  </si>
  <si>
    <t>Número de actualizaciones del Plan Estratégico de Tecnologías 2023</t>
  </si>
  <si>
    <t>100%  de ejecución de las actividades del plan de seguridad y privacidad de la información 2022.</t>
  </si>
  <si>
    <t>Porcentaje de ejecución de las actividades del plan de seguridad y privacidad de la información 2022.</t>
  </si>
  <si>
    <t>Laura Lizeth Malaver B.
Katia Jiménez Gamarra
Juan David Díaz Salgado.
José Ignacio Herrera T</t>
  </si>
  <si>
    <t>Una (1°) Actualización Plan de seguridad y privacidad de la información 2023</t>
  </si>
  <si>
    <t>Número Actualizaciones Plan de seguridad y privacidad de la información 2023</t>
  </si>
  <si>
    <t>Número de Reportes de Seguimiento al plan de tratamiento de Riesgos de seguridad Digital</t>
  </si>
  <si>
    <t>Laura Lizeth Malaver B.
Contratista
Juan David Díaz Salgado.</t>
  </si>
  <si>
    <t>1° informe final de Seguimiento del plan de tratamiento de Riesgos de seguridad Digital</t>
  </si>
  <si>
    <t>Número de informe final de Seguimiento del plan de tratamiento de Riesgos de seguridad Digital</t>
  </si>
  <si>
    <t>1° Actualización plan de tratamiento de Riesgos de seguridad Digital 2023</t>
  </si>
  <si>
    <t>Número de Actualización plan de tratamiento de Riesgos de seguridad Digital 2023</t>
  </si>
  <si>
    <t>100 % de ejecución de las actividades del plan de mantenimiento  de servicios tecnológicos 2022</t>
  </si>
  <si>
    <t>% de ejecución de las actividades del plan de mantenimiento  de servicios tecnológicos 2022</t>
  </si>
  <si>
    <t>1° Actualización Plan de mantenimiento  de servicios tecnológicos 2023</t>
  </si>
  <si>
    <t>Número de Actualizaciones Plan de mantenimiento  de servicios tecnológicos 2023</t>
  </si>
  <si>
    <t>100 % de ejecución de las actividades del plan de Transformación Digital</t>
  </si>
  <si>
    <t>Porcentaje de ejecución de las actividades del plan del plan de Transformación Digital</t>
  </si>
  <si>
    <t xml:space="preserve">Laura Lizeth Malaver B.
Contratista
</t>
  </si>
  <si>
    <t>1° informe final de Seguimiento del  plan de Transformación Digital</t>
  </si>
  <si>
    <t>1.3 Actualizar e implementar el plan de comunicación y sensibilización de la política de gobierno digital y seguridad de la información.</t>
  </si>
  <si>
    <t>100% de ejecución de las actividades del Plan de Comunicación y Sensibilización de la política de gobierno digital y seguridad de la información 2022.</t>
  </si>
  <si>
    <t>Porcentaje de ejecución de las actividades del Plan de Comunicación y Sensibilización 2022</t>
  </si>
  <si>
    <t>Laura Lizeth Malaver B
Contratista</t>
  </si>
  <si>
    <t>1° Actualización Plan de Comunicación y Sensibilización 2023</t>
  </si>
  <si>
    <t>Número de Actualizaciones Plan de Comunicación y Sensibilización 2023</t>
  </si>
  <si>
    <t>2° Informe general del resultado de la implementación del plan de comunicación y sensibilización.</t>
  </si>
  <si>
    <t>Número de  Informes general del resultado de la implementación del plan de comunicación y sensibilización.</t>
  </si>
  <si>
    <t>2. Transparencia y Acceso a la Información Pública</t>
  </si>
  <si>
    <t>2.1 Mantenimiento y actualización del menú de Transparencia y Acceso a la información pública de la página web</t>
  </si>
  <si>
    <t>Número de Informes de la gestión del menú de transparencia y acceso a la información pública</t>
  </si>
  <si>
    <t>3. Mantener en óptimas condiciones la plataforma tecnológica para garantizar la disponibilidad de la información y servicios tecnológicos.</t>
  </si>
  <si>
    <t>3.1. Renovar  y actualizar las licencias de software de seguridad  de la UAEOS.</t>
  </si>
  <si>
    <t>154  licencias de software de seguridad instaladas.</t>
  </si>
  <si>
    <t>Número de licencias de software actualizadas / Número de licencias de software adquiridas</t>
  </si>
  <si>
    <t>Laura Lizeth Malaver B.
José Ignacio Herrera</t>
  </si>
  <si>
    <t xml:space="preserve">3.2 Renovar y actualizar las licencias de office 365 para los funcionarios de la entidad </t>
  </si>
  <si>
    <t xml:space="preserve">213 Renovación y adquisición de licencias de office 365, Windows 2019 Server y Suite Office 2019. </t>
  </si>
  <si>
    <t>3.3 Garantizar la disponibilidad y funcionamiento de las copias de seguridad de la información de la UAEOS</t>
  </si>
  <si>
    <t>12° informes de copias de seguridad realizadas.</t>
  </si>
  <si>
    <t>Número de  informes de copias de seguridad realizadas.</t>
  </si>
  <si>
    <t>Laura Lizeth Malaver B.
Katia Jiménez Gamarra</t>
  </si>
  <si>
    <t>Número de  informes de  pruebas de recuperación de acuerdo a las políticas de Backus.</t>
  </si>
  <si>
    <t>Laura Lizeth Malaver B.
Katia Jiménez Gamarra
Juan David Díaz Salgado.</t>
  </si>
  <si>
    <t>3.4. Realizar las actualizaciones de software ( Parches de seguridad, firmware, Sistemas operativos, Servicios, Módulos) de la  infraestructura tecnológica.</t>
  </si>
  <si>
    <t xml:space="preserve">4° reportes de actualizaciones de software </t>
  </si>
  <si>
    <t>Número reportes realizados / números de reportes planeados</t>
  </si>
  <si>
    <t>3.5 Realizar reporte sobre la gestión del inventario de hardware Grupo de Tecnologías de Información.</t>
  </si>
  <si>
    <t xml:space="preserve">2° reportes de gestión de inventario de hardware a cargo del grupo de Tecnologías </t>
  </si>
  <si>
    <t>Laura Lizeth Malaver B.
José Ignacio Herrera
Katia Jiménez Gamarra</t>
  </si>
  <si>
    <t>3.6 Realizar revisión y reporte de deterioro de los  quipos tecnológicos</t>
  </si>
  <si>
    <t>2° reportes de deterioro de los  quipos tecnológicos</t>
  </si>
  <si>
    <t>3.7. Adquirir y configurar el hardware necesario conforme a las necesidades de la Unidad.</t>
  </si>
  <si>
    <t xml:space="preserve">18 componentes de tipo hardware adquiridos y configurados. </t>
  </si>
  <si>
    <t>Componentes de tipo hardware adquiridos y configurados.</t>
  </si>
  <si>
    <t>Laura Lizeth Malaver B.
José Ignacio Herrera
Juan David Díaz Salgado</t>
  </si>
  <si>
    <t>3.7</t>
  </si>
  <si>
    <t>4. Gestionar los servicios y sistemas de información de la UAEOS</t>
  </si>
  <si>
    <t>4.1. Atender las solicitudes de soporte técnico realizadas por los usuarios de la Unidad.</t>
  </si>
  <si>
    <t>100% de las solicitudes de soporte técnico atendidas.</t>
  </si>
  <si>
    <t>Porcentaje solicitudes de soporte: 
Número de solicitudes atendidas / Numero de solitudes allegadas*100</t>
  </si>
  <si>
    <t>4.2 seguimiento a la estrategia de Uso y apropiación del Grupos Tics</t>
  </si>
  <si>
    <t>1° Evaluaciones Uso, apropiación y seguimiento a los sistemas de información y equipo tecnológico de la entidad.</t>
  </si>
  <si>
    <t>Número evaluaciones realizados / números de evaluaciones planeados</t>
  </si>
  <si>
    <t>Laura Lizeth Malaver B.               Contratista</t>
  </si>
  <si>
    <t>2 informe de seguimiento a las Evaluaciones de Uso, apropiación y seguimiento a los sistemas de información y equipo tecnológico de la entidad.</t>
  </si>
  <si>
    <t>Número de Informes del seguimiento a las Evaluaciones de Uso, apropiación y seguimiento a los sistemas de información y equipo tecnológico de la entidad.</t>
  </si>
  <si>
    <t xml:space="preserve">4.3 Consultar los servicios tecnológicos productivos </t>
  </si>
  <si>
    <t>Número consultas realizadas a los servicios web.</t>
  </si>
  <si>
    <t>Laura Lizeth Malaver B.
Juan David Díaz Salgado.</t>
  </si>
  <si>
    <t xml:space="preserve">4.4 Realizar revisión y reporte de deterioro de los sistemas de información </t>
  </si>
  <si>
    <t xml:space="preserve">2 reportes de  deterioro de los sistemas de información  </t>
  </si>
  <si>
    <t>4.5. Realizar e implementar el Plan de gestión de servicios de TI.</t>
  </si>
  <si>
    <t>1  Plan de gestión de servicios de TI.</t>
  </si>
  <si>
    <t>Número de Plan de gestión de servicios de TI.</t>
  </si>
  <si>
    <t>Laura Lizeth Malaver B.
Contratista
Katia Jiménez Gamarra
José Ignacio Herrera T</t>
  </si>
  <si>
    <t>4.6.  Implementar aplicaciones de software a la medida de las necesidades de la UAEOS.</t>
  </si>
  <si>
    <t>3 informes de  implementación aplicaciones de software a la medida de las necesidades de la UAEOS.</t>
  </si>
  <si>
    <t>Número de Aplicaciones de software implementadas</t>
  </si>
  <si>
    <t xml:space="preserve">100 % de las solicitudes allegas  </t>
  </si>
  <si>
    <t>Porcentaje solicitudes de Transmisión: 
Número de solicitudes atendidas / Numero de solitudes allegadas*100</t>
  </si>
  <si>
    <t xml:space="preserve">5.  Implementar  las dimensiones y  políticas que conforman el MIPG para lograr una  mayor apropiación y cumplimiento adecuado de las funciones, garantizando  la satisfacción y participación ciudadana </t>
  </si>
  <si>
    <t xml:space="preserve">5.1 Adelantar las actividades para la implementación de las políticas que conforman el MIPG de acuerdo al plan de trabajo dispuesto por la Entidad </t>
  </si>
  <si>
    <t>Porcentaje  Implementación del MIPG</t>
  </si>
  <si>
    <t xml:space="preserve">LAURA MALAVER </t>
  </si>
  <si>
    <t>Coordinadora Grupo TIC</t>
  </si>
  <si>
    <t xml:space="preserve">PLAN DE ACCIÓN 2022 Direccion de Desarrollo </t>
  </si>
  <si>
    <t xml:space="preserve">1. Apoyar el diseño de la agenda para el fortalecimiento de comités de educación y otros entes de educación de las organizaciones solidarias para que sean dinamizadores del mejoramiento de vida y sun implementación en el territorio por cada grupo misional. </t>
  </si>
  <si>
    <t xml:space="preserve">Inversión             funcionamiento </t>
  </si>
  <si>
    <t xml:space="preserve">1.1 Apoyar el diseño de la agenda para el fortalecimiento de comités de educación y otros entes de educación de las organizaciones solidarias. </t>
  </si>
  <si>
    <t>Porcenaje de avance de Agenda diseñada e implementada</t>
  </si>
  <si>
    <t>Todos los grupos de la dirección de desarrollo</t>
  </si>
  <si>
    <t>Nacional</t>
  </si>
  <si>
    <t xml:space="preserve">2.  Desarrollar  programas  que posicionen la cultura asociativa solidaria para el reconocimiento de las potencialidades del sector solidario como una alternativa para el desarrollo humano.     </t>
  </si>
  <si>
    <t>Inversión 
Funcionamiento</t>
  </si>
  <si>
    <t xml:space="preserve">2.1 Implementar el programa formar para emprender en asociatividad solidaria en instituciones educativas </t>
  </si>
  <si>
    <t>Número de secretarias de educación en donde se promocionan los diferentes programas educativos diseñados por la Unidad.</t>
  </si>
  <si>
    <t>marzo</t>
  </si>
  <si>
    <t xml:space="preserve">Número de Municipios en donde se implementa el Programa Formar Para Emprender </t>
  </si>
  <si>
    <t xml:space="preserve">2.2 Adelantar jornadas de sensibilización  y promoción que posicionen la cultura asociativa solidaria
</t>
  </si>
  <si>
    <t>Número de personas sensibilizadas</t>
  </si>
  <si>
    <t>Febrerro</t>
  </si>
  <si>
    <t xml:space="preserve">Número de jornadas de sensibilización </t>
  </si>
  <si>
    <t>Febrero</t>
  </si>
  <si>
    <t xml:space="preserve">Número de foros realizados </t>
  </si>
  <si>
    <t>Grupo de Emprendimiento y productividad</t>
  </si>
  <si>
    <t>Septiembre</t>
  </si>
  <si>
    <t xml:space="preserve">Diciembre </t>
  </si>
  <si>
    <t xml:space="preserve">2.3 Desarrollar cursos básicos de economía solidaria que contribuyan con el eje de fomento de la economía solidaria </t>
  </si>
  <si>
    <t>Número de cursos básicos de economía solidaria realizados por gestión</t>
  </si>
  <si>
    <t>Marzo</t>
  </si>
  <si>
    <t>Octubre</t>
  </si>
  <si>
    <t>3.1 Desarrollar  estrategias de auto-sostenibilidad en las dimensiones social, económica, ambiental, cultural y política de los emprendimientos solidarios.</t>
  </si>
  <si>
    <t xml:space="preserve">% de  Empredimientos solidarios implementando estrategias de autosostenibilidad  </t>
  </si>
  <si>
    <t>Diciembre</t>
  </si>
  <si>
    <t xml:space="preserve">3.2 Adelantar estudios e investigaciones aplicadas para la sostenibilidad social, económica, ambiental, cultural y política de las organizaciones solidarias </t>
  </si>
  <si>
    <t xml:space="preserve">Número de Estudios o investigaciones desarrolladas </t>
  </si>
  <si>
    <t xml:space="preserve">4. Implementar el Programa Integral de Intervención para dinamizar emprendimientos asociativos solidarios </t>
  </si>
  <si>
    <t>4.1 Ejecutar las fases que correspondan del programa integral de intervención</t>
  </si>
  <si>
    <t xml:space="preserve">Número de Emprendimientos solidarios dinamizados </t>
  </si>
  <si>
    <t>Noviembre</t>
  </si>
  <si>
    <t xml:space="preserve">Número de Emprendimientos solidarios dinamizados a través de la estrategia de compras públicas locales </t>
  </si>
  <si>
    <r>
      <t>4.2 Reportar los beneficiarios de los procesos de fomento a través del Sistema de información Socioeconómico  de las organizaciones Solidarias -</t>
    </r>
    <r>
      <rPr>
        <b/>
        <sz val="10"/>
        <color indexed="8"/>
        <rFont val="Arial Narrow"/>
        <family val="2"/>
      </rPr>
      <t xml:space="preserve">SSIOS </t>
    </r>
    <r>
      <rPr>
        <sz val="10"/>
        <color indexed="8"/>
        <rFont val="Arial Narrow"/>
        <family val="2"/>
      </rPr>
      <t xml:space="preserve"> </t>
    </r>
  </si>
  <si>
    <t xml:space="preserve">Número de Personas beneficiadas </t>
  </si>
  <si>
    <t xml:space="preserve">Febrero </t>
  </si>
  <si>
    <r>
      <t>4.3 Reportar los beneficiarios de población reincorporada  de los procesos de fomento a través del Sistema de información Socioeconómico  de las organizaciones Solidarias -</t>
    </r>
    <r>
      <rPr>
        <b/>
        <sz val="10"/>
        <color indexed="8"/>
        <rFont val="Arial Narrow"/>
        <family val="2"/>
      </rPr>
      <t xml:space="preserve">SSIOS  </t>
    </r>
  </si>
  <si>
    <t xml:space="preserve">Número de Personas reincorporadas beneficiadas </t>
  </si>
  <si>
    <r>
      <t>4.4 Reportar los beneficiarios de población víctima de los procesos de fomento a través del Sistema de información Socioeconómico  de las organizaciones Solidarias -</t>
    </r>
    <r>
      <rPr>
        <b/>
        <sz val="10"/>
        <color indexed="8"/>
        <rFont val="Arial Narrow"/>
        <family val="2"/>
      </rPr>
      <t xml:space="preserve">SSIOS </t>
    </r>
    <r>
      <rPr>
        <sz val="10"/>
        <color indexed="8"/>
        <rFont val="Arial Narrow"/>
        <family val="2"/>
      </rPr>
      <t xml:space="preserve"> </t>
    </r>
  </si>
  <si>
    <t xml:space="preserve"> Número de Personas víctimas beneficiadas </t>
  </si>
  <si>
    <t>5. Fortalecer la integración gremial del sector solidario para la consolidación de su identidad sectorial, la representación, la participación en políticas públicas, el intercambio de buenas prácticas y la gestión de proyectos para el beneficio de sus agremiados.</t>
  </si>
  <si>
    <t>Inversión         Funcionamiento</t>
  </si>
  <si>
    <t>5.1 Jornadas de promoción para la consolidación de la identidad sectorial.</t>
  </si>
  <si>
    <t>Número jornadas de promoción de Gremios del sector solidario  realizadas</t>
  </si>
  <si>
    <t>Abril</t>
  </si>
  <si>
    <t>6. Diseñar e implementar un programa  para  el fortalecimiento del Voluntariado  que permita la asistencia en la sostenibilidad de los emprendimientos solidarios  y la inclusión del Sistema Nacional de Voluntariado en el acompañamiento en las estrategias diseñadas.</t>
  </si>
  <si>
    <t>funcionamiento</t>
  </si>
  <si>
    <t xml:space="preserve">6.1 Implementar el programa para el fortalecimiento del Voluntariado  </t>
  </si>
  <si>
    <t xml:space="preserve">Porcentaje de avance del programa de voluntariado implementado </t>
  </si>
  <si>
    <t xml:space="preserve">Dirección Técnica de Desarrollo </t>
  </si>
  <si>
    <t>7. Dar cumplimiento a los compromisos (sentencias, Conpes, iniciativas) en las cuales la Unidad administrativa especial de organizaciones solidarias tiene responsabilidades.</t>
  </si>
  <si>
    <t>7,1 Seguimiento al cumplimiento de compromisos (sentencias, Conpes, iniciativas) en las cuales la Unidad administrativa especial de organizaciones solidarias tiene responsabilidades.</t>
  </si>
  <si>
    <t>100%</t>
  </si>
  <si>
    <t>Porcentajede avance de cumplimientos de los compromisos</t>
  </si>
  <si>
    <t xml:space="preserve">8. Ejecutar desde las alianzas identificadas la estrategia o programa de sinergias interinstitucionales. </t>
  </si>
  <si>
    <t xml:space="preserve"> 8.1 implementar la estrategia del  programa de sinergias interinstitucionales, articulando las agendas sectoriales nacionales o regionales</t>
  </si>
  <si>
    <r>
      <rPr>
        <sz val="10"/>
        <rFont val="Arial Narrow"/>
        <family val="2"/>
      </rPr>
      <t>Porcentajede avance</t>
    </r>
    <r>
      <rPr>
        <sz val="10"/>
        <color theme="1"/>
        <rFont val="Arial Narrow"/>
        <family val="2"/>
      </rPr>
      <t xml:space="preserve"> de avance de la implementación de  estrategias de sinergias interinstitucionales </t>
    </r>
  </si>
  <si>
    <t>Inversion
Funconamiento</t>
  </si>
  <si>
    <t>8.2 Promover o Dinamizar Redes o Cadenas productivas</t>
  </si>
  <si>
    <t>10</t>
  </si>
  <si>
    <t>Número de redes o Cadenas promovidas o dinamizadas</t>
  </si>
  <si>
    <t>8.2</t>
  </si>
  <si>
    <t>9.Generar alianzas con el sector privado como estrategia de sostenibilidad de las organizaciones solidarias con población victima</t>
  </si>
  <si>
    <t>Inversion
funconamiento</t>
  </si>
  <si>
    <t>9,1 Identificar, gestionar y consolidar alianzas comerciales estratégicas</t>
  </si>
  <si>
    <t xml:space="preserve">Número de Alianzas estrategicas generadas </t>
  </si>
  <si>
    <t>9.1</t>
  </si>
  <si>
    <t xml:space="preserve">10,.Generar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 </t>
  </si>
  <si>
    <t>10,1 seguimiento a  las 4 alianzas suscritas o identificadas en  apoyo a la formalización  y fomento de organizaciones solidarias</t>
  </si>
  <si>
    <t xml:space="preserve">Porcentaje de avance de seguimiento a las Alianzas suscritas (Superintendencias, Confecamaras, DIAN, INVIMA. </t>
  </si>
  <si>
    <t>10.1</t>
  </si>
  <si>
    <t xml:space="preserve">11Presentar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</si>
  <si>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11.1 Revisar la  normatividad para el fomento, desarrollo y protección del sector solidario y generar propuestas </t>
  </si>
  <si>
    <r>
      <rPr>
        <sz val="10"/>
        <rFont val="Arial Narrow"/>
        <family val="2"/>
      </rPr>
      <t>Porcentaje de avance de</t>
    </r>
    <r>
      <rPr>
        <sz val="10"/>
        <color theme="1"/>
        <rFont val="Arial Narrow"/>
        <family val="2"/>
      </rPr>
      <t xml:space="preserve"> documento de análisis y propuestas gestionadas.</t>
    </r>
  </si>
  <si>
    <t>11.1</t>
  </si>
  <si>
    <t xml:space="preserve">14 Implementar  las dimensiones y  políticas que conforman el MIPG para lograr una  mayor apropiación y cumplimiento adecuado de las funciones, garantizando  la satisfacción y participación ciudadana </t>
  </si>
  <si>
    <t xml:space="preserve">12. 1 Implementar  las dimensiones y  políticas que conforman el MIPG para lograr una  mayor apropiación y cumplimiento adecuado de las funciones, garantizando  la satisfacción y participación ciudadana </t>
  </si>
  <si>
    <r>
      <rPr>
        <sz val="10"/>
        <rFont val="Arial Narrow"/>
        <family val="2"/>
      </rPr>
      <t>Porcentaje de avance de</t>
    </r>
    <r>
      <rPr>
        <sz val="10"/>
        <color theme="6"/>
        <rFont val="Arial Narrow"/>
        <family val="2"/>
      </rPr>
      <t xml:space="preserve">  </t>
    </r>
    <r>
      <rPr>
        <sz val="10"/>
        <color theme="1"/>
        <rFont val="Arial Narrow"/>
        <family val="2"/>
      </rPr>
      <t xml:space="preserve">MIGP  implementado </t>
    </r>
  </si>
  <si>
    <t>12.1</t>
  </si>
  <si>
    <t>Director Técnico de Desarrollo de las Organizaciones Solidarias</t>
  </si>
  <si>
    <t xml:space="preserve">Objetivos dectoriales </t>
  </si>
  <si>
    <t xml:space="preserve">estrategias </t>
  </si>
  <si>
    <t xml:space="preserve">metas </t>
  </si>
  <si>
    <t xml:space="preserve">Objetivos misionales </t>
  </si>
  <si>
    <t xml:space="preserve">Acciones </t>
  </si>
  <si>
    <t>Indicadores</t>
  </si>
  <si>
    <t>Tipo de Indicador</t>
  </si>
  <si>
    <t>Periodicidad</t>
  </si>
  <si>
    <t>Metas Cuatrienio</t>
  </si>
  <si>
    <t>Objetivo 2. Promover la garantía de los derechos de los trabajadores a nivel individual y colectivo</t>
  </si>
  <si>
    <t xml:space="preserve">obj 2 MinTrabajo promoverá mecanismos para la garantía de los derechos fundamentales de los trabajadores y los grupos prioritarios y vulnerables </t>
  </si>
  <si>
    <t xml:space="preserve">Producto </t>
  </si>
  <si>
    <t xml:space="preserve">Anual </t>
  </si>
  <si>
    <t>1. Sistema de gestión de Calidad.</t>
  </si>
  <si>
    <t>Objetivo 5: Promover la generación de ingresos y la inclusión productiva de la población vulnerable y en situación de pobreza, en contextos urbanos y rurales a través del emprendimiento y su integración al sector moderno</t>
  </si>
  <si>
    <t>Obj 5 Diseño de rutas integrales para la inclusión productiva de la población en situación de pobreza y vulnerabilidad diferenciando estrategias urbanas y rurales</t>
  </si>
  <si>
    <t xml:space="preserve">Número de personas  beneficiadas a través de procesos de fomento  de asociatividad solidaria </t>
  </si>
  <si>
    <t>2. Sistema de Gestión (o manejo) Ambiental.</t>
  </si>
  <si>
    <t xml:space="preserve">Implementar el programa formar para emprender en asociatividad solidaria en instituciones educativas 
</t>
  </si>
  <si>
    <t>Producto</t>
  </si>
  <si>
    <t>Semestral</t>
  </si>
  <si>
    <t>3. Sistema de seguridad y Salud en el trabajo.</t>
  </si>
  <si>
    <t>4. Sistema de Gestión y seguridad de la información.</t>
  </si>
  <si>
    <t>5. Sistema de Gestión del Riesgo.</t>
  </si>
  <si>
    <t>6. sistema de Control interno.</t>
  </si>
  <si>
    <t xml:space="preserve">Semestral </t>
  </si>
  <si>
    <t>7. Operaciones Estadisticas ESALES</t>
  </si>
  <si>
    <t xml:space="preserve">% Emprendimientos solidarios implementando estrategias de autosostenibilidad  </t>
  </si>
  <si>
    <t xml:space="preserve">Personas beneficiadas </t>
  </si>
  <si>
    <t>3.8 Participación ciudadana en la gestión pública</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</si>
  <si>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</si>
  <si>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</si>
  <si>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r>
      <t xml:space="preserve">Realizar programas de formación y asistencia técnica en ambientes virtuales y presenciales para la cualificación de servidores públicos y operadores  en asociatividad solidaria y cooperativismo 
</t>
    </r>
    <r>
      <rPr>
        <b/>
        <sz val="10"/>
        <rFont val="Arial Narrow"/>
        <family val="2"/>
      </rPr>
      <t xml:space="preserve">
</t>
    </r>
  </si>
  <si>
    <t xml:space="preserve">17. Plan de Acción Estrategia de Participación </t>
  </si>
  <si>
    <t xml:space="preserve">Gestión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</si>
  <si>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</si>
  <si>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</si>
  <si>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Gestión</t>
  </si>
  <si>
    <t xml:space="preserve">semestral </t>
  </si>
  <si>
    <t xml:space="preserve">Porcentaje  de implementación del plan anual de auditorias 2022 </t>
  </si>
  <si>
    <t>30  Informes y seguimientos emitidos  programados en el cronograma de informes y seguimientos (diferentes a informes a entes de control)</t>
  </si>
  <si>
    <t>100% del cumplimiento del plan de auditorías  2022</t>
  </si>
  <si>
    <t xml:space="preserve">34 Reportes a CGR así:
1 Control Interno Contable
1 informe anual Consolidado
12 reportes de información contractual
12 Reportes de Obras inconclusas
2 seguimiento a plan de mejoramiento
2 acciones de repetición
2 reportes de procesos penales por delitos contra la administración pública
2 Recursos destinados a posconcflicto
</t>
  </si>
  <si>
    <t xml:space="preserve">Ingrid Reyes
José Cuy </t>
  </si>
  <si>
    <t xml:space="preserve">
Carolina Bonilla 
José Cuy </t>
  </si>
  <si>
    <t>Carolina Bonilla 
Ingrid Reyes</t>
  </si>
  <si>
    <t xml:space="preserve">Carolina Bonilla 
Nidia Patiño </t>
  </si>
  <si>
    <t xml:space="preserve">Carolina Bonilla 
Ingrid Reyes
José Cuy 
Magda Estrada </t>
  </si>
  <si>
    <t xml:space="preserve">Carolina Bonilla 
Ingrid Reyes
José Cuy 
Magda Estrada 
Rolfi Serrano 
Nidia Patiño </t>
  </si>
  <si>
    <t xml:space="preserve">Carolina Bonilla 
José Cuy 
Nidia Patiño </t>
  </si>
  <si>
    <t xml:space="preserve">José Cuy 
Rolfi Serrano
</t>
  </si>
  <si>
    <r>
      <rPr>
        <b/>
        <sz val="10"/>
        <rFont val="Arial Narrow"/>
        <family val="2"/>
      </rPr>
      <t>1.9.</t>
    </r>
    <r>
      <rPr>
        <sz val="10"/>
        <rFont val="Arial Narrow"/>
        <family val="2"/>
      </rPr>
      <t xml:space="preserve"> Implementar el sello de calidad en educación financiera a organizaciones del sector </t>
    </r>
  </si>
  <si>
    <t xml:space="preserve">100% de la Implementación del sello de calidad de educación financiera a mínimo 8 organizaciones del sector </t>
  </si>
  <si>
    <t>José Cuy 
Rolfi Serrano</t>
  </si>
  <si>
    <t xml:space="preserve">Magda Estrada
Nidia Patiño 
</t>
  </si>
  <si>
    <t>Jose Cuy 
Nidia Patiño 
Carolina Bonilla</t>
  </si>
  <si>
    <t xml:space="preserve">Rolfi Serrano
Nidia Patiño </t>
  </si>
  <si>
    <t>100% de acciones plan MIPG desarrolladas</t>
  </si>
  <si>
    <t>Porcentaje acciones plan MIPG desarrolladas</t>
  </si>
  <si>
    <t xml:space="preserve">Magda Estrada
Nidia Patiño
</t>
  </si>
  <si>
    <t>Rolfi Serrano
Mariela Florez</t>
  </si>
  <si>
    <t xml:space="preserve">Ingrid Reyes
José Cuy 
Magda Estrada </t>
  </si>
  <si>
    <t>Mariela Florez</t>
  </si>
  <si>
    <t xml:space="preserve">Rolfi Serrano
Carolina Bonilla </t>
  </si>
  <si>
    <t>Porcentaje de avance en la construcción del observatorio en su nivel meso</t>
  </si>
  <si>
    <t>Magda Estrada
Nidia Patiño</t>
  </si>
  <si>
    <t xml:space="preserve">Rolfi Serrano 
</t>
  </si>
  <si>
    <t>1,2 Visibilización de la asociatividad solidaria como mecanismo para la inclusión social y productiva</t>
  </si>
  <si>
    <t>Comunicación  y Prensa</t>
  </si>
  <si>
    <t xml:space="preserve"> 3.1 Integralidad  de los Sistemas de Gestión para el Desarrollo Institucional</t>
  </si>
  <si>
    <t xml:space="preserve"> 3.1. Integralidad  de los sistemas de gestión para el desarrollo institucional</t>
  </si>
  <si>
    <t xml:space="preserve">1.1  Impulso a la educación solidaria y cooperativa </t>
  </si>
  <si>
    <t>3.1 Integralidad  de los sistemas de gestión para el desarrollo institucional</t>
  </si>
  <si>
    <t xml:space="preserve">2.2  Fomento de la asociatividad solidaria  para la formalización empresarial, competitividad, y comercialización </t>
  </si>
  <si>
    <t>Fomento de Organizaciones Solidarias</t>
  </si>
  <si>
    <t xml:space="preserve">Gestión del Conocimiento </t>
  </si>
  <si>
    <t xml:space="preserve">2.3  Sinergias interintitucionales para  el desarrollo integral del sector solidario </t>
  </si>
  <si>
    <t>3° informes trimestrales de  pruebas de recuperación de acuerdo a las políticas de Backus.</t>
  </si>
  <si>
    <t>127.920 Consultas realizadas a los  servicios web de la entidad.</t>
  </si>
  <si>
    <r>
      <rPr>
        <b/>
        <sz val="10"/>
        <color rgb="FF000000"/>
        <rFont val="Arial Narrow"/>
        <family val="2"/>
      </rPr>
      <t>1.2</t>
    </r>
    <r>
      <rPr>
        <sz val="10"/>
        <color indexed="8"/>
        <rFont val="Arial Narrow"/>
        <family val="2"/>
      </rPr>
      <t xml:space="preserve"> Diseñar lineamientos de programas de formaicón y capacitación en educación solidaria para que en el marco de la acreditación estos sean autorizados paor la UAEOS </t>
    </r>
  </si>
  <si>
    <t xml:space="preserve">100% de los lineamientos de minimo 3 programas de formición y capacitación en educación solidaria en el marco de la acreditación diseñados </t>
  </si>
  <si>
    <t xml:space="preserve">Porcentaje de avance en el diseño de los lineamientos de programas de formación y capacitación en educación solidaria en el marco de la acreditación </t>
  </si>
  <si>
    <t xml:space="preserve">100% de implementación de un proceso de capacitación para organizaciones del sector y entidades acreditadas </t>
  </si>
  <si>
    <r>
      <rPr>
        <b/>
        <sz val="10"/>
        <rFont val="Arial Narrow"/>
        <family val="2"/>
      </rPr>
      <t>1.5.</t>
    </r>
    <r>
      <rPr>
        <sz val="10"/>
        <rFont val="Arial Narrow"/>
        <family val="2"/>
      </rPr>
      <t xml:space="preserve"> Desarrollar procesos de capacitación para el conocimiento de las formas asociativas solidarias y la promoción de la cultura asociativa solidaria a  organizaciones del sector y entidades acreditadas </t>
    </r>
  </si>
  <si>
    <r>
      <rPr>
        <b/>
        <sz val="10"/>
        <rFont val="Arial Narrow"/>
        <family val="2"/>
      </rPr>
      <t>1.7.</t>
    </r>
    <r>
      <rPr>
        <sz val="10"/>
        <rFont val="Arial Narrow"/>
        <family val="2"/>
      </rPr>
      <t xml:space="preserve"> Diseñar programa educativo de economía solidaria  a través de medios radiales</t>
    </r>
  </si>
  <si>
    <t xml:space="preserve">Marzo </t>
  </si>
  <si>
    <t xml:space="preserve">Noviembre </t>
  </si>
  <si>
    <t xml:space="preserve">3.1 Emprendimientos solidarios implementando estrategias de autosostenibilidad  </t>
  </si>
  <si>
    <t>Enero</t>
  </si>
  <si>
    <t xml:space="preserve">100% de CDPs y RP expedidos en SIIF Nación </t>
  </si>
  <si>
    <t>4 informes trimestrales elaborados y publicados en la página web de la entidad</t>
  </si>
  <si>
    <t>1.3 Apoyar   la preparación y realización de la  jornada de planeación para la vigencia 2023</t>
  </si>
  <si>
    <r>
      <t xml:space="preserve">2000 nuevos seguidores en las redes sociales Twitter, Instagram y Youtube, tomando como línea base los </t>
    </r>
    <r>
      <rPr>
        <b/>
        <sz val="10"/>
        <rFont val="Arial Narrow"/>
        <family val="2"/>
      </rPr>
      <t xml:space="preserve"> 22.169 seguidores a corte de diciembre 2021. </t>
    </r>
  </si>
  <si>
    <t>Actualizado 31/03/2022</t>
  </si>
  <si>
    <t>PLAN DE ACCIÓN 2022 GRUPO DE EDUCACIÓN E INVESTIGACIÓN</t>
  </si>
  <si>
    <t>CRONOGRAMA 2022</t>
  </si>
  <si>
    <r>
      <t xml:space="preserve">ACTIVIDADES GENERALES
 </t>
    </r>
    <r>
      <rPr>
        <sz val="8"/>
        <color indexed="8"/>
        <rFont val="Arial Narrow"/>
        <family val="2"/>
      </rPr>
      <t>(Qué se va a hacer para implementar la estratégica en la zona y para cumplir con la meta del plan estratégico. Máximo dos actividades generales)</t>
    </r>
  </si>
  <si>
    <t>Funcionamiento
Inversión</t>
  </si>
  <si>
    <r>
      <t>1.1.</t>
    </r>
    <r>
      <rPr>
        <sz val="10"/>
        <rFont val="Arial Narrow"/>
        <family val="2"/>
      </rPr>
      <t>Identificar acciones para</t>
    </r>
    <r>
      <rPr>
        <b/>
        <sz val="10"/>
        <rFont val="Arial Narrow"/>
        <family val="2"/>
      </rPr>
      <t xml:space="preserve"> </t>
    </r>
    <r>
      <rPr>
        <sz val="10"/>
        <rFont val="Arial Narrow"/>
        <family val="2"/>
      </rPr>
      <t>fortalecer los materiales de uso pedagógico del programa Formar para Emprender en Asociatividad Solidaria, mediante la implementación del programa en instituciones educativas y mesas de trabajo con el MEN , como aporte  para contribuir con los componentes 2.1 y 2.2 del Conpes de Economía Solidaria</t>
    </r>
  </si>
  <si>
    <t>100% de implementación del del programa Formar para Emprender en Asociatividad Solidaria en 5 instituciones educativas rurales</t>
  </si>
  <si>
    <t xml:space="preserve">Porcentaje de implementación del del programa Formar para Emprender en Asociatividad Solidaria en 5 Instituciones Educativas rurales </t>
  </si>
  <si>
    <t>Nidia Patiño
José Cuy
Ana María Ospina</t>
  </si>
  <si>
    <t>100% de acciones de fortalecimiento identificadas y consolidadas en 1 informe</t>
  </si>
  <si>
    <t>Porcentaje de avance de 1 Informe de recomendaciones de mejora sobre la implementación del programa en instituciones educativas rurales, grupo control 5 instituciones educativas</t>
  </si>
  <si>
    <t>100% de acciones de articulación realizadas</t>
  </si>
  <si>
    <t xml:space="preserve">Porcentaje  de acciones de articulación con el MEN </t>
  </si>
  <si>
    <r>
      <rPr>
        <b/>
        <sz val="10"/>
        <rFont val="Arial Narrow"/>
        <family val="2"/>
      </rPr>
      <t>1.2.</t>
    </r>
    <r>
      <rPr>
        <sz val="10"/>
        <rFont val="Arial Narrow"/>
        <family val="2"/>
      </rPr>
      <t xml:space="preserve"> Diseñar contenidos educativos en una (1) cartilla relacionados con la gestión de organizaciones de la economía solidaria para procesos de alfabetización con adultos, como aporte al componente 2.4 del Conpes de Economía Solidaria</t>
    </r>
  </si>
  <si>
    <t xml:space="preserve">100% de contenidos diseñados para 1 cartilla </t>
  </si>
  <si>
    <t>Porcentaje de avance del diseño de contenidos</t>
  </si>
  <si>
    <t>Carolina Bonilla</t>
  </si>
  <si>
    <r>
      <t>1.3.</t>
    </r>
    <r>
      <rPr>
        <sz val="10"/>
        <rFont val="Arial Narrow"/>
        <family val="2"/>
      </rPr>
      <t xml:space="preserve"> Desarrollar, al menos cuatro (4) procesos de educación solidaria, a organizaciones solidarias, a servidores públicos y a comunidad interesada en el modelo asociativo y solidario,  como aporte al compromiso 2.6 del Conpes de Economía Solidaria y al plan estratégico de la Unidad</t>
    </r>
  </si>
  <si>
    <t>100% de 2 procesos de educación solidaria desarrollado</t>
  </si>
  <si>
    <t>Porcentaje de procesos educativos  a organizaciones del sector solidario desarrollados a través del uso de plataformas de enseñanza en línea</t>
  </si>
  <si>
    <t>Carolina Bonilla
Nidia Patiño
Magda Estrada
José Cuy
Mariela Flórez
Ana María Ospina
Alberto Herrera</t>
  </si>
  <si>
    <t>100% de 1 proceso de educación solidaria desarrollado</t>
  </si>
  <si>
    <t>Porcentaje de implementación del programa educativo a servidores públicos, Formar para Servir,  desarrollado</t>
  </si>
  <si>
    <t>Porcentaje de procesos educativos  a comunidad, desarrollados</t>
  </si>
  <si>
    <r>
      <rPr>
        <b/>
        <sz val="10"/>
        <rFont val="Arial Narrow"/>
        <family val="2"/>
      </rPr>
      <t>1.4.</t>
    </r>
    <r>
      <rPr>
        <sz val="10"/>
        <rFont val="Arial Narrow"/>
        <family val="2"/>
      </rPr>
      <t xml:space="preserve"> Diseñar los contenidos de un (1)  proceso de capacitación virtual para el conocimiento de las formas asociativas solidarias a servidores públicos, como aporte al compromiso 2.9 del Conpes de Economía Solidaria, en conjunto con la ESAP</t>
    </r>
  </si>
  <si>
    <t>100% de contenidos diseñados para 1 curso virtual</t>
  </si>
  <si>
    <t>Porcentaje de avance de contenidos para curso virtual diseñados</t>
  </si>
  <si>
    <t>Magda Estrada</t>
  </si>
  <si>
    <r>
      <t>1.5.</t>
    </r>
    <r>
      <rPr>
        <sz val="10"/>
        <rFont val="Arial Narrow"/>
        <family val="2"/>
      </rPr>
      <t xml:space="preserve"> Diseñar contenidos de un (1) programa formativo en economía solidaria mediante la radio, como aporte al componente 2.7 del Conpes de Economía Solidaria</t>
    </r>
  </si>
  <si>
    <t xml:space="preserve">100% de contenidos diseñados para 1 programa formativo </t>
  </si>
  <si>
    <t>Porcentaje de avance de contenidos para programa formativo diseñado</t>
  </si>
  <si>
    <t>José Cuy
Carolina Bonilla</t>
  </si>
  <si>
    <r>
      <rPr>
        <b/>
        <sz val="10"/>
        <rFont val="Arial Narrow"/>
        <family val="2"/>
      </rPr>
      <t>1.6.</t>
    </r>
    <r>
      <rPr>
        <sz val="10"/>
        <rFont val="Arial Narrow"/>
        <family val="2"/>
      </rPr>
      <t xml:space="preserve"> Implementar el sello de calidad en educación financiera a organizaciones del sector solidario, como aporte al cumplimiento del componente 2.19 del Conpes de Educación e Inclusión Económica y Financiera </t>
    </r>
  </si>
  <si>
    <t>100% de acciones implementadas en ocho (8) organizaciones del sector solidario</t>
  </si>
  <si>
    <t>Porcentaje de avance de actividades de programas en educación financiera en (8) organizaciones del sector, implementadas</t>
  </si>
  <si>
    <t>José Cuy
Nidia Patiño</t>
  </si>
  <si>
    <r>
      <t>1.7.</t>
    </r>
    <r>
      <rPr>
        <sz val="10"/>
        <rFont val="Arial Narrow"/>
        <family val="2"/>
      </rPr>
      <t>Diseñar una (1) propuesta para actualizar los lineamientos del PESEM, como aporte al componente 2.5 del Conpes de Economía Solidaria</t>
    </r>
  </si>
  <si>
    <t>100% de 1 propuesta diseñada de actualización de lineamientos</t>
  </si>
  <si>
    <t>Alberto Herrera</t>
  </si>
  <si>
    <t xml:space="preserve">2. Diseñar una  agenda para el fortalecimiento de comités de educación y otros entes de educación de las organizaciones solidarias para que sean dinamizadores del mejoramiento de vida y el desarrollo territorial </t>
  </si>
  <si>
    <r>
      <rPr>
        <b/>
        <sz val="10"/>
        <rFont val="Arial Narrow"/>
        <family val="2"/>
      </rPr>
      <t>2.1.</t>
    </r>
    <r>
      <rPr>
        <sz val="10"/>
        <rFont val="Arial Narrow"/>
        <family val="2"/>
      </rPr>
      <t>Desarrollar las acciones, de socialización, esperadas para la vigencia 2022,  derivadas de  la agenda de trabajo con comités de educación, como aporte al componente 2.8 del Conpes de Economía Solidaria</t>
    </r>
  </si>
  <si>
    <t xml:space="preserve">100% de acciones de socialización desarrolladas </t>
  </si>
  <si>
    <t>Porcentaje de acciones de socialización de la agenda desarrolladas</t>
  </si>
  <si>
    <t>José Cuy
Ana Ospina</t>
  </si>
  <si>
    <t>100% de 1 plan de acción para la vigencia 2023 elaborado y presentado a la dirección técnica de la Uaeos</t>
  </si>
  <si>
    <t>Porcentaje avance de 1 de plan de acción derivado de la agenda con comités de educación, presentado a la dirección técnica de la Uaeos para la próxima vigencia</t>
  </si>
  <si>
    <t>José Cuy</t>
  </si>
  <si>
    <t>Gestión del Conocimiento
Servicio al Ciudadano</t>
  </si>
  <si>
    <r>
      <rPr>
        <b/>
        <sz val="10"/>
        <rFont val="Arial Narrow"/>
        <family val="2"/>
      </rPr>
      <t>4.1</t>
    </r>
    <r>
      <rPr>
        <sz val="10"/>
        <rFont val="Arial Narrow"/>
        <family val="2"/>
      </rPr>
      <t xml:space="preserve">. Realizar acciones, de los procesos de gestión del conocimiento y servicio al ciudadano,  para el cumplimiento del plan MIPG </t>
    </r>
  </si>
  <si>
    <t>100% de acciones realizadas del plan MIPG vigencia 2022</t>
  </si>
  <si>
    <t>Servicio al ciudadano</t>
  </si>
  <si>
    <r>
      <t>4.2</t>
    </r>
    <r>
      <rPr>
        <sz val="10"/>
        <rFont val="Arial Narrow"/>
        <family val="2"/>
      </rPr>
      <t xml:space="preserve">. Desarrollar acciones que fortalezcan el procedimiento de acreditación, mediante la gestión a las solicitudes del trámite de acreditación y la actualización de su marco normativo </t>
    </r>
  </si>
  <si>
    <t>100% de acciones de fortalecimiento al procedimiento de acreditación desarrolladas</t>
  </si>
  <si>
    <t>Porcentaje de acciones del procedimiento de acreditación, desarrolladas</t>
  </si>
  <si>
    <t>Nidia Patiño
Magda Estrada</t>
  </si>
  <si>
    <t>100% de acciones de actualización normativa al trámite de acreditación desarrolladas</t>
  </si>
  <si>
    <t>Porcentaje de actualización del marco normativo del trámite de acreditación, desarrolladas</t>
  </si>
  <si>
    <t>Nidia Patiño
Magda Estrada
José Cuy
Carolina Bonilla</t>
  </si>
  <si>
    <t>100% de solicitudes del trámite de acreditación gestionadas</t>
  </si>
  <si>
    <t>Nidia Patiño
Magda Estrada
José Cuy
Mariela Flórez</t>
  </si>
  <si>
    <r>
      <rPr>
        <b/>
        <sz val="10"/>
        <rFont val="Arial Narrow"/>
        <family val="2"/>
      </rPr>
      <t>4.3.</t>
    </r>
    <r>
      <rPr>
        <sz val="10"/>
        <rFont val="Arial Narrow"/>
        <family val="2"/>
      </rPr>
      <t xml:space="preserve"> Gestionar las peticiones que formule la ciudadanía, acorde a los lineamientos internos del procedimiento gestión de peticiones</t>
    </r>
  </si>
  <si>
    <t>Porcentaje de las peticiones gestionadas</t>
  </si>
  <si>
    <t>Mariela Flórez
Magda Estrada
Ana María Ospina</t>
  </si>
  <si>
    <r>
      <rPr>
        <b/>
        <sz val="10"/>
        <rFont val="Arial Narrow"/>
        <family val="2"/>
      </rPr>
      <t>4.4.</t>
    </r>
    <r>
      <rPr>
        <sz val="10"/>
        <rFont val="Arial Narrow"/>
        <family val="2"/>
      </rPr>
      <t xml:space="preserve"> Gestionar las solicitudes de expedición de certificados y constancias derivadas de programas educativos impartidos por la Uaeos y aquellas relacionadas con el reporte de actividades pedagógicas de entidades acreditadas </t>
    </r>
  </si>
  <si>
    <t>100% de solicitudes de expedición de certificados y constancias gestionadas</t>
  </si>
  <si>
    <t>Porcentaje de las solicitudes relacionas con expedición de certificados y constancias gestionadas</t>
  </si>
  <si>
    <t>Ana María Ospina
Mariela Flórez</t>
  </si>
  <si>
    <t>100% de 2 informes consolidados del reporte de actividades pedagógicas de entidades acreditadas elaborados</t>
  </si>
  <si>
    <t>Porcentaje de avance en la elaboración de 2 informes consolidados de reporte de actividades pedagógicas de entidades acreditadas, elaborados</t>
  </si>
  <si>
    <r>
      <rPr>
        <b/>
        <sz val="10"/>
        <rFont val="Arial Narrow"/>
        <family val="2"/>
      </rPr>
      <t>4.5.</t>
    </r>
    <r>
      <rPr>
        <sz val="10"/>
        <rFont val="Arial Narrow"/>
        <family val="2"/>
      </rPr>
      <t xml:space="preserve"> Desarrollar  las actividades a cargo del grupo de educación del Plan Anticorrupción y de Atención al Ciudadano</t>
    </r>
  </si>
  <si>
    <t>100% de actividades desarrolladas</t>
  </si>
  <si>
    <t>Porcentaje de acciones a cargo del grupo de educación e investigación, desarrolladas</t>
  </si>
  <si>
    <t>5. Desarrollar acciones de índole institucional para contribuir al fomento de la asociatividad solidaria y sus políticas públicas</t>
  </si>
  <si>
    <r>
      <rPr>
        <b/>
        <sz val="10"/>
        <rFont val="Arial Narrow"/>
        <family val="2"/>
      </rPr>
      <t xml:space="preserve">5.1. </t>
    </r>
    <r>
      <rPr>
        <sz val="10"/>
        <rFont val="Arial Narrow"/>
        <family val="2"/>
      </rPr>
      <t>Apoyar las actividades del Módulo Observatorio del Sector Solidario del SSIOS, en su fase 1.</t>
    </r>
  </si>
  <si>
    <t xml:space="preserve">100% de actividades delegadas al grupo de educación e investigación, apoyadas </t>
  </si>
  <si>
    <t>Carolina Bonilla
José Cuy</t>
  </si>
  <si>
    <r>
      <rPr>
        <b/>
        <sz val="10"/>
        <rFont val="Arial Narrow"/>
        <family val="2"/>
      </rPr>
      <t xml:space="preserve">5.2. </t>
    </r>
    <r>
      <rPr>
        <sz val="10"/>
        <rFont val="Arial Narrow"/>
        <family val="2"/>
      </rPr>
      <t xml:space="preserve">Acompañar mesas de trabajo institucionales, que desarrollan los componentes 1.1 (estrategia nacional de promoción), 1.7 (marco normativo), 1.10 (fondo de promoción y fomento), 1.15 (calidad información estadística) 2.11 (investigación)  y 2,12 (estudio de derecho comparado) del Conpes de Economía Solidaria </t>
    </r>
  </si>
  <si>
    <t xml:space="preserve">100% de actividades delegadas al grupo de educación e investigación, para la estrategia nacional de promoción, acompañadas </t>
  </si>
  <si>
    <t>Porcentaje de acciones relacionadas con la promoción de la cultura solidaria, acompañadas</t>
  </si>
  <si>
    <t>Carolina Bonilla
Mariela Flórez</t>
  </si>
  <si>
    <t xml:space="preserve">100% de actividades delegadas al grupo de educación e investigación, para la propuesta de actualización del marco normativo de la economía solidaria, acompañadas </t>
  </si>
  <si>
    <t>Porcentaje de acciones relacionadas con la propuesta de actualización del marco normativo de la economía solidaria, acompañadas</t>
  </si>
  <si>
    <t xml:space="preserve">100% de actividades delegadas al grupo de educación e investigación, para la propuesta de diseño de un fondo de promoción y fomento para la economía solidaria, acompañadas </t>
  </si>
  <si>
    <t>Porcentaje de acciones relacionadas con el diseño de propuesta técnica para la creación y puesta en funcionamiento de un fondo de promoción y fomento para la economía Solidaria, acompañadas</t>
  </si>
  <si>
    <t>100% de actividades delegadas al grupo de educación e investigación, para fomentar la cultura de la calidad de la información estadística del sector, acompañadas</t>
  </si>
  <si>
    <t>Porcentaje de acciones relacionadas con campañas educativas para fomentar la cultura de la calidad de la información estadística del sector, acompañadas</t>
  </si>
  <si>
    <t xml:space="preserve">100% de actividades delegadas al grupo de educación e investigación, para procesos de estudios e investigaciones, acompañadas </t>
  </si>
  <si>
    <t>Porcentaje de acciones relacionadas con procesos de estudios e investigaciones, acompañadas</t>
  </si>
  <si>
    <t>Carolina Bonilla
Magda Estrada</t>
  </si>
  <si>
    <t>CAROLINA BONILLA CORTÉS</t>
  </si>
  <si>
    <t>Coordinadora Grupo de Educación e Investigación</t>
  </si>
  <si>
    <t>Actualizado 08/04/2022</t>
  </si>
  <si>
    <t>47 Estados financieros elaborados y presentados</t>
  </si>
  <si>
    <t>Actualizado 18/05/2022</t>
  </si>
  <si>
    <t>10 Reportes de Seguimiento al plan de tratamiento de Riesgos de seguridad Digital</t>
  </si>
  <si>
    <t>3° Informes de la gestión adelantada del menú de transparencia.</t>
  </si>
  <si>
    <t xml:space="preserve">4,7 Apoyar técnicamente a las transmisiones de eventos virtuales o presenciales que realiza la entidad </t>
  </si>
  <si>
    <t>Actualizado 26/07/2022</t>
  </si>
  <si>
    <t>Actualizado 02/11/2022</t>
  </si>
  <si>
    <t>10 de noviembre de 2022</t>
  </si>
  <si>
    <t>30% de Implementación del Programa de Saneamiento ambiental.</t>
  </si>
  <si>
    <t>15</t>
  </si>
  <si>
    <t>actualizado: Diciembre 9 de 2022</t>
  </si>
  <si>
    <t>Alvaro Mauricio Rodriguez Amaya</t>
  </si>
  <si>
    <t xml:space="preserve">Alvaro Mauricio Rodriguez Amaya </t>
  </si>
  <si>
    <t xml:space="preserve">Gloria Medina Tarazona </t>
  </si>
  <si>
    <t>Directora de  Investigación y Planeación €</t>
  </si>
  <si>
    <t>Director Nacional (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</si>
</sst>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1" formatCode="_-* #,##0_-;\-* #,##0_-;_-* &quot;-&quot;_-;_-@_-"/>
    <numFmt numFmtId="164" formatCode="0.0%"/>
    <numFmt numFmtId="165" formatCode="_-* #,##0.00_-;\-* #,##0.00_-;_-* &quot;-&quot;_-;_-@_-"/>
    <numFmt numFmtId="166" formatCode="#,##0_ ;\-#,##0\ "/>
    <numFmt numFmtId="167" formatCode="_-* #,##0_-;\-* #,##0_-;_-* &quot;-&quot;??_-;_-@_-"/>
    <numFmt numFmtId="168" formatCode="_-* #,##0.0_-;\-* #,##0.0_-;_-* &quot;-&quot;_-;_-@_-"/>
    <numFmt numFmtId="169" formatCode="[$-10C0A]#,##0"/>
    <numFmt numFmtId="170" formatCode="#,##0.00;[Red]#,##0.00"/>
    <numFmt numFmtId="171" formatCode="#,##0;[Red]#,##0"/>
    <numFmt numFmtId="172" formatCode="0.0"/>
    <numFmt numFmtId="173" formatCode="dd/mm/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indexed="8"/>
      <name val="Calibri"/>
      <family val="2"/>
    </font>
    <font>
      <sz val="18"/>
      <color indexed="8"/>
      <name val="Calibri"/>
      <family val="2"/>
    </font>
    <font>
      <b/>
      <sz val="14"/>
      <name val="Arial"/>
      <family val="2"/>
    </font>
    <font>
      <b/>
      <sz val="18"/>
      <color indexed="8"/>
      <name val="Calibri"/>
      <family val="2"/>
    </font>
    <font>
      <b/>
      <sz val="10"/>
      <color indexed="8"/>
      <name val="Arial Narrow"/>
      <family val="2"/>
    </font>
    <font>
      <sz val="8"/>
      <color indexed="8"/>
      <name val="Arial Narrow"/>
      <family val="2"/>
    </font>
    <font>
      <b/>
      <sz val="10"/>
      <name val="Arial"/>
      <family val="2"/>
    </font>
    <font>
      <sz val="18"/>
      <color theme="0" tint="-0.499984740745262"/>
      <name val="Calibri"/>
      <family val="2"/>
    </font>
    <font>
      <sz val="9"/>
      <color indexed="8"/>
      <name val="Arial Narrow"/>
      <family val="2"/>
    </font>
    <font>
      <b/>
      <sz val="8"/>
      <color indexed="8"/>
      <name val="Arial"/>
      <family val="2"/>
    </font>
    <font>
      <b/>
      <sz val="10"/>
      <name val="Calibri"/>
      <family val="2"/>
      <scheme val="minor"/>
    </font>
    <font>
      <b/>
      <sz val="10"/>
      <color indexed="8"/>
      <name val="Calibri"/>
      <family val="2"/>
      <scheme val="minor"/>
    </font>
    <font>
      <sz val="7"/>
      <color indexed="8"/>
      <name val="Arial Narrow"/>
      <family val="2"/>
    </font>
    <font>
      <sz val="11"/>
      <color rgb="FF006100"/>
      <name val="Calibri"/>
      <family val="2"/>
      <scheme val="minor"/>
    </font>
    <font>
      <sz val="10"/>
      <color theme="1"/>
      <name val="Arial Narrow"/>
      <family val="2"/>
    </font>
    <font>
      <b/>
      <sz val="10"/>
      <color theme="1"/>
      <name val="Arial Narrow"/>
      <family val="2"/>
    </font>
    <font>
      <sz val="10"/>
      <color rgb="FF1F497D"/>
      <name val="Arial"/>
      <family val="2"/>
    </font>
    <font>
      <b/>
      <sz val="10"/>
      <name val="Arial Narrow"/>
      <family val="2"/>
    </font>
    <font>
      <sz val="10"/>
      <color rgb="FF000000"/>
      <name val="Arial Narrow"/>
      <family val="2"/>
    </font>
    <font>
      <sz val="10"/>
      <name val="Arial Narrow"/>
      <family val="2"/>
    </font>
    <font>
      <sz val="10"/>
      <color indexed="8"/>
      <name val="Arial Narrow"/>
      <family val="2"/>
    </font>
    <font>
      <b/>
      <sz val="9"/>
      <color indexed="81"/>
      <name val="Tahoma"/>
      <family val="2"/>
    </font>
    <font>
      <sz val="9"/>
      <color indexed="81"/>
      <name val="Tahoma"/>
      <family val="2"/>
    </font>
    <font>
      <sz val="10"/>
      <color rgb="FF1F497D"/>
      <name val="Arial Narrow"/>
      <family val="2"/>
    </font>
    <font>
      <strike/>
      <sz val="10"/>
      <name val="Arial Narrow"/>
      <family val="2"/>
    </font>
    <font>
      <b/>
      <sz val="20"/>
      <color indexed="8"/>
      <name val="Arial Narrow"/>
      <family val="2"/>
    </font>
    <font>
      <b/>
      <sz val="20"/>
      <name val="Arial Narrow"/>
      <family val="2"/>
    </font>
    <font>
      <b/>
      <sz val="12"/>
      <color indexed="8"/>
      <name val="Arial Narrow"/>
      <family val="2"/>
    </font>
    <font>
      <b/>
      <sz val="11"/>
      <color theme="1"/>
      <name val="Arial Narrow"/>
      <family val="2"/>
    </font>
    <font>
      <b/>
      <sz val="11"/>
      <color indexed="8"/>
      <name val="Arial Narrow"/>
      <family val="2"/>
    </font>
    <font>
      <b/>
      <sz val="11"/>
      <name val="Arial Narrow"/>
      <family val="2"/>
    </font>
    <font>
      <b/>
      <sz val="14"/>
      <name val="Arial Narrow"/>
      <family val="2"/>
    </font>
    <font>
      <sz val="10"/>
      <color theme="6"/>
      <name val="Arial Narrow"/>
      <family val="2"/>
    </font>
    <font>
      <u/>
      <sz val="10"/>
      <color rgb="FF0000FF"/>
      <name val="Calibri"/>
      <family val="2"/>
    </font>
    <font>
      <sz val="9"/>
      <name val="Times New Roman"/>
      <family val="1"/>
    </font>
    <font>
      <sz val="10"/>
      <name val="Calibri"/>
      <family val="2"/>
    </font>
    <font>
      <sz val="12"/>
      <name val="Times New Roman"/>
      <family val="1"/>
    </font>
    <font>
      <b/>
      <sz val="10"/>
      <color indexed="9"/>
      <name val="Arial Narrow"/>
      <family val="2"/>
    </font>
    <font>
      <sz val="9"/>
      <color rgb="FF000000"/>
      <name val="Arial Narrow"/>
      <family val="2"/>
    </font>
    <font>
      <sz val="10"/>
      <color theme="1"/>
      <name val="Times New Roman"/>
      <family val="1"/>
    </font>
    <font>
      <sz val="11"/>
      <name val="Arial Narrow"/>
      <family val="2"/>
    </font>
    <font>
      <b/>
      <sz val="12"/>
      <color theme="0"/>
      <name val="Arial Narrow"/>
      <family val="2"/>
    </font>
    <font>
      <u/>
      <sz val="11"/>
      <color theme="10"/>
      <name val="Calibri"/>
      <family val="2"/>
      <scheme val="minor"/>
    </font>
    <font>
      <u/>
      <sz val="14"/>
      <color theme="10"/>
      <name val="Arial"/>
      <family val="2"/>
    </font>
    <font>
      <sz val="14"/>
      <color theme="1"/>
      <name val="Arial"/>
      <family val="2"/>
    </font>
    <font>
      <b/>
      <sz val="10"/>
      <color rgb="FF000000"/>
      <name val="Arial Narrow"/>
      <family val="2"/>
    </font>
    <font>
      <sz val="18"/>
      <name val="Calibri"/>
      <family val="2"/>
    </font>
    <font>
      <b/>
      <sz val="9"/>
      <name val="Arial"/>
      <family val="2"/>
    </font>
    <font>
      <sz val="10"/>
      <color indexed="8"/>
      <name val="Arial"/>
      <family val="2"/>
    </font>
    <font>
      <b/>
      <sz val="7"/>
      <name val="Arial"/>
      <family val="2"/>
    </font>
    <font>
      <sz val="10"/>
      <name val="Arial"/>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theme="4" tint="0.39997558519241921"/>
        <bgColor indexed="64"/>
      </patternFill>
    </fill>
    <fill>
      <patternFill patternType="solid">
        <fgColor rgb="FFFFFFFF"/>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900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00B0F0"/>
        <bgColor indexed="64"/>
      </patternFill>
    </fill>
    <fill>
      <patternFill patternType="solid">
        <fgColor theme="9"/>
        <bgColor indexed="64"/>
      </patternFill>
    </fill>
    <fill>
      <patternFill patternType="solid">
        <fgColor theme="3" tint="0.39997558519241921"/>
        <bgColor indexed="64"/>
      </patternFill>
    </fill>
    <fill>
      <patternFill patternType="solid">
        <fgColor rgb="FFFFFFFF"/>
        <bgColor rgb="FF000000"/>
      </patternFill>
    </fill>
    <fill>
      <patternFill patternType="solid">
        <fgColor theme="8" tint="0.79998168889431442"/>
        <bgColor indexed="64"/>
      </patternFill>
    </fill>
    <fill>
      <patternFill patternType="solid">
        <fgColor theme="4" tint="0.59999389629810485"/>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hair">
        <color auto="1"/>
      </left>
      <right style="hair">
        <color auto="1"/>
      </right>
      <top style="hair">
        <color auto="1"/>
      </top>
      <bottom style="hair">
        <color auto="1"/>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medium">
        <color indexed="64"/>
      </right>
      <top style="thin">
        <color indexed="64"/>
      </top>
      <bottom/>
      <diagonal/>
    </border>
  </borders>
  <cellStyleXfs count="20">
    <xf numFmtId="0" fontId="0" fillId="0" borderId="0"/>
    <xf numFmtId="9" fontId="4" fillId="0" borderId="0" applyFont="0" applyFill="0" applyBorder="0" applyAlignment="0" applyProtection="0"/>
    <xf numFmtId="0" fontId="18" fillId="4" borderId="0" applyNumberFormat="0" applyBorder="0" applyAlignment="0" applyProtection="0"/>
    <xf numFmtId="0" fontId="4" fillId="0" borderId="0"/>
    <xf numFmtId="0" fontId="4" fillId="0" borderId="0"/>
    <xf numFmtId="9" fontId="4"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0" fontId="47" fillId="0" borderId="0" applyNumberFormat="0" applyFill="0" applyBorder="0" applyAlignment="0" applyProtection="0"/>
    <xf numFmtId="9" fontId="1" fillId="0" borderId="0" applyFont="0" applyFill="0" applyBorder="0" applyAlignment="0" applyProtection="0"/>
    <xf numFmtId="42" fontId="55" fillId="0" borderId="0" applyFont="0" applyFill="0" applyBorder="0" applyAlignment="0" applyProtection="0"/>
  </cellStyleXfs>
  <cellXfs count="1112">
    <xf numFmtId="0" fontId="0" fillId="0" borderId="0" xfId="0"/>
    <xf numFmtId="0" fontId="0" fillId="3" borderId="0" xfId="0" applyFill="1"/>
    <xf numFmtId="0" fontId="16" fillId="0" borderId="17" xfId="0" applyFont="1" applyBorder="1" applyAlignment="1">
      <alignment horizontal="center" vertical="center" wrapText="1"/>
    </xf>
    <xf numFmtId="0" fontId="11" fillId="3" borderId="3" xfId="0" applyFont="1" applyFill="1" applyBorder="1"/>
    <xf numFmtId="0" fontId="11" fillId="3" borderId="0" xfId="0" applyFont="1" applyFill="1"/>
    <xf numFmtId="0" fontId="0" fillId="3" borderId="9" xfId="0" applyFill="1" applyBorder="1"/>
    <xf numFmtId="0" fontId="11" fillId="3" borderId="4" xfId="0" applyFont="1" applyFill="1" applyBorder="1"/>
    <xf numFmtId="0" fontId="0" fillId="3" borderId="0" xfId="0" applyFill="1" applyAlignment="1">
      <alignment vertical="center"/>
    </xf>
    <xf numFmtId="0" fontId="0" fillId="3" borderId="3" xfId="0" applyFill="1" applyBorder="1" applyAlignment="1">
      <alignment vertical="center" wrapText="1"/>
    </xf>
    <xf numFmtId="0" fontId="0" fillId="3" borderId="5" xfId="0" applyFill="1" applyBorder="1" applyAlignment="1">
      <alignment vertical="center" wrapText="1"/>
    </xf>
    <xf numFmtId="0" fontId="0" fillId="3" borderId="4" xfId="0" applyFill="1" applyBorder="1"/>
    <xf numFmtId="0" fontId="0" fillId="3" borderId="10" xfId="0" applyFill="1" applyBorder="1"/>
    <xf numFmtId="0" fontId="7" fillId="3" borderId="3" xfId="0" applyFont="1" applyFill="1" applyBorder="1" applyAlignment="1">
      <alignment horizontal="center" vertical="center"/>
    </xf>
    <xf numFmtId="0" fontId="9"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0" fillId="0" borderId="28" xfId="0" applyBorder="1"/>
    <xf numFmtId="0" fontId="0" fillId="0" borderId="30" xfId="0" applyBorder="1"/>
    <xf numFmtId="0" fontId="0" fillId="0" borderId="31" xfId="0" applyBorder="1"/>
    <xf numFmtId="9" fontId="0" fillId="3" borderId="0" xfId="1" applyFont="1" applyFill="1" applyAlignment="1">
      <alignment horizontal="center" vertical="center"/>
    </xf>
    <xf numFmtId="0" fontId="5" fillId="3" borderId="0" xfId="0" applyFont="1" applyFill="1" applyAlignment="1">
      <alignment vertical="center" wrapText="1"/>
    </xf>
    <xf numFmtId="0" fontId="17" fillId="0" borderId="20" xfId="0" applyFont="1" applyBorder="1" applyAlignment="1">
      <alignment horizontal="center" vertical="center" textRotation="90"/>
    </xf>
    <xf numFmtId="0" fontId="17" fillId="0" borderId="19" xfId="0" applyFont="1" applyBorder="1" applyAlignment="1">
      <alignment horizontal="center" vertical="center" textRotation="90"/>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9" fontId="19" fillId="3" borderId="26" xfId="4" applyNumberFormat="1" applyFont="1" applyFill="1" applyBorder="1" applyAlignment="1">
      <alignment horizontal="left" vertical="center" wrapText="1"/>
    </xf>
    <xf numFmtId="9" fontId="19" fillId="0" borderId="26" xfId="5" applyFont="1" applyFill="1" applyBorder="1" applyAlignment="1">
      <alignment horizontal="center" vertical="center"/>
    </xf>
    <xf numFmtId="14" fontId="19" fillId="3" borderId="26" xfId="5" applyNumberFormat="1" applyFont="1" applyFill="1" applyBorder="1" applyAlignment="1">
      <alignment horizontal="center" vertical="center"/>
    </xf>
    <xf numFmtId="0" fontId="19" fillId="0" borderId="21" xfId="3" applyFont="1" applyBorder="1" applyAlignment="1">
      <alignment vertical="center" wrapText="1"/>
    </xf>
    <xf numFmtId="0" fontId="20" fillId="3" borderId="33" xfId="4" applyFont="1" applyFill="1" applyBorder="1" applyAlignment="1">
      <alignment horizontal="center" vertical="center" wrapText="1"/>
    </xf>
    <xf numFmtId="0" fontId="19" fillId="3" borderId="25" xfId="3" applyFont="1" applyFill="1" applyBorder="1" applyAlignment="1">
      <alignment horizontal="center" vertical="center"/>
    </xf>
    <xf numFmtId="0" fontId="19" fillId="0" borderId="38" xfId="3" applyFont="1" applyBorder="1" applyAlignment="1">
      <alignment horizontal="center" vertical="center" wrapText="1"/>
    </xf>
    <xf numFmtId="9" fontId="19" fillId="3" borderId="7" xfId="4" applyNumberFormat="1" applyFont="1" applyFill="1" applyBorder="1" applyAlignment="1">
      <alignment horizontal="left" vertical="center" wrapText="1"/>
    </xf>
    <xf numFmtId="9" fontId="19" fillId="0" borderId="7" xfId="5" applyFont="1" applyFill="1" applyBorder="1" applyAlignment="1">
      <alignment horizontal="center" vertical="center"/>
    </xf>
    <xf numFmtId="14" fontId="19" fillId="3" borderId="7" xfId="5" applyNumberFormat="1" applyFont="1" applyFill="1" applyBorder="1" applyAlignment="1">
      <alignment horizontal="center" vertical="center"/>
    </xf>
    <xf numFmtId="0" fontId="19" fillId="0" borderId="23" xfId="3" applyFont="1" applyBorder="1" applyAlignment="1">
      <alignment vertical="center" wrapText="1"/>
    </xf>
    <xf numFmtId="0" fontId="20" fillId="3" borderId="31" xfId="4" applyFont="1" applyFill="1" applyBorder="1" applyAlignment="1">
      <alignment horizontal="center" vertical="center" wrapText="1"/>
    </xf>
    <xf numFmtId="0" fontId="19" fillId="0" borderId="24" xfId="4" applyFont="1" applyBorder="1" applyAlignment="1">
      <alignment horizontal="center" vertical="center"/>
    </xf>
    <xf numFmtId="2" fontId="19" fillId="3" borderId="39" xfId="4" applyNumberFormat="1" applyFont="1" applyFill="1" applyBorder="1" applyAlignment="1">
      <alignment horizontal="center" vertical="center"/>
    </xf>
    <xf numFmtId="2" fontId="19" fillId="3" borderId="23" xfId="4" applyNumberFormat="1" applyFont="1" applyFill="1" applyBorder="1" applyAlignment="1">
      <alignment horizontal="center" vertical="center"/>
    </xf>
    <xf numFmtId="0" fontId="19" fillId="0" borderId="27" xfId="4" applyFont="1" applyBorder="1" applyAlignment="1">
      <alignment horizontal="center" vertical="center"/>
    </xf>
    <xf numFmtId="2" fontId="19" fillId="5" borderId="23" xfId="4" applyNumberFormat="1" applyFont="1" applyFill="1" applyBorder="1" applyAlignment="1">
      <alignment horizontal="center" vertical="center"/>
    </xf>
    <xf numFmtId="0" fontId="19" fillId="0" borderId="23" xfId="4" applyFont="1" applyBorder="1" applyAlignment="1">
      <alignment horizontal="center" vertical="center"/>
    </xf>
    <xf numFmtId="0" fontId="19" fillId="3" borderId="27" xfId="3" applyFont="1" applyFill="1" applyBorder="1" applyAlignment="1">
      <alignment horizontal="center" vertical="center"/>
    </xf>
    <xf numFmtId="0" fontId="19" fillId="0" borderId="39" xfId="3" applyFont="1" applyBorder="1" applyAlignment="1">
      <alignment horizontal="center" vertical="center" wrapText="1"/>
    </xf>
    <xf numFmtId="164" fontId="19" fillId="0" borderId="7" xfId="5" applyNumberFormat="1" applyFont="1" applyFill="1" applyBorder="1" applyAlignment="1">
      <alignment horizontal="center" vertical="center"/>
    </xf>
    <xf numFmtId="9" fontId="19" fillId="0" borderId="7" xfId="5" applyFont="1" applyFill="1" applyBorder="1" applyAlignment="1">
      <alignment horizontal="center" vertical="center" wrapText="1"/>
    </xf>
    <xf numFmtId="1" fontId="19" fillId="3" borderId="23" xfId="4" applyNumberFormat="1" applyFont="1" applyFill="1" applyBorder="1" applyAlignment="1">
      <alignment horizontal="center" vertical="center"/>
    </xf>
    <xf numFmtId="164" fontId="19" fillId="3" borderId="7" xfId="5" applyNumberFormat="1" applyFont="1" applyFill="1" applyBorder="1" applyAlignment="1">
      <alignment horizontal="center" vertical="center"/>
    </xf>
    <xf numFmtId="9" fontId="19" fillId="3" borderId="7" xfId="5" applyFont="1" applyFill="1" applyBorder="1" applyAlignment="1">
      <alignment horizontal="center" vertical="center" wrapText="1"/>
    </xf>
    <xf numFmtId="0" fontId="19" fillId="3" borderId="23" xfId="3" applyFont="1" applyFill="1" applyBorder="1" applyAlignment="1">
      <alignment vertical="center" wrapText="1"/>
    </xf>
    <xf numFmtId="0" fontId="19" fillId="0" borderId="39" xfId="4" applyFont="1" applyBorder="1" applyAlignment="1">
      <alignment horizontal="center" vertical="center"/>
    </xf>
    <xf numFmtId="2" fontId="19" fillId="5" borderId="39" xfId="4" applyNumberFormat="1" applyFont="1" applyFill="1" applyBorder="1" applyAlignment="1">
      <alignment horizontal="center" vertical="center"/>
    </xf>
    <xf numFmtId="10" fontId="19" fillId="0" borderId="24" xfId="4" applyNumberFormat="1" applyFont="1" applyBorder="1" applyAlignment="1">
      <alignment horizontal="center" vertical="center"/>
    </xf>
    <xf numFmtId="10" fontId="19" fillId="0" borderId="39" xfId="4" applyNumberFormat="1" applyFont="1" applyBorder="1" applyAlignment="1">
      <alignment horizontal="center" vertical="center"/>
    </xf>
    <xf numFmtId="10" fontId="19" fillId="0" borderId="23" xfId="4" applyNumberFormat="1" applyFont="1" applyBorder="1" applyAlignment="1">
      <alignment horizontal="center" vertical="center"/>
    </xf>
    <xf numFmtId="10" fontId="19" fillId="0" borderId="27" xfId="4" applyNumberFormat="1" applyFont="1" applyBorder="1" applyAlignment="1">
      <alignment horizontal="center" vertical="center"/>
    </xf>
    <xf numFmtId="41" fontId="19" fillId="0" borderId="27" xfId="6" applyFont="1" applyFill="1" applyBorder="1" applyAlignment="1">
      <alignment horizontal="center" vertical="center"/>
    </xf>
    <xf numFmtId="1" fontId="19" fillId="3" borderId="23" xfId="5" applyNumberFormat="1" applyFont="1" applyFill="1" applyBorder="1" applyAlignment="1">
      <alignment horizontal="center" vertical="center"/>
    </xf>
    <xf numFmtId="10" fontId="19" fillId="5" borderId="39" xfId="5" applyNumberFormat="1" applyFont="1" applyFill="1" applyBorder="1" applyAlignment="1">
      <alignment horizontal="center" vertical="center"/>
    </xf>
    <xf numFmtId="10" fontId="19" fillId="5" borderId="23" xfId="5" applyNumberFormat="1" applyFont="1" applyFill="1" applyBorder="1" applyAlignment="1">
      <alignment horizontal="center" vertical="center"/>
    </xf>
    <xf numFmtId="10" fontId="19" fillId="0" borderId="27" xfId="7" applyNumberFormat="1" applyFont="1" applyFill="1" applyBorder="1" applyAlignment="1">
      <alignment horizontal="center" vertical="center"/>
    </xf>
    <xf numFmtId="10" fontId="19" fillId="3" borderId="27" xfId="5" applyNumberFormat="1" applyFont="1" applyFill="1" applyBorder="1" applyAlignment="1">
      <alignment horizontal="center" vertical="center"/>
    </xf>
    <xf numFmtId="10" fontId="19" fillId="3" borderId="39" xfId="5" applyNumberFormat="1" applyFont="1" applyFill="1" applyBorder="1" applyAlignment="1">
      <alignment horizontal="center" vertical="center"/>
    </xf>
    <xf numFmtId="10" fontId="19" fillId="3" borderId="24" xfId="4" applyNumberFormat="1" applyFont="1" applyFill="1" applyBorder="1" applyAlignment="1">
      <alignment horizontal="center" vertical="center"/>
    </xf>
    <xf numFmtId="10" fontId="19" fillId="3" borderId="23" xfId="5" applyNumberFormat="1" applyFont="1" applyFill="1" applyBorder="1" applyAlignment="1">
      <alignment horizontal="center" vertical="center"/>
    </xf>
    <xf numFmtId="10" fontId="19" fillId="3" borderId="27" xfId="7" applyNumberFormat="1" applyFont="1" applyFill="1" applyBorder="1" applyAlignment="1">
      <alignment horizontal="center" vertical="center"/>
    </xf>
    <xf numFmtId="0" fontId="19" fillId="3" borderId="27" xfId="4" applyFont="1" applyFill="1" applyBorder="1" applyAlignment="1">
      <alignment horizontal="center" vertical="center"/>
    </xf>
    <xf numFmtId="9" fontId="19" fillId="0" borderId="24" xfId="5" applyFont="1" applyFill="1" applyBorder="1" applyAlignment="1">
      <alignment horizontal="center" vertical="center"/>
    </xf>
    <xf numFmtId="9" fontId="19" fillId="3" borderId="23" xfId="5" applyFont="1" applyFill="1" applyBorder="1" applyAlignment="1">
      <alignment horizontal="center" vertical="center"/>
    </xf>
    <xf numFmtId="9" fontId="19" fillId="3" borderId="27" xfId="5" applyFont="1" applyFill="1" applyBorder="1" applyAlignment="1">
      <alignment horizontal="center" vertical="center"/>
    </xf>
    <xf numFmtId="2" fontId="19" fillId="5" borderId="23" xfId="4" applyNumberFormat="1" applyFont="1" applyFill="1" applyBorder="1" applyAlignment="1">
      <alignment horizontal="left" vertical="center"/>
    </xf>
    <xf numFmtId="0" fontId="19" fillId="3" borderId="39" xfId="4" applyFont="1" applyFill="1" applyBorder="1" applyAlignment="1">
      <alignment horizontal="center" vertical="center"/>
    </xf>
    <xf numFmtId="0" fontId="19" fillId="3" borderId="23" xfId="4" applyFont="1" applyFill="1" applyBorder="1" applyAlignment="1">
      <alignment horizontal="center" vertical="center"/>
    </xf>
    <xf numFmtId="2" fontId="19" fillId="3" borderId="23" xfId="4" applyNumberFormat="1" applyFont="1" applyFill="1" applyBorder="1" applyAlignment="1">
      <alignment horizontal="left" vertical="center"/>
    </xf>
    <xf numFmtId="0" fontId="19" fillId="3" borderId="23" xfId="3" applyFont="1" applyFill="1" applyBorder="1"/>
    <xf numFmtId="0" fontId="19" fillId="3" borderId="24" xfId="4" applyFont="1" applyFill="1" applyBorder="1" applyAlignment="1">
      <alignment horizontal="center" vertical="center"/>
    </xf>
    <xf numFmtId="0" fontId="19" fillId="3" borderId="23" xfId="3" applyFont="1" applyFill="1" applyBorder="1" applyAlignment="1">
      <alignment horizontal="center"/>
    </xf>
    <xf numFmtId="0" fontId="19" fillId="3" borderId="39" xfId="3" applyFont="1" applyFill="1" applyBorder="1" applyAlignment="1">
      <alignment horizontal="center" vertical="center" wrapText="1"/>
    </xf>
    <xf numFmtId="1" fontId="19" fillId="3" borderId="39" xfId="3" applyNumberFormat="1" applyFont="1" applyFill="1" applyBorder="1" applyAlignment="1">
      <alignment horizontal="center" vertical="center" wrapText="1"/>
    </xf>
    <xf numFmtId="41" fontId="19" fillId="3" borderId="39" xfId="6" applyFont="1" applyFill="1" applyBorder="1" applyAlignment="1">
      <alignment horizontal="center" vertical="center"/>
    </xf>
    <xf numFmtId="41" fontId="19" fillId="3" borderId="24" xfId="6" applyFont="1" applyFill="1" applyBorder="1" applyAlignment="1">
      <alignment horizontal="center" vertical="center"/>
    </xf>
    <xf numFmtId="165" fontId="19" fillId="5" borderId="23" xfId="6" applyNumberFormat="1" applyFont="1" applyFill="1" applyBorder="1" applyAlignment="1">
      <alignment horizontal="center" vertical="center"/>
    </xf>
    <xf numFmtId="166" fontId="19" fillId="0" borderId="27" xfId="6" applyNumberFormat="1" applyFont="1" applyFill="1" applyBorder="1" applyAlignment="1">
      <alignment horizontal="left" vertical="center" indent="2"/>
    </xf>
    <xf numFmtId="167" fontId="19" fillId="0" borderId="27" xfId="6" applyNumberFormat="1" applyFont="1" applyFill="1" applyBorder="1" applyAlignment="1">
      <alignment vertical="center"/>
    </xf>
    <xf numFmtId="41" fontId="19" fillId="3" borderId="27" xfId="6" applyFont="1" applyFill="1" applyBorder="1" applyAlignment="1">
      <alignment horizontal="right" vertical="center"/>
    </xf>
    <xf numFmtId="41" fontId="19" fillId="0" borderId="27" xfId="6" applyFont="1" applyFill="1" applyBorder="1" applyAlignment="1">
      <alignment vertical="center"/>
    </xf>
    <xf numFmtId="41" fontId="19" fillId="0" borderId="27" xfId="6" applyFont="1" applyFill="1" applyBorder="1" applyAlignment="1">
      <alignment horizontal="right" vertical="center"/>
    </xf>
    <xf numFmtId="41" fontId="19" fillId="3" borderId="27" xfId="6" applyFont="1" applyFill="1" applyBorder="1" applyAlignment="1">
      <alignment horizontal="center" vertical="center"/>
    </xf>
    <xf numFmtId="168" fontId="19" fillId="0" borderId="27" xfId="6" applyNumberFormat="1" applyFont="1" applyFill="1" applyBorder="1" applyAlignment="1">
      <alignment vertical="center"/>
    </xf>
    <xf numFmtId="165" fontId="19" fillId="3" borderId="27" xfId="6" applyNumberFormat="1" applyFont="1" applyFill="1" applyBorder="1" applyAlignment="1">
      <alignment vertical="center"/>
    </xf>
    <xf numFmtId="165" fontId="19" fillId="0" borderId="27" xfId="6" applyNumberFormat="1" applyFont="1" applyFill="1" applyBorder="1" applyAlignment="1">
      <alignment horizontal="right" vertical="center"/>
    </xf>
    <xf numFmtId="0" fontId="20" fillId="3" borderId="13" xfId="3" applyFont="1" applyFill="1" applyBorder="1" applyAlignment="1">
      <alignment horizontal="center" vertical="center" wrapText="1"/>
    </xf>
    <xf numFmtId="0" fontId="19" fillId="3" borderId="13" xfId="3" applyFont="1" applyFill="1" applyBorder="1" applyAlignment="1">
      <alignment horizontal="left" vertical="center" wrapText="1"/>
    </xf>
    <xf numFmtId="9" fontId="19" fillId="3" borderId="13" xfId="3" applyNumberFormat="1" applyFont="1" applyFill="1" applyBorder="1" applyAlignment="1">
      <alignment horizontal="center" vertical="center" wrapText="1"/>
    </xf>
    <xf numFmtId="0" fontId="19" fillId="3" borderId="13" xfId="3" applyFont="1" applyFill="1" applyBorder="1" applyAlignment="1">
      <alignment horizontal="center" vertical="center" wrapText="1"/>
    </xf>
    <xf numFmtId="9" fontId="19" fillId="3" borderId="13" xfId="5" applyFont="1" applyFill="1" applyBorder="1" applyAlignment="1">
      <alignment horizontal="center" vertical="center"/>
    </xf>
    <xf numFmtId="9" fontId="19" fillId="3" borderId="13" xfId="5" applyFont="1" applyFill="1" applyBorder="1" applyAlignment="1">
      <alignment horizontal="center" vertical="center" wrapText="1"/>
    </xf>
    <xf numFmtId="14" fontId="19" fillId="3" borderId="13" xfId="5" applyNumberFormat="1" applyFont="1" applyFill="1" applyBorder="1" applyAlignment="1">
      <alignment horizontal="center" vertical="center"/>
    </xf>
    <xf numFmtId="0" fontId="19" fillId="3" borderId="20" xfId="3" applyFont="1" applyFill="1" applyBorder="1" applyAlignment="1">
      <alignment vertical="center" wrapText="1"/>
    </xf>
    <xf numFmtId="0" fontId="20" fillId="0" borderId="32" xfId="3" applyFont="1" applyBorder="1" applyAlignment="1">
      <alignment horizontal="center" vertical="center" wrapText="1"/>
    </xf>
    <xf numFmtId="10" fontId="19" fillId="0" borderId="18" xfId="4" applyNumberFormat="1" applyFont="1" applyBorder="1" applyAlignment="1">
      <alignment horizontal="center" vertical="center"/>
    </xf>
    <xf numFmtId="10" fontId="19" fillId="5" borderId="43" xfId="5" applyNumberFormat="1" applyFont="1" applyFill="1" applyBorder="1" applyAlignment="1">
      <alignment horizontal="center" vertical="center"/>
    </xf>
    <xf numFmtId="10" fontId="19" fillId="5" borderId="20" xfId="5" applyNumberFormat="1" applyFont="1" applyFill="1" applyBorder="1" applyAlignment="1">
      <alignment horizontal="center" vertical="center"/>
    </xf>
    <xf numFmtId="10" fontId="19" fillId="0" borderId="12" xfId="4" applyNumberFormat="1" applyFont="1" applyBorder="1" applyAlignment="1">
      <alignment horizontal="center" vertical="center"/>
    </xf>
    <xf numFmtId="10" fontId="19" fillId="0" borderId="12" xfId="7" applyNumberFormat="1" applyFont="1" applyFill="1" applyBorder="1" applyAlignment="1">
      <alignment horizontal="center" vertical="center"/>
    </xf>
    <xf numFmtId="0" fontId="19" fillId="0" borderId="12" xfId="4" applyFont="1" applyBorder="1" applyAlignment="1">
      <alignment horizontal="center" vertical="center"/>
    </xf>
    <xf numFmtId="10" fontId="19" fillId="3" borderId="12" xfId="5" applyNumberFormat="1" applyFont="1" applyFill="1" applyBorder="1" applyAlignment="1">
      <alignment horizontal="center" vertical="center"/>
    </xf>
    <xf numFmtId="0" fontId="19" fillId="3" borderId="43" xfId="3" applyFont="1" applyFill="1" applyBorder="1" applyAlignment="1">
      <alignment horizontal="center" vertical="center" wrapText="1"/>
    </xf>
    <xf numFmtId="0" fontId="19" fillId="3" borderId="0" xfId="3" applyFont="1" applyFill="1"/>
    <xf numFmtId="0" fontId="22" fillId="3" borderId="3" xfId="3" applyFont="1" applyFill="1" applyBorder="1"/>
    <xf numFmtId="0" fontId="22" fillId="3" borderId="0" xfId="3" applyFont="1" applyFill="1"/>
    <xf numFmtId="0" fontId="22" fillId="3" borderId="0" xfId="3" applyFont="1" applyFill="1" applyAlignment="1">
      <alignment horizontal="left"/>
    </xf>
    <xf numFmtId="0" fontId="22" fillId="3" borderId="5" xfId="3" applyFont="1" applyFill="1" applyBorder="1" applyAlignment="1">
      <alignment horizontal="left" vertical="top"/>
    </xf>
    <xf numFmtId="0" fontId="22" fillId="3" borderId="4" xfId="3" applyFont="1" applyFill="1" applyBorder="1"/>
    <xf numFmtId="0" fontId="22" fillId="3" borderId="4" xfId="3" applyFont="1" applyFill="1" applyBorder="1" applyAlignment="1">
      <alignment horizontal="justify" vertical="top"/>
    </xf>
    <xf numFmtId="0" fontId="22" fillId="3" borderId="4" xfId="3" applyFont="1" applyFill="1" applyBorder="1" applyAlignment="1">
      <alignment horizontal="left" vertical="top" wrapText="1"/>
    </xf>
    <xf numFmtId="0" fontId="24" fillId="0" borderId="26" xfId="3" applyFont="1" applyBorder="1" applyAlignment="1">
      <alignment horizontal="justify" vertical="center"/>
    </xf>
    <xf numFmtId="9" fontId="19" fillId="0" borderId="26" xfId="3" applyNumberFormat="1" applyFont="1" applyBorder="1" applyAlignment="1">
      <alignment horizontal="left" vertical="center" wrapText="1"/>
    </xf>
    <xf numFmtId="9" fontId="24" fillId="0" borderId="26" xfId="5" applyFont="1" applyFill="1" applyBorder="1" applyAlignment="1">
      <alignment horizontal="center" vertical="center" wrapText="1"/>
    </xf>
    <xf numFmtId="14" fontId="24" fillId="0" borderId="26" xfId="5" applyNumberFormat="1" applyFont="1" applyFill="1" applyBorder="1" applyAlignment="1">
      <alignment horizontal="center" vertical="center" wrapText="1"/>
    </xf>
    <xf numFmtId="0" fontId="24" fillId="0" borderId="38" xfId="3" applyFont="1" applyBorder="1" applyAlignment="1">
      <alignment horizontal="center" vertical="center" wrapText="1"/>
    </xf>
    <xf numFmtId="0" fontId="24" fillId="5" borderId="7" xfId="3" applyFont="1" applyFill="1" applyBorder="1" applyAlignment="1">
      <alignment horizontal="center" vertical="center" wrapText="1"/>
    </xf>
    <xf numFmtId="9" fontId="24" fillId="0" borderId="7" xfId="3" applyNumberFormat="1" applyFont="1" applyBorder="1" applyAlignment="1">
      <alignment horizontal="left" vertical="center" wrapText="1"/>
    </xf>
    <xf numFmtId="14" fontId="24" fillId="0" borderId="7" xfId="5" applyNumberFormat="1" applyFont="1" applyFill="1" applyBorder="1" applyAlignment="1">
      <alignment horizontal="center" vertical="center" wrapText="1"/>
    </xf>
    <xf numFmtId="0" fontId="24" fillId="3" borderId="7" xfId="3" applyFont="1" applyFill="1" applyBorder="1" applyAlignment="1">
      <alignment horizontal="justify" vertical="center"/>
    </xf>
    <xf numFmtId="0" fontId="24" fillId="0" borderId="7" xfId="3" applyFont="1" applyBorder="1" applyAlignment="1">
      <alignment vertical="center" wrapText="1"/>
    </xf>
    <xf numFmtId="0" fontId="24" fillId="5" borderId="23" xfId="3" applyFont="1" applyFill="1" applyBorder="1" applyAlignment="1">
      <alignment horizontal="center" vertical="center" wrapText="1"/>
    </xf>
    <xf numFmtId="10" fontId="24" fillId="0" borderId="7" xfId="3" applyNumberFormat="1" applyFont="1" applyBorder="1" applyAlignment="1">
      <alignment horizontal="center" vertical="center" wrapText="1"/>
    </xf>
    <xf numFmtId="10" fontId="24" fillId="5" borderId="7" xfId="3" applyNumberFormat="1" applyFont="1" applyFill="1" applyBorder="1" applyAlignment="1">
      <alignment vertical="center" wrapText="1"/>
    </xf>
    <xf numFmtId="164" fontId="24" fillId="0" borderId="7" xfId="5" applyNumberFormat="1" applyFont="1" applyFill="1" applyBorder="1" applyAlignment="1">
      <alignment horizontal="center" vertical="center" wrapText="1"/>
    </xf>
    <xf numFmtId="10" fontId="24" fillId="3" borderId="7" xfId="3" applyNumberFormat="1" applyFont="1" applyFill="1" applyBorder="1" applyAlignment="1">
      <alignment vertical="center" wrapText="1"/>
    </xf>
    <xf numFmtId="0" fontId="24" fillId="3" borderId="13" xfId="3" applyFont="1" applyFill="1" applyBorder="1" applyAlignment="1">
      <alignment horizontal="left" vertical="center" wrapText="1"/>
    </xf>
    <xf numFmtId="9" fontId="24" fillId="3" borderId="13" xfId="5" applyFont="1" applyFill="1" applyBorder="1" applyAlignment="1">
      <alignment horizontal="center" vertical="center" wrapText="1"/>
    </xf>
    <xf numFmtId="0" fontId="24" fillId="3" borderId="13" xfId="3" applyFont="1" applyFill="1" applyBorder="1" applyAlignment="1">
      <alignment horizontal="center" vertical="center" wrapText="1"/>
    </xf>
    <xf numFmtId="0" fontId="24" fillId="0" borderId="13" xfId="3" applyFont="1" applyBorder="1" applyAlignment="1">
      <alignment horizontal="left" vertical="center" wrapText="1"/>
    </xf>
    <xf numFmtId="9" fontId="24" fillId="0" borderId="13" xfId="5" applyFont="1" applyFill="1" applyBorder="1" applyAlignment="1">
      <alignment horizontal="center" vertical="center" wrapText="1"/>
    </xf>
    <xf numFmtId="14" fontId="24" fillId="0" borderId="13" xfId="5" applyNumberFormat="1" applyFont="1" applyFill="1" applyBorder="1" applyAlignment="1">
      <alignment horizontal="center" vertical="center" wrapText="1"/>
    </xf>
    <xf numFmtId="0" fontId="24" fillId="0" borderId="43" xfId="3" applyFont="1" applyBorder="1" applyAlignment="1">
      <alignment horizontal="center" vertical="center" wrapText="1"/>
    </xf>
    <xf numFmtId="0" fontId="24" fillId="0" borderId="39" xfId="3" applyFont="1" applyBorder="1" applyAlignment="1">
      <alignment horizontal="center" vertical="center" wrapText="1"/>
    </xf>
    <xf numFmtId="0" fontId="11" fillId="3" borderId="10" xfId="0" applyFont="1" applyFill="1" applyBorder="1"/>
    <xf numFmtId="0" fontId="22" fillId="3" borderId="0" xfId="3" applyFont="1" applyFill="1" applyAlignment="1">
      <alignment horizontal="left" wrapText="1"/>
    </xf>
    <xf numFmtId="0" fontId="22" fillId="3" borderId="4" xfId="3" applyFont="1" applyFill="1" applyBorder="1" applyAlignment="1">
      <alignment vertical="top" wrapText="1"/>
    </xf>
    <xf numFmtId="9" fontId="24" fillId="3" borderId="26" xfId="3" applyNumberFormat="1" applyFont="1" applyFill="1" applyBorder="1" applyAlignment="1">
      <alignment horizontal="center" vertical="center" wrapText="1"/>
    </xf>
    <xf numFmtId="164" fontId="24" fillId="3" borderId="26" xfId="5" applyNumberFormat="1" applyFont="1" applyFill="1" applyBorder="1" applyAlignment="1">
      <alignment horizontal="center" vertical="center"/>
    </xf>
    <xf numFmtId="9" fontId="24" fillId="3" borderId="26" xfId="5" applyFont="1" applyFill="1" applyBorder="1" applyAlignment="1">
      <alignment horizontal="center" vertical="center"/>
    </xf>
    <xf numFmtId="14" fontId="24" fillId="3" borderId="42" xfId="5" applyNumberFormat="1" applyFont="1" applyFill="1" applyBorder="1" applyAlignment="1">
      <alignment horizontal="center" vertical="center"/>
    </xf>
    <xf numFmtId="0" fontId="24" fillId="3" borderId="35" xfId="3" applyFont="1" applyFill="1" applyBorder="1" applyAlignment="1">
      <alignment vertical="center" wrapText="1"/>
    </xf>
    <xf numFmtId="0" fontId="22" fillId="3" borderId="33" xfId="3" applyFont="1" applyFill="1" applyBorder="1" applyAlignment="1">
      <alignment horizontal="center" vertical="center" wrapText="1"/>
    </xf>
    <xf numFmtId="10" fontId="24" fillId="3" borderId="7" xfId="3" applyNumberFormat="1" applyFont="1" applyFill="1" applyBorder="1" applyAlignment="1">
      <alignment horizontal="center" vertical="center"/>
    </xf>
    <xf numFmtId="10" fontId="24" fillId="5" borderId="7" xfId="3" applyNumberFormat="1" applyFont="1" applyFill="1" applyBorder="1" applyAlignment="1">
      <alignment horizontal="center" vertical="center"/>
    </xf>
    <xf numFmtId="164" fontId="24" fillId="3" borderId="7" xfId="5" applyNumberFormat="1" applyFont="1" applyFill="1" applyBorder="1" applyAlignment="1">
      <alignment horizontal="center" vertical="center"/>
    </xf>
    <xf numFmtId="9" fontId="24" fillId="3" borderId="7" xfId="5" applyFont="1" applyFill="1" applyBorder="1" applyAlignment="1">
      <alignment horizontal="center" vertical="center"/>
    </xf>
    <xf numFmtId="0" fontId="24" fillId="3" borderId="39" xfId="3" applyFont="1" applyFill="1" applyBorder="1" applyAlignment="1">
      <alignment vertical="center" wrapText="1"/>
    </xf>
    <xf numFmtId="0" fontId="22" fillId="3" borderId="31" xfId="3" applyFont="1" applyFill="1" applyBorder="1" applyAlignment="1">
      <alignment horizontal="center" vertical="center" wrapText="1"/>
    </xf>
    <xf numFmtId="0" fontId="24" fillId="3" borderId="7" xfId="3" applyFont="1" applyFill="1" applyBorder="1" applyAlignment="1">
      <alignment horizontal="center" vertical="center"/>
    </xf>
    <xf numFmtId="0" fontId="24" fillId="3" borderId="40" xfId="2" applyFont="1" applyFill="1" applyBorder="1" applyAlignment="1">
      <alignment horizontal="center" vertical="center" wrapText="1"/>
    </xf>
    <xf numFmtId="0" fontId="24" fillId="5" borderId="7" xfId="5" applyNumberFormat="1" applyFont="1" applyFill="1" applyBorder="1" applyAlignment="1">
      <alignment horizontal="center" vertical="center"/>
    </xf>
    <xf numFmtId="0" fontId="24" fillId="5" borderId="7" xfId="3" applyFont="1" applyFill="1" applyBorder="1" applyAlignment="1">
      <alignment horizontal="center" vertical="center"/>
    </xf>
    <xf numFmtId="0" fontId="24" fillId="3" borderId="7" xfId="2" applyFont="1" applyFill="1" applyBorder="1" applyAlignment="1">
      <alignment horizontal="center" vertical="center" wrapText="1"/>
    </xf>
    <xf numFmtId="0" fontId="25" fillId="3" borderId="7" xfId="3" applyFont="1" applyFill="1" applyBorder="1" applyAlignment="1">
      <alignment horizontal="left" vertical="top" wrapText="1"/>
    </xf>
    <xf numFmtId="9" fontId="24" fillId="3" borderId="7" xfId="3" applyNumberFormat="1" applyFont="1" applyFill="1" applyBorder="1" applyAlignment="1">
      <alignment horizontal="center" vertical="center"/>
    </xf>
    <xf numFmtId="0" fontId="24" fillId="3" borderId="7" xfId="2" applyFont="1" applyFill="1" applyBorder="1" applyAlignment="1">
      <alignment horizontal="left" vertical="center" wrapText="1"/>
    </xf>
    <xf numFmtId="9" fontId="28" fillId="3" borderId="13" xfId="3" applyNumberFormat="1" applyFont="1" applyFill="1" applyBorder="1" applyAlignment="1">
      <alignment horizontal="center" vertical="center" wrapText="1"/>
    </xf>
    <xf numFmtId="0" fontId="24" fillId="3" borderId="13" xfId="3" applyFont="1" applyFill="1" applyBorder="1" applyAlignment="1">
      <alignment horizontal="justify" vertical="center" wrapText="1"/>
    </xf>
    <xf numFmtId="9" fontId="24" fillId="3" borderId="13" xfId="5" applyFont="1" applyFill="1" applyBorder="1" applyAlignment="1">
      <alignment horizontal="center" vertical="center"/>
    </xf>
    <xf numFmtId="14" fontId="24" fillId="3" borderId="13" xfId="5" applyNumberFormat="1" applyFont="1" applyFill="1" applyBorder="1" applyAlignment="1">
      <alignment horizontal="center" vertical="center"/>
    </xf>
    <xf numFmtId="0" fontId="24" fillId="3" borderId="43" xfId="3" applyFont="1" applyFill="1" applyBorder="1" applyAlignment="1">
      <alignment vertical="center" wrapText="1"/>
    </xf>
    <xf numFmtId="0" fontId="22" fillId="3" borderId="56" xfId="3" applyFont="1" applyFill="1" applyBorder="1" applyAlignment="1">
      <alignment horizontal="center" vertical="center" wrapText="1"/>
    </xf>
    <xf numFmtId="10" fontId="24" fillId="3" borderId="27" xfId="3" applyNumberFormat="1" applyFont="1" applyFill="1" applyBorder="1" applyAlignment="1">
      <alignment horizontal="center" vertical="center"/>
    </xf>
    <xf numFmtId="10" fontId="24" fillId="5" borderId="39" xfId="3" applyNumberFormat="1" applyFont="1" applyFill="1" applyBorder="1" applyAlignment="1">
      <alignment horizontal="center" vertical="center"/>
    </xf>
    <xf numFmtId="0" fontId="24" fillId="3" borderId="27" xfId="3" applyFont="1" applyFill="1" applyBorder="1" applyAlignment="1">
      <alignment horizontal="center" vertical="center"/>
    </xf>
    <xf numFmtId="0" fontId="24" fillId="3" borderId="39" xfId="3" applyFont="1" applyFill="1" applyBorder="1" applyAlignment="1">
      <alignment horizontal="center" vertical="center"/>
    </xf>
    <xf numFmtId="9" fontId="24" fillId="3" borderId="27" xfId="5" applyFont="1" applyFill="1" applyBorder="1" applyAlignment="1">
      <alignment horizontal="center" vertical="center"/>
    </xf>
    <xf numFmtId="10" fontId="24" fillId="3" borderId="12" xfId="3" applyNumberFormat="1" applyFont="1" applyFill="1" applyBorder="1" applyAlignment="1">
      <alignment horizontal="center" vertical="center"/>
    </xf>
    <xf numFmtId="0" fontId="6" fillId="2" borderId="0" xfId="0" applyFont="1" applyFill="1" applyAlignment="1">
      <alignment horizontal="center" vertical="center"/>
    </xf>
    <xf numFmtId="0" fontId="22" fillId="3" borderId="4" xfId="3" applyFont="1" applyFill="1" applyBorder="1" applyAlignment="1">
      <alignment horizontal="center"/>
    </xf>
    <xf numFmtId="0" fontId="17" fillId="0" borderId="5" xfId="0" applyFont="1" applyBorder="1" applyAlignment="1">
      <alignment horizontal="center" vertical="center" textRotation="90"/>
    </xf>
    <xf numFmtId="0" fontId="17" fillId="0" borderId="57" xfId="0" applyFont="1" applyBorder="1" applyAlignment="1">
      <alignment horizontal="center" vertical="center" textRotation="90"/>
    </xf>
    <xf numFmtId="0" fontId="24" fillId="0" borderId="26" xfId="3" applyFont="1" applyBorder="1" applyAlignment="1">
      <alignment horizontal="center" vertical="center" wrapText="1"/>
    </xf>
    <xf numFmtId="9" fontId="24" fillId="0" borderId="26" xfId="5" applyFont="1" applyFill="1" applyBorder="1" applyAlignment="1">
      <alignment horizontal="center" vertical="center"/>
    </xf>
    <xf numFmtId="9" fontId="24" fillId="0" borderId="26" xfId="5" applyFont="1" applyFill="1" applyBorder="1" applyAlignment="1">
      <alignment vertical="center" wrapText="1"/>
    </xf>
    <xf numFmtId="0" fontId="22" fillId="0" borderId="24" xfId="3" applyFont="1" applyBorder="1" applyAlignment="1">
      <alignment horizontal="center" vertical="center" wrapText="1"/>
    </xf>
    <xf numFmtId="0" fontId="24" fillId="0" borderId="7" xfId="3" applyFont="1" applyBorder="1" applyAlignment="1">
      <alignment horizontal="center" vertical="center" wrapText="1"/>
    </xf>
    <xf numFmtId="9" fontId="24" fillId="0" borderId="7" xfId="5" applyFont="1" applyFill="1" applyBorder="1" applyAlignment="1">
      <alignment horizontal="center" vertical="center"/>
    </xf>
    <xf numFmtId="9" fontId="24" fillId="0" borderId="7" xfId="5" applyFont="1" applyFill="1" applyBorder="1" applyAlignment="1">
      <alignment vertical="center" wrapText="1"/>
    </xf>
    <xf numFmtId="0" fontId="24" fillId="3" borderId="0" xfId="3" applyFont="1" applyFill="1" applyAlignment="1">
      <alignment vertical="center"/>
    </xf>
    <xf numFmtId="0" fontId="24" fillId="0" borderId="23" xfId="3" applyFont="1" applyBorder="1" applyAlignment="1">
      <alignment horizontal="center" vertical="center"/>
    </xf>
    <xf numFmtId="0" fontId="24" fillId="5" borderId="23" xfId="3" applyFont="1" applyFill="1" applyBorder="1" applyAlignment="1">
      <alignment horizontal="center" vertical="center"/>
    </xf>
    <xf numFmtId="9" fontId="24" fillId="3" borderId="7" xfId="3" applyNumberFormat="1" applyFont="1" applyFill="1" applyBorder="1" applyAlignment="1">
      <alignment horizontal="justify" vertical="center" wrapText="1"/>
    </xf>
    <xf numFmtId="0" fontId="24" fillId="3" borderId="23" xfId="3" applyFont="1" applyFill="1" applyBorder="1" applyAlignment="1">
      <alignment horizontal="center" vertical="center"/>
    </xf>
    <xf numFmtId="0" fontId="24" fillId="3" borderId="7" xfId="3" applyFont="1" applyFill="1" applyBorder="1" applyAlignment="1">
      <alignment vertical="center" wrapText="1"/>
    </xf>
    <xf numFmtId="9" fontId="24" fillId="0" borderId="7" xfId="3" applyNumberFormat="1" applyFont="1" applyBorder="1" applyAlignment="1">
      <alignment horizontal="justify" vertical="center" wrapText="1"/>
    </xf>
    <xf numFmtId="0" fontId="24" fillId="0" borderId="7" xfId="3" applyFont="1" applyBorder="1" applyAlignment="1">
      <alignment horizontal="center" vertical="center"/>
    </xf>
    <xf numFmtId="0" fontId="22" fillId="0" borderId="13" xfId="3" applyFont="1" applyBorder="1" applyAlignment="1">
      <alignment horizontal="justify" vertical="center" wrapText="1"/>
    </xf>
    <xf numFmtId="0" fontId="24" fillId="6" borderId="13" xfId="3" applyFont="1" applyFill="1" applyBorder="1" applyAlignment="1">
      <alignment horizontal="justify" vertical="center" wrapText="1"/>
    </xf>
    <xf numFmtId="9" fontId="24" fillId="6" borderId="13" xfId="3" applyNumberFormat="1" applyFont="1" applyFill="1" applyBorder="1" applyAlignment="1">
      <alignment horizontal="center" vertical="center" wrapText="1"/>
    </xf>
    <xf numFmtId="0" fontId="24" fillId="6" borderId="13" xfId="3" applyFont="1" applyFill="1" applyBorder="1" applyAlignment="1">
      <alignment horizontal="center" vertical="center" wrapText="1"/>
    </xf>
    <xf numFmtId="0" fontId="24" fillId="0" borderId="13" xfId="3" applyFont="1" applyBorder="1" applyAlignment="1">
      <alignment horizontal="justify" vertical="center" wrapText="1"/>
    </xf>
    <xf numFmtId="9" fontId="24" fillId="0" borderId="13" xfId="5" applyFont="1" applyFill="1" applyBorder="1" applyAlignment="1">
      <alignment vertical="center" wrapText="1"/>
    </xf>
    <xf numFmtId="0" fontId="24" fillId="5" borderId="39" xfId="3" applyFont="1" applyFill="1" applyBorder="1" applyAlignment="1">
      <alignment horizontal="center" vertical="center"/>
    </xf>
    <xf numFmtId="0" fontId="24" fillId="3" borderId="26" xfId="3" applyFont="1" applyFill="1" applyBorder="1" applyAlignment="1">
      <alignment horizontal="left" vertical="center" wrapText="1"/>
    </xf>
    <xf numFmtId="0" fontId="24" fillId="3" borderId="7" xfId="3" applyFont="1" applyFill="1" applyBorder="1" applyAlignment="1">
      <alignment horizontal="center"/>
    </xf>
    <xf numFmtId="9" fontId="24" fillId="0" borderId="7" xfId="3" applyNumberFormat="1" applyFont="1" applyBorder="1" applyAlignment="1">
      <alignment vertical="center" wrapText="1"/>
    </xf>
    <xf numFmtId="14" fontId="24" fillId="0" borderId="7" xfId="5" applyNumberFormat="1" applyFont="1" applyFill="1" applyBorder="1" applyAlignment="1">
      <alignment horizontal="center" vertical="center"/>
    </xf>
    <xf numFmtId="0" fontId="25" fillId="0" borderId="7" xfId="3" applyFont="1" applyBorder="1" applyAlignment="1">
      <alignment horizontal="left" vertical="center" wrapText="1"/>
    </xf>
    <xf numFmtId="1" fontId="24" fillId="3" borderId="7" xfId="3" applyNumberFormat="1" applyFont="1" applyFill="1" applyBorder="1" applyAlignment="1">
      <alignment horizontal="center" vertical="center"/>
    </xf>
    <xf numFmtId="9" fontId="24" fillId="0" borderId="40" xfId="5" applyFont="1" applyFill="1" applyBorder="1" applyAlignment="1">
      <alignment horizontal="center" vertical="center"/>
    </xf>
    <xf numFmtId="0" fontId="29" fillId="0" borderId="7" xfId="3" applyFont="1" applyBorder="1" applyAlignment="1">
      <alignment horizontal="center" vertical="center"/>
    </xf>
    <xf numFmtId="0" fontId="24" fillId="0" borderId="7" xfId="3" applyFont="1" applyBorder="1" applyAlignment="1">
      <alignment horizontal="center"/>
    </xf>
    <xf numFmtId="0" fontId="22" fillId="3" borderId="13" xfId="3" applyFont="1" applyFill="1" applyBorder="1" applyAlignment="1">
      <alignment horizontal="justify" vertical="center" wrapText="1"/>
    </xf>
    <xf numFmtId="9" fontId="24" fillId="0" borderId="13" xfId="5" applyFont="1" applyFill="1" applyBorder="1" applyAlignment="1">
      <alignment horizontal="center" vertical="center"/>
    </xf>
    <xf numFmtId="14" fontId="24" fillId="0" borderId="13" xfId="5" applyNumberFormat="1" applyFont="1" applyFill="1" applyBorder="1" applyAlignment="1">
      <alignment horizontal="center" vertical="center"/>
    </xf>
    <xf numFmtId="0" fontId="22" fillId="0" borderId="18" xfId="3" applyFont="1" applyBorder="1" applyAlignment="1">
      <alignment horizontal="center" vertical="center" wrapText="1"/>
    </xf>
    <xf numFmtId="0" fontId="22" fillId="3" borderId="0" xfId="3" applyFont="1" applyFill="1" applyAlignment="1">
      <alignment vertical="center"/>
    </xf>
    <xf numFmtId="0" fontId="22" fillId="3" borderId="0" xfId="3" applyFont="1" applyFill="1" applyAlignment="1">
      <alignment wrapText="1"/>
    </xf>
    <xf numFmtId="0" fontId="22" fillId="3" borderId="4" xfId="3" applyFont="1" applyFill="1" applyBorder="1" applyAlignment="1">
      <alignment horizontal="left" vertical="top"/>
    </xf>
    <xf numFmtId="0" fontId="24" fillId="3" borderId="4" xfId="3" applyFont="1" applyFill="1" applyBorder="1" applyAlignment="1">
      <alignment horizontal="left" vertical="top"/>
    </xf>
    <xf numFmtId="9" fontId="24" fillId="3" borderId="7" xfId="3" applyNumberFormat="1" applyFont="1" applyFill="1" applyBorder="1" applyAlignment="1">
      <alignment vertical="center" wrapText="1"/>
    </xf>
    <xf numFmtId="0" fontId="22" fillId="3" borderId="13" xfId="3" applyFont="1" applyFill="1" applyBorder="1" applyAlignment="1">
      <alignment horizontal="center" vertical="center" wrapText="1"/>
    </xf>
    <xf numFmtId="0" fontId="17" fillId="0" borderId="64" xfId="0" applyFont="1" applyBorder="1" applyAlignment="1">
      <alignment horizontal="center" vertical="center" textRotation="90"/>
    </xf>
    <xf numFmtId="0" fontId="17" fillId="0" borderId="61" xfId="0" applyFont="1" applyBorder="1" applyAlignment="1">
      <alignment horizontal="center" vertical="center" textRotation="90"/>
    </xf>
    <xf numFmtId="0" fontId="22" fillId="3" borderId="5" xfId="3" applyFont="1" applyFill="1" applyBorder="1" applyAlignment="1">
      <alignment vertical="top"/>
    </xf>
    <xf numFmtId="0" fontId="22" fillId="3" borderId="4" xfId="3" applyFont="1" applyFill="1" applyBorder="1" applyAlignment="1">
      <alignment vertical="top"/>
    </xf>
    <xf numFmtId="0" fontId="24" fillId="0" borderId="7" xfId="3" applyFont="1" applyBorder="1"/>
    <xf numFmtId="0" fontId="24" fillId="0" borderId="27" xfId="3" applyFont="1" applyBorder="1" applyAlignment="1">
      <alignment horizontal="center" vertical="center"/>
    </xf>
    <xf numFmtId="0" fontId="24" fillId="0" borderId="39" xfId="3" applyFont="1" applyBorder="1" applyAlignment="1">
      <alignment horizontal="center" vertical="center"/>
    </xf>
    <xf numFmtId="0" fontId="24" fillId="0" borderId="29" xfId="3" applyFont="1" applyBorder="1" applyAlignment="1">
      <alignment horizontal="center" vertical="center"/>
    </xf>
    <xf numFmtId="0" fontId="22" fillId="3" borderId="63" xfId="3" applyFont="1" applyFill="1" applyBorder="1" applyAlignment="1">
      <alignment horizontal="center" vertical="center" wrapText="1"/>
    </xf>
    <xf numFmtId="0" fontId="24" fillId="3" borderId="25" xfId="3" applyFont="1" applyFill="1" applyBorder="1" applyAlignment="1">
      <alignment horizontal="center" vertical="center"/>
    </xf>
    <xf numFmtId="0" fontId="24" fillId="5" borderId="26" xfId="3" applyFont="1" applyFill="1" applyBorder="1" applyAlignment="1">
      <alignment horizontal="center" vertical="center"/>
    </xf>
    <xf numFmtId="0" fontId="24" fillId="3" borderId="26" xfId="3" applyFont="1" applyFill="1" applyBorder="1" applyAlignment="1">
      <alignment horizontal="center" vertical="center"/>
    </xf>
    <xf numFmtId="0" fontId="24" fillId="3" borderId="38" xfId="3" applyFont="1" applyFill="1" applyBorder="1" applyAlignment="1">
      <alignment horizontal="center" vertical="center"/>
    </xf>
    <xf numFmtId="0" fontId="24" fillId="3" borderId="7" xfId="3" applyFont="1" applyFill="1" applyBorder="1"/>
    <xf numFmtId="0" fontId="19" fillId="3" borderId="7" xfId="3" applyFont="1" applyFill="1" applyBorder="1" applyAlignment="1">
      <alignment horizontal="left" vertical="center" wrapText="1"/>
    </xf>
    <xf numFmtId="49" fontId="24" fillId="3" borderId="27" xfId="3" applyNumberFormat="1" applyFont="1" applyFill="1" applyBorder="1" applyAlignment="1">
      <alignment horizontal="center" vertical="center"/>
    </xf>
    <xf numFmtId="49" fontId="24" fillId="3" borderId="7" xfId="3" applyNumberFormat="1" applyFont="1" applyFill="1" applyBorder="1" applyAlignment="1">
      <alignment horizontal="center" vertical="center"/>
    </xf>
    <xf numFmtId="1" fontId="24" fillId="3" borderId="27" xfId="3" applyNumberFormat="1" applyFont="1" applyFill="1" applyBorder="1" applyAlignment="1">
      <alignment horizontal="center" vertical="center"/>
    </xf>
    <xf numFmtId="0" fontId="24" fillId="3" borderId="0" xfId="3" applyFont="1" applyFill="1" applyAlignment="1">
      <alignment horizontal="center" vertical="center"/>
    </xf>
    <xf numFmtId="1" fontId="24" fillId="5" borderId="7" xfId="5" applyNumberFormat="1" applyFont="1" applyFill="1" applyBorder="1" applyAlignment="1">
      <alignment horizontal="center" vertical="center"/>
    </xf>
    <xf numFmtId="1" fontId="24" fillId="3" borderId="7" xfId="5" applyNumberFormat="1" applyFont="1" applyFill="1" applyBorder="1" applyAlignment="1">
      <alignment horizontal="center" vertical="center"/>
    </xf>
    <xf numFmtId="1" fontId="24" fillId="5" borderId="7" xfId="3" applyNumberFormat="1" applyFont="1" applyFill="1" applyBorder="1" applyAlignment="1">
      <alignment horizontal="center" vertical="center"/>
    </xf>
    <xf numFmtId="1" fontId="24" fillId="5" borderId="39" xfId="3" applyNumberFormat="1" applyFont="1" applyFill="1" applyBorder="1" applyAlignment="1">
      <alignment horizontal="center" vertical="center"/>
    </xf>
    <xf numFmtId="0" fontId="22" fillId="3" borderId="40" xfId="3" applyFont="1" applyFill="1" applyBorder="1" applyAlignment="1">
      <alignment horizontal="left" vertical="center" wrapText="1"/>
    </xf>
    <xf numFmtId="9" fontId="24" fillId="3" borderId="40" xfId="5" applyFont="1" applyFill="1" applyBorder="1" applyAlignment="1">
      <alignment horizontal="center" vertical="center"/>
    </xf>
    <xf numFmtId="9" fontId="24" fillId="3" borderId="40" xfId="5" applyFont="1" applyFill="1" applyBorder="1" applyAlignment="1">
      <alignment horizontal="center" vertical="center" wrapText="1"/>
    </xf>
    <xf numFmtId="14" fontId="24" fillId="3" borderId="40" xfId="5" applyNumberFormat="1" applyFont="1" applyFill="1" applyBorder="1" applyAlignment="1">
      <alignment horizontal="center" vertical="center"/>
    </xf>
    <xf numFmtId="0" fontId="22" fillId="3" borderId="65" xfId="3" applyFont="1" applyFill="1" applyBorder="1" applyAlignment="1">
      <alignment horizontal="center" vertical="center" wrapText="1"/>
    </xf>
    <xf numFmtId="0" fontId="11" fillId="3" borderId="1" xfId="0" applyFont="1" applyFill="1" applyBorder="1"/>
    <xf numFmtId="0" fontId="11" fillId="3" borderId="2" xfId="0" applyFont="1" applyFill="1" applyBorder="1"/>
    <xf numFmtId="0" fontId="0" fillId="3" borderId="2" xfId="0" applyFill="1" applyBorder="1"/>
    <xf numFmtId="0" fontId="0" fillId="3" borderId="8" xfId="0" applyFill="1" applyBorder="1"/>
    <xf numFmtId="0" fontId="0" fillId="0" borderId="3" xfId="0" applyBorder="1"/>
    <xf numFmtId="0" fontId="0" fillId="0" borderId="45" xfId="0" applyBorder="1"/>
    <xf numFmtId="0" fontId="0" fillId="3" borderId="2" xfId="0" applyFill="1" applyBorder="1" applyAlignment="1">
      <alignment vertical="center"/>
    </xf>
    <xf numFmtId="0" fontId="0" fillId="3" borderId="0" xfId="0" applyFill="1" applyAlignment="1">
      <alignment vertical="center" wrapText="1"/>
    </xf>
    <xf numFmtId="0" fontId="0" fillId="3" borderId="4" xfId="0" applyFill="1" applyBorder="1" applyAlignment="1">
      <alignment vertical="center" wrapText="1"/>
    </xf>
    <xf numFmtId="0" fontId="7" fillId="3" borderId="2" xfId="0" applyFont="1" applyFill="1" applyBorder="1" applyAlignment="1">
      <alignment horizontal="center" vertical="center"/>
    </xf>
    <xf numFmtId="0" fontId="22" fillId="3" borderId="4" xfId="3" applyFont="1" applyFill="1" applyBorder="1" applyAlignment="1">
      <alignment wrapText="1"/>
    </xf>
    <xf numFmtId="0" fontId="24" fillId="0" borderId="7" xfId="13" applyFont="1" applyBorder="1" applyAlignment="1">
      <alignment horizontal="left" vertical="center" wrapText="1"/>
    </xf>
    <xf numFmtId="9" fontId="24" fillId="5" borderId="7" xfId="14" applyFont="1" applyFill="1" applyBorder="1" applyAlignment="1">
      <alignment horizontal="center" vertical="center"/>
    </xf>
    <xf numFmtId="9" fontId="24" fillId="0" borderId="7" xfId="3" applyNumberFormat="1" applyFont="1" applyBorder="1" applyAlignment="1">
      <alignment horizontal="center" vertical="center"/>
    </xf>
    <xf numFmtId="9" fontId="24" fillId="5" borderId="39" xfId="14" applyFont="1" applyFill="1" applyBorder="1" applyAlignment="1">
      <alignment horizontal="center" vertical="center"/>
    </xf>
    <xf numFmtId="9" fontId="24" fillId="3" borderId="7" xfId="3" applyNumberFormat="1" applyFont="1" applyFill="1" applyBorder="1" applyAlignment="1">
      <alignment horizontal="left" vertical="center" wrapText="1"/>
    </xf>
    <xf numFmtId="9" fontId="24" fillId="6" borderId="7" xfId="3" applyNumberFormat="1" applyFont="1" applyFill="1" applyBorder="1" applyAlignment="1">
      <alignment horizontal="left" vertical="center" wrapText="1"/>
    </xf>
    <xf numFmtId="164" fontId="24" fillId="5" borderId="7" xfId="14" applyNumberFormat="1" applyFont="1" applyFill="1" applyBorder="1" applyAlignment="1">
      <alignment horizontal="center" vertical="center"/>
    </xf>
    <xf numFmtId="164" fontId="24" fillId="5" borderId="39" xfId="14" applyNumberFormat="1" applyFont="1" applyFill="1" applyBorder="1" applyAlignment="1">
      <alignment horizontal="center" vertical="center"/>
    </xf>
    <xf numFmtId="0" fontId="19" fillId="0" borderId="7" xfId="3" applyFont="1" applyBorder="1" applyAlignment="1">
      <alignment horizontal="justify" vertical="center" wrapText="1"/>
    </xf>
    <xf numFmtId="10" fontId="24" fillId="0" borderId="27" xfId="3" applyNumberFormat="1" applyFont="1" applyBorder="1" applyAlignment="1">
      <alignment horizontal="center" vertical="center"/>
    </xf>
    <xf numFmtId="10" fontId="24" fillId="5" borderId="7" xfId="14" applyNumberFormat="1" applyFont="1" applyFill="1" applyBorder="1" applyAlignment="1">
      <alignment horizontal="center" vertical="center"/>
    </xf>
    <xf numFmtId="10" fontId="24" fillId="0" borderId="24" xfId="3" applyNumberFormat="1" applyFont="1" applyBorder="1" applyAlignment="1">
      <alignment horizontal="center" vertical="center"/>
    </xf>
    <xf numFmtId="10" fontId="24" fillId="0" borderId="7" xfId="3" applyNumberFormat="1" applyFont="1" applyBorder="1" applyAlignment="1">
      <alignment horizontal="center" vertical="center"/>
    </xf>
    <xf numFmtId="10" fontId="24" fillId="5" borderId="39" xfId="14" applyNumberFormat="1" applyFont="1" applyFill="1" applyBorder="1" applyAlignment="1">
      <alignment horizontal="center" vertical="center"/>
    </xf>
    <xf numFmtId="9" fontId="19" fillId="0" borderId="7" xfId="3" applyNumberFormat="1" applyFont="1" applyBorder="1" applyAlignment="1">
      <alignment horizontal="left" vertical="center" wrapText="1"/>
    </xf>
    <xf numFmtId="0" fontId="22" fillId="0" borderId="56" xfId="3" applyFont="1" applyBorder="1" applyAlignment="1">
      <alignment horizontal="center" vertical="center" wrapText="1"/>
    </xf>
    <xf numFmtId="0" fontId="24" fillId="0" borderId="20" xfId="3" applyFont="1" applyBorder="1" applyAlignment="1">
      <alignment horizontal="center" vertical="center" wrapText="1"/>
    </xf>
    <xf numFmtId="0" fontId="22" fillId="0" borderId="32" xfId="3" applyFont="1" applyBorder="1" applyAlignment="1">
      <alignment horizontal="center" vertical="center" wrapText="1"/>
    </xf>
    <xf numFmtId="10" fontId="24" fillId="5" borderId="43" xfId="14" applyNumberFormat="1" applyFont="1" applyFill="1" applyBorder="1" applyAlignment="1">
      <alignment horizontal="center" vertical="center"/>
    </xf>
    <xf numFmtId="0" fontId="19" fillId="3" borderId="7" xfId="3" applyFont="1" applyFill="1" applyBorder="1" applyAlignment="1">
      <alignment horizontal="justify" vertical="center" wrapText="1"/>
    </xf>
    <xf numFmtId="0" fontId="20" fillId="3" borderId="7" xfId="3" applyFont="1" applyFill="1" applyBorder="1" applyAlignment="1">
      <alignment horizontal="center" vertical="center" wrapText="1"/>
    </xf>
    <xf numFmtId="0" fontId="24" fillId="3" borderId="40" xfId="3" applyFont="1" applyFill="1" applyBorder="1" applyAlignment="1">
      <alignment horizontal="center" vertical="center" wrapText="1"/>
    </xf>
    <xf numFmtId="9" fontId="24" fillId="3" borderId="40" xfId="3" applyNumberFormat="1" applyFont="1" applyFill="1" applyBorder="1" applyAlignment="1">
      <alignment horizontal="center" vertical="center" wrapText="1"/>
    </xf>
    <xf numFmtId="0" fontId="24" fillId="3" borderId="7" xfId="3" applyFont="1" applyFill="1" applyBorder="1" applyAlignment="1">
      <alignment horizontal="justify" vertical="center" wrapText="1"/>
    </xf>
    <xf numFmtId="9" fontId="24" fillId="0" borderId="7" xfId="3" applyNumberFormat="1" applyFont="1" applyBorder="1" applyAlignment="1">
      <alignment horizontal="center" vertical="center" wrapText="1"/>
    </xf>
    <xf numFmtId="0" fontId="24" fillId="0" borderId="7" xfId="3" applyFont="1" applyBorder="1" applyAlignment="1">
      <alignment horizontal="justify" vertical="center" wrapText="1"/>
    </xf>
    <xf numFmtId="0" fontId="24" fillId="3" borderId="26" xfId="3" applyFont="1" applyFill="1" applyBorder="1" applyAlignment="1">
      <alignment horizontal="justify" vertical="center" wrapText="1"/>
    </xf>
    <xf numFmtId="0" fontId="25" fillId="0" borderId="7" xfId="3" applyFont="1" applyBorder="1" applyAlignment="1">
      <alignment horizontal="justify" vertical="center" wrapText="1"/>
    </xf>
    <xf numFmtId="0" fontId="24" fillId="3" borderId="7" xfId="3" applyFont="1" applyFill="1" applyBorder="1" applyAlignment="1">
      <alignment horizontal="center" vertical="center" wrapText="1"/>
    </xf>
    <xf numFmtId="9" fontId="24" fillId="0" borderId="7" xfId="5" applyFont="1" applyFill="1" applyBorder="1" applyAlignment="1">
      <alignment horizontal="center" vertical="center" wrapText="1"/>
    </xf>
    <xf numFmtId="0" fontId="24" fillId="0" borderId="23" xfId="3" applyFont="1" applyBorder="1" applyAlignment="1">
      <alignment horizontal="center" vertical="center" wrapText="1"/>
    </xf>
    <xf numFmtId="0" fontId="25" fillId="3" borderId="7" xfId="3" applyFont="1" applyFill="1" applyBorder="1" applyAlignment="1">
      <alignment horizontal="justify" vertical="center" wrapText="1"/>
    </xf>
    <xf numFmtId="0" fontId="22" fillId="3" borderId="62" xfId="3" applyFont="1" applyFill="1" applyBorder="1" applyAlignment="1">
      <alignment horizontal="center" vertical="center" wrapText="1"/>
    </xf>
    <xf numFmtId="0" fontId="24" fillId="3" borderId="40" xfId="3" applyFont="1" applyFill="1" applyBorder="1" applyAlignment="1">
      <alignment horizontal="justify" vertical="center" wrapText="1"/>
    </xf>
    <xf numFmtId="0" fontId="22" fillId="3" borderId="7" xfId="3" applyFont="1" applyFill="1" applyBorder="1" applyAlignment="1">
      <alignment horizontal="justify" vertical="center" wrapText="1"/>
    </xf>
    <xf numFmtId="9" fontId="24" fillId="3" borderId="7" xfId="3" applyNumberFormat="1" applyFont="1" applyFill="1" applyBorder="1" applyAlignment="1">
      <alignment horizontal="center" vertical="center" wrapText="1"/>
    </xf>
    <xf numFmtId="9" fontId="24" fillId="3" borderId="7" xfId="5" applyFont="1" applyFill="1" applyBorder="1" applyAlignment="1">
      <alignment horizontal="center" vertical="center" wrapText="1"/>
    </xf>
    <xf numFmtId="14" fontId="24" fillId="3" borderId="7" xfId="5" applyNumberFormat="1" applyFont="1" applyFill="1" applyBorder="1" applyAlignment="1">
      <alignment horizontal="center" vertical="center"/>
    </xf>
    <xf numFmtId="0" fontId="22" fillId="0" borderId="31" xfId="3" applyFont="1" applyBorder="1" applyAlignment="1">
      <alignment horizontal="center" vertical="center" wrapText="1"/>
    </xf>
    <xf numFmtId="0" fontId="24" fillId="3" borderId="7" xfId="3" applyFont="1" applyFill="1" applyBorder="1" applyAlignment="1">
      <alignment horizontal="left" vertical="center" wrapText="1"/>
    </xf>
    <xf numFmtId="0" fontId="24" fillId="0" borderId="7" xfId="3" applyFont="1" applyBorder="1" applyAlignment="1">
      <alignment horizontal="left" vertical="center" wrapText="1"/>
    </xf>
    <xf numFmtId="0" fontId="22" fillId="0" borderId="22" xfId="3" applyFont="1" applyBorder="1" applyAlignment="1">
      <alignment horizontal="center" vertical="center" wrapText="1"/>
    </xf>
    <xf numFmtId="0" fontId="22" fillId="0" borderId="34" xfId="3" applyFont="1" applyBorder="1" applyAlignment="1">
      <alignment horizontal="center" vertical="center" wrapText="1"/>
    </xf>
    <xf numFmtId="0" fontId="22" fillId="0" borderId="52" xfId="3" applyFont="1" applyBorder="1" applyAlignment="1">
      <alignment horizontal="center" vertical="center" wrapText="1"/>
    </xf>
    <xf numFmtId="10" fontId="24" fillId="5" borderId="40" xfId="3" applyNumberFormat="1" applyFont="1" applyFill="1" applyBorder="1" applyAlignment="1">
      <alignment vertical="center" wrapText="1"/>
    </xf>
    <xf numFmtId="10" fontId="24" fillId="0" borderId="40" xfId="3" applyNumberFormat="1" applyFont="1" applyBorder="1" applyAlignment="1">
      <alignment horizontal="center" vertical="center" wrapText="1"/>
    </xf>
    <xf numFmtId="0" fontId="24" fillId="0" borderId="40" xfId="3" applyFont="1" applyBorder="1"/>
    <xf numFmtId="0" fontId="24" fillId="0" borderId="42" xfId="3" applyFont="1" applyBorder="1" applyAlignment="1">
      <alignment vertical="center" wrapText="1"/>
    </xf>
    <xf numFmtId="0" fontId="24" fillId="5" borderId="7" xfId="1" applyNumberFormat="1" applyFont="1" applyFill="1" applyBorder="1" applyAlignment="1">
      <alignment horizontal="center" vertical="center"/>
    </xf>
    <xf numFmtId="0" fontId="24" fillId="0" borderId="7" xfId="3" applyFont="1" applyBorder="1" applyAlignment="1">
      <alignment horizontal="left" wrapText="1"/>
    </xf>
    <xf numFmtId="0" fontId="24" fillId="0" borderId="7" xfId="3" applyFont="1" applyBorder="1" applyAlignment="1">
      <alignment wrapText="1"/>
    </xf>
    <xf numFmtId="1" fontId="24" fillId="0" borderId="7" xfId="3" applyNumberFormat="1" applyFont="1" applyBorder="1" applyAlignment="1">
      <alignment horizontal="center" vertical="center"/>
    </xf>
    <xf numFmtId="1" fontId="24" fillId="7" borderId="7" xfId="3" applyNumberFormat="1" applyFont="1" applyFill="1" applyBorder="1" applyAlignment="1">
      <alignment horizontal="center" vertical="center"/>
    </xf>
    <xf numFmtId="1" fontId="24" fillId="3" borderId="39" xfId="3" applyNumberFormat="1" applyFont="1" applyFill="1" applyBorder="1" applyAlignment="1">
      <alignment horizontal="center" vertical="center"/>
    </xf>
    <xf numFmtId="9" fontId="24" fillId="3" borderId="7" xfId="1" applyFont="1" applyFill="1" applyBorder="1" applyAlignment="1">
      <alignment horizontal="center" vertical="center"/>
    </xf>
    <xf numFmtId="10" fontId="24" fillId="5" borderId="13" xfId="5" applyNumberFormat="1" applyFont="1" applyFill="1" applyBorder="1" applyAlignment="1">
      <alignment horizontal="center" vertical="center"/>
    </xf>
    <xf numFmtId="10" fontId="24" fillId="3" borderId="13" xfId="4" applyNumberFormat="1" applyFont="1" applyFill="1" applyBorder="1" applyAlignment="1">
      <alignment horizontal="center" vertical="center"/>
    </xf>
    <xf numFmtId="10" fontId="24" fillId="3" borderId="13" xfId="12" applyNumberFormat="1" applyFont="1" applyFill="1" applyBorder="1" applyAlignment="1">
      <alignment horizontal="center" vertical="center"/>
    </xf>
    <xf numFmtId="10" fontId="24" fillId="3" borderId="13" xfId="5" applyNumberFormat="1" applyFont="1" applyFill="1" applyBorder="1" applyAlignment="1">
      <alignment horizontal="center" vertical="center"/>
    </xf>
    <xf numFmtId="0" fontId="24" fillId="3" borderId="13" xfId="4" applyFont="1" applyFill="1" applyBorder="1" applyAlignment="1">
      <alignment horizontal="center" vertical="center"/>
    </xf>
    <xf numFmtId="10" fontId="24" fillId="5" borderId="43" xfId="5" applyNumberFormat="1" applyFont="1" applyFill="1" applyBorder="1" applyAlignment="1">
      <alignment horizontal="center" vertical="center"/>
    </xf>
    <xf numFmtId="0" fontId="24" fillId="0" borderId="24" xfId="3" applyFont="1" applyBorder="1"/>
    <xf numFmtId="9" fontId="24" fillId="0" borderId="24" xfId="1" applyFont="1" applyBorder="1" applyAlignment="1">
      <alignment horizontal="center" vertical="center"/>
    </xf>
    <xf numFmtId="0" fontId="24" fillId="0" borderId="62" xfId="3" applyFont="1" applyBorder="1"/>
    <xf numFmtId="0" fontId="20" fillId="0" borderId="31" xfId="4" applyFont="1" applyBorder="1" applyAlignment="1">
      <alignment horizontal="center" vertical="center" wrapText="1"/>
    </xf>
    <xf numFmtId="0" fontId="19" fillId="3" borderId="26" xfId="4" applyFont="1" applyFill="1" applyBorder="1" applyAlignment="1">
      <alignment horizontal="left" vertical="center" wrapText="1"/>
    </xf>
    <xf numFmtId="0" fontId="19" fillId="3" borderId="7" xfId="4" applyFont="1" applyFill="1" applyBorder="1" applyAlignment="1">
      <alignment horizontal="left" vertical="center" wrapText="1"/>
    </xf>
    <xf numFmtId="9" fontId="19" fillId="3" borderId="7" xfId="4" applyNumberFormat="1" applyFont="1" applyFill="1" applyBorder="1" applyAlignment="1">
      <alignment horizontal="center" vertical="center" wrapText="1"/>
    </xf>
    <xf numFmtId="0" fontId="24" fillId="3" borderId="40" xfId="3" applyFont="1" applyFill="1" applyBorder="1" applyAlignment="1">
      <alignment horizontal="left" vertical="center" wrapText="1"/>
    </xf>
    <xf numFmtId="0" fontId="24" fillId="3" borderId="42" xfId="3" applyFont="1" applyFill="1" applyBorder="1" applyAlignment="1">
      <alignment horizontal="center" vertical="center" wrapText="1"/>
    </xf>
    <xf numFmtId="0" fontId="24" fillId="0" borderId="7" xfId="3" applyFont="1" applyBorder="1" applyAlignment="1">
      <alignment horizontal="justify" vertical="center"/>
    </xf>
    <xf numFmtId="0" fontId="24" fillId="3" borderId="40" xfId="2" applyFont="1" applyFill="1" applyBorder="1" applyAlignment="1">
      <alignment horizontal="left" vertical="center" wrapText="1"/>
    </xf>
    <xf numFmtId="9" fontId="24" fillId="3" borderId="47" xfId="3" applyNumberFormat="1" applyFont="1" applyFill="1" applyBorder="1" applyAlignment="1">
      <alignment horizontal="center" vertical="center" wrapText="1"/>
    </xf>
    <xf numFmtId="0" fontId="24" fillId="3" borderId="26" xfId="3" applyFont="1" applyFill="1" applyBorder="1" applyAlignment="1">
      <alignment horizontal="center" vertical="center" wrapText="1"/>
    </xf>
    <xf numFmtId="0" fontId="24" fillId="0" borderId="40" xfId="3" applyFont="1" applyBorder="1" applyAlignment="1">
      <alignment horizontal="center" vertical="center" wrapText="1"/>
    </xf>
    <xf numFmtId="0" fontId="25" fillId="3" borderId="42" xfId="3" applyFont="1" applyFill="1" applyBorder="1" applyAlignment="1">
      <alignment horizontal="left" vertical="center" wrapText="1"/>
    </xf>
    <xf numFmtId="0" fontId="25" fillId="3" borderId="7" xfId="3" applyFont="1" applyFill="1" applyBorder="1" applyAlignment="1">
      <alignment horizontal="left" vertical="center" wrapText="1"/>
    </xf>
    <xf numFmtId="0" fontId="0" fillId="3" borderId="0" xfId="0" applyFill="1" applyAlignment="1">
      <alignment horizontal="center" vertical="center"/>
    </xf>
    <xf numFmtId="0" fontId="4" fillId="3" borderId="0" xfId="0" applyFont="1" applyFill="1"/>
    <xf numFmtId="0" fontId="25" fillId="3" borderId="26" xfId="3" applyFont="1" applyFill="1" applyBorder="1" applyAlignment="1">
      <alignment horizontal="left" vertical="center" wrapText="1"/>
    </xf>
    <xf numFmtId="0" fontId="19" fillId="3" borderId="7" xfId="0" applyFont="1" applyFill="1" applyBorder="1" applyAlignment="1">
      <alignment horizontal="center" vertical="center" wrapText="1"/>
    </xf>
    <xf numFmtId="0" fontId="19" fillId="3" borderId="7" xfId="0" applyFont="1" applyFill="1" applyBorder="1" applyAlignment="1">
      <alignment vertical="top" wrapText="1"/>
    </xf>
    <xf numFmtId="0" fontId="19" fillId="3" borderId="7" xfId="0" applyFont="1" applyFill="1" applyBorder="1" applyAlignment="1">
      <alignment horizontal="center" wrapText="1"/>
    </xf>
    <xf numFmtId="0" fontId="24" fillId="3" borderId="7" xfId="3" applyFont="1" applyFill="1" applyBorder="1" applyAlignment="1">
      <alignment vertical="top" wrapText="1"/>
    </xf>
    <xf numFmtId="0" fontId="25" fillId="3" borderId="7" xfId="3" applyFont="1" applyFill="1" applyBorder="1" applyAlignment="1">
      <alignment vertical="center" wrapText="1"/>
    </xf>
    <xf numFmtId="1" fontId="25" fillId="3" borderId="7" xfId="3" applyNumberFormat="1" applyFont="1" applyFill="1" applyBorder="1" applyAlignment="1">
      <alignment horizontal="center" vertical="center" wrapText="1"/>
    </xf>
    <xf numFmtId="0" fontId="25" fillId="10" borderId="7" xfId="3" applyFont="1" applyFill="1" applyBorder="1" applyAlignment="1">
      <alignment horizontal="center" vertical="center" wrapText="1"/>
    </xf>
    <xf numFmtId="9" fontId="25" fillId="3" borderId="7" xfId="1" applyFont="1" applyFill="1" applyBorder="1" applyAlignment="1">
      <alignment horizontal="center" vertical="center" wrapText="1"/>
    </xf>
    <xf numFmtId="0" fontId="25" fillId="3" borderId="7" xfId="3" applyFont="1" applyFill="1" applyBorder="1" applyAlignment="1">
      <alignment horizontal="center" vertical="center" wrapText="1"/>
    </xf>
    <xf numFmtId="9" fontId="25" fillId="3" borderId="7" xfId="3" applyNumberFormat="1" applyFont="1" applyFill="1" applyBorder="1" applyAlignment="1">
      <alignment horizontal="center" vertical="center" wrapText="1"/>
    </xf>
    <xf numFmtId="14" fontId="25" fillId="3" borderId="7" xfId="3" applyNumberFormat="1" applyFont="1" applyFill="1" applyBorder="1" applyAlignment="1">
      <alignment horizontal="center" vertical="center" wrapText="1"/>
    </xf>
    <xf numFmtId="0" fontId="25" fillId="3" borderId="7" xfId="3" applyFont="1" applyFill="1" applyBorder="1" applyAlignment="1">
      <alignment vertical="top" wrapText="1"/>
    </xf>
    <xf numFmtId="1" fontId="25" fillId="3" borderId="7" xfId="1" applyNumberFormat="1" applyFont="1" applyFill="1" applyBorder="1" applyAlignment="1">
      <alignment horizontal="center" vertical="center" wrapText="1"/>
    </xf>
    <xf numFmtId="0" fontId="24" fillId="3" borderId="7" xfId="0" applyFont="1" applyFill="1" applyBorder="1" applyAlignment="1">
      <alignment vertical="top" wrapText="1"/>
    </xf>
    <xf numFmtId="0" fontId="19" fillId="3" borderId="7" xfId="0" applyFont="1" applyFill="1" applyBorder="1" applyAlignment="1">
      <alignment vertical="center" wrapText="1"/>
    </xf>
    <xf numFmtId="0" fontId="24" fillId="3" borderId="7" xfId="0" applyFont="1" applyFill="1" applyBorder="1" applyAlignment="1">
      <alignment horizontal="center" vertical="center" wrapText="1"/>
    </xf>
    <xf numFmtId="0" fontId="19" fillId="3" borderId="7" xfId="4" applyFont="1" applyFill="1" applyBorder="1" applyAlignment="1">
      <alignment vertical="top" wrapText="1"/>
    </xf>
    <xf numFmtId="9" fontId="19" fillId="3" borderId="7" xfId="1" applyFont="1" applyFill="1" applyBorder="1" applyAlignment="1" applyProtection="1">
      <alignment horizontal="center" vertical="center" wrapText="1"/>
    </xf>
    <xf numFmtId="1" fontId="24" fillId="3" borderId="7" xfId="1" applyNumberFormat="1" applyFont="1" applyFill="1" applyBorder="1" applyAlignment="1">
      <alignment horizontal="center" vertical="center" wrapText="1"/>
    </xf>
    <xf numFmtId="0" fontId="24" fillId="10" borderId="7" xfId="3" applyFont="1" applyFill="1" applyBorder="1" applyAlignment="1">
      <alignment horizontal="center" vertical="center" wrapText="1"/>
    </xf>
    <xf numFmtId="14" fontId="24" fillId="0" borderId="0" xfId="3" applyNumberFormat="1" applyFont="1"/>
    <xf numFmtId="1" fontId="24" fillId="3" borderId="24" xfId="3" applyNumberFormat="1" applyFont="1" applyFill="1" applyBorder="1" applyAlignment="1">
      <alignment vertical="center"/>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1" fontId="24" fillId="3" borderId="7" xfId="3" applyNumberFormat="1" applyFont="1" applyFill="1" applyBorder="1" applyAlignment="1">
      <alignment horizontal="center"/>
    </xf>
    <xf numFmtId="1" fontId="24" fillId="0" borderId="25" xfId="3" applyNumberFormat="1" applyFont="1" applyBorder="1" applyAlignment="1">
      <alignment horizontal="center" vertical="center"/>
    </xf>
    <xf numFmtId="1" fontId="24" fillId="3" borderId="26" xfId="3" applyNumberFormat="1" applyFont="1" applyFill="1" applyBorder="1" applyAlignment="1">
      <alignment horizontal="center" vertical="center"/>
    </xf>
    <xf numFmtId="1" fontId="24" fillId="0" borderId="26" xfId="3" applyNumberFormat="1" applyFont="1" applyBorder="1" applyAlignment="1">
      <alignment horizontal="center" vertical="center"/>
    </xf>
    <xf numFmtId="1" fontId="24" fillId="0" borderId="27" xfId="3" applyNumberFormat="1" applyFont="1" applyBorder="1" applyAlignment="1">
      <alignment horizontal="center" vertical="center"/>
    </xf>
    <xf numFmtId="9" fontId="24" fillId="0" borderId="12" xfId="3" applyNumberFormat="1" applyFont="1" applyBorder="1" applyAlignment="1">
      <alignment horizontal="center" vertical="center"/>
    </xf>
    <xf numFmtId="9" fontId="24" fillId="0" borderId="13" xfId="3" applyNumberFormat="1" applyFont="1" applyBorder="1" applyAlignment="1">
      <alignment horizontal="center" vertical="center"/>
    </xf>
    <xf numFmtId="0" fontId="24" fillId="0" borderId="13" xfId="4" applyFont="1" applyBorder="1" applyAlignment="1">
      <alignment horizontal="center" vertical="center"/>
    </xf>
    <xf numFmtId="0" fontId="25" fillId="3" borderId="42" xfId="3" applyFont="1" applyFill="1" applyBorder="1" applyAlignment="1">
      <alignment horizontal="center" vertical="center" wrapText="1"/>
    </xf>
    <xf numFmtId="0" fontId="19" fillId="3" borderId="7" xfId="4" applyFont="1" applyFill="1" applyBorder="1" applyAlignment="1">
      <alignment horizontal="justify" vertical="center" wrapText="1"/>
    </xf>
    <xf numFmtId="0" fontId="22" fillId="0" borderId="33" xfId="3" applyFont="1" applyBorder="1" applyAlignment="1">
      <alignment horizontal="center" vertical="center" wrapText="1"/>
    </xf>
    <xf numFmtId="14" fontId="24" fillId="0" borderId="7" xfId="3" applyNumberFormat="1" applyFont="1" applyBorder="1" applyAlignment="1">
      <alignment horizontal="justify" vertical="center" wrapText="1"/>
    </xf>
    <xf numFmtId="9" fontId="24" fillId="0" borderId="7" xfId="1" applyFont="1" applyFill="1" applyBorder="1" applyAlignment="1">
      <alignment horizontal="center" vertical="center" wrapText="1"/>
    </xf>
    <xf numFmtId="14" fontId="24" fillId="3" borderId="7" xfId="1" applyNumberFormat="1" applyFont="1" applyFill="1" applyBorder="1" applyAlignment="1">
      <alignment vertical="top" wrapText="1"/>
    </xf>
    <xf numFmtId="0" fontId="19" fillId="0" borderId="25" xfId="4" applyFont="1" applyBorder="1" applyAlignment="1">
      <alignment horizontal="center" vertical="center"/>
    </xf>
    <xf numFmtId="2" fontId="19" fillId="5" borderId="38" xfId="4" applyNumberFormat="1" applyFont="1" applyFill="1" applyBorder="1" applyAlignment="1">
      <alignment horizontal="center" vertical="center"/>
    </xf>
    <xf numFmtId="0" fontId="19" fillId="0" borderId="22" xfId="4" applyFont="1" applyBorder="1" applyAlignment="1">
      <alignment horizontal="center" vertical="center"/>
    </xf>
    <xf numFmtId="2" fontId="19" fillId="3" borderId="21" xfId="4" applyNumberFormat="1" applyFont="1" applyFill="1" applyBorder="1" applyAlignment="1">
      <alignment horizontal="center" vertical="center"/>
    </xf>
    <xf numFmtId="2" fontId="19" fillId="0" borderId="38" xfId="4" applyNumberFormat="1" applyFont="1" applyBorder="1" applyAlignment="1">
      <alignment horizontal="center" vertical="center"/>
    </xf>
    <xf numFmtId="9" fontId="19" fillId="5" borderId="39" xfId="5" applyFont="1" applyFill="1" applyBorder="1" applyAlignment="1">
      <alignment horizontal="center" vertical="center"/>
    </xf>
    <xf numFmtId="165" fontId="19" fillId="5" borderId="39" xfId="6" applyNumberFormat="1" applyFont="1" applyFill="1" applyBorder="1" applyAlignment="1">
      <alignment horizontal="center" vertical="center"/>
    </xf>
    <xf numFmtId="0" fontId="22" fillId="3" borderId="3" xfId="0" applyFont="1" applyFill="1" applyBorder="1"/>
    <xf numFmtId="0" fontId="22" fillId="3" borderId="0" xfId="0" applyFont="1" applyFill="1"/>
    <xf numFmtId="0" fontId="24" fillId="3" borderId="0" xfId="0" applyFont="1" applyFill="1"/>
    <xf numFmtId="0" fontId="24" fillId="3" borderId="9" xfId="0" applyFont="1" applyFill="1" applyBorder="1"/>
    <xf numFmtId="0" fontId="36" fillId="3" borderId="1" xfId="0" applyFont="1" applyFill="1" applyBorder="1" applyAlignment="1">
      <alignment horizontal="center" vertical="center"/>
    </xf>
    <xf numFmtId="0" fontId="24" fillId="3" borderId="2" xfId="0" applyFont="1" applyFill="1" applyBorder="1" applyAlignment="1">
      <alignment vertical="center"/>
    </xf>
    <xf numFmtId="0" fontId="24" fillId="3" borderId="3" xfId="0" applyFont="1" applyFill="1" applyBorder="1" applyAlignment="1">
      <alignment vertical="center" wrapText="1"/>
    </xf>
    <xf numFmtId="0" fontId="22" fillId="3" borderId="4" xfId="0" applyFont="1" applyFill="1" applyBorder="1"/>
    <xf numFmtId="0" fontId="22" fillId="3" borderId="10" xfId="0" applyFont="1" applyFill="1" applyBorder="1"/>
    <xf numFmtId="0" fontId="24" fillId="3" borderId="5" xfId="0" applyFont="1" applyFill="1" applyBorder="1" applyAlignment="1">
      <alignment vertical="center" wrapText="1"/>
    </xf>
    <xf numFmtId="0" fontId="24" fillId="3" borderId="4" xfId="0" applyFont="1" applyFill="1" applyBorder="1"/>
    <xf numFmtId="0" fontId="22" fillId="3" borderId="5" xfId="0" applyFont="1" applyFill="1" applyBorder="1" applyAlignment="1">
      <alignment horizontal="left" vertical="top"/>
    </xf>
    <xf numFmtId="0" fontId="22" fillId="3" borderId="4" xfId="0" applyFont="1" applyFill="1" applyBorder="1" applyAlignment="1">
      <alignment horizontal="left" vertical="top"/>
    </xf>
    <xf numFmtId="0" fontId="22" fillId="3" borderId="3" xfId="0" applyFont="1" applyFill="1" applyBorder="1" applyAlignment="1">
      <alignment horizontal="left"/>
    </xf>
    <xf numFmtId="0" fontId="22" fillId="3" borderId="0" xfId="0" applyFont="1" applyFill="1" applyAlignment="1">
      <alignment horizontal="left"/>
    </xf>
    <xf numFmtId="0" fontId="24" fillId="3" borderId="13" xfId="3" applyFont="1" applyFill="1" applyBorder="1" applyAlignment="1">
      <alignment horizontal="justify" vertical="center"/>
    </xf>
    <xf numFmtId="0" fontId="25" fillId="3" borderId="42" xfId="3" applyFont="1" applyFill="1" applyBorder="1" applyAlignment="1">
      <alignment horizontal="justify" vertical="top"/>
    </xf>
    <xf numFmtId="0" fontId="24" fillId="3" borderId="7" xfId="3" applyFont="1" applyFill="1" applyBorder="1" applyAlignment="1">
      <alignment horizontal="justify" vertical="top"/>
    </xf>
    <xf numFmtId="0" fontId="24" fillId="0" borderId="7" xfId="3" applyFont="1" applyBorder="1" applyAlignment="1">
      <alignment horizontal="justify" vertical="top"/>
    </xf>
    <xf numFmtId="0" fontId="24" fillId="0" borderId="13" xfId="3" applyFont="1" applyBorder="1" applyAlignment="1">
      <alignment horizontal="justify" vertical="top"/>
    </xf>
    <xf numFmtId="9" fontId="19" fillId="5" borderId="23" xfId="1" applyFont="1" applyFill="1" applyBorder="1" applyAlignment="1">
      <alignment horizontal="center" vertical="center"/>
    </xf>
    <xf numFmtId="164" fontId="24" fillId="0" borderId="7" xfId="3" applyNumberFormat="1" applyFont="1" applyBorder="1" applyAlignment="1">
      <alignment horizontal="center" vertical="center" wrapText="1"/>
    </xf>
    <xf numFmtId="164" fontId="24" fillId="5" borderId="7" xfId="3" applyNumberFormat="1" applyFont="1" applyFill="1" applyBorder="1" applyAlignment="1">
      <alignment vertical="center" wrapText="1"/>
    </xf>
    <xf numFmtId="0" fontId="0" fillId="3" borderId="7" xfId="0" applyFill="1" applyBorder="1"/>
    <xf numFmtId="0" fontId="0" fillId="0" borderId="7" xfId="0" applyBorder="1" applyAlignment="1">
      <alignment horizontal="center"/>
    </xf>
    <xf numFmtId="0" fontId="0" fillId="3" borderId="7" xfId="0" applyFill="1" applyBorder="1" applyAlignment="1">
      <alignment horizontal="center"/>
    </xf>
    <xf numFmtId="0" fontId="0" fillId="0" borderId="7" xfId="0" applyBorder="1"/>
    <xf numFmtId="0" fontId="24" fillId="3" borderId="7" xfId="3" applyFont="1" applyFill="1" applyBorder="1" applyAlignment="1">
      <alignment horizontal="justify" vertical="top" wrapText="1"/>
    </xf>
    <xf numFmtId="0" fontId="24" fillId="3" borderId="13" xfId="3" applyFont="1" applyFill="1" applyBorder="1" applyAlignment="1">
      <alignment horizontal="justify" vertical="top" wrapText="1"/>
    </xf>
    <xf numFmtId="0" fontId="24" fillId="3" borderId="39" xfId="3" applyFont="1" applyFill="1" applyBorder="1" applyAlignment="1">
      <alignment horizontal="center" vertical="center" wrapText="1"/>
    </xf>
    <xf numFmtId="0" fontId="24" fillId="3" borderId="42" xfId="3" applyFont="1" applyFill="1" applyBorder="1" applyAlignment="1">
      <alignment vertical="center" wrapText="1"/>
    </xf>
    <xf numFmtId="9" fontId="24" fillId="3" borderId="13" xfId="3" applyNumberFormat="1" applyFont="1" applyFill="1" applyBorder="1" applyAlignment="1">
      <alignment horizontal="center" vertical="center" wrapText="1"/>
    </xf>
    <xf numFmtId="0" fontId="24" fillId="3" borderId="43" xfId="3" applyFont="1" applyFill="1" applyBorder="1" applyAlignment="1">
      <alignment horizontal="center" vertical="center" wrapText="1"/>
    </xf>
    <xf numFmtId="1" fontId="24" fillId="5" borderId="26" xfId="3" applyNumberFormat="1" applyFont="1" applyFill="1" applyBorder="1" applyAlignment="1">
      <alignment horizontal="center" vertical="center"/>
    </xf>
    <xf numFmtId="1" fontId="24" fillId="5" borderId="7" xfId="3" applyNumberFormat="1" applyFont="1" applyFill="1" applyBorder="1" applyAlignment="1">
      <alignment horizontal="center"/>
    </xf>
    <xf numFmtId="1" fontId="24" fillId="5" borderId="38" xfId="3" applyNumberFormat="1" applyFont="1" applyFill="1" applyBorder="1" applyAlignment="1">
      <alignment horizontal="center" vertical="center"/>
    </xf>
    <xf numFmtId="1" fontId="24" fillId="3" borderId="38" xfId="3" applyNumberFormat="1" applyFont="1" applyFill="1" applyBorder="1" applyAlignment="1">
      <alignment vertical="center"/>
    </xf>
    <xf numFmtId="1" fontId="24" fillId="3" borderId="39" xfId="3" applyNumberFormat="1" applyFont="1" applyFill="1" applyBorder="1" applyAlignment="1">
      <alignment vertical="center"/>
    </xf>
    <xf numFmtId="9" fontId="24" fillId="3" borderId="43" xfId="1" applyFont="1" applyFill="1" applyBorder="1" applyAlignment="1">
      <alignment vertical="center"/>
    </xf>
    <xf numFmtId="0" fontId="19" fillId="3" borderId="7" xfId="3" applyFont="1" applyFill="1" applyBorder="1"/>
    <xf numFmtId="0" fontId="19" fillId="0" borderId="7" xfId="4" applyFont="1" applyBorder="1" applyAlignment="1">
      <alignment horizontal="center" vertical="center"/>
    </xf>
    <xf numFmtId="0" fontId="25" fillId="0" borderId="42" xfId="3" applyFont="1" applyBorder="1" applyAlignment="1">
      <alignment horizontal="center" vertical="center" wrapText="1"/>
    </xf>
    <xf numFmtId="164" fontId="25" fillId="0" borderId="7" xfId="3" applyNumberFormat="1" applyFont="1" applyBorder="1" applyAlignment="1">
      <alignment horizontal="center" vertical="center" wrapText="1"/>
    </xf>
    <xf numFmtId="49" fontId="25" fillId="3" borderId="7" xfId="3" applyNumberFormat="1" applyFont="1" applyFill="1" applyBorder="1" applyAlignment="1">
      <alignment horizontal="center" vertical="center" wrapText="1"/>
    </xf>
    <xf numFmtId="164" fontId="25" fillId="3" borderId="7" xfId="3" applyNumberFormat="1" applyFont="1" applyFill="1" applyBorder="1" applyAlignment="1">
      <alignment horizontal="center" vertical="center" wrapText="1"/>
    </xf>
    <xf numFmtId="0" fontId="22" fillId="3" borderId="29" xfId="3" applyFont="1" applyFill="1" applyBorder="1" applyAlignment="1">
      <alignment horizontal="center" vertical="center" wrapText="1"/>
    </xf>
    <xf numFmtId="9" fontId="24" fillId="3" borderId="7" xfId="1" applyFont="1" applyFill="1" applyBorder="1" applyAlignment="1">
      <alignment horizontal="center" vertical="center" wrapText="1"/>
    </xf>
    <xf numFmtId="0" fontId="19" fillId="0" borderId="7" xfId="3" applyFont="1" applyBorder="1" applyAlignment="1">
      <alignment horizontal="center" vertical="center" wrapText="1"/>
    </xf>
    <xf numFmtId="164" fontId="24" fillId="0" borderId="7" xfId="5" applyNumberFormat="1" applyFont="1" applyFill="1" applyBorder="1" applyAlignment="1">
      <alignment horizontal="center" vertical="center"/>
    </xf>
    <xf numFmtId="164" fontId="24" fillId="0" borderId="40" xfId="5" applyNumberFormat="1" applyFont="1" applyFill="1" applyBorder="1" applyAlignment="1">
      <alignment horizontal="center" vertical="center"/>
    </xf>
    <xf numFmtId="0" fontId="25" fillId="9" borderId="7" xfId="3" applyFont="1" applyFill="1" applyBorder="1" applyAlignment="1">
      <alignment horizontal="left" vertical="center" wrapText="1"/>
    </xf>
    <xf numFmtId="9" fontId="24" fillId="0" borderId="23" xfId="5" applyFont="1" applyFill="1" applyBorder="1" applyAlignment="1">
      <alignment horizontal="center" vertical="center"/>
    </xf>
    <xf numFmtId="0" fontId="19" fillId="0" borderId="7" xfId="3" applyFont="1" applyBorder="1" applyAlignment="1">
      <alignment horizontal="left" vertical="center" wrapText="1"/>
    </xf>
    <xf numFmtId="9" fontId="19" fillId="0" borderId="7" xfId="3" applyNumberFormat="1" applyFont="1" applyBorder="1" applyAlignment="1">
      <alignment horizontal="center" vertical="center" wrapText="1"/>
    </xf>
    <xf numFmtId="49" fontId="19" fillId="0" borderId="7" xfId="3" applyNumberFormat="1" applyFont="1" applyBorder="1" applyAlignment="1">
      <alignment horizontal="center" vertical="center" wrapText="1"/>
    </xf>
    <xf numFmtId="9" fontId="24" fillId="0" borderId="7" xfId="1" applyFont="1" applyFill="1" applyBorder="1" applyAlignment="1">
      <alignment horizontal="center" vertical="center"/>
    </xf>
    <xf numFmtId="9" fontId="19" fillId="3" borderId="7" xfId="3" applyNumberFormat="1" applyFont="1" applyFill="1" applyBorder="1" applyAlignment="1">
      <alignment horizontal="center" vertical="center" wrapText="1"/>
    </xf>
    <xf numFmtId="0" fontId="19" fillId="3" borderId="7" xfId="3" applyFont="1" applyFill="1" applyBorder="1" applyAlignment="1">
      <alignment horizontal="center" vertical="center" wrapText="1"/>
    </xf>
    <xf numFmtId="0" fontId="19" fillId="3" borderId="40" xfId="3" applyFont="1" applyFill="1" applyBorder="1" applyAlignment="1">
      <alignment horizontal="left" vertical="center" wrapText="1"/>
    </xf>
    <xf numFmtId="9" fontId="19" fillId="0" borderId="40" xfId="3" applyNumberFormat="1" applyFont="1" applyBorder="1" applyAlignment="1">
      <alignment horizontal="center" vertical="center" wrapText="1"/>
    </xf>
    <xf numFmtId="9" fontId="19" fillId="3" borderId="40" xfId="3" applyNumberFormat="1" applyFont="1" applyFill="1" applyBorder="1" applyAlignment="1">
      <alignment horizontal="center" vertical="center" wrapText="1"/>
    </xf>
    <xf numFmtId="9" fontId="19" fillId="0" borderId="40" xfId="5" applyFont="1" applyFill="1" applyBorder="1" applyAlignment="1">
      <alignment horizontal="center" vertical="center" wrapText="1"/>
    </xf>
    <xf numFmtId="0" fontId="22" fillId="3" borderId="1" xfId="3" applyFont="1" applyFill="1" applyBorder="1"/>
    <xf numFmtId="0" fontId="22" fillId="3" borderId="2" xfId="3" applyFont="1" applyFill="1" applyBorder="1"/>
    <xf numFmtId="0" fontId="22" fillId="3" borderId="2" xfId="3" applyFont="1" applyFill="1" applyBorder="1" applyAlignment="1">
      <alignment horizontal="center" vertical="center"/>
    </xf>
    <xf numFmtId="0" fontId="22" fillId="3" borderId="2" xfId="3" applyFont="1" applyFill="1" applyBorder="1" applyAlignment="1">
      <alignment horizontal="left" vertical="center"/>
    </xf>
    <xf numFmtId="0" fontId="24" fillId="3" borderId="2" xfId="3" applyFont="1" applyFill="1" applyBorder="1" applyAlignment="1">
      <alignment horizontal="center" vertical="center"/>
    </xf>
    <xf numFmtId="0" fontId="22" fillId="3" borderId="0" xfId="3" applyFont="1" applyFill="1" applyAlignment="1">
      <alignment horizontal="center" vertical="center"/>
    </xf>
    <xf numFmtId="0" fontId="22" fillId="3" borderId="5" xfId="3" applyFont="1" applyFill="1" applyBorder="1"/>
    <xf numFmtId="0" fontId="22" fillId="3" borderId="4" xfId="3" applyFont="1" applyFill="1" applyBorder="1" applyAlignment="1">
      <alignment horizontal="center" vertical="center"/>
    </xf>
    <xf numFmtId="0" fontId="24" fillId="3" borderId="4" xfId="3" applyFont="1" applyFill="1" applyBorder="1" applyAlignment="1">
      <alignment horizontal="center" vertical="center"/>
    </xf>
    <xf numFmtId="0" fontId="24" fillId="3" borderId="8" xfId="3" applyFont="1" applyFill="1" applyBorder="1" applyAlignment="1">
      <alignment horizontal="center" vertical="center"/>
    </xf>
    <xf numFmtId="0" fontId="24" fillId="3" borderId="9" xfId="3" applyFont="1" applyFill="1" applyBorder="1" applyAlignment="1">
      <alignment horizontal="center" vertical="center"/>
    </xf>
    <xf numFmtId="0" fontId="22" fillId="3" borderId="10" xfId="3" applyFont="1" applyFill="1" applyBorder="1" applyAlignment="1">
      <alignment horizontal="center" vertical="center"/>
    </xf>
    <xf numFmtId="0" fontId="0" fillId="3" borderId="6" xfId="0" applyFill="1" applyBorder="1"/>
    <xf numFmtId="0" fontId="0" fillId="3" borderId="45" xfId="0" applyFill="1" applyBorder="1"/>
    <xf numFmtId="0" fontId="0" fillId="3" borderId="11" xfId="0" applyFill="1" applyBorder="1"/>
    <xf numFmtId="0" fontId="24" fillId="0" borderId="7" xfId="0" applyFont="1" applyBorder="1" applyAlignment="1">
      <alignment horizontal="center" vertical="center" wrapText="1"/>
    </xf>
    <xf numFmtId="0" fontId="24" fillId="0" borderId="7" xfId="0" applyFont="1" applyBorder="1" applyAlignment="1">
      <alignment horizontal="center" vertical="top" wrapText="1"/>
    </xf>
    <xf numFmtId="9" fontId="24" fillId="0" borderId="7" xfId="1" applyFont="1" applyBorder="1" applyAlignment="1">
      <alignment horizontal="center" vertical="center" wrapText="1"/>
    </xf>
    <xf numFmtId="0" fontId="33" fillId="10" borderId="7" xfId="0" applyFont="1" applyFill="1" applyBorder="1" applyAlignment="1">
      <alignment horizontal="center" vertical="center" wrapText="1"/>
    </xf>
    <xf numFmtId="0" fontId="33" fillId="11" borderId="7" xfId="0" applyFont="1" applyFill="1" applyBorder="1" applyAlignment="1">
      <alignment horizontal="center" vertical="center" wrapText="1"/>
    </xf>
    <xf numFmtId="0" fontId="33" fillId="8" borderId="7" xfId="0" applyFont="1" applyFill="1" applyBorder="1" applyAlignment="1">
      <alignment horizontal="center" vertical="center" wrapText="1"/>
    </xf>
    <xf numFmtId="0" fontId="34" fillId="12" borderId="7" xfId="3" applyFont="1" applyFill="1" applyBorder="1" applyAlignment="1">
      <alignment horizontal="center" vertical="center" wrapText="1"/>
    </xf>
    <xf numFmtId="0" fontId="35" fillId="12" borderId="7" xfId="0" applyFont="1" applyFill="1" applyBorder="1" applyAlignment="1">
      <alignment horizontal="center" vertical="center"/>
    </xf>
    <xf numFmtId="0" fontId="25" fillId="0" borderId="7" xfId="0" applyFont="1" applyBorder="1" applyAlignment="1">
      <alignment vertical="center" wrapText="1"/>
    </xf>
    <xf numFmtId="9" fontId="25" fillId="0" borderId="7" xfId="0" applyNumberFormat="1" applyFont="1" applyBorder="1" applyAlignment="1">
      <alignment horizontal="center" vertical="center" wrapText="1"/>
    </xf>
    <xf numFmtId="14" fontId="25" fillId="0" borderId="7" xfId="0" applyNumberFormat="1" applyFont="1" applyBorder="1" applyAlignment="1">
      <alignment vertical="center" wrapText="1"/>
    </xf>
    <xf numFmtId="14" fontId="24" fillId="0" borderId="7" xfId="3" applyNumberFormat="1" applyFont="1" applyBorder="1" applyAlignment="1">
      <alignment vertical="center" wrapText="1"/>
    </xf>
    <xf numFmtId="0" fontId="0" fillId="0" borderId="7" xfId="0" applyBorder="1" applyAlignment="1">
      <alignment horizontal="justify" vertical="top"/>
    </xf>
    <xf numFmtId="9" fontId="0" fillId="0" borderId="7" xfId="1" applyFont="1" applyBorder="1" applyAlignment="1">
      <alignment horizontal="center" vertical="top"/>
    </xf>
    <xf numFmtId="14" fontId="0" fillId="0" borderId="7" xfId="0" applyNumberFormat="1" applyBorder="1" applyAlignment="1">
      <alignment horizontal="center" vertical="top"/>
    </xf>
    <xf numFmtId="0" fontId="0" fillId="3" borderId="7" xfId="0" applyFill="1" applyBorder="1" applyAlignment="1">
      <alignment horizontal="center" vertical="center"/>
    </xf>
    <xf numFmtId="0" fontId="19" fillId="3" borderId="7" xfId="0" applyFont="1" applyFill="1" applyBorder="1" applyAlignment="1">
      <alignment horizontal="left" vertical="top" wrapText="1"/>
    </xf>
    <xf numFmtId="0" fontId="25" fillId="0" borderId="7" xfId="0" applyFont="1" applyBorder="1" applyAlignment="1">
      <alignment horizontal="center" vertical="center" wrapText="1"/>
    </xf>
    <xf numFmtId="0" fontId="25" fillId="0" borderId="7" xfId="0" applyFont="1" applyBorder="1" applyAlignment="1">
      <alignment horizontal="left" vertical="center" wrapText="1"/>
    </xf>
    <xf numFmtId="0" fontId="24" fillId="0" borderId="42" xfId="3" applyFont="1" applyBorder="1" applyAlignment="1">
      <alignment horizontal="justify" vertical="center" wrapText="1"/>
    </xf>
    <xf numFmtId="9" fontId="24" fillId="0" borderId="42" xfId="3" applyNumberFormat="1" applyFont="1" applyBorder="1" applyAlignment="1">
      <alignment horizontal="justify" vertical="center" wrapText="1"/>
    </xf>
    <xf numFmtId="9" fontId="24" fillId="0" borderId="42" xfId="5" applyFont="1" applyFill="1" applyBorder="1" applyAlignment="1">
      <alignment horizontal="center" vertical="center"/>
    </xf>
    <xf numFmtId="14" fontId="24" fillId="0" borderId="42" xfId="5" applyNumberFormat="1" applyFont="1" applyFill="1" applyBorder="1" applyAlignment="1">
      <alignment horizontal="center" vertical="center"/>
    </xf>
    <xf numFmtId="0" fontId="24" fillId="0" borderId="37" xfId="3" applyFont="1" applyBorder="1" applyAlignment="1">
      <alignment horizontal="center" vertical="center"/>
    </xf>
    <xf numFmtId="0" fontId="24" fillId="0" borderId="42" xfId="3" applyFont="1" applyBorder="1" applyAlignment="1">
      <alignment horizontal="center" vertical="center"/>
    </xf>
    <xf numFmtId="0" fontId="24" fillId="5" borderId="42" xfId="3" applyFont="1" applyFill="1" applyBorder="1" applyAlignment="1">
      <alignment horizontal="center" vertical="center"/>
    </xf>
    <xf numFmtId="0" fontId="24" fillId="0" borderId="35" xfId="3" applyFont="1" applyBorder="1" applyAlignment="1">
      <alignment horizontal="center" vertical="center"/>
    </xf>
    <xf numFmtId="0" fontId="17" fillId="0" borderId="43" xfId="0" applyFont="1" applyBorder="1" applyAlignment="1">
      <alignment horizontal="center" vertical="center" textRotation="90"/>
    </xf>
    <xf numFmtId="0" fontId="39" fillId="0" borderId="0" xfId="0" applyFont="1" applyAlignment="1">
      <alignment horizontal="center" vertical="center"/>
    </xf>
    <xf numFmtId="0" fontId="38" fillId="0" borderId="0" xfId="0" applyFont="1" applyAlignment="1">
      <alignment horizontal="center" vertical="center"/>
    </xf>
    <xf numFmtId="0" fontId="41" fillId="0" borderId="0" xfId="0" applyFont="1"/>
    <xf numFmtId="0" fontId="2" fillId="0" borderId="0" xfId="16"/>
    <xf numFmtId="0" fontId="42" fillId="13" borderId="7" xfId="3" applyFont="1" applyFill="1" applyBorder="1" applyAlignment="1">
      <alignment horizontal="center" vertical="center"/>
    </xf>
    <xf numFmtId="0" fontId="42" fillId="13" borderId="7" xfId="3" applyFont="1" applyFill="1" applyBorder="1" applyAlignment="1">
      <alignment horizontal="center" vertical="center" wrapText="1"/>
    </xf>
    <xf numFmtId="0" fontId="19" fillId="0" borderId="0" xfId="16" applyFont="1" applyAlignment="1">
      <alignment horizontal="justify" vertical="center"/>
    </xf>
    <xf numFmtId="0" fontId="43" fillId="14" borderId="7" xfId="16" applyFont="1" applyFill="1" applyBorder="1" applyAlignment="1">
      <alignment vertical="center" wrapText="1"/>
    </xf>
    <xf numFmtId="0" fontId="44" fillId="0" borderId="0" xfId="16" applyFont="1" applyAlignment="1">
      <alignment vertical="center" wrapText="1"/>
    </xf>
    <xf numFmtId="0" fontId="44" fillId="0" borderId="0" xfId="3" applyFont="1" applyAlignment="1">
      <alignment horizontal="justify" vertical="top" wrapText="1"/>
    </xf>
    <xf numFmtId="0" fontId="44" fillId="0" borderId="0" xfId="3" applyFont="1" applyAlignment="1">
      <alignment horizontal="justify" vertical="justify" wrapText="1"/>
    </xf>
    <xf numFmtId="0" fontId="2" fillId="0" borderId="0" xfId="16" applyAlignment="1">
      <alignment horizontal="center"/>
    </xf>
    <xf numFmtId="0" fontId="44" fillId="0" borderId="0" xfId="3" applyFont="1" applyAlignment="1">
      <alignment vertical="center" wrapText="1"/>
    </xf>
    <xf numFmtId="3" fontId="45" fillId="3" borderId="40" xfId="3" applyNumberFormat="1" applyFont="1" applyFill="1" applyBorder="1" applyAlignment="1">
      <alignment vertical="center" wrapText="1"/>
    </xf>
    <xf numFmtId="0" fontId="45" fillId="3" borderId="7" xfId="3" applyFont="1" applyFill="1" applyBorder="1" applyAlignment="1">
      <alignment horizontal="left" vertical="center" wrapText="1"/>
    </xf>
    <xf numFmtId="169" fontId="45" fillId="3" borderId="7" xfId="3" applyNumberFormat="1" applyFont="1" applyFill="1" applyBorder="1" applyAlignment="1" applyProtection="1">
      <alignment horizontal="center" vertical="center" wrapText="1"/>
      <protection locked="0"/>
    </xf>
    <xf numFmtId="0" fontId="2" fillId="0" borderId="0" xfId="16" applyAlignment="1">
      <alignment wrapText="1"/>
    </xf>
    <xf numFmtId="0" fontId="43" fillId="15" borderId="7" xfId="16" applyFont="1" applyFill="1" applyBorder="1" applyAlignment="1">
      <alignment vertical="center" wrapText="1"/>
    </xf>
    <xf numFmtId="170" fontId="45" fillId="10" borderId="7" xfId="3" applyNumberFormat="1" applyFont="1" applyFill="1" applyBorder="1" applyAlignment="1">
      <alignment horizontal="justify" vertical="center" wrapText="1"/>
    </xf>
    <xf numFmtId="171" fontId="45" fillId="3" borderId="7" xfId="3" applyNumberFormat="1" applyFont="1" applyFill="1" applyBorder="1" applyAlignment="1">
      <alignment horizontal="center" vertical="center" wrapText="1"/>
    </xf>
    <xf numFmtId="0" fontId="43" fillId="16" borderId="7" xfId="16" applyFont="1" applyFill="1" applyBorder="1" applyAlignment="1">
      <alignment vertical="center" wrapText="1"/>
    </xf>
    <xf numFmtId="1" fontId="45" fillId="3" borderId="7" xfId="3" applyNumberFormat="1" applyFont="1" applyFill="1" applyBorder="1" applyAlignment="1">
      <alignment horizontal="center" vertical="center" wrapText="1"/>
    </xf>
    <xf numFmtId="0" fontId="43" fillId="17" borderId="7" xfId="16" applyFont="1" applyFill="1" applyBorder="1" applyAlignment="1">
      <alignment vertical="center" wrapText="1"/>
    </xf>
    <xf numFmtId="170" fontId="45" fillId="3" borderId="7" xfId="3" applyNumberFormat="1" applyFont="1" applyFill="1" applyBorder="1" applyAlignment="1">
      <alignment horizontal="center" vertical="center" wrapText="1"/>
    </xf>
    <xf numFmtId="0" fontId="43" fillId="18" borderId="7" xfId="16" applyFont="1" applyFill="1" applyBorder="1" applyAlignment="1">
      <alignment vertical="center" wrapText="1"/>
    </xf>
    <xf numFmtId="0" fontId="45" fillId="3" borderId="7" xfId="3" applyFont="1" applyFill="1" applyBorder="1" applyAlignment="1">
      <alignment vertical="center" wrapText="1"/>
    </xf>
    <xf numFmtId="0" fontId="43" fillId="19" borderId="7" xfId="16" applyFont="1" applyFill="1" applyBorder="1" applyAlignment="1">
      <alignment vertical="center" wrapText="1"/>
    </xf>
    <xf numFmtId="0" fontId="43" fillId="20" borderId="7" xfId="16" applyFont="1" applyFill="1" applyBorder="1" applyAlignment="1">
      <alignment vertical="center" wrapText="1"/>
    </xf>
    <xf numFmtId="9" fontId="45" fillId="3" borderId="7" xfId="3" applyNumberFormat="1" applyFont="1" applyFill="1" applyBorder="1" applyAlignment="1">
      <alignment horizontal="left" vertical="center" wrapText="1"/>
    </xf>
    <xf numFmtId="9" fontId="45" fillId="3" borderId="7" xfId="1" applyFont="1" applyFill="1" applyBorder="1" applyAlignment="1" applyProtection="1">
      <alignment horizontal="center" vertical="center" wrapText="1"/>
      <protection locked="0"/>
    </xf>
    <xf numFmtId="3" fontId="19" fillId="3" borderId="7" xfId="3" applyNumberFormat="1" applyFont="1" applyFill="1" applyBorder="1" applyAlignment="1">
      <alignment horizontal="center" vertical="center"/>
    </xf>
    <xf numFmtId="9" fontId="19" fillId="3" borderId="7" xfId="3" applyNumberFormat="1" applyFont="1" applyFill="1" applyBorder="1" applyAlignment="1">
      <alignment horizontal="center" vertical="center"/>
    </xf>
    <xf numFmtId="172" fontId="19" fillId="3" borderId="7" xfId="3" applyNumberFormat="1" applyFont="1" applyFill="1" applyBorder="1" applyAlignment="1">
      <alignment horizontal="center" vertical="center" wrapText="1"/>
    </xf>
    <xf numFmtId="1" fontId="19" fillId="3" borderId="7" xfId="3" applyNumberFormat="1" applyFont="1" applyFill="1" applyBorder="1" applyAlignment="1">
      <alignment horizontal="center" vertical="center" wrapText="1"/>
    </xf>
    <xf numFmtId="0" fontId="48" fillId="0" borderId="68" xfId="17" applyFont="1" applyFill="1" applyBorder="1" applyAlignment="1">
      <alignment vertical="center" wrapText="1"/>
    </xf>
    <xf numFmtId="0" fontId="48" fillId="0" borderId="0" xfId="17" applyFont="1" applyFill="1" applyBorder="1" applyAlignment="1">
      <alignment vertical="center" wrapText="1"/>
    </xf>
    <xf numFmtId="0" fontId="49" fillId="0" borderId="68" xfId="16" applyFont="1" applyBorder="1" applyAlignment="1">
      <alignment vertical="center" wrapText="1"/>
    </xf>
    <xf numFmtId="0" fontId="49" fillId="0" borderId="0" xfId="16" applyFont="1" applyAlignment="1">
      <alignment vertical="center" wrapText="1"/>
    </xf>
    <xf numFmtId="0" fontId="49" fillId="0" borderId="0" xfId="16" applyFont="1" applyAlignment="1">
      <alignment horizontal="left" vertical="center" wrapText="1"/>
    </xf>
    <xf numFmtId="0" fontId="48" fillId="0" borderId="0" xfId="17" applyFont="1" applyFill="1" applyBorder="1" applyAlignment="1">
      <alignment horizontal="left" vertical="center" wrapText="1"/>
    </xf>
    <xf numFmtId="0" fontId="22" fillId="3" borderId="67" xfId="3" applyFont="1" applyFill="1" applyBorder="1" applyAlignment="1">
      <alignment horizontal="center" vertical="center" wrapText="1"/>
    </xf>
    <xf numFmtId="0" fontId="22" fillId="3" borderId="19" xfId="3" applyFont="1" applyFill="1" applyBorder="1" applyAlignment="1">
      <alignment horizontal="center" vertical="center" wrapText="1"/>
    </xf>
    <xf numFmtId="1" fontId="24" fillId="3" borderId="22" xfId="3" applyNumberFormat="1" applyFont="1" applyFill="1" applyBorder="1" applyAlignment="1">
      <alignment vertical="center"/>
    </xf>
    <xf numFmtId="9" fontId="24" fillId="3" borderId="18" xfId="1" applyFont="1" applyFill="1" applyBorder="1" applyAlignment="1">
      <alignment vertical="center"/>
    </xf>
    <xf numFmtId="164" fontId="25" fillId="0" borderId="42" xfId="3" applyNumberFormat="1" applyFont="1" applyBorder="1" applyAlignment="1">
      <alignment horizontal="center" vertical="center" wrapText="1"/>
    </xf>
    <xf numFmtId="1" fontId="24" fillId="0" borderId="7" xfId="1" applyNumberFormat="1" applyFont="1" applyFill="1" applyBorder="1" applyAlignment="1">
      <alignment horizontal="center" vertical="center" wrapText="1"/>
    </xf>
    <xf numFmtId="3" fontId="19" fillId="0" borderId="40" xfId="3" applyNumberFormat="1" applyFont="1" applyBorder="1" applyAlignment="1">
      <alignment horizontal="center" vertical="center"/>
    </xf>
    <xf numFmtId="0" fontId="25" fillId="0" borderId="40" xfId="3" applyFont="1" applyBorder="1" applyAlignment="1">
      <alignment horizontal="left" vertical="center" wrapText="1"/>
    </xf>
    <xf numFmtId="3" fontId="19" fillId="0" borderId="40" xfId="3" applyNumberFormat="1" applyFont="1" applyBorder="1" applyAlignment="1">
      <alignment horizontal="center" vertical="center" wrapText="1"/>
    </xf>
    <xf numFmtId="3" fontId="19" fillId="0" borderId="7" xfId="3" applyNumberFormat="1" applyFont="1" applyBorder="1" applyAlignment="1">
      <alignment horizontal="center" vertical="center" wrapText="1"/>
    </xf>
    <xf numFmtId="1" fontId="23" fillId="3" borderId="7" xfId="3" applyNumberFormat="1" applyFont="1" applyFill="1" applyBorder="1" applyAlignment="1">
      <alignment horizontal="center" vertical="center" wrapText="1"/>
    </xf>
    <xf numFmtId="0" fontId="24" fillId="3" borderId="42" xfId="3" applyFont="1" applyFill="1" applyBorder="1" applyAlignment="1">
      <alignment horizontal="center" vertical="center"/>
    </xf>
    <xf numFmtId="10" fontId="24" fillId="0" borderId="42" xfId="3" applyNumberFormat="1" applyFont="1" applyBorder="1" applyAlignment="1">
      <alignment horizontal="center" vertical="center"/>
    </xf>
    <xf numFmtId="9" fontId="4" fillId="0" borderId="7" xfId="1" applyFont="1" applyBorder="1" applyAlignment="1">
      <alignment horizontal="center" vertical="center" wrapText="1"/>
    </xf>
    <xf numFmtId="0" fontId="4" fillId="0" borderId="7" xfId="0" applyFont="1" applyBorder="1" applyAlignment="1">
      <alignment horizontal="left" vertical="center" wrapText="1"/>
    </xf>
    <xf numFmtId="14" fontId="4" fillId="0" borderId="7" xfId="0" applyNumberFormat="1" applyFont="1" applyBorder="1" applyAlignment="1">
      <alignment horizontal="left" vertical="center" wrapText="1"/>
    </xf>
    <xf numFmtId="0" fontId="0" fillId="0" borderId="0" xfId="0" applyAlignment="1">
      <alignment horizontal="center"/>
    </xf>
    <xf numFmtId="9" fontId="19" fillId="3" borderId="7" xfId="1" applyFont="1" applyFill="1" applyBorder="1" applyAlignment="1">
      <alignment horizontal="center" vertical="top" wrapText="1"/>
    </xf>
    <xf numFmtId="14" fontId="19" fillId="3" borderId="7" xfId="4" applyNumberFormat="1" applyFont="1" applyFill="1" applyBorder="1" applyAlignment="1">
      <alignment horizontal="center" vertical="top" wrapText="1"/>
    </xf>
    <xf numFmtId="0" fontId="0" fillId="0" borderId="7" xfId="0" applyBorder="1" applyAlignment="1">
      <alignment horizontal="left" vertical="center"/>
    </xf>
    <xf numFmtId="9" fontId="0" fillId="0" borderId="7" xfId="1" applyFont="1" applyBorder="1" applyAlignment="1">
      <alignment horizontal="left" vertical="center"/>
    </xf>
    <xf numFmtId="14" fontId="0" fillId="0" borderId="7" xfId="0" applyNumberFormat="1" applyBorder="1" applyAlignment="1">
      <alignment horizontal="left" vertical="center"/>
    </xf>
    <xf numFmtId="14" fontId="25" fillId="3" borderId="7" xfId="3" applyNumberFormat="1" applyFont="1" applyFill="1" applyBorder="1" applyAlignment="1">
      <alignment vertical="center" wrapText="1"/>
    </xf>
    <xf numFmtId="9" fontId="25" fillId="3" borderId="7" xfId="1" applyFont="1" applyFill="1" applyBorder="1" applyAlignment="1">
      <alignment vertical="center" wrapText="1"/>
    </xf>
    <xf numFmtId="9" fontId="24" fillId="3" borderId="7" xfId="0" applyNumberFormat="1" applyFont="1" applyFill="1" applyBorder="1" applyAlignment="1">
      <alignment horizontal="center" vertical="top" wrapText="1"/>
    </xf>
    <xf numFmtId="1" fontId="24" fillId="3" borderId="7" xfId="0" applyNumberFormat="1" applyFont="1" applyFill="1" applyBorder="1" applyAlignment="1">
      <alignment horizontal="center" vertical="center" wrapText="1"/>
    </xf>
    <xf numFmtId="0" fontId="19" fillId="3" borderId="7" xfId="0" applyFont="1" applyFill="1" applyBorder="1" applyAlignment="1">
      <alignment horizontal="center" vertical="top" wrapText="1"/>
    </xf>
    <xf numFmtId="0" fontId="25" fillId="3" borderId="7" xfId="3" applyFont="1" applyFill="1" applyBorder="1" applyAlignment="1">
      <alignment horizontal="justify" vertical="top" wrapText="1"/>
    </xf>
    <xf numFmtId="0" fontId="19" fillId="3" borderId="7" xfId="0" applyFont="1" applyFill="1" applyBorder="1" applyAlignment="1">
      <alignment horizontal="justify" vertical="top" wrapText="1"/>
    </xf>
    <xf numFmtId="0" fontId="24" fillId="3" borderId="26" xfId="3" applyFont="1" applyFill="1" applyBorder="1" applyAlignment="1">
      <alignment horizontal="justify" vertical="center"/>
    </xf>
    <xf numFmtId="9" fontId="24" fillId="3" borderId="26" xfId="10" applyNumberFormat="1" applyFont="1" applyFill="1" applyBorder="1" applyAlignment="1">
      <alignment horizontal="center" vertical="center" wrapText="1"/>
    </xf>
    <xf numFmtId="9" fontId="24" fillId="3" borderId="26" xfId="3" applyNumberFormat="1" applyFont="1" applyFill="1" applyBorder="1" applyAlignment="1">
      <alignment vertical="center" wrapText="1"/>
    </xf>
    <xf numFmtId="0" fontId="25" fillId="3" borderId="26" xfId="3" applyFont="1" applyFill="1" applyBorder="1" applyAlignment="1">
      <alignment horizontal="justify" vertical="top" wrapText="1"/>
    </xf>
    <xf numFmtId="9" fontId="24" fillId="3" borderId="26" xfId="3" applyNumberFormat="1" applyFont="1" applyFill="1" applyBorder="1" applyAlignment="1">
      <alignment horizontal="left" vertical="center" wrapText="1"/>
    </xf>
    <xf numFmtId="9" fontId="24" fillId="3" borderId="26" xfId="5" applyFont="1" applyFill="1" applyBorder="1" applyAlignment="1">
      <alignment horizontal="center" vertical="center" wrapText="1"/>
    </xf>
    <xf numFmtId="9" fontId="24" fillId="3" borderId="7" xfId="10" applyNumberFormat="1" applyFont="1" applyFill="1" applyBorder="1" applyAlignment="1">
      <alignment horizontal="center" vertical="center" wrapText="1"/>
    </xf>
    <xf numFmtId="9" fontId="24" fillId="3" borderId="13" xfId="3" applyNumberFormat="1" applyFont="1" applyFill="1" applyBorder="1" applyAlignment="1">
      <alignment vertical="center" wrapText="1"/>
    </xf>
    <xf numFmtId="9" fontId="24" fillId="0" borderId="26" xfId="3" applyNumberFormat="1" applyFont="1" applyBorder="1" applyAlignment="1">
      <alignment horizontal="center" vertical="center" wrapText="1"/>
    </xf>
    <xf numFmtId="0" fontId="24" fillId="0" borderId="27" xfId="3" applyFont="1" applyBorder="1" applyAlignment="1">
      <alignment horizontal="center" vertical="center" wrapText="1"/>
    </xf>
    <xf numFmtId="0" fontId="24" fillId="0" borderId="34" xfId="3" applyFont="1" applyBorder="1" applyAlignment="1">
      <alignment horizontal="center" vertical="center"/>
    </xf>
    <xf numFmtId="9" fontId="24" fillId="3" borderId="24" xfId="5" applyFont="1" applyFill="1" applyBorder="1" applyAlignment="1">
      <alignment horizontal="center" vertical="center"/>
    </xf>
    <xf numFmtId="10" fontId="24" fillId="3" borderId="25" xfId="3" applyNumberFormat="1" applyFont="1" applyFill="1" applyBorder="1" applyAlignment="1">
      <alignment horizontal="center" vertical="center"/>
    </xf>
    <xf numFmtId="10" fontId="24" fillId="5" borderId="26" xfId="3" applyNumberFormat="1" applyFont="1" applyFill="1" applyBorder="1" applyAlignment="1">
      <alignment horizontal="center" vertical="center"/>
    </xf>
    <xf numFmtId="10" fontId="24" fillId="3" borderId="26" xfId="3" applyNumberFormat="1" applyFont="1" applyFill="1" applyBorder="1" applyAlignment="1">
      <alignment horizontal="center" vertical="center"/>
    </xf>
    <xf numFmtId="10" fontId="24" fillId="5" borderId="38" xfId="3" applyNumberFormat="1" applyFont="1" applyFill="1" applyBorder="1" applyAlignment="1">
      <alignment horizontal="center" vertical="center"/>
    </xf>
    <xf numFmtId="0" fontId="19" fillId="3" borderId="0" xfId="8" applyFont="1" applyFill="1"/>
    <xf numFmtId="10" fontId="24" fillId="5" borderId="13" xfId="3" applyNumberFormat="1" applyFont="1" applyFill="1" applyBorder="1" applyAlignment="1">
      <alignment horizontal="center" vertical="center"/>
    </xf>
    <xf numFmtId="10" fontId="24" fillId="3" borderId="13" xfId="3" applyNumberFormat="1" applyFont="1" applyFill="1" applyBorder="1" applyAlignment="1">
      <alignment horizontal="center" vertical="center"/>
    </xf>
    <xf numFmtId="0" fontId="24" fillId="3" borderId="13" xfId="3" applyFont="1" applyFill="1" applyBorder="1" applyAlignment="1">
      <alignment horizontal="center" vertical="center"/>
    </xf>
    <xf numFmtId="10" fontId="24" fillId="5" borderId="43" xfId="3" applyNumberFormat="1" applyFont="1" applyFill="1" applyBorder="1" applyAlignment="1">
      <alignment horizontal="center" vertical="center"/>
    </xf>
    <xf numFmtId="0" fontId="16" fillId="0" borderId="2" xfId="0" applyFont="1" applyBorder="1" applyAlignment="1">
      <alignment horizontal="center" vertical="center" wrapText="1"/>
    </xf>
    <xf numFmtId="0" fontId="24" fillId="3" borderId="42" xfId="3" applyFont="1" applyFill="1" applyBorder="1" applyAlignment="1">
      <alignment horizontal="center"/>
    </xf>
    <xf numFmtId="0" fontId="19" fillId="3" borderId="7" xfId="3" applyFont="1" applyFill="1" applyBorder="1" applyAlignment="1">
      <alignment horizontal="justify" vertical="top" wrapText="1"/>
    </xf>
    <xf numFmtId="0" fontId="19" fillId="0" borderId="7" xfId="3" applyFont="1" applyBorder="1" applyAlignment="1">
      <alignment horizontal="justify" vertical="top" wrapText="1"/>
    </xf>
    <xf numFmtId="0" fontId="19" fillId="3" borderId="24" xfId="3" applyFont="1" applyFill="1" applyBorder="1" applyAlignment="1">
      <alignment horizontal="justify" vertical="top" wrapText="1"/>
    </xf>
    <xf numFmtId="9" fontId="24" fillId="3" borderId="26" xfId="3" applyNumberFormat="1" applyFont="1" applyFill="1" applyBorder="1" applyAlignment="1">
      <alignment horizontal="justify" vertical="center" wrapText="1"/>
    </xf>
    <xf numFmtId="14" fontId="24" fillId="3" borderId="26" xfId="5" applyNumberFormat="1" applyFont="1" applyFill="1" applyBorder="1" applyAlignment="1">
      <alignment horizontal="center" vertical="center"/>
    </xf>
    <xf numFmtId="0" fontId="22" fillId="0" borderId="69" xfId="3" applyFont="1" applyBorder="1" applyAlignment="1">
      <alignment horizontal="center" vertical="center" wrapText="1"/>
    </xf>
    <xf numFmtId="0" fontId="24" fillId="0" borderId="25" xfId="3" applyFont="1" applyBorder="1" applyAlignment="1">
      <alignment horizontal="center" vertical="center"/>
    </xf>
    <xf numFmtId="0" fontId="24" fillId="0" borderId="26" xfId="3" applyFont="1" applyBorder="1" applyAlignment="1">
      <alignment horizontal="center" vertical="center"/>
    </xf>
    <xf numFmtId="0" fontId="24" fillId="0" borderId="38" xfId="3" applyFont="1" applyBorder="1" applyAlignment="1">
      <alignment horizontal="center" vertical="center"/>
    </xf>
    <xf numFmtId="0" fontId="22" fillId="0" borderId="62" xfId="3" applyFont="1" applyBorder="1" applyAlignment="1">
      <alignment horizontal="center" vertical="center" wrapText="1"/>
    </xf>
    <xf numFmtId="0" fontId="24" fillId="3" borderId="13" xfId="3" applyFont="1" applyFill="1" applyBorder="1" applyAlignment="1">
      <alignment vertical="center" wrapText="1"/>
    </xf>
    <xf numFmtId="9" fontId="24" fillId="0" borderId="13" xfId="3" applyNumberFormat="1" applyFont="1" applyBorder="1" applyAlignment="1">
      <alignment horizontal="center" vertical="center" wrapText="1"/>
    </xf>
    <xf numFmtId="0" fontId="24" fillId="0" borderId="12" xfId="3" applyFont="1" applyBorder="1" applyAlignment="1">
      <alignment horizontal="center" vertical="center"/>
    </xf>
    <xf numFmtId="0" fontId="24" fillId="0" borderId="13" xfId="3" applyFont="1" applyBorder="1" applyAlignment="1">
      <alignment horizontal="center" vertical="center"/>
    </xf>
    <xf numFmtId="0" fontId="24" fillId="0" borderId="7" xfId="11" applyFont="1" applyBorder="1" applyAlignment="1">
      <alignment horizontal="justify" vertical="center" wrapText="1"/>
    </xf>
    <xf numFmtId="0" fontId="24" fillId="3" borderId="7" xfId="11" applyFont="1" applyFill="1" applyBorder="1" applyAlignment="1">
      <alignment horizontal="justify" vertical="center" wrapText="1"/>
    </xf>
    <xf numFmtId="0" fontId="22" fillId="3" borderId="13" xfId="11" applyFont="1" applyFill="1" applyBorder="1" applyAlignment="1">
      <alignment horizontal="justify" vertical="center" wrapText="1"/>
    </xf>
    <xf numFmtId="0" fontId="9" fillId="0" borderId="40" xfId="0" applyFont="1" applyBorder="1" applyAlignment="1">
      <alignment horizontal="center" vertical="center" wrapText="1"/>
    </xf>
    <xf numFmtId="14" fontId="24" fillId="0" borderId="7" xfId="3" applyNumberFormat="1" applyFont="1" applyBorder="1" applyAlignment="1">
      <alignment horizontal="center" vertical="center" wrapText="1"/>
    </xf>
    <xf numFmtId="0" fontId="24" fillId="3" borderId="7" xfId="11" applyFont="1" applyFill="1" applyBorder="1" applyAlignment="1">
      <alignment vertical="center" wrapText="1"/>
    </xf>
    <xf numFmtId="0" fontId="22" fillId="3" borderId="7" xfId="11" applyFont="1" applyFill="1" applyBorder="1" applyAlignment="1">
      <alignment vertical="center" wrapText="1"/>
    </xf>
    <xf numFmtId="0" fontId="24" fillId="0" borderId="27" xfId="3" applyFont="1" applyBorder="1" applyAlignment="1">
      <alignment vertical="center" wrapText="1"/>
    </xf>
    <xf numFmtId="9" fontId="24" fillId="5" borderId="26" xfId="3" applyNumberFormat="1" applyFont="1" applyFill="1" applyBorder="1" applyAlignment="1">
      <alignment horizontal="center" vertical="center"/>
    </xf>
    <xf numFmtId="9" fontId="24" fillId="5" borderId="7" xfId="3" applyNumberFormat="1" applyFont="1" applyFill="1" applyBorder="1" applyAlignment="1">
      <alignment horizontal="center" vertical="center"/>
    </xf>
    <xf numFmtId="9" fontId="24" fillId="5" borderId="39" xfId="3" applyNumberFormat="1" applyFont="1" applyFill="1" applyBorder="1" applyAlignment="1">
      <alignment horizontal="center" vertical="center"/>
    </xf>
    <xf numFmtId="164" fontId="24" fillId="5" borderId="7" xfId="3" applyNumberFormat="1" applyFont="1" applyFill="1" applyBorder="1" applyAlignment="1">
      <alignment horizontal="center" vertical="center"/>
    </xf>
    <xf numFmtId="164" fontId="24" fillId="5" borderId="39" xfId="3" applyNumberFormat="1" applyFont="1" applyFill="1" applyBorder="1" applyAlignment="1">
      <alignment horizontal="center" vertical="center"/>
    </xf>
    <xf numFmtId="9" fontId="24" fillId="5" borderId="13" xfId="3" applyNumberFormat="1" applyFont="1" applyFill="1" applyBorder="1" applyAlignment="1">
      <alignment horizontal="center" vertical="center"/>
    </xf>
    <xf numFmtId="0" fontId="22" fillId="0" borderId="66" xfId="3" applyFont="1" applyBorder="1" applyAlignment="1">
      <alignment horizontal="center" vertical="center" wrapText="1"/>
    </xf>
    <xf numFmtId="9" fontId="0" fillId="0" borderId="63" xfId="0" applyNumberFormat="1" applyBorder="1"/>
    <xf numFmtId="0" fontId="17" fillId="0" borderId="65" xfId="0" applyFont="1" applyBorder="1" applyAlignment="1">
      <alignment horizontal="center" vertical="center" textRotation="90"/>
    </xf>
    <xf numFmtId="9" fontId="24" fillId="3" borderId="39" xfId="3" applyNumberFormat="1" applyFont="1" applyFill="1" applyBorder="1" applyAlignment="1">
      <alignment horizontal="center" vertical="center"/>
    </xf>
    <xf numFmtId="0" fontId="0" fillId="0" borderId="40" xfId="0" applyBorder="1" applyAlignment="1">
      <alignment horizontal="center" vertical="top"/>
    </xf>
    <xf numFmtId="0" fontId="0" fillId="0" borderId="40" xfId="0" applyBorder="1"/>
    <xf numFmtId="0" fontId="24" fillId="3" borderId="7" xfId="3" applyFont="1" applyFill="1" applyBorder="1" applyAlignment="1">
      <alignment horizontal="left" vertical="center"/>
    </xf>
    <xf numFmtId="0" fontId="24" fillId="3" borderId="13" xfId="3" applyFont="1" applyFill="1" applyBorder="1" applyAlignment="1">
      <alignment horizontal="left" vertical="center"/>
    </xf>
    <xf numFmtId="164" fontId="24" fillId="5" borderId="7" xfId="1" applyNumberFormat="1" applyFont="1" applyFill="1" applyBorder="1" applyAlignment="1">
      <alignment horizontal="center" vertical="center"/>
    </xf>
    <xf numFmtId="164" fontId="24" fillId="0" borderId="7" xfId="1" applyNumberFormat="1" applyFont="1" applyBorder="1" applyAlignment="1">
      <alignment horizontal="center" vertical="center"/>
    </xf>
    <xf numFmtId="0" fontId="24" fillId="3" borderId="26" xfId="3" applyFont="1" applyFill="1" applyBorder="1" applyAlignment="1">
      <alignment horizontal="justify" vertical="center" wrapText="1"/>
    </xf>
    <xf numFmtId="0" fontId="24" fillId="3" borderId="7" xfId="3" applyFont="1" applyFill="1" applyBorder="1" applyAlignment="1">
      <alignment horizontal="left" vertical="center" wrapText="1"/>
    </xf>
    <xf numFmtId="164" fontId="24" fillId="3" borderId="7" xfId="3" applyNumberFormat="1" applyFont="1" applyFill="1" applyBorder="1" applyAlignment="1">
      <alignment horizontal="center" vertical="center"/>
    </xf>
    <xf numFmtId="164" fontId="24" fillId="0" borderId="7" xfId="3" applyNumberFormat="1" applyFont="1" applyBorder="1" applyAlignment="1">
      <alignment horizontal="center" vertical="center"/>
    </xf>
    <xf numFmtId="9" fontId="24" fillId="3" borderId="41" xfId="3" applyNumberFormat="1" applyFont="1" applyFill="1" applyBorder="1" applyAlignment="1">
      <alignment vertical="center" wrapText="1"/>
    </xf>
    <xf numFmtId="9" fontId="24" fillId="3" borderId="42" xfId="3" applyNumberFormat="1" applyFont="1" applyFill="1" applyBorder="1" applyAlignment="1">
      <alignment vertical="center" wrapText="1"/>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0" fillId="3" borderId="0" xfId="0" applyFill="1" applyAlignment="1">
      <alignment horizontal="center"/>
    </xf>
    <xf numFmtId="0" fontId="24" fillId="3" borderId="7" xfId="3" applyFont="1" applyFill="1" applyBorder="1" applyAlignment="1">
      <alignment horizontal="justify" vertical="center" wrapText="1"/>
    </xf>
    <xf numFmtId="9" fontId="24" fillId="0" borderId="25" xfId="18" applyFont="1" applyFill="1" applyBorder="1" applyAlignment="1">
      <alignment horizontal="center" vertical="center"/>
    </xf>
    <xf numFmtId="9" fontId="24" fillId="3" borderId="26" xfId="18" applyFont="1" applyFill="1" applyBorder="1" applyAlignment="1">
      <alignment horizontal="center" vertical="center"/>
    </xf>
    <xf numFmtId="9" fontId="24" fillId="0" borderId="26" xfId="18" applyFont="1" applyFill="1" applyBorder="1" applyAlignment="1">
      <alignment horizontal="center" vertical="center"/>
    </xf>
    <xf numFmtId="9" fontId="24" fillId="0" borderId="27" xfId="18" applyFont="1" applyFill="1" applyBorder="1" applyAlignment="1">
      <alignment horizontal="center" vertical="center"/>
    </xf>
    <xf numFmtId="9" fontId="24" fillId="3" borderId="7" xfId="18" applyFont="1" applyFill="1" applyBorder="1" applyAlignment="1">
      <alignment horizontal="center" vertical="center"/>
    </xf>
    <xf numFmtId="9" fontId="24" fillId="0" borderId="7" xfId="18" applyFont="1" applyFill="1" applyBorder="1" applyAlignment="1">
      <alignment horizontal="center" vertical="center"/>
    </xf>
    <xf numFmtId="9" fontId="24" fillId="5" borderId="7" xfId="18" applyFont="1" applyFill="1" applyBorder="1" applyAlignment="1">
      <alignment horizontal="center" vertical="center"/>
    </xf>
    <xf numFmtId="9" fontId="24" fillId="5" borderId="39" xfId="18" applyFont="1" applyFill="1" applyBorder="1" applyAlignment="1">
      <alignment horizontal="center" vertical="center"/>
    </xf>
    <xf numFmtId="0" fontId="4" fillId="3" borderId="0" xfId="3" applyFill="1"/>
    <xf numFmtId="9" fontId="24" fillId="3" borderId="39" xfId="18" applyFont="1" applyFill="1" applyBorder="1" applyAlignment="1">
      <alignment horizontal="center" vertical="center"/>
    </xf>
    <xf numFmtId="9" fontId="24" fillId="0" borderId="12" xfId="18" applyFont="1" applyFill="1" applyBorder="1" applyAlignment="1">
      <alignment horizontal="center" vertical="center"/>
    </xf>
    <xf numFmtId="9" fontId="24" fillId="5" borderId="13" xfId="18" applyFont="1" applyFill="1" applyBorder="1" applyAlignment="1">
      <alignment horizontal="center" vertical="center"/>
    </xf>
    <xf numFmtId="9" fontId="24" fillId="0" borderId="13" xfId="18" applyFont="1" applyFill="1" applyBorder="1" applyAlignment="1">
      <alignment horizontal="center" vertical="center"/>
    </xf>
    <xf numFmtId="9" fontId="24" fillId="5" borderId="43" xfId="18" applyFont="1" applyFill="1" applyBorder="1" applyAlignment="1">
      <alignment horizontal="center" vertical="center"/>
    </xf>
    <xf numFmtId="0" fontId="24" fillId="0" borderId="7" xfId="3" applyFont="1" applyBorder="1" applyAlignment="1">
      <alignment horizontal="justify" vertical="center" wrapText="1"/>
    </xf>
    <xf numFmtId="9" fontId="0" fillId="3" borderId="0" xfId="1" applyNumberFormat="1" applyFont="1" applyFill="1" applyAlignment="1">
      <alignment horizontal="center" vertical="center"/>
    </xf>
    <xf numFmtId="164" fontId="4" fillId="3" borderId="0" xfId="3" applyNumberFormat="1" applyFill="1" applyAlignment="1">
      <alignment horizontal="center"/>
    </xf>
    <xf numFmtId="173" fontId="4" fillId="3" borderId="0" xfId="3" applyNumberFormat="1" applyFill="1"/>
    <xf numFmtId="0" fontId="4" fillId="3" borderId="0" xfId="3" applyFill="1" applyAlignment="1">
      <alignment horizontal="center"/>
    </xf>
    <xf numFmtId="0" fontId="5" fillId="3" borderId="0" xfId="3" applyFont="1" applyFill="1" applyBorder="1" applyAlignment="1">
      <alignment vertical="center" wrapText="1"/>
    </xf>
    <xf numFmtId="0" fontId="8" fillId="2" borderId="2" xfId="3" applyFont="1" applyFill="1" applyBorder="1" applyAlignment="1">
      <alignment horizontal="center" vertical="center"/>
    </xf>
    <xf numFmtId="173" fontId="8" fillId="2" borderId="2" xfId="3" applyNumberFormat="1" applyFont="1" applyFill="1" applyBorder="1" applyAlignment="1">
      <alignment horizontal="center" vertical="center"/>
    </xf>
    <xf numFmtId="0" fontId="8" fillId="2" borderId="0" xfId="3" applyFont="1" applyFill="1" applyBorder="1" applyAlignment="1">
      <alignment horizontal="center" vertical="center"/>
    </xf>
    <xf numFmtId="173" fontId="8" fillId="2" borderId="0" xfId="3" applyNumberFormat="1" applyFont="1" applyFill="1" applyBorder="1" applyAlignment="1">
      <alignment horizontal="center" vertical="center"/>
    </xf>
    <xf numFmtId="0" fontId="8" fillId="2" borderId="4" xfId="3" applyFont="1" applyFill="1" applyBorder="1" applyAlignment="1">
      <alignment horizontal="center" vertical="center"/>
    </xf>
    <xf numFmtId="173" fontId="8" fillId="2" borderId="4" xfId="3" applyNumberFormat="1" applyFont="1" applyFill="1" applyBorder="1" applyAlignment="1">
      <alignment horizontal="center" vertical="center"/>
    </xf>
    <xf numFmtId="0" fontId="9" fillId="0" borderId="17" xfId="3" applyFont="1" applyBorder="1" applyAlignment="1">
      <alignment horizontal="center" vertical="center" wrapText="1"/>
    </xf>
    <xf numFmtId="0" fontId="16" fillId="0" borderId="16" xfId="3" applyFont="1" applyFill="1" applyBorder="1" applyAlignment="1">
      <alignment horizontal="center" vertical="center" wrapText="1"/>
    </xf>
    <xf numFmtId="0" fontId="16" fillId="0" borderId="17" xfId="3" applyFont="1" applyFill="1" applyBorder="1" applyAlignment="1">
      <alignment horizontal="center" vertical="center" wrapText="1"/>
    </xf>
    <xf numFmtId="0" fontId="24" fillId="21" borderId="7" xfId="3" applyFont="1" applyFill="1" applyBorder="1" applyAlignment="1">
      <alignment vertical="center" wrapText="1"/>
    </xf>
    <xf numFmtId="0" fontId="24" fillId="21" borderId="7" xfId="3" applyFont="1" applyFill="1" applyBorder="1" applyAlignment="1">
      <alignment horizontal="justify" vertical="center" wrapText="1"/>
    </xf>
    <xf numFmtId="164" fontId="4" fillId="0" borderId="26" xfId="1" applyNumberFormat="1" applyFont="1" applyFill="1" applyBorder="1" applyAlignment="1">
      <alignment horizontal="center" vertical="center"/>
    </xf>
    <xf numFmtId="173" fontId="4" fillId="0" borderId="26" xfId="1" applyNumberFormat="1" applyFont="1" applyFill="1" applyBorder="1" applyAlignment="1">
      <alignment horizontal="center" vertical="center"/>
    </xf>
    <xf numFmtId="0" fontId="4" fillId="0" borderId="26" xfId="3" applyFont="1" applyFill="1" applyBorder="1" applyAlignment="1">
      <alignment vertical="center" wrapText="1"/>
    </xf>
    <xf numFmtId="0" fontId="52" fillId="0" borderId="26" xfId="3" applyFont="1" applyFill="1" applyBorder="1" applyAlignment="1">
      <alignment horizontal="center" vertical="center" wrapText="1"/>
    </xf>
    <xf numFmtId="10" fontId="4" fillId="0" borderId="28" xfId="3" applyNumberFormat="1" applyBorder="1"/>
    <xf numFmtId="0" fontId="4" fillId="0" borderId="30" xfId="3" applyBorder="1"/>
    <xf numFmtId="164" fontId="4" fillId="0" borderId="7" xfId="1" applyNumberFormat="1" applyFont="1" applyFill="1" applyBorder="1" applyAlignment="1">
      <alignment horizontal="center" vertical="center"/>
    </xf>
    <xf numFmtId="173" fontId="4" fillId="0" borderId="7" xfId="1" applyNumberFormat="1" applyFont="1" applyFill="1" applyBorder="1" applyAlignment="1">
      <alignment horizontal="center" vertical="center"/>
    </xf>
    <xf numFmtId="0" fontId="4" fillId="0" borderId="7" xfId="3" applyFont="1" applyFill="1" applyBorder="1" applyAlignment="1">
      <alignment vertical="center" wrapText="1"/>
    </xf>
    <xf numFmtId="0" fontId="52" fillId="0" borderId="7" xfId="3" applyFont="1" applyFill="1" applyBorder="1" applyAlignment="1">
      <alignment horizontal="center" vertical="center" wrapText="1"/>
    </xf>
    <xf numFmtId="0" fontId="4" fillId="0" borderId="31" xfId="3" applyBorder="1"/>
    <xf numFmtId="9" fontId="4" fillId="0" borderId="7" xfId="3" applyNumberFormat="1" applyFont="1" applyFill="1" applyBorder="1" applyAlignment="1">
      <alignment horizontal="center" vertical="center" wrapText="1"/>
    </xf>
    <xf numFmtId="164" fontId="4" fillId="3" borderId="0" xfId="3" applyNumberFormat="1" applyFont="1" applyFill="1" applyAlignment="1">
      <alignment horizontal="center" vertical="center"/>
    </xf>
    <xf numFmtId="9" fontId="4" fillId="0" borderId="7" xfId="1" applyFont="1" applyFill="1" applyBorder="1" applyAlignment="1">
      <alignment horizontal="center" vertical="center" wrapText="1"/>
    </xf>
    <xf numFmtId="164" fontId="4" fillId="3" borderId="7" xfId="3" applyNumberFormat="1" applyFont="1" applyFill="1" applyBorder="1" applyAlignment="1">
      <alignment horizontal="center" vertical="center"/>
    </xf>
    <xf numFmtId="0" fontId="22" fillId="21" borderId="7" xfId="3" applyFont="1" applyFill="1" applyBorder="1" applyAlignment="1">
      <alignment horizontal="justify" vertical="center" wrapText="1"/>
    </xf>
    <xf numFmtId="0" fontId="4" fillId="3" borderId="7" xfId="3" applyFont="1" applyFill="1" applyBorder="1" applyAlignment="1">
      <alignment vertical="center" wrapText="1"/>
    </xf>
    <xf numFmtId="0" fontId="4" fillId="3" borderId="42" xfId="3" applyFont="1" applyFill="1" applyBorder="1" applyAlignment="1">
      <alignment horizontal="center" vertical="center" wrapText="1"/>
    </xf>
    <xf numFmtId="0" fontId="11" fillId="3" borderId="3" xfId="3" applyFont="1" applyFill="1" applyBorder="1" applyAlignment="1"/>
    <xf numFmtId="0" fontId="11" fillId="3" borderId="0" xfId="3" applyFont="1" applyFill="1" applyBorder="1" applyAlignment="1"/>
    <xf numFmtId="0" fontId="4" fillId="3" borderId="0" xfId="3" applyFill="1" applyBorder="1"/>
    <xf numFmtId="164" fontId="11" fillId="3" borderId="0" xfId="3" applyNumberFormat="1" applyFont="1" applyFill="1" applyBorder="1" applyAlignment="1">
      <alignment horizontal="center"/>
    </xf>
    <xf numFmtId="173" fontId="11" fillId="3" borderId="0" xfId="3" applyNumberFormat="1" applyFont="1" applyFill="1" applyBorder="1" applyAlignment="1"/>
    <xf numFmtId="0" fontId="4" fillId="3" borderId="9" xfId="3" applyFill="1" applyBorder="1"/>
    <xf numFmtId="0" fontId="7" fillId="3" borderId="3" xfId="3" applyFont="1" applyFill="1" applyBorder="1" applyAlignment="1">
      <alignment horizontal="center" vertical="center"/>
    </xf>
    <xf numFmtId="0" fontId="4" fillId="3" borderId="0" xfId="3" applyFill="1" applyBorder="1" applyAlignment="1">
      <alignment vertical="center"/>
    </xf>
    <xf numFmtId="0" fontId="4" fillId="3" borderId="0" xfId="3" applyFill="1" applyBorder="1" applyAlignment="1"/>
    <xf numFmtId="0" fontId="4" fillId="3" borderId="3" xfId="3" applyFill="1" applyBorder="1" applyAlignment="1">
      <alignment horizontal="center" vertical="center" wrapText="1"/>
    </xf>
    <xf numFmtId="0" fontId="11" fillId="3" borderId="4" xfId="3" applyFont="1" applyFill="1" applyBorder="1" applyAlignment="1"/>
    <xf numFmtId="0" fontId="4" fillId="3" borderId="4" xfId="3" applyFill="1" applyBorder="1" applyAlignment="1"/>
    <xf numFmtId="0" fontId="54" fillId="3" borderId="4" xfId="3" applyFont="1" applyFill="1" applyBorder="1" applyAlignment="1"/>
    <xf numFmtId="0" fontId="4" fillId="3" borderId="5" xfId="3" applyFill="1" applyBorder="1" applyAlignment="1">
      <alignment horizontal="center" vertical="center" wrapText="1"/>
    </xf>
    <xf numFmtId="0" fontId="4" fillId="3" borderId="4" xfId="3" applyFill="1" applyBorder="1"/>
    <xf numFmtId="0" fontId="4" fillId="3" borderId="10" xfId="3" applyFill="1" applyBorder="1"/>
    <xf numFmtId="0" fontId="24" fillId="10" borderId="23" xfId="3" applyFont="1" applyFill="1" applyBorder="1" applyAlignment="1">
      <alignment horizontal="center" vertical="center" wrapText="1"/>
    </xf>
    <xf numFmtId="164" fontId="24" fillId="3" borderId="26" xfId="18" applyNumberFormat="1" applyFont="1" applyFill="1" applyBorder="1" applyAlignment="1">
      <alignment horizontal="center" vertical="center"/>
    </xf>
    <xf numFmtId="164" fontId="24" fillId="0" borderId="26" xfId="18" applyNumberFormat="1" applyFont="1" applyFill="1" applyBorder="1" applyAlignment="1">
      <alignment horizontal="center" vertical="center"/>
    </xf>
    <xf numFmtId="164" fontId="24" fillId="5" borderId="26" xfId="18" applyNumberFormat="1" applyFont="1" applyFill="1" applyBorder="1" applyAlignment="1">
      <alignment horizontal="center" vertical="center"/>
    </xf>
    <xf numFmtId="2" fontId="19" fillId="7" borderId="23" xfId="4" applyNumberFormat="1" applyFont="1" applyFill="1" applyBorder="1" applyAlignment="1">
      <alignment horizontal="center" vertical="center"/>
    </xf>
    <xf numFmtId="0" fontId="24" fillId="0" borderId="24" xfId="3" applyFont="1" applyBorder="1" applyAlignment="1">
      <alignment horizontal="center" vertical="center"/>
    </xf>
    <xf numFmtId="0" fontId="24" fillId="0" borderId="62" xfId="3" applyFont="1" applyBorder="1" applyAlignment="1">
      <alignment horizontal="center" vertical="center"/>
    </xf>
    <xf numFmtId="0" fontId="24" fillId="0" borderId="71" xfId="3" applyFont="1" applyBorder="1" applyAlignment="1">
      <alignment horizontal="center" vertical="center"/>
    </xf>
    <xf numFmtId="0" fontId="24" fillId="0" borderId="7" xfId="3" applyFont="1" applyFill="1" applyBorder="1" applyAlignment="1">
      <alignment horizontal="center" vertical="center"/>
    </xf>
    <xf numFmtId="10" fontId="24" fillId="5" borderId="51" xfId="14" applyNumberFormat="1" applyFont="1" applyFill="1" applyBorder="1" applyAlignment="1">
      <alignment horizontal="center" vertical="center"/>
    </xf>
    <xf numFmtId="10" fontId="24" fillId="5" borderId="57" xfId="14" applyNumberFormat="1" applyFont="1" applyFill="1" applyBorder="1" applyAlignment="1">
      <alignment horizontal="center" vertical="center"/>
    </xf>
    <xf numFmtId="10" fontId="24" fillId="5" borderId="36" xfId="14" applyNumberFormat="1" applyFont="1" applyFill="1" applyBorder="1" applyAlignment="1">
      <alignment horizontal="center" vertical="center"/>
    </xf>
    <xf numFmtId="10" fontId="24" fillId="5" borderId="42" xfId="14" applyNumberFormat="1" applyFont="1" applyFill="1" applyBorder="1" applyAlignment="1">
      <alignment horizontal="center" vertical="center"/>
    </xf>
    <xf numFmtId="10" fontId="24" fillId="5" borderId="72" xfId="14" applyNumberFormat="1" applyFont="1" applyFill="1" applyBorder="1" applyAlignment="1">
      <alignment horizontal="center" vertical="center"/>
    </xf>
    <xf numFmtId="10" fontId="24" fillId="0" borderId="50" xfId="3" applyNumberFormat="1" applyFont="1" applyBorder="1" applyAlignment="1">
      <alignment horizontal="center" vertical="center"/>
    </xf>
    <xf numFmtId="10" fontId="24" fillId="0" borderId="51" xfId="3" applyNumberFormat="1" applyFont="1" applyBorder="1" applyAlignment="1">
      <alignment horizontal="center" vertical="center"/>
    </xf>
    <xf numFmtId="10" fontId="19" fillId="23" borderId="27" xfId="7" applyNumberFormat="1" applyFont="1" applyFill="1" applyBorder="1" applyAlignment="1">
      <alignment horizontal="center" vertical="center"/>
    </xf>
    <xf numFmtId="0" fontId="0" fillId="3" borderId="7" xfId="0" applyFill="1" applyBorder="1" applyAlignment="1">
      <alignment vertical="center"/>
    </xf>
    <xf numFmtId="10" fontId="24" fillId="7" borderId="7" xfId="3" applyNumberFormat="1" applyFont="1" applyFill="1" applyBorder="1" applyAlignment="1">
      <alignment horizontal="center" vertical="center"/>
    </xf>
    <xf numFmtId="0" fontId="24" fillId="7" borderId="7" xfId="3" applyFont="1" applyFill="1" applyBorder="1" applyAlignment="1">
      <alignment horizontal="center" vertical="center"/>
    </xf>
    <xf numFmtId="0" fontId="25" fillId="3" borderId="42" xfId="3" applyFont="1" applyFill="1" applyBorder="1" applyAlignment="1">
      <alignment horizontal="center" vertical="center" wrapText="1"/>
    </xf>
    <xf numFmtId="0" fontId="24" fillId="3" borderId="42" xfId="3" applyFont="1" applyFill="1" applyBorder="1" applyAlignment="1">
      <alignment horizontal="left" vertical="center" wrapText="1"/>
    </xf>
    <xf numFmtId="9" fontId="24" fillId="0" borderId="7" xfId="3" applyNumberFormat="1" applyFont="1" applyBorder="1" applyAlignment="1">
      <alignment horizontal="center" vertical="center" wrapText="1"/>
    </xf>
    <xf numFmtId="0" fontId="24" fillId="3" borderId="7" xfId="3" applyFont="1" applyFill="1" applyBorder="1" applyAlignment="1">
      <alignment horizontal="center" vertical="center" wrapText="1"/>
    </xf>
    <xf numFmtId="9" fontId="24" fillId="3" borderId="7" xfId="3" applyNumberFormat="1" applyFont="1" applyFill="1" applyBorder="1" applyAlignment="1">
      <alignment horizontal="center" vertical="center" wrapText="1"/>
    </xf>
    <xf numFmtId="0" fontId="24" fillId="3" borderId="39" xfId="3" applyFont="1" applyFill="1" applyBorder="1" applyAlignment="1">
      <alignment horizontal="center" vertical="center" wrapText="1"/>
    </xf>
    <xf numFmtId="0" fontId="24" fillId="3" borderId="7" xfId="3" applyFont="1" applyFill="1" applyBorder="1" applyAlignment="1">
      <alignment horizontal="left" vertical="center" wrapText="1"/>
    </xf>
    <xf numFmtId="9" fontId="24" fillId="3" borderId="42" xfId="5" applyFont="1" applyFill="1" applyBorder="1" applyAlignment="1">
      <alignment horizontal="center" vertical="center" wrapText="1"/>
    </xf>
    <xf numFmtId="9" fontId="24" fillId="0" borderId="7" xfId="5" applyFont="1" applyFill="1" applyBorder="1" applyAlignment="1">
      <alignment horizontal="center" vertical="center" wrapText="1"/>
    </xf>
    <xf numFmtId="9" fontId="24" fillId="0" borderId="13" xfId="5" applyFont="1" applyFill="1" applyBorder="1" applyAlignment="1">
      <alignment horizontal="center" vertical="center" wrapText="1"/>
    </xf>
    <xf numFmtId="0" fontId="22" fillId="3" borderId="62" xfId="3" applyFont="1" applyFill="1" applyBorder="1" applyAlignment="1">
      <alignment horizontal="center" vertical="center" wrapText="1"/>
    </xf>
    <xf numFmtId="0" fontId="19" fillId="3" borderId="40" xfId="3" applyFont="1" applyFill="1" applyBorder="1" applyAlignment="1">
      <alignment horizontal="center" vertical="center" wrapText="1"/>
    </xf>
    <xf numFmtId="0" fontId="25" fillId="3" borderId="7" xfId="3" applyFont="1" applyFill="1" applyBorder="1" applyAlignment="1">
      <alignment horizontal="left" vertical="center" wrapText="1"/>
    </xf>
    <xf numFmtId="9" fontId="24" fillId="0" borderId="40" xfId="5" applyFont="1" applyFill="1" applyBorder="1" applyAlignment="1">
      <alignment horizontal="center" vertical="center" wrapText="1"/>
    </xf>
    <xf numFmtId="9" fontId="24" fillId="0" borderId="42" xfId="5" applyFont="1" applyFill="1" applyBorder="1" applyAlignment="1">
      <alignment horizontal="center" vertical="center" wrapText="1"/>
    </xf>
    <xf numFmtId="0" fontId="19" fillId="3" borderId="40" xfId="3" applyFont="1" applyFill="1" applyBorder="1" applyAlignment="1">
      <alignment horizontal="justify" vertical="top" wrapText="1"/>
    </xf>
    <xf numFmtId="0" fontId="25" fillId="3" borderId="42" xfId="3" applyFont="1" applyFill="1" applyBorder="1" applyAlignment="1">
      <alignment horizontal="left" vertical="center" wrapText="1"/>
    </xf>
    <xf numFmtId="0" fontId="25" fillId="0" borderId="42" xfId="3" applyFont="1" applyBorder="1" applyAlignment="1">
      <alignment horizontal="left" vertical="center" wrapText="1"/>
    </xf>
    <xf numFmtId="1" fontId="0" fillId="3" borderId="0" xfId="0" applyNumberFormat="1" applyFill="1"/>
    <xf numFmtId="1" fontId="16" fillId="0" borderId="1" xfId="0" applyNumberFormat="1" applyFont="1" applyBorder="1" applyAlignment="1">
      <alignment horizontal="center" vertical="center" wrapText="1"/>
    </xf>
    <xf numFmtId="0" fontId="24" fillId="0" borderId="7" xfId="0" applyFont="1" applyBorder="1" applyAlignment="1">
      <alignment horizontal="left" vertical="center" wrapText="1"/>
    </xf>
    <xf numFmtId="0" fontId="24" fillId="0" borderId="7" xfId="0" applyFont="1" applyBorder="1" applyAlignment="1">
      <alignment horizontal="center" vertical="top" wrapText="1"/>
    </xf>
    <xf numFmtId="0" fontId="24" fillId="0" borderId="40" xfId="3" applyFont="1" applyBorder="1" applyAlignment="1">
      <alignment horizontal="left" vertical="center" wrapText="1"/>
    </xf>
    <xf numFmtId="0" fontId="24" fillId="0" borderId="42" xfId="3" applyFont="1" applyBorder="1" applyAlignment="1">
      <alignment horizontal="left" vertical="center" wrapText="1"/>
    </xf>
    <xf numFmtId="0" fontId="24" fillId="0" borderId="40" xfId="3" applyFont="1" applyBorder="1" applyAlignment="1">
      <alignment horizontal="center" vertical="center" wrapText="1"/>
    </xf>
    <xf numFmtId="0" fontId="24" fillId="0" borderId="42" xfId="3" applyFont="1" applyBorder="1" applyAlignment="1">
      <alignment horizontal="center" vertical="center" wrapText="1"/>
    </xf>
    <xf numFmtId="0" fontId="19" fillId="3" borderId="40" xfId="4" applyFont="1" applyFill="1" applyBorder="1" applyAlignment="1">
      <alignment horizontal="center" vertical="top" wrapText="1"/>
    </xf>
    <xf numFmtId="0" fontId="19" fillId="3" borderId="42" xfId="4" applyFont="1" applyFill="1" applyBorder="1" applyAlignment="1">
      <alignment horizontal="center" vertical="top" wrapText="1"/>
    </xf>
    <xf numFmtId="0" fontId="25" fillId="3" borderId="40" xfId="3" applyFont="1" applyFill="1" applyBorder="1" applyAlignment="1">
      <alignment horizontal="center" vertical="center" wrapText="1"/>
    </xf>
    <xf numFmtId="0" fontId="25" fillId="3" borderId="41" xfId="3" applyFont="1" applyFill="1" applyBorder="1" applyAlignment="1">
      <alignment horizontal="center" vertical="center" wrapText="1"/>
    </xf>
    <xf numFmtId="0" fontId="25" fillId="3" borderId="42" xfId="3" applyFont="1" applyFill="1" applyBorder="1" applyAlignment="1">
      <alignment horizontal="center" vertical="center" wrapText="1"/>
    </xf>
    <xf numFmtId="0" fontId="24" fillId="0" borderId="40" xfId="0" applyFont="1" applyBorder="1" applyAlignment="1">
      <alignment horizontal="left" vertical="top" wrapText="1"/>
    </xf>
    <xf numFmtId="0" fontId="24" fillId="0" borderId="41" xfId="0" applyFont="1" applyBorder="1" applyAlignment="1">
      <alignment horizontal="left" vertical="top" wrapText="1"/>
    </xf>
    <xf numFmtId="0" fontId="24" fillId="0" borderId="42" xfId="0" applyFont="1" applyBorder="1" applyAlignment="1">
      <alignment horizontal="left" vertical="top" wrapText="1"/>
    </xf>
    <xf numFmtId="0" fontId="19" fillId="3" borderId="7" xfId="4" applyFont="1" applyFill="1" applyBorder="1" applyAlignment="1">
      <alignment horizontal="center" vertical="top" wrapText="1"/>
    </xf>
    <xf numFmtId="0" fontId="25" fillId="3" borderId="7" xfId="3" applyFont="1" applyFill="1" applyBorder="1" applyAlignment="1">
      <alignment horizontal="center" vertical="center" wrapText="1"/>
    </xf>
    <xf numFmtId="0" fontId="24" fillId="0" borderId="7" xfId="3" applyFont="1" applyBorder="1" applyAlignment="1">
      <alignment horizontal="left" vertical="center" wrapText="1"/>
    </xf>
    <xf numFmtId="0" fontId="24" fillId="0" borderId="7" xfId="3" applyFont="1" applyBorder="1" applyAlignment="1">
      <alignment horizontal="justify" vertical="center" wrapText="1"/>
    </xf>
    <xf numFmtId="0" fontId="19" fillId="3" borderId="7" xfId="0" applyFont="1" applyFill="1" applyBorder="1" applyAlignment="1">
      <alignment horizontal="center" vertical="center" wrapText="1"/>
    </xf>
    <xf numFmtId="0" fontId="24" fillId="3" borderId="40" xfId="0" applyFont="1" applyFill="1" applyBorder="1" applyAlignment="1">
      <alignment horizontal="left" vertical="top" wrapText="1"/>
    </xf>
    <xf numFmtId="0" fontId="24" fillId="3" borderId="42" xfId="0" applyFont="1" applyFill="1" applyBorder="1" applyAlignment="1">
      <alignment horizontal="left" vertical="top" wrapText="1"/>
    </xf>
    <xf numFmtId="0" fontId="25" fillId="0" borderId="7" xfId="0" applyFont="1" applyBorder="1" applyAlignment="1">
      <alignment horizontal="left" vertical="center" wrapText="1"/>
    </xf>
    <xf numFmtId="0" fontId="25" fillId="0" borderId="7" xfId="0" applyFont="1" applyBorder="1" applyAlignment="1">
      <alignment horizontal="center" vertical="center" wrapText="1"/>
    </xf>
    <xf numFmtId="14" fontId="25" fillId="0" borderId="7" xfId="0" applyNumberFormat="1" applyFont="1" applyBorder="1" applyAlignment="1">
      <alignment horizontal="center" vertical="center" wrapText="1"/>
    </xf>
    <xf numFmtId="0" fontId="25" fillId="0" borderId="40" xfId="0" applyFont="1" applyBorder="1" applyAlignment="1">
      <alignment horizontal="center" vertical="center" wrapText="1"/>
    </xf>
    <xf numFmtId="0" fontId="25" fillId="0" borderId="42" xfId="0" applyFont="1" applyBorder="1" applyAlignment="1">
      <alignment horizontal="center" vertical="center" wrapText="1"/>
    </xf>
    <xf numFmtId="0" fontId="30" fillId="3" borderId="1" xfId="3" applyFont="1" applyFill="1" applyBorder="1" applyAlignment="1">
      <alignment vertical="center"/>
    </xf>
    <xf numFmtId="0" fontId="30" fillId="3" borderId="2" xfId="3" applyFont="1" applyFill="1" applyBorder="1" applyAlignment="1">
      <alignment vertical="center"/>
    </xf>
    <xf numFmtId="0" fontId="30" fillId="3" borderId="3" xfId="3" applyFont="1" applyFill="1" applyBorder="1" applyAlignment="1">
      <alignment vertical="center"/>
    </xf>
    <xf numFmtId="0" fontId="30" fillId="3" borderId="0" xfId="3" applyFont="1" applyFill="1" applyAlignment="1">
      <alignment vertical="center"/>
    </xf>
    <xf numFmtId="0" fontId="30" fillId="3" borderId="5" xfId="3" applyFont="1" applyFill="1" applyBorder="1" applyAlignment="1">
      <alignment vertical="center"/>
    </xf>
    <xf numFmtId="0" fontId="30" fillId="3" borderId="4" xfId="3" applyFont="1" applyFill="1" applyBorder="1" applyAlignment="1">
      <alignment vertical="center"/>
    </xf>
    <xf numFmtId="0" fontId="22" fillId="3" borderId="44" xfId="0" applyFont="1" applyFill="1" applyBorder="1" applyAlignment="1">
      <alignment horizontal="center" vertical="center"/>
    </xf>
    <xf numFmtId="0" fontId="22" fillId="3" borderId="0" xfId="0" applyFont="1" applyFill="1" applyAlignment="1">
      <alignment horizontal="center" vertical="center"/>
    </xf>
    <xf numFmtId="0" fontId="22" fillId="3" borderId="45" xfId="0" applyFont="1" applyFill="1" applyBorder="1" applyAlignment="1">
      <alignment horizontal="center" vertical="center"/>
    </xf>
    <xf numFmtId="0" fontId="22" fillId="3" borderId="0" xfId="0" applyFont="1" applyFill="1" applyAlignment="1">
      <alignment horizontal="center" vertical="center" wrapText="1"/>
    </xf>
    <xf numFmtId="0" fontId="22" fillId="3" borderId="48"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32" fillId="3" borderId="44" xfId="3" applyFont="1" applyFill="1" applyBorder="1" applyAlignment="1">
      <alignment horizontal="center" vertical="center" wrapText="1"/>
    </xf>
    <xf numFmtId="0" fontId="32" fillId="3" borderId="0" xfId="3" applyFont="1" applyFill="1" applyAlignment="1">
      <alignment horizontal="center" vertical="center" wrapText="1"/>
    </xf>
    <xf numFmtId="0" fontId="25" fillId="0" borderId="41" xfId="0" applyFont="1" applyBorder="1" applyAlignment="1">
      <alignment horizontal="center" vertical="center" wrapText="1"/>
    </xf>
    <xf numFmtId="0" fontId="22" fillId="3" borderId="4" xfId="3" applyFont="1" applyFill="1" applyBorder="1" applyAlignment="1">
      <alignment horizontal="left" vertical="top" wrapText="1"/>
    </xf>
    <xf numFmtId="0" fontId="19" fillId="3" borderId="7" xfId="4" applyFont="1" applyFill="1" applyBorder="1" applyAlignment="1">
      <alignment horizontal="left" vertical="center" wrapText="1"/>
    </xf>
    <xf numFmtId="0" fontId="20" fillId="0" borderId="31" xfId="4" applyFont="1" applyBorder="1" applyAlignment="1">
      <alignment horizontal="center" vertical="center" wrapText="1"/>
    </xf>
    <xf numFmtId="0" fontId="19" fillId="3" borderId="25" xfId="3" applyFont="1" applyFill="1" applyBorder="1" applyAlignment="1">
      <alignment horizontal="center" vertical="center" wrapText="1"/>
    </xf>
    <xf numFmtId="0" fontId="19" fillId="3" borderId="27" xfId="3" applyFont="1" applyFill="1" applyBorder="1" applyAlignment="1">
      <alignment horizontal="center" vertical="center" wrapText="1"/>
    </xf>
    <xf numFmtId="0" fontId="19" fillId="3" borderId="12" xfId="3" applyFont="1" applyFill="1" applyBorder="1" applyAlignment="1">
      <alignment horizontal="center" vertical="center" wrapText="1"/>
    </xf>
    <xf numFmtId="0" fontId="19" fillId="3" borderId="26" xfId="3" applyFont="1" applyFill="1" applyBorder="1" applyAlignment="1">
      <alignment horizontal="justify" vertical="center" wrapText="1"/>
    </xf>
    <xf numFmtId="0" fontId="19" fillId="3" borderId="7" xfId="3" applyFont="1" applyFill="1" applyBorder="1" applyAlignment="1">
      <alignment horizontal="justify" vertical="center" wrapText="1"/>
    </xf>
    <xf numFmtId="0" fontId="19" fillId="3" borderId="13" xfId="3" applyFont="1" applyFill="1" applyBorder="1" applyAlignment="1">
      <alignment horizontal="justify" vertical="center" wrapText="1"/>
    </xf>
    <xf numFmtId="0" fontId="20" fillId="3" borderId="26" xfId="3" applyFont="1" applyFill="1" applyBorder="1" applyAlignment="1">
      <alignment horizontal="center" vertical="center" wrapText="1"/>
    </xf>
    <xf numFmtId="0" fontId="20" fillId="3" borderId="7" xfId="3" applyFont="1" applyFill="1" applyBorder="1" applyAlignment="1">
      <alignment horizontal="center" vertical="center" wrapText="1"/>
    </xf>
    <xf numFmtId="0" fontId="19" fillId="3" borderId="26" xfId="4" applyFont="1" applyFill="1" applyBorder="1" applyAlignment="1">
      <alignment horizontal="left" vertical="center" wrapText="1"/>
    </xf>
    <xf numFmtId="9" fontId="19" fillId="3" borderId="26" xfId="4" applyNumberFormat="1" applyFont="1" applyFill="1" applyBorder="1" applyAlignment="1">
      <alignment horizontal="center" vertical="center" wrapText="1"/>
    </xf>
    <xf numFmtId="9" fontId="19" fillId="3" borderId="7" xfId="4" applyNumberFormat="1" applyFont="1" applyFill="1" applyBorder="1" applyAlignment="1">
      <alignment horizontal="center" vertical="center" wrapText="1"/>
    </xf>
    <xf numFmtId="0" fontId="19" fillId="3" borderId="7" xfId="4" applyFont="1" applyFill="1" applyBorder="1" applyAlignment="1">
      <alignment horizontal="justify" vertical="center" wrapText="1"/>
    </xf>
    <xf numFmtId="0" fontId="19" fillId="3" borderId="40" xfId="4" applyFont="1" applyFill="1" applyBorder="1" applyAlignment="1">
      <alignment horizontal="left" vertical="center" wrapText="1"/>
    </xf>
    <xf numFmtId="0" fontId="19" fillId="3" borderId="41" xfId="4" applyFont="1" applyFill="1" applyBorder="1" applyAlignment="1">
      <alignment horizontal="left" vertical="center" wrapText="1"/>
    </xf>
    <xf numFmtId="0" fontId="19" fillId="3" borderId="42" xfId="4" applyFont="1" applyFill="1" applyBorder="1" applyAlignment="1">
      <alignment horizontal="left" vertical="center" wrapText="1"/>
    </xf>
    <xf numFmtId="0" fontId="11" fillId="3" borderId="4" xfId="0" applyFont="1" applyFill="1" applyBorder="1" applyAlignment="1">
      <alignment horizontal="center"/>
    </xf>
    <xf numFmtId="0" fontId="11" fillId="3" borderId="10" xfId="0" applyFont="1" applyFill="1" applyBorder="1" applyAlignment="1">
      <alignment horizontal="center"/>
    </xf>
    <xf numFmtId="0" fontId="9" fillId="0" borderId="2" xfId="0" applyFont="1" applyBorder="1" applyAlignment="1">
      <alignment horizontal="center" vertical="center"/>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4" fillId="2" borderId="1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6" xfId="0" applyFont="1" applyFill="1" applyBorder="1" applyAlignment="1">
      <alignment horizontal="center"/>
    </xf>
    <xf numFmtId="0" fontId="14" fillId="2" borderId="15" xfId="0" applyFont="1" applyFill="1" applyBorder="1" applyAlignment="1">
      <alignment horizontal="center"/>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9" fontId="9" fillId="0" borderId="8" xfId="1" applyFont="1" applyBorder="1" applyAlignment="1">
      <alignment horizontal="center" vertical="center" wrapText="1"/>
    </xf>
    <xf numFmtId="9" fontId="9" fillId="0" borderId="10" xfId="1" applyFont="1" applyBorder="1" applyAlignment="1">
      <alignment horizontal="center" vertical="center" wrapText="1"/>
    </xf>
    <xf numFmtId="9" fontId="9" fillId="0" borderId="6" xfId="1" applyFont="1" applyBorder="1" applyAlignment="1">
      <alignment horizontal="center" vertical="center" wrapText="1"/>
    </xf>
    <xf numFmtId="9" fontId="9" fillId="0" borderId="11" xfId="1" applyFont="1" applyBorder="1" applyAlignment="1">
      <alignment horizontal="center" vertical="center" wrapText="1"/>
    </xf>
    <xf numFmtId="0" fontId="15" fillId="0" borderId="16" xfId="0" applyFont="1" applyBorder="1" applyAlignment="1">
      <alignment horizontal="center" vertical="center"/>
    </xf>
    <xf numFmtId="0" fontId="15" fillId="0" borderId="14" xfId="0" applyFont="1" applyBorder="1" applyAlignment="1">
      <alignment horizontal="center" vertical="center"/>
    </xf>
    <xf numFmtId="0" fontId="24" fillId="3" borderId="40" xfId="3" applyFont="1" applyFill="1" applyBorder="1" applyAlignment="1">
      <alignment horizontal="left" vertical="center" wrapText="1"/>
    </xf>
    <xf numFmtId="0" fontId="24" fillId="3" borderId="41" xfId="3" applyFont="1" applyFill="1" applyBorder="1" applyAlignment="1">
      <alignment horizontal="left" vertical="center" wrapText="1"/>
    </xf>
    <xf numFmtId="0" fontId="24" fillId="3" borderId="42" xfId="3" applyFont="1" applyFill="1" applyBorder="1" applyAlignment="1">
      <alignment horizontal="left" vertical="center" wrapText="1"/>
    </xf>
    <xf numFmtId="9" fontId="24" fillId="0" borderId="40" xfId="3" applyNumberFormat="1" applyFont="1" applyBorder="1" applyAlignment="1">
      <alignment horizontal="center" vertical="center" wrapText="1"/>
    </xf>
    <xf numFmtId="9" fontId="24" fillId="0" borderId="41" xfId="3" applyNumberFormat="1" applyFont="1" applyBorder="1" applyAlignment="1">
      <alignment horizontal="center" vertical="center" wrapText="1"/>
    </xf>
    <xf numFmtId="9" fontId="24" fillId="0" borderId="42" xfId="3" applyNumberFormat="1" applyFont="1" applyBorder="1" applyAlignment="1">
      <alignment horizontal="center" vertical="center" wrapText="1"/>
    </xf>
    <xf numFmtId="9" fontId="24" fillId="0" borderId="47" xfId="3" applyNumberFormat="1" applyFont="1" applyBorder="1" applyAlignment="1">
      <alignment horizontal="center" vertical="center" wrapText="1"/>
    </xf>
    <xf numFmtId="0" fontId="24" fillId="3" borderId="40" xfId="3" applyFont="1" applyFill="1" applyBorder="1" applyAlignment="1">
      <alignment horizontal="center" vertical="center" wrapText="1"/>
    </xf>
    <xf numFmtId="0" fontId="24" fillId="3" borderId="41" xfId="3" applyFont="1" applyFill="1" applyBorder="1" applyAlignment="1">
      <alignment horizontal="center" vertical="center" wrapText="1"/>
    </xf>
    <xf numFmtId="0" fontId="24" fillId="3" borderId="42" xfId="3" applyFont="1" applyFill="1" applyBorder="1" applyAlignment="1">
      <alignment horizontal="center" vertical="center" wrapText="1"/>
    </xf>
    <xf numFmtId="0" fontId="24" fillId="0" borderId="7" xfId="3" applyFont="1" applyBorder="1" applyAlignment="1">
      <alignment horizontal="justify" vertical="top"/>
    </xf>
    <xf numFmtId="0" fontId="22" fillId="0" borderId="49" xfId="3" applyFont="1" applyBorder="1" applyAlignment="1">
      <alignment horizontal="center" vertical="center" wrapText="1"/>
    </xf>
    <xf numFmtId="0" fontId="22" fillId="0" borderId="37" xfId="3" applyFont="1" applyBorder="1" applyAlignment="1">
      <alignment horizontal="center" vertical="center" wrapText="1"/>
    </xf>
    <xf numFmtId="0" fontId="23" fillId="0" borderId="46" xfId="8" applyFont="1" applyBorder="1" applyAlignment="1">
      <alignment horizontal="center" vertical="center" wrapText="1"/>
    </xf>
    <xf numFmtId="0" fontId="23" fillId="0" borderId="48" xfId="8" applyFont="1" applyBorder="1" applyAlignment="1">
      <alignment horizontal="center" vertical="center" wrapText="1"/>
    </xf>
    <xf numFmtId="0" fontId="23" fillId="0" borderId="50" xfId="8" applyFont="1" applyBorder="1" applyAlignment="1">
      <alignment horizontal="center" vertical="center" wrapText="1"/>
    </xf>
    <xf numFmtId="0" fontId="24" fillId="0" borderId="47" xfId="3" applyFont="1" applyBorder="1" applyAlignment="1">
      <alignment horizontal="center" vertical="center" wrapText="1"/>
    </xf>
    <xf numFmtId="0" fontId="24" fillId="0" borderId="41" xfId="3" applyFont="1" applyBorder="1" applyAlignment="1">
      <alignment horizontal="center" vertical="center" wrapText="1"/>
    </xf>
    <xf numFmtId="0" fontId="24" fillId="0" borderId="51" xfId="3" applyFont="1" applyBorder="1" applyAlignment="1">
      <alignment horizontal="center" vertical="center" wrapText="1"/>
    </xf>
    <xf numFmtId="0" fontId="22" fillId="0" borderId="47" xfId="3" applyFont="1" applyBorder="1" applyAlignment="1">
      <alignment horizontal="center" vertical="center" wrapText="1"/>
    </xf>
    <xf numFmtId="0" fontId="22" fillId="0" borderId="41" xfId="3" applyFont="1" applyBorder="1" applyAlignment="1">
      <alignment horizontal="center" vertical="center" wrapText="1"/>
    </xf>
    <xf numFmtId="0" fontId="22" fillId="0" borderId="51" xfId="3" applyFont="1" applyBorder="1" applyAlignment="1">
      <alignment horizontal="center" vertical="center" wrapText="1"/>
    </xf>
    <xf numFmtId="0" fontId="24" fillId="3" borderId="47" xfId="3" applyFont="1" applyFill="1" applyBorder="1" applyAlignment="1">
      <alignment horizontal="left" vertical="center" wrapText="1"/>
    </xf>
    <xf numFmtId="0" fontId="24" fillId="3" borderId="40" xfId="2" applyFont="1" applyFill="1" applyBorder="1" applyAlignment="1">
      <alignment horizontal="left" vertical="center" wrapText="1"/>
    </xf>
    <xf numFmtId="0" fontId="24" fillId="3" borderId="41" xfId="2" applyFont="1" applyFill="1" applyBorder="1" applyAlignment="1">
      <alignment horizontal="left" vertical="center" wrapText="1"/>
    </xf>
    <xf numFmtId="0" fontId="24" fillId="3" borderId="42" xfId="2" applyFont="1" applyFill="1" applyBorder="1" applyAlignment="1">
      <alignment horizontal="left" vertical="center" wrapText="1"/>
    </xf>
    <xf numFmtId="9" fontId="24" fillId="3" borderId="40" xfId="3" applyNumberFormat="1" applyFont="1" applyFill="1" applyBorder="1" applyAlignment="1">
      <alignment horizontal="center" vertical="center" wrapText="1"/>
    </xf>
    <xf numFmtId="9" fontId="24" fillId="3" borderId="41" xfId="3" applyNumberFormat="1" applyFont="1" applyFill="1" applyBorder="1" applyAlignment="1">
      <alignment horizontal="center" vertical="center" wrapText="1"/>
    </xf>
    <xf numFmtId="9" fontId="24" fillId="3" borderId="42" xfId="3" applyNumberFormat="1" applyFont="1" applyFill="1" applyBorder="1" applyAlignment="1">
      <alignment horizontal="center" vertical="center" wrapText="1"/>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15" fillId="0" borderId="15" xfId="0" applyFont="1" applyBorder="1" applyAlignment="1">
      <alignment horizontal="center" vertical="center"/>
    </xf>
    <xf numFmtId="0" fontId="9" fillId="0" borderId="1" xfId="0" applyFont="1" applyBorder="1" applyAlignment="1">
      <alignment horizontal="center" vertical="center" wrapText="1"/>
    </xf>
    <xf numFmtId="0" fontId="9" fillId="0" borderId="58" xfId="0" applyFont="1" applyBorder="1" applyAlignment="1">
      <alignment horizontal="center" vertical="center"/>
    </xf>
    <xf numFmtId="0" fontId="24" fillId="3" borderId="53" xfId="3" applyFont="1" applyFill="1" applyBorder="1" applyAlignment="1">
      <alignment horizontal="center" vertical="center" wrapText="1"/>
    </xf>
    <xf numFmtId="0" fontId="24" fillId="3" borderId="54" xfId="3" applyFont="1" applyFill="1" applyBorder="1" applyAlignment="1">
      <alignment horizontal="center" vertical="center"/>
    </xf>
    <xf numFmtId="0" fontId="24" fillId="3" borderId="55" xfId="3" applyFont="1" applyFill="1" applyBorder="1" applyAlignment="1">
      <alignment horizontal="center" vertical="center"/>
    </xf>
    <xf numFmtId="0" fontId="24" fillId="3" borderId="47" xfId="3" applyFont="1" applyFill="1" applyBorder="1" applyAlignment="1">
      <alignment horizontal="center" vertical="center" wrapText="1"/>
    </xf>
    <xf numFmtId="0" fontId="24" fillId="3" borderId="51" xfId="3" applyFont="1" applyFill="1" applyBorder="1" applyAlignment="1">
      <alignment horizontal="center" vertical="center" wrapText="1"/>
    </xf>
    <xf numFmtId="0" fontId="22" fillId="3" borderId="47" xfId="3" applyFont="1" applyFill="1" applyBorder="1" applyAlignment="1">
      <alignment horizontal="center" vertical="center" wrapText="1"/>
    </xf>
    <xf numFmtId="0" fontId="22" fillId="3" borderId="41" xfId="3" applyFont="1" applyFill="1" applyBorder="1" applyAlignment="1">
      <alignment horizontal="center" vertical="center" wrapText="1"/>
    </xf>
    <xf numFmtId="0" fontId="22" fillId="3" borderId="51" xfId="3" applyFont="1" applyFill="1" applyBorder="1" applyAlignment="1">
      <alignment horizontal="center" vertical="center" wrapText="1"/>
    </xf>
    <xf numFmtId="9" fontId="24" fillId="3" borderId="47" xfId="3"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14" fillId="2" borderId="2" xfId="0" applyFont="1" applyFill="1" applyBorder="1" applyAlignment="1">
      <alignment horizontal="center"/>
    </xf>
    <xf numFmtId="0" fontId="24" fillId="3" borderId="7" xfId="3" applyFont="1" applyFill="1" applyBorder="1" applyAlignment="1">
      <alignment horizontal="justify" vertical="center" wrapText="1"/>
    </xf>
    <xf numFmtId="9" fontId="24" fillId="0" borderId="7" xfId="3" applyNumberFormat="1" applyFont="1" applyBorder="1" applyAlignment="1">
      <alignment horizontal="center" vertical="center" wrapText="1"/>
    </xf>
    <xf numFmtId="0" fontId="24" fillId="0" borderId="25" xfId="3" applyFont="1" applyBorder="1" applyAlignment="1">
      <alignment horizontal="justify" vertical="center" wrapText="1"/>
    </xf>
    <xf numFmtId="0" fontId="24" fillId="0" borderId="27" xfId="3" applyFont="1" applyBorder="1" applyAlignment="1">
      <alignment horizontal="justify" vertical="center" wrapText="1"/>
    </xf>
    <xf numFmtId="0" fontId="24" fillId="0" borderId="12" xfId="3" applyFont="1" applyBorder="1" applyAlignment="1">
      <alignment horizontal="justify" vertical="center" wrapText="1"/>
    </xf>
    <xf numFmtId="0" fontId="24" fillId="0" borderId="26" xfId="3" applyFont="1" applyBorder="1" applyAlignment="1">
      <alignment horizontal="justify" vertical="center" wrapText="1"/>
    </xf>
    <xf numFmtId="0" fontId="24" fillId="0" borderId="13" xfId="3" applyFont="1" applyBorder="1" applyAlignment="1">
      <alignment horizontal="justify" vertical="center" wrapText="1"/>
    </xf>
    <xf numFmtId="0" fontId="22" fillId="0" borderId="26" xfId="3" applyFont="1" applyBorder="1" applyAlignment="1">
      <alignment horizontal="justify" vertical="center" wrapText="1"/>
    </xf>
    <xf numFmtId="0" fontId="22" fillId="0" borderId="7" xfId="3" applyFont="1" applyBorder="1" applyAlignment="1">
      <alignment horizontal="justify" vertical="center" wrapText="1"/>
    </xf>
    <xf numFmtId="0" fontId="24" fillId="3" borderId="26" xfId="3" applyFont="1" applyFill="1" applyBorder="1" applyAlignment="1">
      <alignment horizontal="justify" vertical="center" wrapText="1"/>
    </xf>
    <xf numFmtId="9" fontId="24" fillId="0" borderId="26" xfId="3" applyNumberFormat="1" applyFont="1" applyBorder="1" applyAlignment="1">
      <alignment horizontal="center" vertical="center" wrapText="1"/>
    </xf>
    <xf numFmtId="9" fontId="24" fillId="3" borderId="7" xfId="3" applyNumberFormat="1" applyFont="1" applyFill="1" applyBorder="1" applyAlignment="1">
      <alignment horizontal="left" vertical="center" wrapText="1"/>
    </xf>
    <xf numFmtId="0" fontId="25" fillId="3" borderId="7" xfId="3" applyFont="1" applyFill="1" applyBorder="1" applyAlignment="1">
      <alignment horizontal="justify" vertical="top" wrapText="1"/>
    </xf>
    <xf numFmtId="0" fontId="22" fillId="0" borderId="7" xfId="3" applyFont="1" applyBorder="1" applyAlignment="1">
      <alignment horizontal="center" vertical="center" wrapText="1"/>
    </xf>
    <xf numFmtId="9" fontId="24" fillId="3" borderId="7" xfId="3" applyNumberFormat="1" applyFont="1" applyFill="1" applyBorder="1" applyAlignment="1">
      <alignment horizontal="center" vertical="center" wrapText="1"/>
    </xf>
    <xf numFmtId="0" fontId="24" fillId="0" borderId="25" xfId="3" applyFont="1" applyBorder="1" applyAlignment="1">
      <alignment horizontal="center" vertical="center" wrapText="1"/>
    </xf>
    <xf numFmtId="0" fontId="24" fillId="0" borderId="27" xfId="3" applyFont="1" applyBorder="1" applyAlignment="1">
      <alignment horizontal="center" vertical="center" wrapText="1"/>
    </xf>
    <xf numFmtId="0" fontId="24" fillId="0" borderId="12" xfId="3" applyFont="1" applyBorder="1" applyAlignment="1">
      <alignment horizontal="center" vertical="center" wrapText="1"/>
    </xf>
    <xf numFmtId="0" fontId="24" fillId="3" borderId="26" xfId="3" applyFont="1" applyFill="1" applyBorder="1" applyAlignment="1">
      <alignment horizontal="center" vertical="center" wrapText="1"/>
    </xf>
    <xf numFmtId="0" fontId="24" fillId="3" borderId="7" xfId="3" applyFont="1" applyFill="1" applyBorder="1" applyAlignment="1">
      <alignment horizontal="center" vertical="center" wrapText="1"/>
    </xf>
    <xf numFmtId="0" fontId="22" fillId="0" borderId="26" xfId="3" applyFont="1" applyBorder="1" applyAlignment="1">
      <alignment horizontal="center" vertical="center" wrapText="1"/>
    </xf>
    <xf numFmtId="9" fontId="24" fillId="3" borderId="7" xfId="10" applyNumberFormat="1" applyFont="1" applyFill="1" applyBorder="1" applyAlignment="1">
      <alignment horizontal="center" vertical="center" wrapText="1"/>
    </xf>
    <xf numFmtId="0" fontId="9" fillId="0" borderId="26" xfId="0" applyFont="1" applyBorder="1" applyAlignment="1">
      <alignment horizontal="center" vertical="center"/>
    </xf>
    <xf numFmtId="0" fontId="9" fillId="0" borderId="38" xfId="0" applyFont="1" applyBorder="1" applyAlignment="1">
      <alignment horizontal="center" vertical="center"/>
    </xf>
    <xf numFmtId="0" fontId="9" fillId="0" borderId="5" xfId="0" applyFont="1" applyBorder="1" applyAlignment="1">
      <alignment horizontal="center" vertical="center" wrapText="1"/>
    </xf>
    <xf numFmtId="0" fontId="9" fillId="0" borderId="25" xfId="0" applyFont="1" applyBorder="1" applyAlignment="1">
      <alignment horizontal="center" vertical="center"/>
    </xf>
    <xf numFmtId="0" fontId="9" fillId="3" borderId="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1" xfId="0" applyFont="1" applyFill="1" applyBorder="1" applyAlignment="1">
      <alignment horizontal="center" vertical="center" wrapText="1"/>
    </xf>
    <xf numFmtId="9" fontId="9" fillId="3" borderId="8" xfId="1" applyFont="1" applyFill="1" applyBorder="1" applyAlignment="1">
      <alignment horizontal="center" vertical="center" wrapText="1"/>
    </xf>
    <xf numFmtId="9" fontId="9" fillId="3" borderId="10" xfId="1" applyFont="1" applyFill="1" applyBorder="1" applyAlignment="1">
      <alignment horizontal="center" vertical="center" wrapText="1"/>
    </xf>
    <xf numFmtId="9" fontId="9" fillId="3" borderId="6" xfId="1" applyFont="1" applyFill="1" applyBorder="1" applyAlignment="1">
      <alignment horizontal="center" vertical="center" wrapText="1"/>
    </xf>
    <xf numFmtId="9" fontId="9" fillId="3" borderId="11" xfId="1" applyFont="1" applyFill="1" applyBorder="1" applyAlignment="1">
      <alignment horizontal="center" vertical="center" wrapText="1"/>
    </xf>
    <xf numFmtId="0" fontId="25" fillId="3" borderId="7" xfId="3" applyFont="1" applyFill="1" applyBorder="1" applyAlignment="1">
      <alignment horizontal="justify" vertical="center" wrapText="1"/>
    </xf>
    <xf numFmtId="0" fontId="24" fillId="3" borderId="27" xfId="3" applyFont="1" applyFill="1" applyBorder="1" applyAlignment="1">
      <alignment horizontal="justify" vertical="center" wrapText="1"/>
    </xf>
    <xf numFmtId="0" fontId="24" fillId="3" borderId="12" xfId="3" applyFont="1" applyFill="1" applyBorder="1" applyAlignment="1">
      <alignment horizontal="justify" vertical="center" wrapText="1"/>
    </xf>
    <xf numFmtId="0" fontId="24" fillId="3" borderId="7" xfId="3" applyFont="1" applyFill="1" applyBorder="1" applyAlignment="1">
      <alignment horizontal="left" vertical="center" wrapText="1"/>
    </xf>
    <xf numFmtId="9" fontId="24" fillId="3" borderId="40" xfId="5" applyFont="1" applyFill="1" applyBorder="1" applyAlignment="1">
      <alignment horizontal="center" vertical="center" wrapText="1"/>
    </xf>
    <xf numFmtId="9" fontId="24" fillId="3" borderId="41" xfId="5" applyFont="1" applyFill="1" applyBorder="1" applyAlignment="1">
      <alignment horizontal="center" vertical="center" wrapText="1"/>
    </xf>
    <xf numFmtId="9" fontId="24" fillId="3" borderId="42" xfId="5" applyFont="1" applyFill="1" applyBorder="1" applyAlignment="1">
      <alignment horizontal="center" vertical="center" wrapText="1"/>
    </xf>
    <xf numFmtId="9" fontId="24" fillId="3" borderId="7" xfId="5" applyFont="1" applyFill="1" applyBorder="1" applyAlignment="1">
      <alignment horizontal="center" vertical="center" wrapText="1"/>
    </xf>
    <xf numFmtId="0" fontId="24" fillId="3" borderId="39" xfId="3" applyFont="1" applyFill="1" applyBorder="1" applyAlignment="1">
      <alignment horizontal="center" vertical="center" wrapText="1"/>
    </xf>
    <xf numFmtId="0" fontId="9" fillId="0" borderId="7" xfId="0" applyFont="1" applyBorder="1" applyAlignment="1">
      <alignment horizontal="center" vertical="center"/>
    </xf>
    <xf numFmtId="0" fontId="22" fillId="3" borderId="64" xfId="3" applyFont="1" applyFill="1" applyBorder="1" applyAlignment="1">
      <alignment horizontal="center" vertical="center" wrapText="1"/>
    </xf>
    <xf numFmtId="0" fontId="22" fillId="3" borderId="28" xfId="3" applyFont="1" applyFill="1" applyBorder="1" applyAlignment="1">
      <alignment horizontal="center" vertical="center" wrapText="1"/>
    </xf>
    <xf numFmtId="0" fontId="22" fillId="3" borderId="29" xfId="3" applyFont="1" applyFill="1" applyBorder="1" applyAlignment="1">
      <alignment horizontal="center" vertical="center" wrapText="1"/>
    </xf>
    <xf numFmtId="0" fontId="22" fillId="3" borderId="3" xfId="3" applyFont="1" applyFill="1" applyBorder="1" applyAlignment="1">
      <alignment horizontal="center" vertical="center" wrapText="1"/>
    </xf>
    <xf numFmtId="0" fontId="9" fillId="0" borderId="45" xfId="0" applyFont="1" applyBorder="1" applyAlignment="1">
      <alignment horizontal="center" vertical="center" wrapText="1"/>
    </xf>
    <xf numFmtId="0" fontId="24" fillId="3" borderId="13" xfId="3" applyFont="1" applyFill="1" applyBorder="1" applyAlignment="1">
      <alignment horizontal="justify" vertical="center" wrapText="1"/>
    </xf>
    <xf numFmtId="9" fontId="24" fillId="0" borderId="7" xfId="5" applyFont="1" applyFill="1" applyBorder="1" applyAlignment="1">
      <alignment horizontal="center" vertical="center" wrapText="1"/>
    </xf>
    <xf numFmtId="9" fontId="24" fillId="0" borderId="13" xfId="5"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40" xfId="0" applyFont="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xf>
    <xf numFmtId="9" fontId="9" fillId="0" borderId="7" xfId="1" applyFont="1" applyBorder="1" applyAlignment="1">
      <alignment horizontal="center" vertical="center" wrapText="1"/>
    </xf>
    <xf numFmtId="9" fontId="9" fillId="0" borderId="40" xfId="1" applyFont="1" applyBorder="1" applyAlignment="1">
      <alignment horizontal="center" vertical="center" wrapText="1"/>
    </xf>
    <xf numFmtId="0" fontId="24" fillId="0" borderId="26"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49" xfId="3" applyFont="1" applyBorder="1" applyAlignment="1">
      <alignment horizontal="center" vertical="center" wrapText="1"/>
    </xf>
    <xf numFmtId="0" fontId="24" fillId="0" borderId="54" xfId="3" applyFont="1" applyBorder="1" applyAlignment="1">
      <alignment horizontal="center" vertical="center" wrapText="1"/>
    </xf>
    <xf numFmtId="0" fontId="24" fillId="0" borderId="37" xfId="3" applyFont="1" applyBorder="1" applyAlignment="1">
      <alignment horizontal="center" vertical="center" wrapText="1"/>
    </xf>
    <xf numFmtId="0" fontId="24" fillId="0" borderId="13" xfId="3" applyFont="1" applyBorder="1" applyAlignment="1">
      <alignment horizontal="center" vertical="center" wrapText="1"/>
    </xf>
    <xf numFmtId="0" fontId="11" fillId="3" borderId="4" xfId="3" applyFont="1" applyFill="1" applyBorder="1" applyAlignment="1">
      <alignment horizontal="center"/>
    </xf>
    <xf numFmtId="0" fontId="11" fillId="3" borderId="10" xfId="3" applyFont="1" applyFill="1" applyBorder="1" applyAlignment="1">
      <alignment horizontal="center"/>
    </xf>
    <xf numFmtId="10" fontId="4" fillId="22" borderId="23" xfId="3" applyNumberFormat="1" applyFill="1" applyBorder="1" applyAlignment="1">
      <alignment horizontal="center" vertical="center"/>
    </xf>
    <xf numFmtId="10" fontId="4" fillId="22" borderId="24" xfId="3" applyNumberFormat="1" applyFill="1" applyBorder="1" applyAlignment="1">
      <alignment horizontal="center" vertical="center"/>
    </xf>
    <xf numFmtId="10" fontId="4" fillId="0" borderId="23" xfId="3" applyNumberFormat="1" applyFill="1" applyBorder="1" applyAlignment="1">
      <alignment horizontal="center" vertical="center"/>
    </xf>
    <xf numFmtId="10" fontId="4" fillId="0" borderId="24" xfId="3" applyNumberFormat="1" applyFill="1" applyBorder="1" applyAlignment="1">
      <alignment horizontal="center" vertical="center"/>
    </xf>
    <xf numFmtId="0" fontId="4" fillId="3" borderId="40" xfId="3" applyFont="1" applyFill="1" applyBorder="1" applyAlignment="1">
      <alignment horizontal="center" vertical="center" wrapText="1"/>
    </xf>
    <xf numFmtId="0" fontId="4" fillId="3" borderId="41" xfId="3" applyFont="1" applyFill="1" applyBorder="1" applyAlignment="1">
      <alignment horizontal="center" vertical="center" wrapText="1"/>
    </xf>
    <xf numFmtId="0" fontId="4" fillId="3" borderId="42" xfId="3" applyFont="1" applyFill="1" applyBorder="1" applyAlignment="1">
      <alignment horizontal="center" vertical="center" wrapText="1"/>
    </xf>
    <xf numFmtId="0" fontId="4" fillId="3" borderId="40" xfId="3" applyFont="1" applyFill="1" applyBorder="1" applyAlignment="1">
      <alignment horizontal="justify" vertical="center" wrapText="1"/>
    </xf>
    <xf numFmtId="0" fontId="4" fillId="3" borderId="41" xfId="3" applyFont="1" applyFill="1" applyBorder="1" applyAlignment="1">
      <alignment horizontal="justify" vertical="center" wrapText="1"/>
    </xf>
    <xf numFmtId="0" fontId="4" fillId="3" borderId="42" xfId="3" applyFont="1" applyFill="1" applyBorder="1" applyAlignment="1">
      <alignment horizontal="justify" vertical="center" wrapText="1"/>
    </xf>
    <xf numFmtId="9" fontId="4" fillId="0" borderId="40" xfId="1" applyFont="1" applyFill="1" applyBorder="1" applyAlignment="1">
      <alignment horizontal="center" vertical="center" wrapText="1"/>
    </xf>
    <xf numFmtId="9" fontId="4" fillId="0" borderId="41" xfId="1" applyFont="1" applyFill="1" applyBorder="1" applyAlignment="1">
      <alignment horizontal="center" vertical="center" wrapText="1"/>
    </xf>
    <xf numFmtId="9" fontId="4" fillId="0" borderId="42" xfId="1" applyFont="1" applyFill="1" applyBorder="1" applyAlignment="1">
      <alignment horizontal="center" vertical="center" wrapText="1"/>
    </xf>
    <xf numFmtId="0" fontId="53" fillId="0" borderId="49" xfId="3" applyFont="1" applyBorder="1" applyAlignment="1">
      <alignment horizontal="justify" vertical="center" wrapText="1"/>
    </xf>
    <xf numFmtId="0" fontId="53" fillId="0" borderId="54" xfId="3" applyFont="1" applyBorder="1" applyAlignment="1">
      <alignment horizontal="justify" vertical="center" wrapText="1"/>
    </xf>
    <xf numFmtId="0" fontId="53" fillId="0" borderId="37" xfId="3" applyFont="1" applyBorder="1" applyAlignment="1">
      <alignment horizontal="justify" vertical="center" wrapText="1"/>
    </xf>
    <xf numFmtId="0" fontId="4" fillId="0" borderId="53" xfId="3" applyFont="1" applyBorder="1" applyAlignment="1">
      <alignment horizontal="justify" vertical="center" wrapText="1"/>
    </xf>
    <xf numFmtId="0" fontId="4" fillId="0" borderId="54" xfId="3" applyFont="1" applyBorder="1" applyAlignment="1">
      <alignment horizontal="justify" vertical="center" wrapText="1"/>
    </xf>
    <xf numFmtId="0" fontId="4" fillId="0" borderId="37" xfId="3" applyFont="1" applyBorder="1" applyAlignment="1">
      <alignment horizontal="justify" vertical="center" wrapText="1"/>
    </xf>
    <xf numFmtId="0" fontId="4" fillId="3" borderId="47" xfId="3" applyFont="1" applyFill="1" applyBorder="1" applyAlignment="1">
      <alignment horizontal="justify" vertical="center" wrapText="1"/>
    </xf>
    <xf numFmtId="0" fontId="4" fillId="0" borderId="47" xfId="3" applyFont="1" applyFill="1" applyBorder="1" applyAlignment="1">
      <alignment horizontal="justify" vertical="center" wrapText="1"/>
    </xf>
    <xf numFmtId="0" fontId="4" fillId="0" borderId="41" xfId="3" applyFont="1" applyFill="1" applyBorder="1" applyAlignment="1">
      <alignment horizontal="justify" vertical="center" wrapText="1"/>
    </xf>
    <xf numFmtId="0" fontId="4" fillId="0" borderId="42" xfId="3" applyFont="1" applyFill="1" applyBorder="1" applyAlignment="1">
      <alignment horizontal="justify" vertical="center" wrapText="1"/>
    </xf>
    <xf numFmtId="0" fontId="22" fillId="21" borderId="7" xfId="3" applyFont="1" applyFill="1" applyBorder="1" applyAlignment="1">
      <alignment horizontal="justify" vertical="center" wrapText="1"/>
    </xf>
    <xf numFmtId="0" fontId="24" fillId="0" borderId="40" xfId="3" applyFont="1" applyBorder="1" applyAlignment="1">
      <alignment horizontal="justify" vertical="center" wrapText="1"/>
    </xf>
    <xf numFmtId="0" fontId="24" fillId="0" borderId="41" xfId="3" applyFont="1" applyBorder="1" applyAlignment="1">
      <alignment horizontal="justify" vertical="center"/>
    </xf>
    <xf numFmtId="0" fontId="24" fillId="0" borderId="42" xfId="3" applyFont="1" applyBorder="1" applyAlignment="1">
      <alignment horizontal="justify" vertical="center"/>
    </xf>
    <xf numFmtId="10" fontId="4" fillId="0" borderId="21" xfId="3" applyNumberFormat="1" applyFill="1" applyBorder="1" applyAlignment="1">
      <alignment horizontal="center" vertical="center"/>
    </xf>
    <xf numFmtId="10" fontId="4" fillId="0" borderId="22" xfId="3" applyNumberFormat="1" applyFill="1" applyBorder="1" applyAlignment="1">
      <alignment horizontal="center" vertical="center"/>
    </xf>
    <xf numFmtId="10" fontId="4" fillId="22" borderId="21" xfId="3" applyNumberFormat="1" applyFill="1" applyBorder="1" applyAlignment="1">
      <alignment horizontal="center" vertical="center"/>
    </xf>
    <xf numFmtId="10" fontId="4" fillId="22" borderId="22" xfId="3" applyNumberFormat="1" applyFill="1" applyBorder="1" applyAlignment="1">
      <alignment horizontal="center" vertical="center"/>
    </xf>
    <xf numFmtId="0" fontId="24" fillId="0" borderId="7" xfId="3" applyFont="1" applyBorder="1" applyAlignment="1">
      <alignment horizontal="justify" vertical="center"/>
    </xf>
    <xf numFmtId="9" fontId="4" fillId="0" borderId="7" xfId="3" applyNumberFormat="1" applyFont="1" applyFill="1" applyBorder="1" applyAlignment="1">
      <alignment horizontal="center" vertical="center" wrapText="1"/>
    </xf>
    <xf numFmtId="9" fontId="4" fillId="0" borderId="47" xfId="3" applyNumberFormat="1" applyFont="1" applyFill="1" applyBorder="1" applyAlignment="1">
      <alignment horizontal="center" vertical="center" wrapText="1"/>
    </xf>
    <xf numFmtId="9" fontId="4" fillId="0" borderId="41" xfId="3" applyNumberFormat="1" applyFont="1" applyFill="1" applyBorder="1" applyAlignment="1">
      <alignment horizontal="center" vertical="center" wrapText="1"/>
    </xf>
    <xf numFmtId="9" fontId="4" fillId="0" borderId="42" xfId="3" applyNumberFormat="1" applyFont="1" applyFill="1" applyBorder="1" applyAlignment="1">
      <alignment horizontal="center" vertical="center" wrapText="1"/>
    </xf>
    <xf numFmtId="9" fontId="4" fillId="0" borderId="40" xfId="3" applyNumberFormat="1" applyFont="1" applyFill="1" applyBorder="1" applyAlignment="1">
      <alignment horizontal="center" vertical="center" wrapText="1"/>
    </xf>
    <xf numFmtId="0" fontId="4" fillId="3" borderId="42" xfId="3" applyFill="1" applyBorder="1" applyAlignment="1">
      <alignment horizontal="justify" vertical="center" wrapText="1"/>
    </xf>
    <xf numFmtId="0" fontId="17" fillId="0" borderId="19" xfId="3" applyFont="1" applyFill="1" applyBorder="1" applyAlignment="1">
      <alignment horizontal="center" vertical="center" textRotation="90"/>
    </xf>
    <xf numFmtId="0" fontId="17" fillId="0" borderId="18" xfId="3" applyFont="1" applyFill="1" applyBorder="1" applyAlignment="1">
      <alignment horizontal="center" vertical="center" textRotation="90"/>
    </xf>
    <xf numFmtId="0" fontId="17" fillId="0" borderId="20" xfId="3" applyFont="1" applyFill="1" applyBorder="1" applyAlignment="1">
      <alignment horizontal="center" vertical="center" textRotation="90"/>
    </xf>
    <xf numFmtId="0" fontId="17" fillId="0" borderId="70" xfId="3" applyFont="1" applyFill="1" applyBorder="1" applyAlignment="1">
      <alignment horizontal="center" vertical="center" textRotation="90"/>
    </xf>
    <xf numFmtId="173" fontId="9" fillId="0" borderId="6" xfId="3" applyNumberFormat="1" applyFont="1" applyBorder="1" applyAlignment="1">
      <alignment horizontal="center" vertical="center" wrapText="1"/>
    </xf>
    <xf numFmtId="173" fontId="9" fillId="0" borderId="11" xfId="3" applyNumberFormat="1" applyFont="1" applyBorder="1" applyAlignment="1">
      <alignment horizontal="center" vertical="center" wrapText="1"/>
    </xf>
    <xf numFmtId="0" fontId="9" fillId="0" borderId="8"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6" xfId="3" applyFont="1" applyBorder="1" applyAlignment="1">
      <alignment horizontal="center" vertical="center" wrapText="1"/>
    </xf>
    <xf numFmtId="0" fontId="9" fillId="0" borderId="11" xfId="3" applyFont="1" applyBorder="1" applyAlignment="1">
      <alignment horizontal="center" vertical="center" wrapText="1"/>
    </xf>
    <xf numFmtId="164" fontId="9" fillId="0" borderId="8" xfId="3" applyNumberFormat="1" applyFont="1" applyBorder="1" applyAlignment="1">
      <alignment horizontal="center" vertical="center" wrapText="1"/>
    </xf>
    <xf numFmtId="164" fontId="9" fillId="0" borderId="10" xfId="3" applyNumberFormat="1" applyFont="1" applyBorder="1" applyAlignment="1">
      <alignment horizontal="center" vertical="center" wrapText="1"/>
    </xf>
    <xf numFmtId="0" fontId="9" fillId="0" borderId="2"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1" xfId="3" applyFont="1" applyFill="1" applyBorder="1" applyAlignment="1">
      <alignment horizontal="center" vertical="center"/>
    </xf>
    <xf numFmtId="0" fontId="8" fillId="2" borderId="1" xfId="3" applyFont="1" applyFill="1" applyBorder="1" applyAlignment="1">
      <alignment horizontal="center" vertical="center"/>
    </xf>
    <xf numFmtId="0" fontId="8" fillId="2" borderId="2" xfId="3" applyFont="1" applyFill="1" applyBorder="1" applyAlignment="1">
      <alignment horizontal="center" vertical="center"/>
    </xf>
    <xf numFmtId="0" fontId="8" fillId="2" borderId="3" xfId="3" applyFont="1" applyFill="1" applyBorder="1" applyAlignment="1">
      <alignment horizontal="center" vertical="center"/>
    </xf>
    <xf numFmtId="0" fontId="8" fillId="2" borderId="0" xfId="3" applyFont="1" applyFill="1" applyBorder="1" applyAlignment="1">
      <alignment horizontal="center" vertical="center"/>
    </xf>
    <xf numFmtId="0" fontId="8" fillId="2" borderId="5" xfId="3" applyFont="1" applyFill="1" applyBorder="1" applyAlignment="1">
      <alignment horizontal="center" vertical="center"/>
    </xf>
    <xf numFmtId="0" fontId="8" fillId="2" borderId="4" xfId="3" applyFont="1" applyFill="1" applyBorder="1" applyAlignment="1">
      <alignment horizontal="center" vertical="center"/>
    </xf>
    <xf numFmtId="0" fontId="51" fillId="0" borderId="2" xfId="3" applyFont="1" applyBorder="1" applyAlignment="1">
      <alignment horizontal="center" vertical="center"/>
    </xf>
    <xf numFmtId="0" fontId="51" fillId="0" borderId="8" xfId="3" applyFont="1" applyBorder="1" applyAlignment="1">
      <alignment horizontal="center" vertical="center"/>
    </xf>
    <xf numFmtId="0" fontId="51" fillId="0" borderId="0" xfId="3" applyFont="1" applyBorder="1" applyAlignment="1">
      <alignment horizontal="center" vertical="center"/>
    </xf>
    <xf numFmtId="0" fontId="51" fillId="0" borderId="9" xfId="3" applyFont="1" applyBorder="1" applyAlignment="1">
      <alignment horizontal="center" vertical="center"/>
    </xf>
    <xf numFmtId="0" fontId="51" fillId="0" borderId="4" xfId="3" applyFont="1" applyBorder="1" applyAlignment="1">
      <alignment horizontal="center" vertical="center"/>
    </xf>
    <xf numFmtId="0" fontId="51" fillId="0" borderId="10" xfId="3" applyFont="1" applyBorder="1" applyAlignment="1">
      <alignment horizontal="center" vertical="center"/>
    </xf>
    <xf numFmtId="0" fontId="15" fillId="0" borderId="1" xfId="3" applyFont="1" applyBorder="1" applyAlignment="1">
      <alignment horizontal="center" vertical="center"/>
    </xf>
    <xf numFmtId="0" fontId="15" fillId="0" borderId="8" xfId="3" applyFont="1" applyBorder="1" applyAlignment="1">
      <alignment horizontal="center" vertical="center"/>
    </xf>
    <xf numFmtId="0" fontId="15" fillId="0" borderId="3" xfId="3" applyFont="1" applyBorder="1" applyAlignment="1">
      <alignment horizontal="center" vertical="center"/>
    </xf>
    <xf numFmtId="0" fontId="15" fillId="0" borderId="9" xfId="3" applyFont="1" applyBorder="1" applyAlignment="1">
      <alignment horizontal="center" vertical="center"/>
    </xf>
    <xf numFmtId="0" fontId="15" fillId="0" borderId="5" xfId="3" applyFont="1" applyBorder="1" applyAlignment="1">
      <alignment horizontal="center" vertical="center"/>
    </xf>
    <xf numFmtId="0" fontId="15" fillId="0" borderId="10" xfId="3" applyFont="1" applyBorder="1" applyAlignment="1">
      <alignment horizontal="center" vertical="center"/>
    </xf>
    <xf numFmtId="0" fontId="14" fillId="2" borderId="16" xfId="3" applyFont="1" applyFill="1" applyBorder="1" applyAlignment="1">
      <alignment horizontal="center" vertical="center"/>
    </xf>
    <xf numFmtId="0" fontId="14" fillId="2" borderId="15" xfId="3" applyFont="1" applyFill="1" applyBorder="1" applyAlignment="1">
      <alignment horizontal="center" vertical="center"/>
    </xf>
    <xf numFmtId="0" fontId="14" fillId="2" borderId="14" xfId="3" applyFont="1" applyFill="1" applyBorder="1" applyAlignment="1">
      <alignment horizontal="center" vertical="center"/>
    </xf>
    <xf numFmtId="0" fontId="14" fillId="2" borderId="16" xfId="3" applyFont="1" applyFill="1" applyBorder="1" applyAlignment="1">
      <alignment horizontal="center"/>
    </xf>
    <xf numFmtId="0" fontId="14" fillId="2" borderId="15" xfId="3" applyFont="1" applyFill="1" applyBorder="1" applyAlignment="1">
      <alignment horizontal="center"/>
    </xf>
    <xf numFmtId="0" fontId="14" fillId="2" borderId="14" xfId="3" applyFont="1" applyFill="1" applyBorder="1" applyAlignment="1">
      <alignment horizontal="center"/>
    </xf>
    <xf numFmtId="0" fontId="9" fillId="0" borderId="16" xfId="3" applyFont="1" applyBorder="1" applyAlignment="1">
      <alignment horizontal="center" vertical="center" wrapText="1"/>
    </xf>
    <xf numFmtId="0" fontId="9" fillId="0" borderId="14" xfId="3" applyFont="1" applyBorder="1" applyAlignment="1">
      <alignment horizontal="center" vertical="center" wrapText="1"/>
    </xf>
    <xf numFmtId="9" fontId="9" fillId="0" borderId="6" xfId="1" applyNumberFormat="1" applyFont="1" applyBorder="1" applyAlignment="1">
      <alignment horizontal="center" vertical="center" wrapText="1"/>
    </xf>
    <xf numFmtId="9" fontId="9" fillId="0" borderId="11" xfId="1" applyNumberFormat="1" applyFont="1" applyBorder="1" applyAlignment="1">
      <alignment horizontal="center" vertical="center" wrapText="1"/>
    </xf>
    <xf numFmtId="0" fontId="15" fillId="0" borderId="16" xfId="3" applyFont="1" applyBorder="1" applyAlignment="1">
      <alignment horizontal="center" vertical="center"/>
    </xf>
    <xf numFmtId="0" fontId="15" fillId="0" borderId="14" xfId="3" applyFont="1" applyBorder="1" applyAlignment="1">
      <alignment horizontal="center" vertical="center"/>
    </xf>
    <xf numFmtId="0" fontId="22" fillId="3" borderId="62" xfId="3" applyFont="1" applyFill="1" applyBorder="1" applyAlignment="1">
      <alignment horizontal="center" vertical="center" wrapText="1"/>
    </xf>
    <xf numFmtId="0" fontId="24" fillId="3" borderId="40" xfId="3" applyFont="1" applyFill="1" applyBorder="1" applyAlignment="1">
      <alignment horizontal="justify" vertical="center" wrapText="1"/>
    </xf>
    <xf numFmtId="0" fontId="19" fillId="3" borderId="40" xfId="3" applyFont="1" applyFill="1" applyBorder="1" applyAlignment="1">
      <alignment horizontal="center" vertical="center" wrapText="1"/>
    </xf>
    <xf numFmtId="0" fontId="19" fillId="3" borderId="41" xfId="3" applyFont="1" applyFill="1" applyBorder="1" applyAlignment="1">
      <alignment horizontal="center" vertical="center" wrapText="1"/>
    </xf>
    <xf numFmtId="0" fontId="19" fillId="3" borderId="42" xfId="3" applyFont="1" applyFill="1" applyBorder="1" applyAlignment="1">
      <alignment horizontal="center" vertical="center" wrapText="1"/>
    </xf>
    <xf numFmtId="0" fontId="22" fillId="3" borderId="7" xfId="3" applyFont="1" applyFill="1" applyBorder="1" applyAlignment="1">
      <alignment horizontal="justify" vertical="center" wrapText="1"/>
    </xf>
    <xf numFmtId="0" fontId="22" fillId="3" borderId="7" xfId="3" applyFont="1" applyFill="1" applyBorder="1" applyAlignment="1">
      <alignment horizontal="center" vertical="center" wrapText="1"/>
    </xf>
    <xf numFmtId="14" fontId="24" fillId="3" borderId="7" xfId="5" applyNumberFormat="1" applyFont="1" applyFill="1" applyBorder="1" applyAlignment="1">
      <alignment horizontal="center" vertical="center"/>
    </xf>
    <xf numFmtId="0" fontId="24" fillId="0" borderId="23" xfId="3" applyFont="1" applyBorder="1" applyAlignment="1">
      <alignment horizontal="center" vertical="center" wrapText="1"/>
    </xf>
    <xf numFmtId="0" fontId="22" fillId="0" borderId="31" xfId="3" applyFont="1" applyBorder="1" applyAlignment="1">
      <alignment horizontal="center" vertical="center" wrapText="1"/>
    </xf>
    <xf numFmtId="9" fontId="24" fillId="0" borderId="40" xfId="5" applyFont="1" applyFill="1" applyBorder="1" applyAlignment="1">
      <alignment horizontal="center" vertical="center" wrapText="1"/>
    </xf>
    <xf numFmtId="9" fontId="24" fillId="0" borderId="41" xfId="5" applyFont="1" applyFill="1" applyBorder="1" applyAlignment="1">
      <alignment horizontal="center" vertical="center" wrapText="1"/>
    </xf>
    <xf numFmtId="9" fontId="24" fillId="0" borderId="42" xfId="5" applyFont="1" applyFill="1" applyBorder="1" applyAlignment="1">
      <alignment horizontal="center" vertical="center" wrapText="1"/>
    </xf>
    <xf numFmtId="9" fontId="24" fillId="0" borderId="51" xfId="3" applyNumberFormat="1" applyFont="1" applyBorder="1" applyAlignment="1">
      <alignment horizontal="center" vertical="center" wrapText="1"/>
    </xf>
    <xf numFmtId="0" fontId="25" fillId="3" borderId="7" xfId="3" applyFont="1" applyFill="1" applyBorder="1" applyAlignment="1">
      <alignment horizontal="left" vertical="center" wrapText="1"/>
    </xf>
    <xf numFmtId="0" fontId="19" fillId="0" borderId="42" xfId="13" applyFont="1" applyBorder="1" applyAlignment="1">
      <alignment horizontal="center" vertical="center" wrapText="1"/>
    </xf>
    <xf numFmtId="0" fontId="19" fillId="0" borderId="7" xfId="13" applyFont="1" applyBorder="1" applyAlignment="1">
      <alignment horizontal="center" vertical="center" wrapText="1"/>
    </xf>
    <xf numFmtId="0" fontId="19" fillId="0" borderId="36" xfId="13" applyFont="1" applyBorder="1" applyAlignment="1">
      <alignment horizontal="center" vertical="center" wrapText="1"/>
    </xf>
    <xf numFmtId="0" fontId="19" fillId="0" borderId="23" xfId="13" applyFont="1" applyBorder="1" applyAlignment="1">
      <alignment horizontal="center" vertical="center" wrapText="1"/>
    </xf>
    <xf numFmtId="0" fontId="22" fillId="0" borderId="30" xfId="3" applyFont="1" applyBorder="1" applyAlignment="1">
      <alignment horizontal="center" vertical="center" wrapText="1"/>
    </xf>
    <xf numFmtId="0" fontId="9" fillId="0" borderId="8" xfId="0" applyFont="1" applyBorder="1" applyAlignment="1">
      <alignment horizontal="center" vertical="center"/>
    </xf>
    <xf numFmtId="0" fontId="19" fillId="3" borderId="40" xfId="3" applyFont="1" applyFill="1" applyBorder="1" applyAlignment="1">
      <alignment horizontal="justify" vertical="top" wrapText="1"/>
    </xf>
    <xf numFmtId="0" fontId="19" fillId="3" borderId="42" xfId="3" applyFont="1" applyFill="1" applyBorder="1" applyAlignment="1">
      <alignment horizontal="justify" vertical="top" wrapText="1"/>
    </xf>
    <xf numFmtId="0" fontId="24" fillId="3" borderId="54" xfId="3" applyFont="1" applyFill="1" applyBorder="1" applyAlignment="1">
      <alignment horizontal="center" vertical="center" wrapText="1"/>
    </xf>
    <xf numFmtId="0" fontId="24" fillId="3" borderId="55" xfId="3" applyFont="1" applyFill="1" applyBorder="1" applyAlignment="1">
      <alignment horizontal="center" vertical="center" wrapText="1"/>
    </xf>
    <xf numFmtId="0" fontId="25" fillId="3" borderId="40" xfId="3" applyFont="1" applyFill="1" applyBorder="1" applyAlignment="1">
      <alignment horizontal="left" vertical="center" wrapText="1"/>
    </xf>
    <xf numFmtId="0" fontId="25" fillId="3" borderId="41" xfId="3" applyFont="1" applyFill="1" applyBorder="1" applyAlignment="1">
      <alignment horizontal="left" vertical="center" wrapText="1"/>
    </xf>
    <xf numFmtId="0" fontId="25" fillId="3" borderId="42" xfId="3" applyFont="1" applyFill="1" applyBorder="1" applyAlignment="1">
      <alignment horizontal="left" vertical="center" wrapText="1"/>
    </xf>
    <xf numFmtId="0" fontId="24" fillId="3" borderId="41" xfId="3" applyFont="1" applyFill="1" applyBorder="1" applyAlignment="1">
      <alignment horizontal="justify" vertical="center" wrapText="1"/>
    </xf>
    <xf numFmtId="0" fontId="24" fillId="3" borderId="42" xfId="3" applyFont="1" applyFill="1" applyBorder="1" applyAlignment="1">
      <alignment horizontal="justify" vertical="center" wrapText="1"/>
    </xf>
    <xf numFmtId="0" fontId="25" fillId="0" borderId="41" xfId="3" applyFont="1" applyBorder="1" applyAlignment="1">
      <alignment horizontal="left" vertical="center" wrapText="1"/>
    </xf>
    <xf numFmtId="0" fontId="25" fillId="0" borderId="42" xfId="3" applyFont="1" applyBorder="1" applyAlignment="1">
      <alignment horizontal="left" vertical="center" wrapText="1"/>
    </xf>
    <xf numFmtId="0" fontId="24" fillId="3" borderId="40" xfId="3" applyFont="1" applyFill="1" applyBorder="1" applyAlignment="1">
      <alignment horizontal="justify" vertical="top" wrapText="1"/>
    </xf>
    <xf numFmtId="0" fontId="24" fillId="3" borderId="41" xfId="3" applyFont="1" applyFill="1" applyBorder="1" applyAlignment="1">
      <alignment horizontal="justify" vertical="top" wrapText="1"/>
    </xf>
    <xf numFmtId="0" fontId="24" fillId="3" borderId="42" xfId="3" applyFont="1" applyFill="1" applyBorder="1" applyAlignment="1">
      <alignment horizontal="justify" vertical="top" wrapText="1"/>
    </xf>
    <xf numFmtId="0" fontId="22" fillId="3" borderId="4" xfId="3" applyFont="1" applyFill="1" applyBorder="1" applyAlignment="1">
      <alignment horizontal="left" vertical="center" wrapText="1"/>
    </xf>
    <xf numFmtId="0" fontId="0" fillId="3" borderId="3" xfId="0" applyFill="1" applyBorder="1" applyAlignment="1">
      <alignment horizontal="center"/>
    </xf>
    <xf numFmtId="0" fontId="0" fillId="3" borderId="0" xfId="0" applyFill="1" applyAlignment="1">
      <alignment horizontal="center"/>
    </xf>
    <xf numFmtId="0" fontId="0" fillId="3" borderId="9" xfId="0" applyFill="1" applyBorder="1" applyAlignment="1">
      <alignment horizontal="center"/>
    </xf>
    <xf numFmtId="0" fontId="0" fillId="3" borderId="5" xfId="0" applyFill="1" applyBorder="1" applyAlignment="1">
      <alignment horizontal="center"/>
    </xf>
    <xf numFmtId="0" fontId="0" fillId="3" borderId="4" xfId="0" applyFill="1" applyBorder="1" applyAlignment="1">
      <alignment horizontal="center"/>
    </xf>
    <xf numFmtId="0" fontId="0" fillId="3" borderId="10" xfId="0" applyFill="1" applyBorder="1" applyAlignment="1">
      <alignment horizontal="center"/>
    </xf>
    <xf numFmtId="9" fontId="24" fillId="0" borderId="40" xfId="3" applyNumberFormat="1" applyFont="1" applyBorder="1" applyAlignment="1">
      <alignment horizontal="center" vertical="center"/>
    </xf>
    <xf numFmtId="9" fontId="24" fillId="0" borderId="42" xfId="3" applyNumberFormat="1" applyFont="1" applyBorder="1" applyAlignment="1">
      <alignment horizontal="center" vertical="center"/>
    </xf>
    <xf numFmtId="0" fontId="49" fillId="0" borderId="68" xfId="16" applyFont="1" applyBorder="1" applyAlignment="1">
      <alignment horizontal="left" vertical="center" wrapText="1"/>
    </xf>
    <xf numFmtId="0" fontId="44" fillId="0" borderId="3" xfId="16" applyFont="1" applyBorder="1" applyAlignment="1">
      <alignment vertical="center" wrapText="1"/>
    </xf>
    <xf numFmtId="0" fontId="24" fillId="3" borderId="7" xfId="3" applyFont="1" applyFill="1" applyBorder="1" applyAlignment="1">
      <alignment horizontal="justify" vertical="top" wrapText="1"/>
    </xf>
    <xf numFmtId="0" fontId="24" fillId="3" borderId="40" xfId="3" applyFont="1" applyFill="1" applyBorder="1" applyAlignment="1">
      <alignment vertical="center" wrapText="1"/>
    </xf>
    <xf numFmtId="0" fontId="24" fillId="3" borderId="42" xfId="3" applyFont="1" applyFill="1" applyBorder="1" applyAlignment="1">
      <alignment vertical="center" wrapText="1"/>
    </xf>
    <xf numFmtId="0" fontId="48" fillId="0" borderId="68" xfId="17" applyFont="1" applyFill="1" applyBorder="1" applyAlignment="1">
      <alignment horizontal="left" vertical="center" wrapText="1"/>
    </xf>
    <xf numFmtId="0" fontId="0" fillId="3" borderId="0" xfId="0" applyFill="1" applyBorder="1" applyAlignment="1">
      <alignment horizontal="center"/>
    </xf>
    <xf numFmtId="1" fontId="24" fillId="3" borderId="7" xfId="3" applyNumberFormat="1" applyFont="1" applyFill="1" applyBorder="1" applyAlignment="1">
      <alignment vertical="center"/>
    </xf>
    <xf numFmtId="9" fontId="24" fillId="3" borderId="7" xfId="3" applyNumberFormat="1" applyFont="1" applyFill="1" applyBorder="1" applyAlignment="1">
      <alignment vertical="center"/>
    </xf>
    <xf numFmtId="0" fontId="24" fillId="3" borderId="7" xfId="3" applyFont="1" applyFill="1" applyBorder="1" applyAlignment="1">
      <alignment vertical="center"/>
    </xf>
    <xf numFmtId="10" fontId="24" fillId="3" borderId="7" xfId="15" applyNumberFormat="1" applyFont="1" applyFill="1" applyBorder="1" applyAlignment="1">
      <alignment vertical="center"/>
    </xf>
    <xf numFmtId="9" fontId="24" fillId="7" borderId="7" xfId="3" applyNumberFormat="1" applyFont="1" applyFill="1" applyBorder="1" applyAlignment="1">
      <alignment horizontal="center" vertical="center"/>
    </xf>
    <xf numFmtId="9" fontId="24" fillId="0" borderId="7" xfId="3" applyNumberFormat="1" applyFont="1" applyFill="1" applyBorder="1" applyAlignment="1">
      <alignment horizontal="center" vertical="center"/>
    </xf>
    <xf numFmtId="9" fontId="24" fillId="7" borderId="7" xfId="1" applyFont="1" applyFill="1" applyBorder="1" applyAlignment="1">
      <alignment horizontal="center" vertical="center"/>
    </xf>
    <xf numFmtId="10" fontId="24" fillId="0" borderId="7" xfId="15" applyNumberFormat="1" applyFont="1" applyFill="1" applyBorder="1" applyAlignment="1">
      <alignment horizontal="center" vertical="center"/>
    </xf>
    <xf numFmtId="0" fontId="24" fillId="0" borderId="7" xfId="4" applyFont="1" applyBorder="1" applyAlignment="1">
      <alignment horizontal="center" vertical="center"/>
    </xf>
    <xf numFmtId="1" fontId="24" fillId="7" borderId="7" xfId="19" applyNumberFormat="1" applyFont="1" applyFill="1" applyBorder="1" applyAlignment="1">
      <alignment horizontal="center" vertical="center"/>
    </xf>
    <xf numFmtId="10" fontId="24" fillId="0" borderId="7" xfId="4" applyNumberFormat="1" applyFont="1" applyBorder="1" applyAlignment="1">
      <alignment horizontal="center" vertical="center"/>
    </xf>
    <xf numFmtId="0" fontId="9" fillId="0" borderId="63" xfId="3" applyFont="1" applyBorder="1" applyAlignment="1">
      <alignment horizontal="center" vertical="center" wrapText="1"/>
    </xf>
    <xf numFmtId="0" fontId="9" fillId="0" borderId="0" xfId="3" applyFont="1" applyBorder="1" applyAlignment="1">
      <alignment horizontal="center" vertical="center" wrapText="1"/>
    </xf>
    <xf numFmtId="0" fontId="9" fillId="0" borderId="63" xfId="3" applyFont="1" applyBorder="1" applyAlignment="1">
      <alignment horizontal="center" vertical="center" wrapText="1"/>
    </xf>
    <xf numFmtId="0" fontId="22" fillId="3" borderId="65" xfId="3" applyFont="1" applyFill="1" applyBorder="1" applyAlignment="1">
      <alignment horizontal="center" vertical="center"/>
    </xf>
    <xf numFmtId="0" fontId="22" fillId="3" borderId="0" xfId="3" applyFont="1" applyFill="1" applyBorder="1" applyAlignment="1">
      <alignment horizontal="center" vertical="center"/>
    </xf>
    <xf numFmtId="0" fontId="22" fillId="3" borderId="63" xfId="3" applyFont="1" applyFill="1" applyBorder="1" applyAlignment="1">
      <alignment horizontal="center" vertical="center"/>
    </xf>
    <xf numFmtId="0" fontId="22" fillId="3" borderId="65" xfId="3" applyFont="1" applyFill="1" applyBorder="1" applyAlignment="1">
      <alignment horizontal="center" vertical="center" wrapText="1"/>
    </xf>
    <xf numFmtId="0" fontId="22" fillId="3" borderId="63" xfId="3" applyFont="1" applyFill="1" applyBorder="1" applyAlignment="1">
      <alignment horizontal="center" vertical="center" wrapText="1"/>
    </xf>
    <xf numFmtId="0" fontId="25" fillId="0" borderId="26" xfId="3" applyFont="1" applyBorder="1" applyAlignment="1">
      <alignment horizontal="justify" vertical="top" wrapText="1"/>
    </xf>
    <xf numFmtId="9" fontId="25" fillId="0" borderId="26" xfId="5" applyFont="1" applyBorder="1" applyAlignment="1">
      <alignment horizontal="center" vertical="center" wrapText="1"/>
    </xf>
    <xf numFmtId="0" fontId="25" fillId="0" borderId="26" xfId="3" applyFont="1" applyBorder="1" applyAlignment="1">
      <alignment horizontal="left" vertical="center" wrapText="1"/>
    </xf>
    <xf numFmtId="9" fontId="25" fillId="3" borderId="26" xfId="3" applyNumberFormat="1" applyFont="1" applyFill="1" applyBorder="1" applyAlignment="1">
      <alignment horizontal="center" vertical="center" wrapText="1"/>
    </xf>
    <xf numFmtId="9" fontId="25" fillId="0" borderId="26" xfId="3" applyNumberFormat="1" applyFont="1" applyBorder="1" applyAlignment="1">
      <alignment horizontal="center" vertical="center" wrapText="1"/>
    </xf>
    <xf numFmtId="0" fontId="25" fillId="0" borderId="26" xfId="3" applyFont="1" applyBorder="1" applyAlignment="1">
      <alignment horizontal="center" vertical="center" wrapText="1"/>
    </xf>
    <xf numFmtId="0" fontId="24" fillId="3" borderId="38" xfId="3" applyFont="1" applyFill="1" applyBorder="1" applyAlignment="1">
      <alignment horizontal="center" vertical="center" wrapText="1"/>
    </xf>
    <xf numFmtId="0" fontId="24" fillId="3" borderId="35" xfId="3" applyFont="1" applyFill="1" applyBorder="1" applyAlignment="1">
      <alignment horizontal="center" vertical="center" wrapText="1"/>
    </xf>
    <xf numFmtId="0" fontId="24" fillId="3" borderId="73" xfId="3" applyFont="1" applyFill="1" applyBorder="1" applyAlignment="1">
      <alignment horizontal="center" vertical="center" wrapText="1"/>
    </xf>
    <xf numFmtId="0" fontId="19" fillId="3" borderId="18" xfId="3" applyFont="1" applyFill="1" applyBorder="1" applyAlignment="1">
      <alignment horizontal="justify" vertical="top" wrapText="1"/>
    </xf>
    <xf numFmtId="0" fontId="19" fillId="0" borderId="13" xfId="3" applyFont="1" applyBorder="1" applyAlignment="1">
      <alignment horizontal="left" vertical="center" wrapText="1"/>
    </xf>
  </cellXfs>
  <cellStyles count="20">
    <cellStyle name="Bueno" xfId="2" builtinId="26"/>
    <cellStyle name="Hipervínculo" xfId="17" builtinId="8"/>
    <cellStyle name="Millares [0] 3 3" xfId="6" xr:uid="{00000000-0005-0000-0000-000002000000}"/>
    <cellStyle name="Moneda [0]" xfId="19" builtinId="7"/>
    <cellStyle name="Normal" xfId="0" builtinId="0"/>
    <cellStyle name="Normal 2" xfId="3" xr:uid="{00000000-0005-0000-0000-000004000000}"/>
    <cellStyle name="Normal 2 2 2" xfId="4" xr:uid="{00000000-0005-0000-0000-000005000000}"/>
    <cellStyle name="Normal 3 2" xfId="10" xr:uid="{00000000-0005-0000-0000-000006000000}"/>
    <cellStyle name="Normal 4" xfId="16" xr:uid="{00000000-0005-0000-0000-000007000000}"/>
    <cellStyle name="Normal 5" xfId="8" xr:uid="{00000000-0005-0000-0000-000008000000}"/>
    <cellStyle name="Normal 6 2" xfId="13" xr:uid="{00000000-0005-0000-0000-000009000000}"/>
    <cellStyle name="Normal 7 2 2" xfId="11" xr:uid="{00000000-0005-0000-0000-00000A000000}"/>
    <cellStyle name="Porcentaje" xfId="1" builtinId="5"/>
    <cellStyle name="Porcentaje 2" xfId="5" xr:uid="{00000000-0005-0000-0000-00000C000000}"/>
    <cellStyle name="Porcentaje 3" xfId="15" xr:uid="{00000000-0005-0000-0000-00000D000000}"/>
    <cellStyle name="Porcentaje 3 2" xfId="7" xr:uid="{00000000-0005-0000-0000-00000E000000}"/>
    <cellStyle name="Porcentaje 3 3" xfId="12" xr:uid="{00000000-0005-0000-0000-00000F000000}"/>
    <cellStyle name="Porcentaje 3 3 2" xfId="14" xr:uid="{00000000-0005-0000-0000-000010000000}"/>
    <cellStyle name="Porcentaje 6" xfId="9" xr:uid="{00000000-0005-0000-0000-000011000000}"/>
    <cellStyle name="Porcentaje 6 2"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3</xdr:row>
      <xdr:rowOff>19050</xdr:rowOff>
    </xdr:from>
    <xdr:to>
      <xdr:col>2</xdr:col>
      <xdr:colOff>506730</xdr:colOff>
      <xdr:row>6</xdr:row>
      <xdr:rowOff>44450</xdr:rowOff>
    </xdr:to>
    <xdr:pic>
      <xdr:nvPicPr>
        <xdr:cNvPr id="3" name="Imagen 2">
          <a:extLst>
            <a:ext uri="{FF2B5EF4-FFF2-40B4-BE49-F238E27FC236}">
              <a16:creationId xmlns:a16="http://schemas.microsoft.com/office/drawing/2014/main" id="{79A5F166-9BE9-4DEE-8691-F1E9DB84D7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514350"/>
          <a:ext cx="3116580" cy="530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287055</xdr:colOff>
      <xdr:row>47</xdr:row>
      <xdr:rowOff>13048</xdr:rowOff>
    </xdr:from>
    <xdr:to>
      <xdr:col>6</xdr:col>
      <xdr:colOff>2146819</xdr:colOff>
      <xdr:row>51</xdr:row>
      <xdr:rowOff>74744</xdr:rowOff>
    </xdr:to>
    <xdr:sp macro="" textlink="">
      <xdr:nvSpPr>
        <xdr:cNvPr id="3" name="Text Box 45">
          <a:extLst>
            <a:ext uri="{FF2B5EF4-FFF2-40B4-BE49-F238E27FC236}">
              <a16:creationId xmlns:a16="http://schemas.microsoft.com/office/drawing/2014/main" id="{00000000-0008-0000-08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371475</xdr:colOff>
      <xdr:row>3</xdr:row>
      <xdr:rowOff>114300</xdr:rowOff>
    </xdr:from>
    <xdr:to>
      <xdr:col>1</xdr:col>
      <xdr:colOff>1497330</xdr:colOff>
      <xdr:row>6</xdr:row>
      <xdr:rowOff>73025</xdr:rowOff>
    </xdr:to>
    <xdr:pic>
      <xdr:nvPicPr>
        <xdr:cNvPr id="5" name="Imagen 4">
          <a:extLst>
            <a:ext uri="{FF2B5EF4-FFF2-40B4-BE49-F238E27FC236}">
              <a16:creationId xmlns:a16="http://schemas.microsoft.com/office/drawing/2014/main" id="{0153FF95-6DD1-493C-A41C-2A177D5AA9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695325"/>
          <a:ext cx="3116580" cy="5302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287055</xdr:colOff>
      <xdr:row>50</xdr:row>
      <xdr:rowOff>13048</xdr:rowOff>
    </xdr:from>
    <xdr:to>
      <xdr:col>6</xdr:col>
      <xdr:colOff>2146819</xdr:colOff>
      <xdr:row>54</xdr:row>
      <xdr:rowOff>74744</xdr:rowOff>
    </xdr:to>
    <xdr:sp macro="" textlink="">
      <xdr:nvSpPr>
        <xdr:cNvPr id="3" name="Text Box 45">
          <a:extLst>
            <a:ext uri="{FF2B5EF4-FFF2-40B4-BE49-F238E27FC236}">
              <a16:creationId xmlns:a16="http://schemas.microsoft.com/office/drawing/2014/main" id="{00000000-0008-0000-09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266700</xdr:colOff>
      <xdr:row>3</xdr:row>
      <xdr:rowOff>28575</xdr:rowOff>
    </xdr:from>
    <xdr:to>
      <xdr:col>1</xdr:col>
      <xdr:colOff>1392555</xdr:colOff>
      <xdr:row>5</xdr:row>
      <xdr:rowOff>177800</xdr:rowOff>
    </xdr:to>
    <xdr:pic>
      <xdr:nvPicPr>
        <xdr:cNvPr id="5" name="Imagen 4">
          <a:extLst>
            <a:ext uri="{FF2B5EF4-FFF2-40B4-BE49-F238E27FC236}">
              <a16:creationId xmlns:a16="http://schemas.microsoft.com/office/drawing/2014/main" id="{C896E45E-959F-4AC2-855B-D38F756E2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0"/>
          <a:ext cx="3116580" cy="5302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40</xdr:row>
      <xdr:rowOff>0</xdr:rowOff>
    </xdr:from>
    <xdr:to>
      <xdr:col>5</xdr:col>
      <xdr:colOff>935839</xdr:colOff>
      <xdr:row>44</xdr:row>
      <xdr:rowOff>61696</xdr:rowOff>
    </xdr:to>
    <xdr:sp macro="" textlink="">
      <xdr:nvSpPr>
        <xdr:cNvPr id="5" name="Text Box 45">
          <a:extLst>
            <a:ext uri="{FF2B5EF4-FFF2-40B4-BE49-F238E27FC236}">
              <a16:creationId xmlns:a16="http://schemas.microsoft.com/office/drawing/2014/main" id="{00000000-0008-0000-0A00-000005000000}"/>
            </a:ext>
          </a:extLst>
        </xdr:cNvPr>
        <xdr:cNvSpPr txBox="1">
          <a:spLocks noChangeArrowheads="1"/>
        </xdr:cNvSpPr>
      </xdr:nvSpPr>
      <xdr:spPr bwMode="auto">
        <a:xfrm>
          <a:off x="5286375" y="18659475"/>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122464</xdr:colOff>
      <xdr:row>2</xdr:row>
      <xdr:rowOff>81643</xdr:rowOff>
    </xdr:from>
    <xdr:to>
      <xdr:col>1</xdr:col>
      <xdr:colOff>1252401</xdr:colOff>
      <xdr:row>5</xdr:row>
      <xdr:rowOff>40368</xdr:rowOff>
    </xdr:to>
    <xdr:pic>
      <xdr:nvPicPr>
        <xdr:cNvPr id="6" name="Imagen 5">
          <a:extLst>
            <a:ext uri="{FF2B5EF4-FFF2-40B4-BE49-F238E27FC236}">
              <a16:creationId xmlns:a16="http://schemas.microsoft.com/office/drawing/2014/main" id="{34297CCB-4678-4ACC-8E61-8D520B7280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64" y="476250"/>
          <a:ext cx="3116580" cy="530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114300</xdr:colOff>
      <xdr:row>47</xdr:row>
      <xdr:rowOff>0</xdr:rowOff>
    </xdr:from>
    <xdr:to>
      <xdr:col>35</xdr:col>
      <xdr:colOff>171450</xdr:colOff>
      <xdr:row>51</xdr:row>
      <xdr:rowOff>61696</xdr:rowOff>
    </xdr:to>
    <xdr:sp macro="" textlink="">
      <xdr:nvSpPr>
        <xdr:cNvPr id="2" name="Text Box 45">
          <a:extLst>
            <a:ext uri="{FF2B5EF4-FFF2-40B4-BE49-F238E27FC236}">
              <a16:creationId xmlns:a16="http://schemas.microsoft.com/office/drawing/2014/main" id="{00000000-0008-0000-0100-000002000000}"/>
            </a:ext>
          </a:extLst>
        </xdr:cNvPr>
        <xdr:cNvSpPr txBox="1">
          <a:spLocks noChangeArrowheads="1"/>
        </xdr:cNvSpPr>
      </xdr:nvSpPr>
      <xdr:spPr bwMode="auto">
        <a:xfrm>
          <a:off x="29994225" y="27470100"/>
          <a:ext cx="6248400"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a:t>
          </a:r>
          <a:endParaRPr lang="es-CO" sz="1200">
            <a:effectLst/>
            <a:latin typeface="Times New Roman"/>
            <a:ea typeface="Times New Roman"/>
          </a:endParaRPr>
        </a:p>
        <a:p>
          <a:pPr algn="ctr"/>
          <a:r>
            <a:rPr lang="pt-BR" sz="1100">
              <a:effectLst/>
              <a:latin typeface="+mn-lt"/>
              <a:ea typeface="+mn-ea"/>
              <a:cs typeface="+mn-cs"/>
            </a:rPr>
            <a:t>Carrera 10ª No 15-22 PBX: 60+1 3275252 – Fax: 60 13275248 Línea gratuita:018000122020</a:t>
          </a:r>
          <a:endParaRPr lang="es-CO" sz="1200">
            <a:effectLst/>
          </a:endParaRPr>
        </a:p>
        <a:p>
          <a:pPr algn="ctr"/>
          <a:r>
            <a:rPr lang="pt-BR" sz="1100" u="sng">
              <a:effectLst/>
              <a:latin typeface="+mn-lt"/>
              <a:ea typeface="+mn-ea"/>
              <a:cs typeface="+mn-cs"/>
            </a:rPr>
            <a:t>www.uaeos.gov.co</a:t>
          </a:r>
          <a:r>
            <a:rPr lang="pt-BR" sz="1100">
              <a:effectLst/>
              <a:latin typeface="+mn-lt"/>
              <a:ea typeface="+mn-ea"/>
              <a:cs typeface="+mn-cs"/>
            </a:rPr>
            <a:t>  - </a:t>
          </a:r>
          <a:r>
            <a:rPr lang="pt-BR" sz="1100" u="sng">
              <a:effectLst/>
              <a:latin typeface="+mn-lt"/>
              <a:ea typeface="+mn-ea"/>
              <a:cs typeface="+mn-cs"/>
            </a:rPr>
            <a:t>atencionalciudadano@uaeos.gov.co</a:t>
          </a:r>
          <a:endParaRPr lang="es-CO" sz="1200">
            <a:effectLst/>
          </a:endParaRPr>
        </a:p>
        <a:p>
          <a:pPr algn="ctr"/>
          <a:r>
            <a:rPr lang="es-ES" sz="1100">
              <a:effectLst/>
              <a:latin typeface="+mn-lt"/>
              <a:ea typeface="+mn-ea"/>
              <a:cs typeface="+mn-cs"/>
            </a:rPr>
            <a:t>Bogotá D.C, Colombia</a:t>
          </a:r>
          <a:endParaRPr lang="es-CO" sz="1200">
            <a:effectLst/>
          </a:endParaRPr>
        </a:p>
        <a:p>
          <a:pPr algn="ctr"/>
          <a:r>
            <a:rPr lang="es-ES" sz="1100">
              <a:effectLst/>
              <a:latin typeface="+mn-lt"/>
              <a:ea typeface="+mn-ea"/>
              <a:cs typeface="+mn-cs"/>
            </a:rPr>
            <a:t> </a:t>
          </a: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4</xdr:col>
      <xdr:colOff>287055</xdr:colOff>
      <xdr:row>47</xdr:row>
      <xdr:rowOff>13048</xdr:rowOff>
    </xdr:from>
    <xdr:to>
      <xdr:col>6</xdr:col>
      <xdr:colOff>2146819</xdr:colOff>
      <xdr:row>51</xdr:row>
      <xdr:rowOff>74744</xdr:rowOff>
    </xdr:to>
    <xdr:sp macro="" textlink="">
      <xdr:nvSpPr>
        <xdr:cNvPr id="3" name="Text Box 45">
          <a:extLst>
            <a:ext uri="{FF2B5EF4-FFF2-40B4-BE49-F238E27FC236}">
              <a16:creationId xmlns:a16="http://schemas.microsoft.com/office/drawing/2014/main" id="{00000000-0008-0000-01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136071</xdr:colOff>
      <xdr:row>3</xdr:row>
      <xdr:rowOff>81643</xdr:rowOff>
    </xdr:from>
    <xdr:to>
      <xdr:col>1</xdr:col>
      <xdr:colOff>1266008</xdr:colOff>
      <xdr:row>6</xdr:row>
      <xdr:rowOff>40368</xdr:rowOff>
    </xdr:to>
    <xdr:pic>
      <xdr:nvPicPr>
        <xdr:cNvPr id="5" name="Imagen 4">
          <a:extLst>
            <a:ext uri="{FF2B5EF4-FFF2-40B4-BE49-F238E27FC236}">
              <a16:creationId xmlns:a16="http://schemas.microsoft.com/office/drawing/2014/main" id="{4B22DE8C-564B-482A-8448-4B9201FA7B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1" y="666750"/>
          <a:ext cx="3116580" cy="530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287055</xdr:colOff>
      <xdr:row>32</xdr:row>
      <xdr:rowOff>13048</xdr:rowOff>
    </xdr:from>
    <xdr:to>
      <xdr:col>6</xdr:col>
      <xdr:colOff>2146819</xdr:colOff>
      <xdr:row>36</xdr:row>
      <xdr:rowOff>74744</xdr:rowOff>
    </xdr:to>
    <xdr:sp macro="" textlink="">
      <xdr:nvSpPr>
        <xdr:cNvPr id="3" name="Text Box 45">
          <a:extLst>
            <a:ext uri="{FF2B5EF4-FFF2-40B4-BE49-F238E27FC236}">
              <a16:creationId xmlns:a16="http://schemas.microsoft.com/office/drawing/2014/main" id="{00000000-0008-0000-02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23</xdr:col>
      <xdr:colOff>0</xdr:colOff>
      <xdr:row>32</xdr:row>
      <xdr:rowOff>0</xdr:rowOff>
    </xdr:from>
    <xdr:to>
      <xdr:col>34</xdr:col>
      <xdr:colOff>173839</xdr:colOff>
      <xdr:row>36</xdr:row>
      <xdr:rowOff>61696</xdr:rowOff>
    </xdr:to>
    <xdr:sp macro="" textlink="">
      <xdr:nvSpPr>
        <xdr:cNvPr id="5" name="Text Box 45">
          <a:extLst>
            <a:ext uri="{FF2B5EF4-FFF2-40B4-BE49-F238E27FC236}">
              <a16:creationId xmlns:a16="http://schemas.microsoft.com/office/drawing/2014/main" id="{00000000-0008-0000-0200-000005000000}"/>
            </a:ext>
          </a:extLst>
        </xdr:cNvPr>
        <xdr:cNvSpPr txBox="1">
          <a:spLocks noChangeArrowheads="1"/>
        </xdr:cNvSpPr>
      </xdr:nvSpPr>
      <xdr:spPr bwMode="auto">
        <a:xfrm>
          <a:off x="31146750" y="16544925"/>
          <a:ext cx="5412589"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76200</xdr:colOff>
      <xdr:row>3</xdr:row>
      <xdr:rowOff>142875</xdr:rowOff>
    </xdr:from>
    <xdr:to>
      <xdr:col>1</xdr:col>
      <xdr:colOff>1392555</xdr:colOff>
      <xdr:row>6</xdr:row>
      <xdr:rowOff>101600</xdr:rowOff>
    </xdr:to>
    <xdr:pic>
      <xdr:nvPicPr>
        <xdr:cNvPr id="7" name="Imagen 6">
          <a:extLst>
            <a:ext uri="{FF2B5EF4-FFF2-40B4-BE49-F238E27FC236}">
              <a16:creationId xmlns:a16="http://schemas.microsoft.com/office/drawing/2014/main" id="{A1B8CF18-B92B-46D6-B3E8-84C0DDDB40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23900"/>
          <a:ext cx="3116580" cy="530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287055</xdr:colOff>
      <xdr:row>39</xdr:row>
      <xdr:rowOff>13048</xdr:rowOff>
    </xdr:from>
    <xdr:to>
      <xdr:col>6</xdr:col>
      <xdr:colOff>2146819</xdr:colOff>
      <xdr:row>43</xdr:row>
      <xdr:rowOff>74744</xdr:rowOff>
    </xdr:to>
    <xdr:sp macro="" textlink="">
      <xdr:nvSpPr>
        <xdr:cNvPr id="3" name="Text Box 45">
          <a:extLst>
            <a:ext uri="{FF2B5EF4-FFF2-40B4-BE49-F238E27FC236}">
              <a16:creationId xmlns:a16="http://schemas.microsoft.com/office/drawing/2014/main" id="{00000000-0008-0000-03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85725</xdr:colOff>
      <xdr:row>3</xdr:row>
      <xdr:rowOff>95250</xdr:rowOff>
    </xdr:from>
    <xdr:to>
      <xdr:col>1</xdr:col>
      <xdr:colOff>1211580</xdr:colOff>
      <xdr:row>6</xdr:row>
      <xdr:rowOff>53975</xdr:rowOff>
    </xdr:to>
    <xdr:pic>
      <xdr:nvPicPr>
        <xdr:cNvPr id="6" name="Imagen 5">
          <a:extLst>
            <a:ext uri="{FF2B5EF4-FFF2-40B4-BE49-F238E27FC236}">
              <a16:creationId xmlns:a16="http://schemas.microsoft.com/office/drawing/2014/main" id="{042056CD-2C6A-4035-8F34-5C7CCD610F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676275"/>
          <a:ext cx="3116580" cy="530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287055</xdr:colOff>
      <xdr:row>25</xdr:row>
      <xdr:rowOff>13048</xdr:rowOff>
    </xdr:from>
    <xdr:to>
      <xdr:col>6</xdr:col>
      <xdr:colOff>2146819</xdr:colOff>
      <xdr:row>29</xdr:row>
      <xdr:rowOff>74744</xdr:rowOff>
    </xdr:to>
    <xdr:sp macro="" textlink="">
      <xdr:nvSpPr>
        <xdr:cNvPr id="3" name="Text Box 45">
          <a:extLst>
            <a:ext uri="{FF2B5EF4-FFF2-40B4-BE49-F238E27FC236}">
              <a16:creationId xmlns:a16="http://schemas.microsoft.com/office/drawing/2014/main" id="{00000000-0008-0000-04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25</xdr:col>
      <xdr:colOff>0</xdr:colOff>
      <xdr:row>25</xdr:row>
      <xdr:rowOff>0</xdr:rowOff>
    </xdr:from>
    <xdr:to>
      <xdr:col>34</xdr:col>
      <xdr:colOff>450064</xdr:colOff>
      <xdr:row>29</xdr:row>
      <xdr:rowOff>61696</xdr:rowOff>
    </xdr:to>
    <xdr:sp macro="" textlink="">
      <xdr:nvSpPr>
        <xdr:cNvPr id="5" name="Text Box 45">
          <a:extLst>
            <a:ext uri="{FF2B5EF4-FFF2-40B4-BE49-F238E27FC236}">
              <a16:creationId xmlns:a16="http://schemas.microsoft.com/office/drawing/2014/main" id="{00000000-0008-0000-0400-000005000000}"/>
            </a:ext>
          </a:extLst>
        </xdr:cNvPr>
        <xdr:cNvSpPr txBox="1">
          <a:spLocks noChangeArrowheads="1"/>
        </xdr:cNvSpPr>
      </xdr:nvSpPr>
      <xdr:spPr bwMode="auto">
        <a:xfrm>
          <a:off x="30403800" y="10725150"/>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114300</xdr:colOff>
      <xdr:row>3</xdr:row>
      <xdr:rowOff>19050</xdr:rowOff>
    </xdr:from>
    <xdr:to>
      <xdr:col>1</xdr:col>
      <xdr:colOff>1240155</xdr:colOff>
      <xdr:row>5</xdr:row>
      <xdr:rowOff>168275</xdr:rowOff>
    </xdr:to>
    <xdr:pic>
      <xdr:nvPicPr>
        <xdr:cNvPr id="6" name="Imagen 5">
          <a:extLst>
            <a:ext uri="{FF2B5EF4-FFF2-40B4-BE49-F238E27FC236}">
              <a16:creationId xmlns:a16="http://schemas.microsoft.com/office/drawing/2014/main" id="{0A22CDBB-6CEC-4C8E-B6F8-030D3C30CE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00075"/>
          <a:ext cx="3116580" cy="530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29</xdr:row>
      <xdr:rowOff>0</xdr:rowOff>
    </xdr:from>
    <xdr:to>
      <xdr:col>32</xdr:col>
      <xdr:colOff>0</xdr:colOff>
      <xdr:row>33</xdr:row>
      <xdr:rowOff>61696</xdr:rowOff>
    </xdr:to>
    <xdr:sp macro="" textlink="">
      <xdr:nvSpPr>
        <xdr:cNvPr id="2" name="Text Box 45">
          <a:extLst>
            <a:ext uri="{FF2B5EF4-FFF2-40B4-BE49-F238E27FC236}">
              <a16:creationId xmlns:a16="http://schemas.microsoft.com/office/drawing/2014/main" id="{00000000-0008-0000-0500-000002000000}"/>
            </a:ext>
          </a:extLst>
        </xdr:cNvPr>
        <xdr:cNvSpPr txBox="1">
          <a:spLocks noChangeArrowheads="1"/>
        </xdr:cNvSpPr>
      </xdr:nvSpPr>
      <xdr:spPr bwMode="auto">
        <a:xfrm>
          <a:off x="27851100" y="8905875"/>
          <a:ext cx="3333750"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endParaRPr lang="es-CO" sz="1200">
            <a:effectLst/>
            <a:latin typeface="Times New Roman"/>
            <a:ea typeface="Times New Roman"/>
          </a:endParaRPr>
        </a:p>
      </xdr:txBody>
    </xdr:sp>
    <xdr:clientData/>
  </xdr:twoCellAnchor>
  <xdr:twoCellAnchor>
    <xdr:from>
      <xdr:col>4</xdr:col>
      <xdr:colOff>287055</xdr:colOff>
      <xdr:row>29</xdr:row>
      <xdr:rowOff>13048</xdr:rowOff>
    </xdr:from>
    <xdr:to>
      <xdr:col>6</xdr:col>
      <xdr:colOff>2146819</xdr:colOff>
      <xdr:row>33</xdr:row>
      <xdr:rowOff>74744</xdr:rowOff>
    </xdr:to>
    <xdr:sp macro="" textlink="">
      <xdr:nvSpPr>
        <xdr:cNvPr id="3" name="Text Box 45">
          <a:extLst>
            <a:ext uri="{FF2B5EF4-FFF2-40B4-BE49-F238E27FC236}">
              <a16:creationId xmlns:a16="http://schemas.microsoft.com/office/drawing/2014/main" id="{00000000-0008-0000-05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23</xdr:col>
      <xdr:colOff>428625</xdr:colOff>
      <xdr:row>35</xdr:row>
      <xdr:rowOff>38100</xdr:rowOff>
    </xdr:from>
    <xdr:to>
      <xdr:col>33</xdr:col>
      <xdr:colOff>402439</xdr:colOff>
      <xdr:row>39</xdr:row>
      <xdr:rowOff>99796</xdr:rowOff>
    </xdr:to>
    <xdr:sp macro="" textlink="">
      <xdr:nvSpPr>
        <xdr:cNvPr id="6" name="Text Box 45">
          <a:extLst>
            <a:ext uri="{FF2B5EF4-FFF2-40B4-BE49-F238E27FC236}">
              <a16:creationId xmlns:a16="http://schemas.microsoft.com/office/drawing/2014/main" id="{00000000-0008-0000-0500-000006000000}"/>
            </a:ext>
          </a:extLst>
        </xdr:cNvPr>
        <xdr:cNvSpPr txBox="1">
          <a:spLocks noChangeArrowheads="1"/>
        </xdr:cNvSpPr>
      </xdr:nvSpPr>
      <xdr:spPr bwMode="auto">
        <a:xfrm>
          <a:off x="27765375" y="15363825"/>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23</xdr:col>
      <xdr:colOff>0</xdr:colOff>
      <xdr:row>30</xdr:row>
      <xdr:rowOff>0</xdr:rowOff>
    </xdr:from>
    <xdr:to>
      <xdr:col>32</xdr:col>
      <xdr:colOff>450064</xdr:colOff>
      <xdr:row>34</xdr:row>
      <xdr:rowOff>61696</xdr:rowOff>
    </xdr:to>
    <xdr:sp macro="" textlink="">
      <xdr:nvSpPr>
        <xdr:cNvPr id="7" name="Text Box 45">
          <a:extLst>
            <a:ext uri="{FF2B5EF4-FFF2-40B4-BE49-F238E27FC236}">
              <a16:creationId xmlns:a16="http://schemas.microsoft.com/office/drawing/2014/main" id="{00000000-0008-0000-0500-000007000000}"/>
            </a:ext>
          </a:extLst>
        </xdr:cNvPr>
        <xdr:cNvSpPr txBox="1">
          <a:spLocks noChangeArrowheads="1"/>
        </xdr:cNvSpPr>
      </xdr:nvSpPr>
      <xdr:spPr bwMode="auto">
        <a:xfrm>
          <a:off x="27336750" y="14516100"/>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266700</xdr:colOff>
      <xdr:row>3</xdr:row>
      <xdr:rowOff>85725</xdr:rowOff>
    </xdr:from>
    <xdr:to>
      <xdr:col>1</xdr:col>
      <xdr:colOff>1392555</xdr:colOff>
      <xdr:row>6</xdr:row>
      <xdr:rowOff>44450</xdr:rowOff>
    </xdr:to>
    <xdr:pic>
      <xdr:nvPicPr>
        <xdr:cNvPr id="9" name="Imagen 8">
          <a:extLst>
            <a:ext uri="{FF2B5EF4-FFF2-40B4-BE49-F238E27FC236}">
              <a16:creationId xmlns:a16="http://schemas.microsoft.com/office/drawing/2014/main" id="{E52369AE-0D4B-4E24-9896-19C86A4F04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66750"/>
          <a:ext cx="3116580" cy="5302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287055</xdr:colOff>
      <xdr:row>34</xdr:row>
      <xdr:rowOff>13048</xdr:rowOff>
    </xdr:from>
    <xdr:to>
      <xdr:col>6</xdr:col>
      <xdr:colOff>2146819</xdr:colOff>
      <xdr:row>38</xdr:row>
      <xdr:rowOff>74744</xdr:rowOff>
    </xdr:to>
    <xdr:sp macro="" textlink="">
      <xdr:nvSpPr>
        <xdr:cNvPr id="3" name="Text Box 45">
          <a:extLst>
            <a:ext uri="{FF2B5EF4-FFF2-40B4-BE49-F238E27FC236}">
              <a16:creationId xmlns:a16="http://schemas.microsoft.com/office/drawing/2014/main" id="{00000000-0008-0000-06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24</xdr:col>
      <xdr:colOff>123825</xdr:colOff>
      <xdr:row>35</xdr:row>
      <xdr:rowOff>19050</xdr:rowOff>
    </xdr:from>
    <xdr:to>
      <xdr:col>34</xdr:col>
      <xdr:colOff>97639</xdr:colOff>
      <xdr:row>39</xdr:row>
      <xdr:rowOff>80746</xdr:rowOff>
    </xdr:to>
    <xdr:sp macro="" textlink="">
      <xdr:nvSpPr>
        <xdr:cNvPr id="5" name="Text Box 45">
          <a:extLst>
            <a:ext uri="{FF2B5EF4-FFF2-40B4-BE49-F238E27FC236}">
              <a16:creationId xmlns:a16="http://schemas.microsoft.com/office/drawing/2014/main" id="{00000000-0008-0000-0600-000005000000}"/>
            </a:ext>
          </a:extLst>
        </xdr:cNvPr>
        <xdr:cNvSpPr txBox="1">
          <a:spLocks noChangeArrowheads="1"/>
        </xdr:cNvSpPr>
      </xdr:nvSpPr>
      <xdr:spPr bwMode="auto">
        <a:xfrm>
          <a:off x="27898725" y="15020925"/>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38100</xdr:colOff>
      <xdr:row>3</xdr:row>
      <xdr:rowOff>76200</xdr:rowOff>
    </xdr:from>
    <xdr:to>
      <xdr:col>1</xdr:col>
      <xdr:colOff>1163955</xdr:colOff>
      <xdr:row>6</xdr:row>
      <xdr:rowOff>34925</xdr:rowOff>
    </xdr:to>
    <xdr:pic>
      <xdr:nvPicPr>
        <xdr:cNvPr id="7" name="Imagen 6">
          <a:extLst>
            <a:ext uri="{FF2B5EF4-FFF2-40B4-BE49-F238E27FC236}">
              <a16:creationId xmlns:a16="http://schemas.microsoft.com/office/drawing/2014/main" id="{DF1DE33B-1A3E-41E3-A0E8-76951F60BF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57225"/>
          <a:ext cx="3116580" cy="5302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25</xdr:col>
      <xdr:colOff>0</xdr:colOff>
      <xdr:row>38</xdr:row>
      <xdr:rowOff>0</xdr:rowOff>
    </xdr:from>
    <xdr:to>
      <xdr:col>32</xdr:col>
      <xdr:colOff>0</xdr:colOff>
      <xdr:row>42</xdr:row>
      <xdr:rowOff>61696</xdr:rowOff>
    </xdr:to>
    <xdr:sp macro="" textlink="">
      <xdr:nvSpPr>
        <xdr:cNvPr id="2" name="Text Box 45">
          <a:extLst>
            <a:ext uri="{FF2B5EF4-FFF2-40B4-BE49-F238E27FC236}">
              <a16:creationId xmlns:a16="http://schemas.microsoft.com/office/drawing/2014/main" id="{00000000-0008-0000-0700-000002000000}"/>
            </a:ext>
          </a:extLst>
        </xdr:cNvPr>
        <xdr:cNvSpPr txBox="1">
          <a:spLocks noChangeArrowheads="1"/>
        </xdr:cNvSpPr>
      </xdr:nvSpPr>
      <xdr:spPr bwMode="auto">
        <a:xfrm>
          <a:off x="27851100" y="8905875"/>
          <a:ext cx="3333750"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endParaRPr lang="es-CO" sz="1200">
            <a:effectLst/>
            <a:latin typeface="Times New Roman"/>
            <a:ea typeface="Times New Roman"/>
          </a:endParaRPr>
        </a:p>
      </xdr:txBody>
    </xdr:sp>
    <xdr:clientData/>
  </xdr:twoCellAnchor>
  <xdr:twoCellAnchor>
    <xdr:from>
      <xdr:col>4</xdr:col>
      <xdr:colOff>287055</xdr:colOff>
      <xdr:row>38</xdr:row>
      <xdr:rowOff>13048</xdr:rowOff>
    </xdr:from>
    <xdr:to>
      <xdr:col>6</xdr:col>
      <xdr:colOff>2146819</xdr:colOff>
      <xdr:row>42</xdr:row>
      <xdr:rowOff>74744</xdr:rowOff>
    </xdr:to>
    <xdr:sp macro="" textlink="">
      <xdr:nvSpPr>
        <xdr:cNvPr id="3" name="Text Box 45">
          <a:extLst>
            <a:ext uri="{FF2B5EF4-FFF2-40B4-BE49-F238E27FC236}">
              <a16:creationId xmlns:a16="http://schemas.microsoft.com/office/drawing/2014/main" id="{00000000-0008-0000-0700-000003000000}"/>
            </a:ext>
          </a:extLst>
        </xdr:cNvPr>
        <xdr:cNvSpPr txBox="1">
          <a:spLocks noChangeArrowheads="1"/>
        </xdr:cNvSpPr>
      </xdr:nvSpPr>
      <xdr:spPr bwMode="auto">
        <a:xfrm>
          <a:off x="7840380" y="89189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247650</xdr:colOff>
      <xdr:row>2</xdr:row>
      <xdr:rowOff>57149</xdr:rowOff>
    </xdr:from>
    <xdr:to>
      <xdr:col>2</xdr:col>
      <xdr:colOff>1104900</xdr:colOff>
      <xdr:row>7</xdr:row>
      <xdr:rowOff>116776</xdr:rowOff>
    </xdr:to>
    <xdr:pic>
      <xdr:nvPicPr>
        <xdr:cNvPr id="4" name="Imagen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447674"/>
          <a:ext cx="4819650" cy="10121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34</xdr:col>
      <xdr:colOff>0</xdr:colOff>
      <xdr:row>43</xdr:row>
      <xdr:rowOff>0</xdr:rowOff>
    </xdr:from>
    <xdr:to>
      <xdr:col>48</xdr:col>
      <xdr:colOff>294011</xdr:colOff>
      <xdr:row>47</xdr:row>
      <xdr:rowOff>61696</xdr:rowOff>
    </xdr:to>
    <xdr:sp macro="" textlink="">
      <xdr:nvSpPr>
        <xdr:cNvPr id="2" name="Text Box 45">
          <a:extLst>
            <a:ext uri="{FF2B5EF4-FFF2-40B4-BE49-F238E27FC236}">
              <a16:creationId xmlns:a16="http://schemas.microsoft.com/office/drawing/2014/main" id="{56FC5B6B-328E-48AC-A0E7-EB9F74E12762}"/>
            </a:ext>
          </a:extLst>
        </xdr:cNvPr>
        <xdr:cNvSpPr txBox="1">
          <a:spLocks noChangeArrowheads="1"/>
        </xdr:cNvSpPr>
      </xdr:nvSpPr>
      <xdr:spPr bwMode="auto">
        <a:xfrm>
          <a:off x="31603950" y="27155775"/>
          <a:ext cx="3570611"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4</xdr:col>
      <xdr:colOff>287055</xdr:colOff>
      <xdr:row>43</xdr:row>
      <xdr:rowOff>13048</xdr:rowOff>
    </xdr:from>
    <xdr:to>
      <xdr:col>6</xdr:col>
      <xdr:colOff>2146819</xdr:colOff>
      <xdr:row>47</xdr:row>
      <xdr:rowOff>74744</xdr:rowOff>
    </xdr:to>
    <xdr:sp macro="" textlink="">
      <xdr:nvSpPr>
        <xdr:cNvPr id="3" name="Text Box 45">
          <a:extLst>
            <a:ext uri="{FF2B5EF4-FFF2-40B4-BE49-F238E27FC236}">
              <a16:creationId xmlns:a16="http://schemas.microsoft.com/office/drawing/2014/main" id="{D51236DC-382E-40E1-BE9C-8972E6EA6695}"/>
            </a:ext>
          </a:extLst>
        </xdr:cNvPr>
        <xdr:cNvSpPr txBox="1">
          <a:spLocks noChangeArrowheads="1"/>
        </xdr:cNvSpPr>
      </xdr:nvSpPr>
      <xdr:spPr bwMode="auto">
        <a:xfrm>
          <a:off x="7840380" y="2716882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 13275248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342900</xdr:colOff>
      <xdr:row>4</xdr:row>
      <xdr:rowOff>57150</xdr:rowOff>
    </xdr:from>
    <xdr:to>
      <xdr:col>1</xdr:col>
      <xdr:colOff>1468755</xdr:colOff>
      <xdr:row>7</xdr:row>
      <xdr:rowOff>15875</xdr:rowOff>
    </xdr:to>
    <xdr:pic>
      <xdr:nvPicPr>
        <xdr:cNvPr id="5" name="Imagen 4">
          <a:extLst>
            <a:ext uri="{FF2B5EF4-FFF2-40B4-BE49-F238E27FC236}">
              <a16:creationId xmlns:a16="http://schemas.microsoft.com/office/drawing/2014/main" id="{DD8C071D-0484-43C4-B166-07A37BEDBF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828675"/>
          <a:ext cx="3116580" cy="530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lidarias-my.sharepoint.com/Users/MARISO~1.VIV/AppData/Local/Temp/19.%20Plan%20de%20acci&#243;n%20Institucional%20V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235"/>
  <sheetViews>
    <sheetView workbookViewId="0">
      <selection activeCell="D15" sqref="D15"/>
    </sheetView>
  </sheetViews>
  <sheetFormatPr baseColWidth="10" defaultColWidth="11.42578125" defaultRowHeight="12.75" x14ac:dyDescent="0.2"/>
  <cols>
    <col min="1" max="1" width="21.7109375" style="336" customWidth="1"/>
    <col min="2" max="2" width="23.42578125" style="336" customWidth="1"/>
    <col min="3" max="3" width="20.140625" style="336" customWidth="1"/>
    <col min="4" max="4" width="26.140625" style="336" customWidth="1"/>
    <col min="5" max="5" width="51.5703125" style="337" customWidth="1"/>
    <col min="6" max="6" width="32.5703125" style="1" customWidth="1"/>
    <col min="7" max="7" width="18.7109375" style="336" customWidth="1"/>
    <col min="8" max="8" width="16.42578125" style="336" customWidth="1"/>
    <col min="9" max="9" width="47.28515625" style="1" customWidth="1"/>
    <col min="10" max="10" width="41.5703125" style="1" customWidth="1"/>
    <col min="11" max="11" width="23" style="336" customWidth="1"/>
    <col min="12" max="12" width="13.7109375" style="336" customWidth="1"/>
    <col min="13" max="13" width="39.42578125" style="1" customWidth="1"/>
    <col min="14" max="14" width="23" style="1" customWidth="1"/>
    <col min="15" max="15" width="31.85546875" style="1" customWidth="1"/>
    <col min="16" max="18" width="23" style="336" customWidth="1"/>
    <col min="19" max="19" width="16.140625" style="336" customWidth="1"/>
    <col min="20" max="20" width="26.85546875" customWidth="1"/>
    <col min="21" max="21" width="30.7109375" customWidth="1"/>
    <col min="22" max="22" width="23.7109375" customWidth="1"/>
    <col min="23" max="23" width="16.140625" style="545" customWidth="1"/>
    <col min="24" max="24" width="19.5703125" customWidth="1"/>
  </cols>
  <sheetData>
    <row r="2" spans="1:27" ht="13.5" thickBot="1" x14ac:dyDescent="0.25"/>
    <row r="3" spans="1:27" x14ac:dyDescent="0.2">
      <c r="A3" s="761" t="s">
        <v>0</v>
      </c>
      <c r="B3" s="762"/>
      <c r="C3" s="762"/>
      <c r="D3" s="762"/>
      <c r="E3" s="762"/>
      <c r="F3" s="762"/>
      <c r="G3" s="762"/>
      <c r="H3" s="762"/>
      <c r="I3" s="762"/>
      <c r="J3" s="762"/>
      <c r="K3" s="762"/>
      <c r="L3" s="762"/>
      <c r="M3" s="762"/>
      <c r="N3" s="762"/>
      <c r="O3" s="762"/>
      <c r="P3" s="762"/>
      <c r="Q3" s="762"/>
      <c r="R3" s="762"/>
      <c r="S3" s="762"/>
    </row>
    <row r="4" spans="1:27" x14ac:dyDescent="0.2">
      <c r="A4" s="763"/>
      <c r="B4" s="764"/>
      <c r="C4" s="764"/>
      <c r="D4" s="764"/>
      <c r="E4" s="764"/>
      <c r="F4" s="764"/>
      <c r="G4" s="764"/>
      <c r="H4" s="764"/>
      <c r="I4" s="764"/>
      <c r="J4" s="764"/>
      <c r="K4" s="764"/>
      <c r="L4" s="764"/>
      <c r="M4" s="764"/>
      <c r="N4" s="764"/>
      <c r="O4" s="764"/>
      <c r="P4" s="764"/>
      <c r="Q4" s="764"/>
      <c r="R4" s="764"/>
      <c r="S4" s="764"/>
    </row>
    <row r="5" spans="1:27" ht="13.5" thickBot="1" x14ac:dyDescent="0.25">
      <c r="A5" s="765"/>
      <c r="B5" s="766"/>
      <c r="C5" s="766"/>
      <c r="D5" s="766"/>
      <c r="E5" s="766"/>
      <c r="F5" s="766"/>
      <c r="G5" s="766"/>
      <c r="H5" s="766"/>
      <c r="I5" s="766"/>
      <c r="J5" s="766"/>
      <c r="K5" s="766"/>
      <c r="L5" s="766"/>
      <c r="M5" s="766"/>
      <c r="N5" s="766"/>
      <c r="O5" s="766"/>
      <c r="P5" s="766"/>
      <c r="Q5" s="766"/>
      <c r="R5" s="766"/>
      <c r="S5" s="766"/>
    </row>
    <row r="6" spans="1:27" ht="13.5" thickBot="1" x14ac:dyDescent="0.25">
      <c r="A6" s="763"/>
      <c r="B6" s="764"/>
      <c r="C6" s="764"/>
      <c r="D6" s="764"/>
      <c r="E6" s="764"/>
      <c r="F6" s="764"/>
      <c r="G6" s="764"/>
      <c r="H6" s="764"/>
      <c r="I6" s="764"/>
      <c r="J6" s="764"/>
      <c r="K6" s="764"/>
      <c r="L6" s="764"/>
      <c r="M6" s="764"/>
      <c r="N6" s="764"/>
      <c r="O6" s="764"/>
      <c r="P6" s="764"/>
      <c r="Q6" s="764"/>
      <c r="R6" s="764"/>
      <c r="S6" s="764"/>
    </row>
    <row r="7" spans="1:27" x14ac:dyDescent="0.2">
      <c r="A7" s="761"/>
      <c r="B7" s="762"/>
      <c r="C7" s="762"/>
      <c r="D7" s="762"/>
      <c r="E7" s="762"/>
      <c r="F7" s="762"/>
      <c r="G7" s="762"/>
      <c r="H7" s="762"/>
      <c r="I7" s="762"/>
      <c r="J7" s="762"/>
      <c r="K7" s="762"/>
      <c r="L7" s="762"/>
      <c r="M7" s="762"/>
      <c r="N7" s="762"/>
      <c r="O7" s="762"/>
      <c r="P7" s="762"/>
      <c r="Q7" s="762"/>
      <c r="R7" s="762"/>
      <c r="S7" s="762"/>
    </row>
    <row r="8" spans="1:27" ht="13.5" thickBot="1" x14ac:dyDescent="0.25">
      <c r="A8" s="765"/>
      <c r="B8" s="766"/>
      <c r="C8" s="766"/>
      <c r="D8" s="766"/>
      <c r="E8" s="766"/>
      <c r="F8" s="766"/>
      <c r="G8" s="766"/>
      <c r="H8" s="766"/>
      <c r="I8" s="766"/>
      <c r="J8" s="766"/>
      <c r="K8" s="766"/>
      <c r="L8" s="766"/>
      <c r="M8" s="766"/>
      <c r="N8" s="766"/>
      <c r="O8" s="766"/>
      <c r="P8" s="766"/>
      <c r="Q8" s="766"/>
      <c r="R8" s="766"/>
      <c r="S8" s="766"/>
    </row>
    <row r="9" spans="1:27" x14ac:dyDescent="0.2">
      <c r="A9" s="767" t="s">
        <v>1</v>
      </c>
      <c r="B9" s="768"/>
      <c r="C9" s="768"/>
      <c r="D9" s="769" t="s">
        <v>2</v>
      </c>
      <c r="E9" s="770" t="s">
        <v>3</v>
      </c>
      <c r="F9" s="770"/>
      <c r="G9" s="770"/>
      <c r="H9" s="771"/>
      <c r="I9" s="772" t="s">
        <v>4</v>
      </c>
      <c r="J9" s="770"/>
      <c r="K9" s="770"/>
      <c r="L9" s="771"/>
      <c r="M9" s="773" t="s">
        <v>5</v>
      </c>
      <c r="N9" s="774"/>
      <c r="O9" s="774"/>
      <c r="P9" s="774"/>
      <c r="Q9" s="774"/>
      <c r="R9" s="774"/>
      <c r="S9" s="774"/>
    </row>
    <row r="10" spans="1:27" x14ac:dyDescent="0.2">
      <c r="A10" s="767"/>
      <c r="B10" s="768"/>
      <c r="C10" s="768"/>
      <c r="D10" s="769"/>
      <c r="E10" s="770"/>
      <c r="F10" s="770"/>
      <c r="G10" s="770"/>
      <c r="H10" s="771"/>
      <c r="I10" s="772"/>
      <c r="J10" s="770"/>
      <c r="K10" s="770"/>
      <c r="L10" s="771"/>
      <c r="M10" s="773"/>
      <c r="N10" s="774"/>
      <c r="O10" s="774"/>
      <c r="P10" s="774"/>
      <c r="Q10" s="774"/>
      <c r="R10" s="774"/>
      <c r="S10" s="774"/>
    </row>
    <row r="11" spans="1:27" ht="75.75" customHeight="1" x14ac:dyDescent="0.2">
      <c r="A11" s="464" t="s">
        <v>6</v>
      </c>
      <c r="B11" s="464" t="s">
        <v>7</v>
      </c>
      <c r="C11" s="464" t="s">
        <v>8</v>
      </c>
      <c r="D11" s="464" t="s">
        <v>9</v>
      </c>
      <c r="E11" s="465" t="s">
        <v>10</v>
      </c>
      <c r="F11" s="465" t="s">
        <v>11</v>
      </c>
      <c r="G11" s="465" t="s">
        <v>12</v>
      </c>
      <c r="H11" s="465" t="s">
        <v>13</v>
      </c>
      <c r="I11" s="466" t="s">
        <v>14</v>
      </c>
      <c r="J11" s="466" t="s">
        <v>15</v>
      </c>
      <c r="K11" s="466" t="s">
        <v>16</v>
      </c>
      <c r="L11" s="466" t="s">
        <v>17</v>
      </c>
      <c r="M11" s="467" t="s">
        <v>18</v>
      </c>
      <c r="N11" s="467" t="s">
        <v>19</v>
      </c>
      <c r="O11" s="468" t="s">
        <v>20</v>
      </c>
      <c r="P11" s="467" t="s">
        <v>21</v>
      </c>
      <c r="Q11" s="467" t="s">
        <v>22</v>
      </c>
      <c r="R11" s="467" t="s">
        <v>23</v>
      </c>
      <c r="S11" s="467" t="s">
        <v>24</v>
      </c>
      <c r="T11" s="467" t="s">
        <v>25</v>
      </c>
      <c r="U11" s="467" t="s">
        <v>26</v>
      </c>
      <c r="V11" s="467" t="s">
        <v>27</v>
      </c>
      <c r="W11" s="467" t="s">
        <v>28</v>
      </c>
      <c r="X11" s="467" t="s">
        <v>29</v>
      </c>
      <c r="Y11" s="467" t="s">
        <v>30</v>
      </c>
      <c r="Z11" s="467" t="s">
        <v>31</v>
      </c>
      <c r="AA11" s="467" t="s">
        <v>32</v>
      </c>
    </row>
    <row r="12" spans="1:27" ht="70.5" customHeight="1" x14ac:dyDescent="0.2">
      <c r="A12" s="339" t="s">
        <v>33</v>
      </c>
      <c r="B12" s="339" t="s">
        <v>34</v>
      </c>
      <c r="C12" s="339" t="s">
        <v>35</v>
      </c>
      <c r="D12" s="335"/>
      <c r="E12" s="477" t="s">
        <v>36</v>
      </c>
      <c r="F12" s="477" t="s">
        <v>37</v>
      </c>
      <c r="G12" s="339" t="s">
        <v>38</v>
      </c>
      <c r="H12" s="339" t="s">
        <v>38</v>
      </c>
      <c r="I12" s="340" t="s">
        <v>39</v>
      </c>
      <c r="J12" s="340" t="s">
        <v>40</v>
      </c>
      <c r="K12" s="339" t="s">
        <v>41</v>
      </c>
      <c r="L12" s="339">
        <v>90</v>
      </c>
      <c r="M12" s="342" t="s">
        <v>42</v>
      </c>
      <c r="N12" s="342" t="s">
        <v>43</v>
      </c>
      <c r="O12" s="342" t="s">
        <v>44</v>
      </c>
      <c r="P12" s="343" t="s">
        <v>41</v>
      </c>
      <c r="Q12" s="344">
        <v>90</v>
      </c>
      <c r="R12" s="345" t="s">
        <v>45</v>
      </c>
      <c r="S12" s="347" t="s">
        <v>46</v>
      </c>
      <c r="T12" s="756" t="str">
        <f>GTICS!G12</f>
        <v>1.1. Revisión y actualización de la Arquitectura TI</v>
      </c>
      <c r="U12" s="479" t="str">
        <f>GTICS!H12</f>
        <v>1  tablero de control para la gestión de TI diseñado e implementado</v>
      </c>
      <c r="V12" s="479" t="str">
        <f>GTICS!I12</f>
        <v>Número de tablero de control para la gestión de TI</v>
      </c>
      <c r="W12" s="470">
        <f>GTICS!J12</f>
        <v>0.02</v>
      </c>
      <c r="X12" s="759" t="str">
        <f>GTICS!K12</f>
        <v>Laura Lizeth Malaver B.
Contratista
Supervisor</v>
      </c>
      <c r="Y12" s="471">
        <f>GTICS!L12</f>
        <v>44609</v>
      </c>
      <c r="Z12" s="471">
        <f>GTICS!M12</f>
        <v>44926</v>
      </c>
      <c r="AA12" s="759" t="str">
        <f>GTICS!N12</f>
        <v>Bogotá D.C.</v>
      </c>
    </row>
    <row r="13" spans="1:27" ht="76.5" customHeight="1" x14ac:dyDescent="0.2">
      <c r="A13" s="339" t="s">
        <v>33</v>
      </c>
      <c r="B13" s="339" t="s">
        <v>34</v>
      </c>
      <c r="C13" s="339" t="s">
        <v>35</v>
      </c>
      <c r="D13" s="335"/>
      <c r="E13" s="477" t="s">
        <v>36</v>
      </c>
      <c r="F13" s="477" t="s">
        <v>37</v>
      </c>
      <c r="G13" s="339" t="s">
        <v>38</v>
      </c>
      <c r="H13" s="339" t="s">
        <v>38</v>
      </c>
      <c r="I13" s="340" t="s">
        <v>39</v>
      </c>
      <c r="J13" s="340" t="s">
        <v>40</v>
      </c>
      <c r="K13" s="339" t="s">
        <v>41</v>
      </c>
      <c r="L13" s="339">
        <v>90</v>
      </c>
      <c r="M13" s="342" t="s">
        <v>42</v>
      </c>
      <c r="N13" s="342" t="s">
        <v>43</v>
      </c>
      <c r="O13" s="342" t="s">
        <v>44</v>
      </c>
      <c r="P13" s="343" t="s">
        <v>41</v>
      </c>
      <c r="Q13" s="344">
        <v>90</v>
      </c>
      <c r="R13" s="345" t="s">
        <v>45</v>
      </c>
      <c r="S13" s="347" t="s">
        <v>46</v>
      </c>
      <c r="T13" s="756"/>
      <c r="U13" s="479" t="str">
        <f>GTICS!H13</f>
        <v>Un Documento de la Arquitectura de Solución del sistemas de información SSIOS</v>
      </c>
      <c r="V13" s="479" t="str">
        <f>GTICS!I13</f>
        <v>Documento de Arquitectura de Solución del sistemas de información SSIOS</v>
      </c>
      <c r="W13" s="470">
        <f>GTICS!J13</f>
        <v>0.01</v>
      </c>
      <c r="X13" s="760"/>
      <c r="Y13" s="471">
        <f>GTICS!L13</f>
        <v>44609</v>
      </c>
      <c r="Z13" s="471">
        <f>GTICS!M13</f>
        <v>44926</v>
      </c>
      <c r="AA13" s="760"/>
    </row>
    <row r="14" spans="1:27" ht="72" customHeight="1" x14ac:dyDescent="0.2">
      <c r="A14" s="339" t="s">
        <v>33</v>
      </c>
      <c r="B14" s="339" t="s">
        <v>34</v>
      </c>
      <c r="C14" s="339" t="s">
        <v>35</v>
      </c>
      <c r="D14" s="335"/>
      <c r="E14" s="477" t="s">
        <v>36</v>
      </c>
      <c r="F14" s="477" t="s">
        <v>37</v>
      </c>
      <c r="G14" s="339" t="s">
        <v>38</v>
      </c>
      <c r="H14" s="339" t="s">
        <v>38</v>
      </c>
      <c r="I14" s="340" t="s">
        <v>39</v>
      </c>
      <c r="J14" s="340" t="s">
        <v>40</v>
      </c>
      <c r="K14" s="339" t="s">
        <v>41</v>
      </c>
      <c r="L14" s="339">
        <v>90</v>
      </c>
      <c r="M14" s="342" t="s">
        <v>42</v>
      </c>
      <c r="N14" s="342" t="s">
        <v>43</v>
      </c>
      <c r="O14" s="342" t="s">
        <v>44</v>
      </c>
      <c r="P14" s="343" t="s">
        <v>41</v>
      </c>
      <c r="Q14" s="344">
        <v>90</v>
      </c>
      <c r="R14" s="345" t="s">
        <v>45</v>
      </c>
      <c r="S14" s="347" t="s">
        <v>46</v>
      </c>
      <c r="T14" s="756" t="str">
        <f>GTICS!G14</f>
        <v>1.2 Implementación, actualización y seguimiento a los planes integrados del Grupo de Tecnologías de la Información. (PETI, Plan de seguridad y privacidad de la información, Plan de tratamiento de riesgos de seguridad digital y Plan de Mantenimiento de servicios tecnológicos)</v>
      </c>
      <c r="U14" s="479" t="str">
        <f>GTICS!H14</f>
        <v>100%  de ejecución de las actividades de PETI 2022</v>
      </c>
      <c r="V14" s="479" t="str">
        <f>GTICS!I14</f>
        <v>Porcentaje de ejecución de las actividades de PETI 2022</v>
      </c>
      <c r="W14" s="470">
        <f>GTICS!J14</f>
        <v>0.03</v>
      </c>
      <c r="X14" s="759" t="str">
        <f>GTICS!K14</f>
        <v>Laura Lizeth Malaver B.
José Ignacio Herrera T
Contratista</v>
      </c>
      <c r="Y14" s="471">
        <f>GTICS!L14</f>
        <v>44571</v>
      </c>
      <c r="Z14" s="471">
        <f>GTICS!M14</f>
        <v>44926</v>
      </c>
      <c r="AA14" s="759" t="str">
        <f>GTICS!N14</f>
        <v>Bogotá D.C.</v>
      </c>
    </row>
    <row r="15" spans="1:27" ht="58.5" customHeight="1" x14ac:dyDescent="0.2">
      <c r="A15" s="339" t="s">
        <v>33</v>
      </c>
      <c r="B15" s="339" t="s">
        <v>34</v>
      </c>
      <c r="C15" s="339" t="s">
        <v>35</v>
      </c>
      <c r="D15" s="335"/>
      <c r="E15" s="477" t="s">
        <v>36</v>
      </c>
      <c r="F15" s="477" t="s">
        <v>37</v>
      </c>
      <c r="G15" s="339" t="s">
        <v>38</v>
      </c>
      <c r="H15" s="339" t="s">
        <v>38</v>
      </c>
      <c r="I15" s="340" t="s">
        <v>39</v>
      </c>
      <c r="J15" s="340" t="s">
        <v>40</v>
      </c>
      <c r="K15" s="339" t="s">
        <v>41</v>
      </c>
      <c r="L15" s="339">
        <v>90</v>
      </c>
      <c r="M15" s="342" t="s">
        <v>42</v>
      </c>
      <c r="N15" s="342" t="s">
        <v>43</v>
      </c>
      <c r="O15" s="342" t="s">
        <v>44</v>
      </c>
      <c r="P15" s="343" t="s">
        <v>41</v>
      </c>
      <c r="Q15" s="344">
        <v>90</v>
      </c>
      <c r="R15" s="345" t="s">
        <v>45</v>
      </c>
      <c r="S15" s="347" t="s">
        <v>46</v>
      </c>
      <c r="T15" s="756"/>
      <c r="U15" s="479" t="str">
        <f>GTICS!H15</f>
        <v>Una (1°) Actualización del Plan Estratégico de Tecnologías 2023</v>
      </c>
      <c r="V15" s="479" t="str">
        <f>GTICS!I15</f>
        <v>Número de actualizaciones del Plan Estratégico de Tecnologías 2023</v>
      </c>
      <c r="W15" s="470">
        <f>GTICS!J15</f>
        <v>0.01</v>
      </c>
      <c r="X15" s="760"/>
      <c r="Y15" s="471">
        <f>GTICS!L15</f>
        <v>0</v>
      </c>
      <c r="Z15" s="471">
        <f>GTICS!M15</f>
        <v>0</v>
      </c>
      <c r="AA15" s="760"/>
    </row>
    <row r="16" spans="1:27" ht="83.25" customHeight="1" x14ac:dyDescent="0.2">
      <c r="A16" s="339" t="s">
        <v>47</v>
      </c>
      <c r="B16" s="339" t="s">
        <v>34</v>
      </c>
      <c r="C16" s="339" t="s">
        <v>35</v>
      </c>
      <c r="D16" s="335"/>
      <c r="E16" s="477" t="s">
        <v>36</v>
      </c>
      <c r="F16" s="477" t="s">
        <v>37</v>
      </c>
      <c r="G16" s="339" t="s">
        <v>38</v>
      </c>
      <c r="H16" s="339" t="s">
        <v>38</v>
      </c>
      <c r="I16" s="340" t="s">
        <v>39</v>
      </c>
      <c r="J16" s="340" t="s">
        <v>40</v>
      </c>
      <c r="K16" s="339" t="s">
        <v>41</v>
      </c>
      <c r="L16" s="339">
        <v>90</v>
      </c>
      <c r="M16" s="342" t="s">
        <v>42</v>
      </c>
      <c r="N16" s="342" t="s">
        <v>43</v>
      </c>
      <c r="O16" s="342" t="s">
        <v>44</v>
      </c>
      <c r="P16" s="343" t="s">
        <v>41</v>
      </c>
      <c r="Q16" s="344">
        <v>90</v>
      </c>
      <c r="R16" s="345" t="s">
        <v>45</v>
      </c>
      <c r="S16" s="347" t="s">
        <v>46</v>
      </c>
      <c r="T16" s="756"/>
      <c r="U16" s="479" t="str">
        <f>GTICS!H16</f>
        <v>100%  de ejecución de las actividades del plan de seguridad y privacidad de la información 2022.</v>
      </c>
      <c r="V16" s="479" t="str">
        <f>GTICS!I16</f>
        <v>Porcentaje de ejecución de las actividades del plan de seguridad y privacidad de la información 2022.</v>
      </c>
      <c r="W16" s="470">
        <f>GTICS!J16</f>
        <v>0.02</v>
      </c>
      <c r="X16" s="757" t="str">
        <f>GTICS!K16</f>
        <v>Laura Lizeth Malaver B.
Katia Jiménez Gamarra
Juan David Díaz Salgado.
José Ignacio Herrera T</v>
      </c>
      <c r="Y16" s="758">
        <f>GTICS!L16</f>
        <v>44609</v>
      </c>
      <c r="Z16" s="758">
        <f>GTICS!M16</f>
        <v>44926</v>
      </c>
      <c r="AA16" s="757" t="str">
        <f>GTICS!N16</f>
        <v>Bogotá D.C.</v>
      </c>
    </row>
    <row r="17" spans="1:27" ht="63.75" x14ac:dyDescent="0.2">
      <c r="A17" s="339" t="s">
        <v>47</v>
      </c>
      <c r="B17" s="339" t="s">
        <v>34</v>
      </c>
      <c r="C17" s="339" t="s">
        <v>35</v>
      </c>
      <c r="D17" s="335"/>
      <c r="E17" s="477" t="s">
        <v>36</v>
      </c>
      <c r="F17" s="477" t="s">
        <v>37</v>
      </c>
      <c r="G17" s="339" t="s">
        <v>38</v>
      </c>
      <c r="H17" s="339" t="s">
        <v>38</v>
      </c>
      <c r="I17" s="340" t="s">
        <v>39</v>
      </c>
      <c r="J17" s="340" t="s">
        <v>40</v>
      </c>
      <c r="K17" s="339" t="s">
        <v>41</v>
      </c>
      <c r="L17" s="339">
        <v>90</v>
      </c>
      <c r="M17" s="342" t="s">
        <v>42</v>
      </c>
      <c r="N17" s="342" t="s">
        <v>43</v>
      </c>
      <c r="O17" s="342" t="s">
        <v>44</v>
      </c>
      <c r="P17" s="343" t="s">
        <v>41</v>
      </c>
      <c r="Q17" s="344">
        <v>90</v>
      </c>
      <c r="R17" s="345" t="s">
        <v>45</v>
      </c>
      <c r="S17" s="347" t="s">
        <v>46</v>
      </c>
      <c r="T17" s="756"/>
      <c r="U17" s="479" t="str">
        <f>GTICS!H17</f>
        <v>Una (1°) Actualización Plan de seguridad y privacidad de la información 2023</v>
      </c>
      <c r="V17" s="479" t="str">
        <f>GTICS!I17</f>
        <v>Número Actualizaciones Plan de seguridad y privacidad de la información 2023</v>
      </c>
      <c r="W17" s="470">
        <f>GTICS!J17</f>
        <v>0.01</v>
      </c>
      <c r="X17" s="757"/>
      <c r="Y17" s="758"/>
      <c r="Z17" s="758"/>
      <c r="AA17" s="757"/>
    </row>
    <row r="18" spans="1:27" ht="63.75" x14ac:dyDescent="0.2">
      <c r="A18" s="339" t="s">
        <v>48</v>
      </c>
      <c r="B18" s="339" t="s">
        <v>34</v>
      </c>
      <c r="C18" s="339" t="s">
        <v>35</v>
      </c>
      <c r="D18" s="335"/>
      <c r="E18" s="477" t="s">
        <v>36</v>
      </c>
      <c r="F18" s="477" t="s">
        <v>37</v>
      </c>
      <c r="G18" s="339" t="s">
        <v>38</v>
      </c>
      <c r="H18" s="339" t="s">
        <v>38</v>
      </c>
      <c r="I18" s="340" t="s">
        <v>39</v>
      </c>
      <c r="J18" s="340" t="s">
        <v>40</v>
      </c>
      <c r="K18" s="339" t="s">
        <v>41</v>
      </c>
      <c r="L18" s="339">
        <v>90</v>
      </c>
      <c r="M18" s="342" t="s">
        <v>42</v>
      </c>
      <c r="N18" s="342" t="s">
        <v>43</v>
      </c>
      <c r="O18" s="342" t="s">
        <v>44</v>
      </c>
      <c r="P18" s="343" t="s">
        <v>41</v>
      </c>
      <c r="Q18" s="344">
        <v>90</v>
      </c>
      <c r="R18" s="345" t="s">
        <v>45</v>
      </c>
      <c r="S18" s="347" t="s">
        <v>46</v>
      </c>
      <c r="T18" s="756"/>
      <c r="U18" s="479" t="str">
        <f>GTICS!H18</f>
        <v>10 Reportes de Seguimiento al plan de tratamiento de Riesgos de seguridad Digital</v>
      </c>
      <c r="V18" s="479" t="str">
        <f>GTICS!I18</f>
        <v>Número de Reportes de Seguimiento al plan de tratamiento de Riesgos de seguridad Digital</v>
      </c>
      <c r="W18" s="470">
        <f>GTICS!J18</f>
        <v>0.01</v>
      </c>
      <c r="X18" s="478" t="str">
        <f>GTICS!K18</f>
        <v>Laura Lizeth Malaver B.
Contratista
Juan David Díaz Salgado.</v>
      </c>
      <c r="Y18" s="471">
        <f>GTICS!L18</f>
        <v>44578</v>
      </c>
      <c r="Z18" s="471">
        <f>GTICS!M18</f>
        <v>44911</v>
      </c>
      <c r="AA18" s="469" t="str">
        <f>GTICS!N18</f>
        <v>Bogotá D.C.</v>
      </c>
    </row>
    <row r="19" spans="1:27" ht="102.75" customHeight="1" x14ac:dyDescent="0.2">
      <c r="A19" s="339" t="s">
        <v>48</v>
      </c>
      <c r="B19" s="339" t="s">
        <v>34</v>
      </c>
      <c r="C19" s="339" t="s">
        <v>35</v>
      </c>
      <c r="D19" s="335"/>
      <c r="E19" s="477" t="s">
        <v>36</v>
      </c>
      <c r="F19" s="477" t="s">
        <v>37</v>
      </c>
      <c r="G19" s="339" t="s">
        <v>38</v>
      </c>
      <c r="H19" s="339" t="s">
        <v>38</v>
      </c>
      <c r="I19" s="340" t="s">
        <v>39</v>
      </c>
      <c r="J19" s="340" t="s">
        <v>40</v>
      </c>
      <c r="K19" s="339" t="s">
        <v>41</v>
      </c>
      <c r="L19" s="339">
        <v>90</v>
      </c>
      <c r="M19" s="342" t="s">
        <v>42</v>
      </c>
      <c r="N19" s="342" t="s">
        <v>43</v>
      </c>
      <c r="O19" s="342" t="s">
        <v>44</v>
      </c>
      <c r="P19" s="343" t="s">
        <v>41</v>
      </c>
      <c r="Q19" s="344">
        <v>90</v>
      </c>
      <c r="R19" s="345" t="s">
        <v>45</v>
      </c>
      <c r="S19" s="347" t="s">
        <v>46</v>
      </c>
      <c r="T19" s="756"/>
      <c r="U19" s="479" t="str">
        <f>GTICS!H19</f>
        <v>1° informe final de Seguimiento del plan de tratamiento de Riesgos de seguridad Digital</v>
      </c>
      <c r="V19" s="479" t="str">
        <f>GTICS!I19</f>
        <v>Número de informe final de Seguimiento del plan de tratamiento de Riesgos de seguridad Digital</v>
      </c>
      <c r="W19" s="470">
        <f>GTICS!J19</f>
        <v>0.02</v>
      </c>
      <c r="X19" s="478">
        <f>GTICS!K19</f>
        <v>0</v>
      </c>
      <c r="Y19" s="471">
        <f>GTICS!L19</f>
        <v>0</v>
      </c>
      <c r="Z19" s="471">
        <f>GTICS!M19</f>
        <v>0</v>
      </c>
      <c r="AA19" s="469">
        <f>GTICS!N19</f>
        <v>0</v>
      </c>
    </row>
    <row r="20" spans="1:27" ht="63.75" x14ac:dyDescent="0.2">
      <c r="A20" s="339" t="s">
        <v>48</v>
      </c>
      <c r="B20" s="339" t="s">
        <v>34</v>
      </c>
      <c r="C20" s="339" t="s">
        <v>35</v>
      </c>
      <c r="D20" s="335"/>
      <c r="E20" s="477" t="s">
        <v>36</v>
      </c>
      <c r="F20" s="477" t="s">
        <v>37</v>
      </c>
      <c r="G20" s="339" t="s">
        <v>38</v>
      </c>
      <c r="H20" s="339" t="s">
        <v>38</v>
      </c>
      <c r="I20" s="340" t="s">
        <v>39</v>
      </c>
      <c r="J20" s="340" t="s">
        <v>40</v>
      </c>
      <c r="K20" s="339" t="s">
        <v>41</v>
      </c>
      <c r="L20" s="339">
        <v>90</v>
      </c>
      <c r="M20" s="342" t="s">
        <v>42</v>
      </c>
      <c r="N20" s="342" t="s">
        <v>43</v>
      </c>
      <c r="O20" s="342" t="s">
        <v>44</v>
      </c>
      <c r="P20" s="343" t="s">
        <v>41</v>
      </c>
      <c r="Q20" s="344">
        <v>90</v>
      </c>
      <c r="R20" s="345" t="s">
        <v>45</v>
      </c>
      <c r="S20" s="347" t="s">
        <v>46</v>
      </c>
      <c r="T20" s="756"/>
      <c r="U20" s="479" t="str">
        <f>GTICS!H20</f>
        <v>1° Actualización plan de tratamiento de Riesgos de seguridad Digital 2023</v>
      </c>
      <c r="V20" s="479" t="str">
        <f>GTICS!I20</f>
        <v>Número de Actualización plan de tratamiento de Riesgos de seguridad Digital 2023</v>
      </c>
      <c r="W20" s="470">
        <f>GTICS!J20</f>
        <v>0.01</v>
      </c>
      <c r="X20" s="478">
        <f>GTICS!K20</f>
        <v>0</v>
      </c>
      <c r="Y20" s="471">
        <f>GTICS!L20</f>
        <v>0</v>
      </c>
      <c r="Z20" s="471">
        <f>GTICS!M20</f>
        <v>0</v>
      </c>
      <c r="AA20" s="469">
        <f>GTICS!N20</f>
        <v>0</v>
      </c>
    </row>
    <row r="21" spans="1:27" ht="102.75" customHeight="1" x14ac:dyDescent="0.2">
      <c r="A21" s="339" t="s">
        <v>49</v>
      </c>
      <c r="B21" s="339" t="s">
        <v>34</v>
      </c>
      <c r="C21" s="339" t="s">
        <v>35</v>
      </c>
      <c r="D21" s="335"/>
      <c r="E21" s="477" t="s">
        <v>36</v>
      </c>
      <c r="F21" s="477" t="s">
        <v>37</v>
      </c>
      <c r="G21" s="339" t="s">
        <v>38</v>
      </c>
      <c r="H21" s="339" t="s">
        <v>38</v>
      </c>
      <c r="I21" s="340" t="s">
        <v>39</v>
      </c>
      <c r="J21" s="340" t="s">
        <v>40</v>
      </c>
      <c r="K21" s="339" t="s">
        <v>41</v>
      </c>
      <c r="L21" s="339">
        <v>90</v>
      </c>
      <c r="M21" s="342" t="s">
        <v>42</v>
      </c>
      <c r="N21" s="342" t="s">
        <v>43</v>
      </c>
      <c r="O21" s="342" t="s">
        <v>44</v>
      </c>
      <c r="P21" s="343" t="s">
        <v>41</v>
      </c>
      <c r="Q21" s="344">
        <v>90</v>
      </c>
      <c r="R21" s="345" t="s">
        <v>45</v>
      </c>
      <c r="S21" s="347" t="s">
        <v>46</v>
      </c>
      <c r="T21" s="756"/>
      <c r="U21" s="479" t="str">
        <f>GTICS!H21</f>
        <v>100 % de ejecución de las actividades del plan de mantenimiento  de servicios tecnológicos 2022</v>
      </c>
      <c r="V21" s="479" t="str">
        <f>GTICS!I21</f>
        <v>% de ejecución de las actividades del plan de mantenimiento  de servicios tecnológicos 2022</v>
      </c>
      <c r="W21" s="470">
        <f>GTICS!J21</f>
        <v>0.02</v>
      </c>
      <c r="X21" s="478" t="str">
        <f>GTICS!K21</f>
        <v>Laura Lizeth Malaver B.
Katia Jiménez Gamarra
Juan David Díaz Salgado.
José Ignacio Herrera T</v>
      </c>
      <c r="Y21" s="471">
        <f>GTICS!L21</f>
        <v>44578</v>
      </c>
      <c r="Z21" s="471">
        <f>GTICS!M21</f>
        <v>44926</v>
      </c>
      <c r="AA21" s="469" t="str">
        <f>GTICS!N21</f>
        <v>Bogotá D.C.</v>
      </c>
    </row>
    <row r="22" spans="1:27" ht="63.75" x14ac:dyDescent="0.2">
      <c r="A22" s="339" t="s">
        <v>49</v>
      </c>
      <c r="B22" s="339" t="s">
        <v>34</v>
      </c>
      <c r="C22" s="339" t="s">
        <v>35</v>
      </c>
      <c r="D22" s="335"/>
      <c r="E22" s="477" t="s">
        <v>36</v>
      </c>
      <c r="F22" s="477" t="s">
        <v>37</v>
      </c>
      <c r="G22" s="339" t="s">
        <v>38</v>
      </c>
      <c r="H22" s="339" t="s">
        <v>38</v>
      </c>
      <c r="I22" s="340" t="s">
        <v>39</v>
      </c>
      <c r="J22" s="340" t="s">
        <v>40</v>
      </c>
      <c r="K22" s="339" t="s">
        <v>41</v>
      </c>
      <c r="L22" s="339">
        <v>90</v>
      </c>
      <c r="M22" s="342" t="s">
        <v>42</v>
      </c>
      <c r="N22" s="342" t="s">
        <v>43</v>
      </c>
      <c r="O22" s="342" t="s">
        <v>44</v>
      </c>
      <c r="P22" s="343" t="s">
        <v>41</v>
      </c>
      <c r="Q22" s="344">
        <v>90</v>
      </c>
      <c r="R22" s="345" t="s">
        <v>45</v>
      </c>
      <c r="S22" s="347" t="s">
        <v>46</v>
      </c>
      <c r="T22" s="756"/>
      <c r="U22" s="479" t="str">
        <f>GTICS!H22</f>
        <v>1° Actualización Plan de mantenimiento  de servicios tecnológicos 2023</v>
      </c>
      <c r="V22" s="479" t="str">
        <f>GTICS!I22</f>
        <v>Número de Actualizaciones Plan de mantenimiento  de servicios tecnológicos 2023</v>
      </c>
      <c r="W22" s="470">
        <f>GTICS!J22</f>
        <v>0.01</v>
      </c>
      <c r="X22" s="478">
        <f>GTICS!K22</f>
        <v>0</v>
      </c>
      <c r="Y22" s="471">
        <f>GTICS!L22</f>
        <v>0</v>
      </c>
      <c r="Z22" s="471">
        <f>GTICS!M22</f>
        <v>0</v>
      </c>
      <c r="AA22" s="469">
        <f>GTICS!N22</f>
        <v>0</v>
      </c>
    </row>
    <row r="23" spans="1:27" ht="63.75" x14ac:dyDescent="0.2">
      <c r="A23" s="339" t="s">
        <v>33</v>
      </c>
      <c r="B23" s="339" t="s">
        <v>34</v>
      </c>
      <c r="C23" s="339" t="s">
        <v>35</v>
      </c>
      <c r="D23" s="335"/>
      <c r="E23" s="477" t="s">
        <v>36</v>
      </c>
      <c r="F23" s="477" t="s">
        <v>37</v>
      </c>
      <c r="G23" s="339" t="s">
        <v>38</v>
      </c>
      <c r="H23" s="339" t="s">
        <v>38</v>
      </c>
      <c r="I23" s="340" t="s">
        <v>39</v>
      </c>
      <c r="J23" s="340" t="s">
        <v>40</v>
      </c>
      <c r="K23" s="339" t="s">
        <v>41</v>
      </c>
      <c r="L23" s="339">
        <v>90</v>
      </c>
      <c r="M23" s="342" t="s">
        <v>42</v>
      </c>
      <c r="N23" s="342" t="s">
        <v>43</v>
      </c>
      <c r="O23" s="342" t="s">
        <v>44</v>
      </c>
      <c r="P23" s="343" t="s">
        <v>41</v>
      </c>
      <c r="Q23" s="344">
        <v>90</v>
      </c>
      <c r="R23" s="345" t="s">
        <v>45</v>
      </c>
      <c r="S23" s="347" t="s">
        <v>46</v>
      </c>
      <c r="T23" s="756"/>
      <c r="U23" s="479" t="str">
        <f>GTICS!H23</f>
        <v>100 % de ejecución de las actividades del plan de Transformación Digital</v>
      </c>
      <c r="V23" s="479" t="str">
        <f>GTICS!I23</f>
        <v>Porcentaje de ejecución de las actividades del plan del plan de Transformación Digital</v>
      </c>
      <c r="W23" s="470">
        <f>GTICS!J23</f>
        <v>0.02</v>
      </c>
      <c r="X23" s="759" t="str">
        <f>GTICS!K23</f>
        <v xml:space="preserve">Laura Lizeth Malaver B.
Contratista
</v>
      </c>
      <c r="Y23" s="471">
        <f>GTICS!L23</f>
        <v>44578</v>
      </c>
      <c r="Z23" s="471">
        <f>GTICS!M23</f>
        <v>44911</v>
      </c>
      <c r="AA23" s="759" t="str">
        <f>GTICS!N23</f>
        <v>Bogotá D.C.</v>
      </c>
    </row>
    <row r="24" spans="1:27" ht="63.75" x14ac:dyDescent="0.2">
      <c r="A24" s="339" t="s">
        <v>33</v>
      </c>
      <c r="B24" s="339" t="s">
        <v>34</v>
      </c>
      <c r="C24" s="339" t="s">
        <v>35</v>
      </c>
      <c r="D24" s="335"/>
      <c r="E24" s="477" t="s">
        <v>36</v>
      </c>
      <c r="F24" s="477" t="s">
        <v>37</v>
      </c>
      <c r="G24" s="339" t="s">
        <v>38</v>
      </c>
      <c r="H24" s="339" t="s">
        <v>38</v>
      </c>
      <c r="I24" s="340" t="s">
        <v>39</v>
      </c>
      <c r="J24" s="340" t="s">
        <v>40</v>
      </c>
      <c r="K24" s="339" t="s">
        <v>41</v>
      </c>
      <c r="L24" s="339">
        <v>90</v>
      </c>
      <c r="M24" s="342" t="s">
        <v>42</v>
      </c>
      <c r="N24" s="342" t="s">
        <v>43</v>
      </c>
      <c r="O24" s="342" t="s">
        <v>44</v>
      </c>
      <c r="P24" s="343" t="s">
        <v>41</v>
      </c>
      <c r="Q24" s="344">
        <v>90</v>
      </c>
      <c r="R24" s="345" t="s">
        <v>45</v>
      </c>
      <c r="S24" s="347" t="s">
        <v>46</v>
      </c>
      <c r="T24" s="756"/>
      <c r="U24" s="479" t="str">
        <f>GTICS!H24</f>
        <v>1° informe final de Seguimiento del  plan de Transformación Digital</v>
      </c>
      <c r="V24" s="479" t="str">
        <f>GTICS!I24</f>
        <v>Número de informe final de Seguimiento del plan de tratamiento de Riesgos de seguridad Digital</v>
      </c>
      <c r="W24" s="470">
        <f>GTICS!J24</f>
        <v>0.01</v>
      </c>
      <c r="X24" s="760"/>
      <c r="Y24" s="471">
        <f>GTICS!L24</f>
        <v>0</v>
      </c>
      <c r="Z24" s="471">
        <f>GTICS!M24</f>
        <v>0</v>
      </c>
      <c r="AA24" s="760"/>
    </row>
    <row r="25" spans="1:27" ht="102" customHeight="1" x14ac:dyDescent="0.2">
      <c r="A25" s="339" t="s">
        <v>33</v>
      </c>
      <c r="B25" s="339" t="s">
        <v>34</v>
      </c>
      <c r="C25" s="339" t="s">
        <v>35</v>
      </c>
      <c r="D25" s="335"/>
      <c r="E25" s="477" t="s">
        <v>36</v>
      </c>
      <c r="F25" s="477" t="s">
        <v>37</v>
      </c>
      <c r="G25" s="339" t="s">
        <v>38</v>
      </c>
      <c r="H25" s="339" t="s">
        <v>38</v>
      </c>
      <c r="I25" s="340" t="s">
        <v>39</v>
      </c>
      <c r="J25" s="340" t="s">
        <v>40</v>
      </c>
      <c r="K25" s="339" t="s">
        <v>41</v>
      </c>
      <c r="L25" s="339">
        <v>90</v>
      </c>
      <c r="M25" s="342" t="s">
        <v>42</v>
      </c>
      <c r="N25" s="342" t="s">
        <v>43</v>
      </c>
      <c r="O25" s="342" t="s">
        <v>44</v>
      </c>
      <c r="P25" s="343" t="s">
        <v>41</v>
      </c>
      <c r="Q25" s="344">
        <v>90</v>
      </c>
      <c r="R25" s="345" t="s">
        <v>45</v>
      </c>
      <c r="S25" s="347" t="s">
        <v>46</v>
      </c>
      <c r="T25" s="751" t="str">
        <f>GTICS!G25</f>
        <v>1.3 Actualizar e implementar el plan de comunicación y sensibilización de la política de gobierno digital y seguridad de la información.</v>
      </c>
      <c r="U25" s="479" t="str">
        <f>GTICS!H25</f>
        <v>100% de ejecución de las actividades del Plan de Comunicación y Sensibilización de la política de gobierno digital y seguridad de la información 2022.</v>
      </c>
      <c r="V25" s="479" t="str">
        <f>GTICS!I25</f>
        <v>Porcentaje de ejecución de las actividades del Plan de Comunicación y Sensibilización 2022</v>
      </c>
      <c r="W25" s="470">
        <f>GTICS!J25</f>
        <v>0.02</v>
      </c>
      <c r="X25" s="759" t="str">
        <f>GTICS!K25</f>
        <v>Laura Lizeth Malaver B
Contratista</v>
      </c>
      <c r="Y25" s="471">
        <f>GTICS!L25</f>
        <v>44564</v>
      </c>
      <c r="Z25" s="471">
        <f>GTICS!M25</f>
        <v>44926</v>
      </c>
      <c r="AA25" s="759" t="str">
        <f>GTICS!N25</f>
        <v>Bogotá D.C.</v>
      </c>
    </row>
    <row r="26" spans="1:27" ht="63.75" x14ac:dyDescent="0.2">
      <c r="A26" s="339" t="s">
        <v>33</v>
      </c>
      <c r="B26" s="339" t="s">
        <v>34</v>
      </c>
      <c r="C26" s="339" t="s">
        <v>35</v>
      </c>
      <c r="D26" s="335"/>
      <c r="E26" s="477" t="s">
        <v>36</v>
      </c>
      <c r="F26" s="477" t="s">
        <v>37</v>
      </c>
      <c r="G26" s="339" t="s">
        <v>38</v>
      </c>
      <c r="H26" s="339" t="s">
        <v>38</v>
      </c>
      <c r="I26" s="340" t="s">
        <v>39</v>
      </c>
      <c r="J26" s="340" t="s">
        <v>40</v>
      </c>
      <c r="K26" s="339" t="s">
        <v>41</v>
      </c>
      <c r="L26" s="339">
        <v>90</v>
      </c>
      <c r="M26" s="342" t="s">
        <v>42</v>
      </c>
      <c r="N26" s="342" t="s">
        <v>43</v>
      </c>
      <c r="O26" s="342" t="s">
        <v>44</v>
      </c>
      <c r="P26" s="343" t="s">
        <v>41</v>
      </c>
      <c r="Q26" s="344">
        <v>90</v>
      </c>
      <c r="R26" s="345" t="s">
        <v>45</v>
      </c>
      <c r="S26" s="347" t="s">
        <v>46</v>
      </c>
      <c r="T26" s="751"/>
      <c r="U26" s="479" t="str">
        <f>GTICS!H26</f>
        <v>1° Actualización Plan de Comunicación y Sensibilización 2023</v>
      </c>
      <c r="V26" s="479" t="str">
        <f>GTICS!I26</f>
        <v>Número de Actualizaciones Plan de Comunicación y Sensibilización 2023</v>
      </c>
      <c r="W26" s="470">
        <f>GTICS!J26</f>
        <v>0.01</v>
      </c>
      <c r="X26" s="775"/>
      <c r="Y26" s="471">
        <f>GTICS!L26</f>
        <v>0</v>
      </c>
      <c r="Z26" s="471">
        <f>GTICS!M26</f>
        <v>0</v>
      </c>
      <c r="AA26" s="775"/>
    </row>
    <row r="27" spans="1:27" ht="63.75" x14ac:dyDescent="0.2">
      <c r="A27" s="339" t="s">
        <v>33</v>
      </c>
      <c r="B27" s="339" t="s">
        <v>34</v>
      </c>
      <c r="C27" s="339" t="s">
        <v>35</v>
      </c>
      <c r="D27" s="335"/>
      <c r="E27" s="477" t="s">
        <v>36</v>
      </c>
      <c r="F27" s="477" t="s">
        <v>37</v>
      </c>
      <c r="G27" s="339" t="s">
        <v>38</v>
      </c>
      <c r="H27" s="339" t="s">
        <v>38</v>
      </c>
      <c r="I27" s="340" t="s">
        <v>39</v>
      </c>
      <c r="J27" s="340" t="s">
        <v>40</v>
      </c>
      <c r="K27" s="339" t="s">
        <v>41</v>
      </c>
      <c r="L27" s="339">
        <v>90</v>
      </c>
      <c r="M27" s="342" t="s">
        <v>42</v>
      </c>
      <c r="N27" s="342" t="s">
        <v>43</v>
      </c>
      <c r="O27" s="342" t="s">
        <v>44</v>
      </c>
      <c r="P27" s="343" t="s">
        <v>41</v>
      </c>
      <c r="Q27" s="344">
        <v>90</v>
      </c>
      <c r="R27" s="345" t="s">
        <v>45</v>
      </c>
      <c r="S27" s="347" t="s">
        <v>46</v>
      </c>
      <c r="T27" s="751"/>
      <c r="U27" s="479" t="str">
        <f>GTICS!H27</f>
        <v>2° Informe general del resultado de la implementación del plan de comunicación y sensibilización.</v>
      </c>
      <c r="V27" s="479" t="str">
        <f>GTICS!I27</f>
        <v>Número de  Informes general del resultado de la implementación del plan de comunicación y sensibilización.</v>
      </c>
      <c r="W27" s="470">
        <f>GTICS!J27</f>
        <v>0.01</v>
      </c>
      <c r="X27" s="760"/>
      <c r="Y27" s="471">
        <f>GTICS!L27</f>
        <v>0</v>
      </c>
      <c r="Z27" s="471">
        <f>GTICS!M27</f>
        <v>0</v>
      </c>
      <c r="AA27" s="760"/>
    </row>
    <row r="28" spans="1:27" ht="63.75" x14ac:dyDescent="0.2">
      <c r="A28" s="339" t="s">
        <v>33</v>
      </c>
      <c r="B28" s="339" t="s">
        <v>34</v>
      </c>
      <c r="C28" s="339" t="s">
        <v>35</v>
      </c>
      <c r="D28" s="335"/>
      <c r="E28" s="477" t="s">
        <v>36</v>
      </c>
      <c r="F28" s="477" t="s">
        <v>37</v>
      </c>
      <c r="G28" s="339" t="s">
        <v>38</v>
      </c>
      <c r="H28" s="339" t="s">
        <v>38</v>
      </c>
      <c r="I28" s="340" t="s">
        <v>39</v>
      </c>
      <c r="J28" s="340" t="s">
        <v>40</v>
      </c>
      <c r="K28" s="339" t="s">
        <v>41</v>
      </c>
      <c r="L28" s="339">
        <v>90</v>
      </c>
      <c r="M28" s="342" t="s">
        <v>42</v>
      </c>
      <c r="N28" s="342" t="s">
        <v>43</v>
      </c>
      <c r="O28" s="342" t="s">
        <v>44</v>
      </c>
      <c r="P28" s="343" t="s">
        <v>41</v>
      </c>
      <c r="Q28" s="344">
        <v>90</v>
      </c>
      <c r="R28" s="345" t="s">
        <v>45</v>
      </c>
      <c r="S28" s="347" t="s">
        <v>46</v>
      </c>
      <c r="T28" s="299" t="str">
        <f>GTICS!G28</f>
        <v>2.1 Mantenimiento y actualización del menú de Transparencia y Acceso a la información pública de la página web</v>
      </c>
      <c r="U28" s="299" t="str">
        <f>GTICS!H28</f>
        <v>3° Informes de la gestión adelantada del menú de transparencia.</v>
      </c>
      <c r="V28" s="299" t="str">
        <f>GTICS!I28</f>
        <v>Número de Informes de la gestión del menú de transparencia y acceso a la información pública</v>
      </c>
      <c r="W28" s="283">
        <f>GTICS!J28</f>
        <v>0.04</v>
      </c>
      <c r="X28" s="183" t="str">
        <f>GTICS!K28</f>
        <v>Laura Lizeth Malaver B.
Contratista
Juan David Díaz Salgado.</v>
      </c>
      <c r="Y28" s="374">
        <f>GTICS!L28</f>
        <v>44609</v>
      </c>
      <c r="Z28" s="374">
        <f>GTICS!M28</f>
        <v>44911</v>
      </c>
      <c r="AA28" s="284" t="str">
        <f>GTICS!N28</f>
        <v>Bogotá D.C.</v>
      </c>
    </row>
    <row r="29" spans="1:27" ht="63.75" x14ac:dyDescent="0.2">
      <c r="A29" s="339" t="s">
        <v>47</v>
      </c>
      <c r="B29" s="339" t="s">
        <v>34</v>
      </c>
      <c r="C29" s="339" t="s">
        <v>35</v>
      </c>
      <c r="D29" s="335"/>
      <c r="E29" s="477" t="s">
        <v>36</v>
      </c>
      <c r="F29" s="477" t="s">
        <v>37</v>
      </c>
      <c r="G29" s="339" t="s">
        <v>38</v>
      </c>
      <c r="H29" s="339" t="s">
        <v>38</v>
      </c>
      <c r="I29" s="340" t="s">
        <v>39</v>
      </c>
      <c r="J29" s="340" t="s">
        <v>40</v>
      </c>
      <c r="K29" s="339" t="s">
        <v>41</v>
      </c>
      <c r="L29" s="339">
        <v>90</v>
      </c>
      <c r="M29" s="342" t="s">
        <v>42</v>
      </c>
      <c r="N29" s="342" t="s">
        <v>43</v>
      </c>
      <c r="O29" s="342" t="s">
        <v>44</v>
      </c>
      <c r="P29" s="343" t="s">
        <v>41</v>
      </c>
      <c r="Q29" s="344">
        <v>90</v>
      </c>
      <c r="R29" s="345" t="s">
        <v>45</v>
      </c>
      <c r="S29" s="347" t="s">
        <v>46</v>
      </c>
      <c r="T29" s="299" t="str">
        <f>GTICS!G29</f>
        <v>3.1. Renovar  y actualizar las licencias de software de seguridad  de la UAEOS.</v>
      </c>
      <c r="U29" s="299" t="str">
        <f>GTICS!H29</f>
        <v>154  licencias de software de seguridad instaladas.</v>
      </c>
      <c r="V29" s="299" t="str">
        <f>GTICS!I29</f>
        <v>Número de licencias de software actualizadas / Número de licencias de software adquiridas</v>
      </c>
      <c r="W29" s="283">
        <f>GTICS!J29</f>
        <v>7.0000000000000007E-2</v>
      </c>
      <c r="X29" s="183" t="str">
        <f>GTICS!K29</f>
        <v>Laura Lizeth Malaver B.
José Ignacio Herrera</v>
      </c>
      <c r="Y29" s="374">
        <f>GTICS!L29</f>
        <v>44774</v>
      </c>
      <c r="Z29" s="374">
        <f>GTICS!M29</f>
        <v>44926</v>
      </c>
      <c r="AA29" s="284" t="str">
        <f>GTICS!N29</f>
        <v>Bogotá D.C.</v>
      </c>
    </row>
    <row r="30" spans="1:27" ht="63.75" x14ac:dyDescent="0.2">
      <c r="A30" s="339" t="s">
        <v>33</v>
      </c>
      <c r="B30" s="339" t="s">
        <v>34</v>
      </c>
      <c r="C30" s="339" t="s">
        <v>35</v>
      </c>
      <c r="D30" s="335"/>
      <c r="E30" s="477" t="s">
        <v>36</v>
      </c>
      <c r="F30" s="477" t="s">
        <v>37</v>
      </c>
      <c r="G30" s="339" t="s">
        <v>38</v>
      </c>
      <c r="H30" s="339" t="s">
        <v>38</v>
      </c>
      <c r="I30" s="340" t="s">
        <v>39</v>
      </c>
      <c r="J30" s="340" t="s">
        <v>40</v>
      </c>
      <c r="K30" s="339" t="s">
        <v>41</v>
      </c>
      <c r="L30" s="339">
        <v>90</v>
      </c>
      <c r="M30" s="342" t="s">
        <v>42</v>
      </c>
      <c r="N30" s="342" t="s">
        <v>43</v>
      </c>
      <c r="O30" s="342" t="s">
        <v>44</v>
      </c>
      <c r="P30" s="343" t="s">
        <v>41</v>
      </c>
      <c r="Q30" s="344">
        <v>90</v>
      </c>
      <c r="R30" s="345" t="s">
        <v>45</v>
      </c>
      <c r="S30" s="347" t="s">
        <v>46</v>
      </c>
      <c r="T30" s="299" t="str">
        <f>GTICS!G30</f>
        <v xml:space="preserve">3.2 Renovar y actualizar las licencias de office 365 para los funcionarios de la entidad </v>
      </c>
      <c r="U30" s="299" t="str">
        <f>GTICS!H30</f>
        <v xml:space="preserve">213 Renovación y adquisición de licencias de office 365, Windows 2019 Server y Suite Office 2019. </v>
      </c>
      <c r="V30" s="299" t="str">
        <f>GTICS!I30</f>
        <v>Número de licencias de software actualizadas / Número de licencias de software adquiridas</v>
      </c>
      <c r="W30" s="283">
        <f>GTICS!J30</f>
        <v>0.06</v>
      </c>
      <c r="X30" s="183" t="str">
        <f>GTICS!K30</f>
        <v>Laura Lizeth Malaver B.
José Ignacio Herrera
Juan David Díaz Salgado</v>
      </c>
      <c r="Y30" s="374">
        <f>GTICS!L30</f>
        <v>44835</v>
      </c>
      <c r="Z30" s="374">
        <f>GTICS!M30</f>
        <v>44926</v>
      </c>
      <c r="AA30" s="284" t="str">
        <f>GTICS!N30</f>
        <v>Bogotá D.C.</v>
      </c>
    </row>
    <row r="31" spans="1:27" ht="114.75" customHeight="1" x14ac:dyDescent="0.2">
      <c r="A31" s="339" t="s">
        <v>47</v>
      </c>
      <c r="B31" s="339" t="s">
        <v>34</v>
      </c>
      <c r="C31" s="339" t="s">
        <v>35</v>
      </c>
      <c r="D31" s="335"/>
      <c r="E31" s="477" t="s">
        <v>36</v>
      </c>
      <c r="F31" s="477" t="s">
        <v>37</v>
      </c>
      <c r="G31" s="339" t="s">
        <v>38</v>
      </c>
      <c r="H31" s="339" t="s">
        <v>38</v>
      </c>
      <c r="I31" s="340" t="s">
        <v>39</v>
      </c>
      <c r="J31" s="340" t="s">
        <v>40</v>
      </c>
      <c r="K31" s="339" t="s">
        <v>41</v>
      </c>
      <c r="L31" s="339">
        <v>90</v>
      </c>
      <c r="M31" s="342" t="s">
        <v>42</v>
      </c>
      <c r="N31" s="342" t="s">
        <v>43</v>
      </c>
      <c r="O31" s="342" t="s">
        <v>44</v>
      </c>
      <c r="P31" s="343" t="s">
        <v>41</v>
      </c>
      <c r="Q31" s="344">
        <v>90</v>
      </c>
      <c r="R31" s="345" t="s">
        <v>45</v>
      </c>
      <c r="S31" s="347" t="s">
        <v>46</v>
      </c>
      <c r="T31" s="751" t="str">
        <f>GTICS!G31</f>
        <v>3.3 Garantizar la disponibilidad y funcionamiento de las copias de seguridad de la información de la UAEOS</v>
      </c>
      <c r="U31" s="299" t="str">
        <f>GTICS!H31</f>
        <v>12° informes de copias de seguridad realizadas.</v>
      </c>
      <c r="V31" s="299" t="str">
        <f>GTICS!I31</f>
        <v>Número de  informes de copias de seguridad realizadas.</v>
      </c>
      <c r="W31" s="283">
        <f>GTICS!J31</f>
        <v>0.09</v>
      </c>
      <c r="X31" s="183" t="str">
        <f>GTICS!K31</f>
        <v>Laura Lizeth Malaver B.
Katia Jiménez Gamarra</v>
      </c>
      <c r="Y31" s="374">
        <f>GTICS!L31</f>
        <v>44564</v>
      </c>
      <c r="Z31" s="374">
        <f>GTICS!M31</f>
        <v>44926</v>
      </c>
      <c r="AA31" s="284" t="str">
        <f>GTICS!N31</f>
        <v>Bogotá D.C.</v>
      </c>
    </row>
    <row r="32" spans="1:27" ht="63.75" x14ac:dyDescent="0.2">
      <c r="A32" s="339" t="s">
        <v>33</v>
      </c>
      <c r="B32" s="339" t="s">
        <v>34</v>
      </c>
      <c r="C32" s="339" t="s">
        <v>35</v>
      </c>
      <c r="D32" s="335"/>
      <c r="E32" s="477" t="s">
        <v>36</v>
      </c>
      <c r="F32" s="477" t="s">
        <v>37</v>
      </c>
      <c r="G32" s="339" t="s">
        <v>38</v>
      </c>
      <c r="H32" s="339" t="s">
        <v>38</v>
      </c>
      <c r="I32" s="340" t="s">
        <v>39</v>
      </c>
      <c r="J32" s="340" t="s">
        <v>40</v>
      </c>
      <c r="K32" s="339" t="s">
        <v>41</v>
      </c>
      <c r="L32" s="339">
        <v>90</v>
      </c>
      <c r="M32" s="342" t="s">
        <v>42</v>
      </c>
      <c r="N32" s="342" t="s">
        <v>43</v>
      </c>
      <c r="O32" s="342" t="s">
        <v>44</v>
      </c>
      <c r="P32" s="343" t="s">
        <v>41</v>
      </c>
      <c r="Q32" s="344">
        <v>90</v>
      </c>
      <c r="R32" s="345" t="s">
        <v>45</v>
      </c>
      <c r="S32" s="347" t="s">
        <v>46</v>
      </c>
      <c r="T32" s="751"/>
      <c r="U32" s="299" t="str">
        <f>GTICS!H32</f>
        <v>3° informes trimestrales de  pruebas de recuperación de acuerdo a las políticas de Backus.</v>
      </c>
      <c r="V32" s="299" t="str">
        <f>GTICS!I32</f>
        <v>Número de  informes de  pruebas de recuperación de acuerdo a las políticas de Backus.</v>
      </c>
      <c r="W32" s="283">
        <f>GTICS!J32</f>
        <v>0.05</v>
      </c>
      <c r="X32" s="183" t="str">
        <f>GTICS!K32</f>
        <v>Laura Lizeth Malaver B.
Katia Jiménez Gamarra
Juan David Díaz Salgado.</v>
      </c>
      <c r="Y32" s="374">
        <f>GTICS!L32</f>
        <v>44596</v>
      </c>
      <c r="Z32" s="374">
        <f>GTICS!M32</f>
        <v>44926</v>
      </c>
      <c r="AA32" s="284" t="str">
        <f>GTICS!N32</f>
        <v>Bogotá D.C.</v>
      </c>
    </row>
    <row r="33" spans="1:27" ht="102" customHeight="1" x14ac:dyDescent="0.2">
      <c r="A33" s="339" t="s">
        <v>33</v>
      </c>
      <c r="B33" s="339" t="s">
        <v>34</v>
      </c>
      <c r="C33" s="339" t="s">
        <v>35</v>
      </c>
      <c r="D33" s="335"/>
      <c r="E33" s="477" t="s">
        <v>36</v>
      </c>
      <c r="F33" s="477" t="s">
        <v>37</v>
      </c>
      <c r="G33" s="339" t="s">
        <v>38</v>
      </c>
      <c r="H33" s="339" t="s">
        <v>38</v>
      </c>
      <c r="I33" s="340" t="s">
        <v>39</v>
      </c>
      <c r="J33" s="340" t="s">
        <v>40</v>
      </c>
      <c r="K33" s="339" t="s">
        <v>41</v>
      </c>
      <c r="L33" s="339">
        <v>90</v>
      </c>
      <c r="M33" s="342" t="s">
        <v>42</v>
      </c>
      <c r="N33" s="342" t="s">
        <v>43</v>
      </c>
      <c r="O33" s="342" t="s">
        <v>44</v>
      </c>
      <c r="P33" s="343" t="s">
        <v>41</v>
      </c>
      <c r="Q33" s="344">
        <v>90</v>
      </c>
      <c r="R33" s="345" t="s">
        <v>45</v>
      </c>
      <c r="S33" s="347" t="s">
        <v>46</v>
      </c>
      <c r="T33" s="299" t="str">
        <f>GTICS!G33</f>
        <v>3.4. Realizar las actualizaciones de software ( Parches de seguridad, firmware, Sistemas operativos, Servicios, Módulos) de la  infraestructura tecnológica.</v>
      </c>
      <c r="U33" s="299" t="str">
        <f>GTICS!H33</f>
        <v xml:space="preserve">4° reportes de actualizaciones de software </v>
      </c>
      <c r="V33" s="299" t="str">
        <f>GTICS!I33</f>
        <v>Número reportes realizados / números de reportes planeados</v>
      </c>
      <c r="W33" s="283">
        <f>GTICS!J33</f>
        <v>7.0000000000000007E-2</v>
      </c>
      <c r="X33" s="183" t="str">
        <f>GTICS!K33</f>
        <v>Laura Lizeth Malaver B.
José Ignacio Herrera</v>
      </c>
      <c r="Y33" s="472">
        <f>GTICS!L33</f>
        <v>44564</v>
      </c>
      <c r="Z33" s="472">
        <f>GTICS!M33</f>
        <v>44926</v>
      </c>
      <c r="AA33" s="126" t="str">
        <f>GTICS!N33</f>
        <v>Bogotá D.C.</v>
      </c>
    </row>
    <row r="34" spans="1:27" ht="63.75" x14ac:dyDescent="0.2">
      <c r="A34" s="339" t="s">
        <v>33</v>
      </c>
      <c r="B34" s="339" t="s">
        <v>34</v>
      </c>
      <c r="C34" s="339" t="s">
        <v>35</v>
      </c>
      <c r="D34" s="335"/>
      <c r="E34" s="477" t="s">
        <v>36</v>
      </c>
      <c r="F34" s="477" t="s">
        <v>37</v>
      </c>
      <c r="G34" s="339" t="s">
        <v>38</v>
      </c>
      <c r="H34" s="339" t="s">
        <v>38</v>
      </c>
      <c r="I34" s="340" t="s">
        <v>39</v>
      </c>
      <c r="J34" s="340" t="s">
        <v>40</v>
      </c>
      <c r="K34" s="339" t="s">
        <v>41</v>
      </c>
      <c r="L34" s="339">
        <v>90</v>
      </c>
      <c r="M34" s="342" t="s">
        <v>42</v>
      </c>
      <c r="N34" s="342" t="s">
        <v>43</v>
      </c>
      <c r="O34" s="342" t="s">
        <v>44</v>
      </c>
      <c r="P34" s="343" t="s">
        <v>41</v>
      </c>
      <c r="Q34" s="344">
        <v>90</v>
      </c>
      <c r="R34" s="345" t="s">
        <v>45</v>
      </c>
      <c r="S34" s="347" t="s">
        <v>46</v>
      </c>
      <c r="T34" s="299" t="str">
        <f>GTICS!G34</f>
        <v>3.5 Realizar reporte sobre la gestión del inventario de hardware Grupo de Tecnologías de Información.</v>
      </c>
      <c r="U34" s="299" t="str">
        <f>GTICS!H34</f>
        <v xml:space="preserve">2° reportes de gestión de inventario de hardware a cargo del grupo de Tecnologías </v>
      </c>
      <c r="V34" s="299" t="str">
        <f>GTICS!I34</f>
        <v>Número reportes realizados / números de reportes planeados</v>
      </c>
      <c r="W34" s="283">
        <f>GTICS!J34</f>
        <v>0.03</v>
      </c>
      <c r="X34" s="183" t="str">
        <f>GTICS!K34</f>
        <v>Laura Lizeth Malaver B.
José Ignacio Herrera
Katia Jiménez Gamarra</v>
      </c>
      <c r="Y34" s="472">
        <f>GTICS!L34</f>
        <v>44578</v>
      </c>
      <c r="Z34" s="472">
        <f>GTICS!M34</f>
        <v>44926</v>
      </c>
      <c r="AA34" s="126" t="str">
        <f>GTICS!N34</f>
        <v>Bogotá D.C.</v>
      </c>
    </row>
    <row r="35" spans="1:27" ht="63.75" x14ac:dyDescent="0.2">
      <c r="A35" s="339" t="s">
        <v>33</v>
      </c>
      <c r="B35" s="339" t="s">
        <v>34</v>
      </c>
      <c r="C35" s="339" t="s">
        <v>50</v>
      </c>
      <c r="D35" s="335"/>
      <c r="E35" s="477" t="s">
        <v>36</v>
      </c>
      <c r="F35" s="477" t="s">
        <v>37</v>
      </c>
      <c r="G35" s="339" t="s">
        <v>38</v>
      </c>
      <c r="H35" s="339" t="s">
        <v>38</v>
      </c>
      <c r="I35" s="340" t="s">
        <v>39</v>
      </c>
      <c r="J35" s="340" t="s">
        <v>40</v>
      </c>
      <c r="K35" s="339" t="s">
        <v>41</v>
      </c>
      <c r="L35" s="339">
        <v>90</v>
      </c>
      <c r="M35" s="342" t="s">
        <v>42</v>
      </c>
      <c r="N35" s="342" t="s">
        <v>43</v>
      </c>
      <c r="O35" s="342" t="s">
        <v>44</v>
      </c>
      <c r="P35" s="343" t="s">
        <v>41</v>
      </c>
      <c r="Q35" s="344">
        <v>90</v>
      </c>
      <c r="R35" s="345" t="s">
        <v>45</v>
      </c>
      <c r="S35" s="347" t="s">
        <v>46</v>
      </c>
      <c r="T35" s="299" t="str">
        <f>GTICS!G35</f>
        <v>3.6 Realizar revisión y reporte de deterioro de los  quipos tecnológicos</v>
      </c>
      <c r="U35" s="299" t="str">
        <f>GTICS!H35</f>
        <v>2° reportes de deterioro de los  quipos tecnológicos</v>
      </c>
      <c r="V35" s="299" t="str">
        <f>GTICS!I35</f>
        <v>Número reportes realizados / números de reportes planeados</v>
      </c>
      <c r="W35" s="283">
        <f>GTICS!J35</f>
        <v>0.02</v>
      </c>
      <c r="X35" s="183" t="str">
        <f>GTICS!K35</f>
        <v>Laura Lizeth Malaver B.
José Ignacio Herrera</v>
      </c>
      <c r="Y35" s="472">
        <f>GTICS!L35</f>
        <v>44682</v>
      </c>
      <c r="Z35" s="472">
        <f>GTICS!M35</f>
        <v>44926</v>
      </c>
      <c r="AA35" s="126" t="str">
        <f>GTICS!N35</f>
        <v>Bogotá D.C.</v>
      </c>
    </row>
    <row r="36" spans="1:27" ht="63.75" x14ac:dyDescent="0.2">
      <c r="A36" s="339" t="s">
        <v>33</v>
      </c>
      <c r="B36" s="339" t="s">
        <v>34</v>
      </c>
      <c r="C36" s="339" t="s">
        <v>50</v>
      </c>
      <c r="D36" s="335"/>
      <c r="E36" s="477" t="s">
        <v>36</v>
      </c>
      <c r="F36" s="477" t="s">
        <v>37</v>
      </c>
      <c r="G36" s="339" t="s">
        <v>38</v>
      </c>
      <c r="H36" s="339" t="s">
        <v>38</v>
      </c>
      <c r="I36" s="340" t="s">
        <v>39</v>
      </c>
      <c r="J36" s="340" t="s">
        <v>40</v>
      </c>
      <c r="K36" s="339" t="s">
        <v>41</v>
      </c>
      <c r="L36" s="339">
        <v>90</v>
      </c>
      <c r="M36" s="342" t="s">
        <v>42</v>
      </c>
      <c r="N36" s="342" t="s">
        <v>43</v>
      </c>
      <c r="O36" s="342" t="s">
        <v>44</v>
      </c>
      <c r="P36" s="343" t="s">
        <v>41</v>
      </c>
      <c r="Q36" s="344">
        <v>90</v>
      </c>
      <c r="R36" s="345" t="s">
        <v>45</v>
      </c>
      <c r="S36" s="347" t="s">
        <v>46</v>
      </c>
      <c r="T36" s="299" t="str">
        <f>GTICS!G36</f>
        <v>3.7. Adquirir y configurar el hardware necesario conforme a las necesidades de la Unidad.</v>
      </c>
      <c r="U36" s="299" t="str">
        <f>GTICS!H36</f>
        <v xml:space="preserve">18 componentes de tipo hardware adquiridos y configurados. </v>
      </c>
      <c r="V36" s="299" t="str">
        <f>GTICS!I36</f>
        <v>Componentes de tipo hardware adquiridos y configurados.</v>
      </c>
      <c r="W36" s="283">
        <f>GTICS!J36</f>
        <v>0.02</v>
      </c>
      <c r="X36" s="183" t="str">
        <f>GTICS!K36</f>
        <v>Laura Lizeth Malaver B.
José Ignacio Herrera
Juan David Díaz Salgado</v>
      </c>
      <c r="Y36" s="472">
        <f>GTICS!L36</f>
        <v>44595</v>
      </c>
      <c r="Z36" s="472">
        <f>GTICS!M36</f>
        <v>44926</v>
      </c>
      <c r="AA36" s="126" t="str">
        <f>GTICS!N36</f>
        <v>Bogotá D.C.</v>
      </c>
    </row>
    <row r="37" spans="1:27" ht="63.75" x14ac:dyDescent="0.2">
      <c r="A37" s="339" t="s">
        <v>33</v>
      </c>
      <c r="B37" s="339" t="s">
        <v>34</v>
      </c>
      <c r="C37" s="339" t="s">
        <v>50</v>
      </c>
      <c r="D37" s="335"/>
      <c r="E37" s="477" t="s">
        <v>36</v>
      </c>
      <c r="F37" s="477" t="s">
        <v>37</v>
      </c>
      <c r="G37" s="339" t="s">
        <v>38</v>
      </c>
      <c r="H37" s="339" t="s">
        <v>38</v>
      </c>
      <c r="I37" s="340" t="s">
        <v>39</v>
      </c>
      <c r="J37" s="340" t="s">
        <v>40</v>
      </c>
      <c r="K37" s="339" t="s">
        <v>41</v>
      </c>
      <c r="L37" s="339">
        <v>90</v>
      </c>
      <c r="M37" s="342" t="s">
        <v>42</v>
      </c>
      <c r="N37" s="342" t="s">
        <v>43</v>
      </c>
      <c r="O37" s="342" t="s">
        <v>44</v>
      </c>
      <c r="P37" s="343" t="s">
        <v>41</v>
      </c>
      <c r="Q37" s="344">
        <v>90</v>
      </c>
      <c r="R37" s="345" t="s">
        <v>45</v>
      </c>
      <c r="S37" s="347" t="s">
        <v>46</v>
      </c>
      <c r="T37" s="299" t="str">
        <f>GTICS!G37</f>
        <v>4.1. Atender las solicitudes de soporte técnico realizadas por los usuarios de la Unidad.</v>
      </c>
      <c r="U37" s="299" t="str">
        <f>GTICS!H37</f>
        <v>100% de las solicitudes de soporte técnico atendidas.</v>
      </c>
      <c r="V37" s="299" t="str">
        <f>GTICS!I37</f>
        <v>Porcentaje solicitudes de soporte: 
Número de solicitudes atendidas / Numero de solitudes allegadas*100</v>
      </c>
      <c r="W37" s="283">
        <f>GTICS!J37</f>
        <v>0.05</v>
      </c>
      <c r="X37" s="183" t="str">
        <f>GTICS!K37</f>
        <v>Laura Lizeth Malaver B.
Katia Jiménez Gamarra
Juan David Díaz Salgado.
José Ignacio Herrera T</v>
      </c>
      <c r="Y37" s="472">
        <f>GTICS!L37</f>
        <v>44564</v>
      </c>
      <c r="Z37" s="472">
        <f>GTICS!M37</f>
        <v>44926</v>
      </c>
      <c r="AA37" s="126" t="str">
        <f>GTICS!N37</f>
        <v>Bogotá D.C.</v>
      </c>
    </row>
    <row r="38" spans="1:27" ht="63.75" x14ac:dyDescent="0.2">
      <c r="A38" s="339" t="s">
        <v>33</v>
      </c>
      <c r="B38" s="339" t="s">
        <v>34</v>
      </c>
      <c r="C38" s="339" t="s">
        <v>51</v>
      </c>
      <c r="D38" s="335"/>
      <c r="E38" s="477" t="s">
        <v>36</v>
      </c>
      <c r="F38" s="477" t="s">
        <v>37</v>
      </c>
      <c r="G38" s="339" t="s">
        <v>38</v>
      </c>
      <c r="H38" s="339" t="s">
        <v>38</v>
      </c>
      <c r="I38" s="340" t="s">
        <v>39</v>
      </c>
      <c r="J38" s="340" t="s">
        <v>40</v>
      </c>
      <c r="K38" s="339" t="s">
        <v>41</v>
      </c>
      <c r="L38" s="339">
        <v>90</v>
      </c>
      <c r="M38" s="342" t="s">
        <v>42</v>
      </c>
      <c r="N38" s="342" t="s">
        <v>43</v>
      </c>
      <c r="O38" s="342" t="s">
        <v>44</v>
      </c>
      <c r="P38" s="343" t="s">
        <v>41</v>
      </c>
      <c r="Q38" s="344">
        <v>90</v>
      </c>
      <c r="R38" s="345" t="s">
        <v>45</v>
      </c>
      <c r="S38" s="347" t="s">
        <v>46</v>
      </c>
      <c r="T38" s="751" t="str">
        <f>GTICS!G38</f>
        <v>4.2 seguimiento a la estrategia de Uso y apropiación del Grupos Tics</v>
      </c>
      <c r="U38" s="299" t="str">
        <f>GTICS!H38</f>
        <v>1° Evaluaciones Uso, apropiación y seguimiento a los sistemas de información y equipo tecnológico de la entidad.</v>
      </c>
      <c r="V38" s="299" t="str">
        <f>GTICS!I38</f>
        <v>Número evaluaciones realizados / números de evaluaciones planeados</v>
      </c>
      <c r="W38" s="283">
        <f>GTICS!J38</f>
        <v>0.02</v>
      </c>
      <c r="X38" s="739" t="str">
        <f>GTICS!K38</f>
        <v>Laura Lizeth Malaver B.               Contratista</v>
      </c>
      <c r="Y38" s="472">
        <f>GTICS!L38</f>
        <v>44595</v>
      </c>
      <c r="Z38" s="472">
        <f>GTICS!M38</f>
        <v>44926</v>
      </c>
      <c r="AA38" s="739" t="str">
        <f>GTICS!N38</f>
        <v>Bogotá D.C.</v>
      </c>
    </row>
    <row r="39" spans="1:27" ht="76.5" x14ac:dyDescent="0.2">
      <c r="A39" s="339" t="s">
        <v>33</v>
      </c>
      <c r="B39" s="339" t="s">
        <v>34</v>
      </c>
      <c r="C39" s="339" t="s">
        <v>51</v>
      </c>
      <c r="D39" s="335"/>
      <c r="E39" s="477" t="s">
        <v>36</v>
      </c>
      <c r="F39" s="477" t="s">
        <v>37</v>
      </c>
      <c r="G39" s="339" t="s">
        <v>38</v>
      </c>
      <c r="H39" s="339" t="s">
        <v>38</v>
      </c>
      <c r="I39" s="340" t="s">
        <v>39</v>
      </c>
      <c r="J39" s="340" t="s">
        <v>40</v>
      </c>
      <c r="K39" s="339" t="s">
        <v>41</v>
      </c>
      <c r="L39" s="339">
        <v>90</v>
      </c>
      <c r="M39" s="342" t="s">
        <v>42</v>
      </c>
      <c r="N39" s="342" t="s">
        <v>43</v>
      </c>
      <c r="O39" s="342" t="s">
        <v>44</v>
      </c>
      <c r="P39" s="343" t="s">
        <v>41</v>
      </c>
      <c r="Q39" s="344">
        <v>90</v>
      </c>
      <c r="R39" s="345" t="s">
        <v>45</v>
      </c>
      <c r="S39" s="347" t="s">
        <v>46</v>
      </c>
      <c r="T39" s="751"/>
      <c r="U39" s="299" t="str">
        <f>GTICS!H39</f>
        <v>2 informe de seguimiento a las Evaluaciones de Uso, apropiación y seguimiento a los sistemas de información y equipo tecnológico de la entidad.</v>
      </c>
      <c r="V39" s="299" t="str">
        <f>GTICS!I39</f>
        <v>Número de Informes del seguimiento a las Evaluaciones de Uso, apropiación y seguimiento a los sistemas de información y equipo tecnológico de la entidad.</v>
      </c>
      <c r="W39" s="283">
        <f>GTICS!J39</f>
        <v>0.01</v>
      </c>
      <c r="X39" s="740"/>
      <c r="Y39" s="472">
        <f>GTICS!L39</f>
        <v>0</v>
      </c>
      <c r="Z39" s="472">
        <f>GTICS!M39</f>
        <v>0</v>
      </c>
      <c r="AA39" s="740"/>
    </row>
    <row r="40" spans="1:27" ht="78.75" customHeight="1" x14ac:dyDescent="0.2">
      <c r="A40" s="339" t="s">
        <v>33</v>
      </c>
      <c r="B40" s="339" t="s">
        <v>34</v>
      </c>
      <c r="C40" s="339" t="s">
        <v>51</v>
      </c>
      <c r="D40" s="335"/>
      <c r="E40" s="477" t="s">
        <v>36</v>
      </c>
      <c r="F40" s="477" t="s">
        <v>37</v>
      </c>
      <c r="G40" s="339" t="s">
        <v>38</v>
      </c>
      <c r="H40" s="339" t="s">
        <v>38</v>
      </c>
      <c r="I40" s="340" t="s">
        <v>39</v>
      </c>
      <c r="J40" s="340" t="s">
        <v>40</v>
      </c>
      <c r="K40" s="339" t="s">
        <v>41</v>
      </c>
      <c r="L40" s="339">
        <v>90</v>
      </c>
      <c r="M40" s="342" t="s">
        <v>42</v>
      </c>
      <c r="N40" s="342" t="s">
        <v>43</v>
      </c>
      <c r="O40" s="342" t="s">
        <v>44</v>
      </c>
      <c r="P40" s="343" t="s">
        <v>41</v>
      </c>
      <c r="Q40" s="344">
        <v>90</v>
      </c>
      <c r="R40" s="345" t="s">
        <v>45</v>
      </c>
      <c r="S40" s="347" t="s">
        <v>46</v>
      </c>
      <c r="T40" s="434" t="str">
        <f>GTICS!G40</f>
        <v xml:space="preserve">4.3 Consultar los servicios tecnológicos productivos </v>
      </c>
      <c r="U40" s="299" t="str">
        <f>GTICS!H40</f>
        <v>127.920 Consultas realizadas a los  servicios web de la entidad.</v>
      </c>
      <c r="V40" s="299" t="str">
        <f>GTICS!I40</f>
        <v>Número consultas realizadas a los servicios web.</v>
      </c>
      <c r="W40" s="283">
        <f>GTICS!J40</f>
        <v>0.08</v>
      </c>
      <c r="X40" s="183" t="str">
        <f>GTICS!K40</f>
        <v>Laura Lizeth Malaver B.
Juan David Díaz Salgado.</v>
      </c>
      <c r="Y40" s="472">
        <f>GTICS!L40</f>
        <v>44564</v>
      </c>
      <c r="Z40" s="472">
        <f>GTICS!M40</f>
        <v>44926</v>
      </c>
      <c r="AA40" s="126" t="str">
        <f>GTICS!N40</f>
        <v>Bogotá D.C.</v>
      </c>
    </row>
    <row r="41" spans="1:27" ht="75" customHeight="1" x14ac:dyDescent="0.2">
      <c r="A41" s="339" t="s">
        <v>33</v>
      </c>
      <c r="B41" s="339" t="s">
        <v>34</v>
      </c>
      <c r="C41" s="339" t="s">
        <v>51</v>
      </c>
      <c r="D41" s="335"/>
      <c r="E41" s="477" t="s">
        <v>36</v>
      </c>
      <c r="F41" s="477" t="s">
        <v>37</v>
      </c>
      <c r="G41" s="339" t="s">
        <v>38</v>
      </c>
      <c r="H41" s="339" t="s">
        <v>38</v>
      </c>
      <c r="I41" s="340" t="s">
        <v>39</v>
      </c>
      <c r="J41" s="340" t="s">
        <v>40</v>
      </c>
      <c r="K41" s="339" t="s">
        <v>41</v>
      </c>
      <c r="L41" s="339">
        <v>90</v>
      </c>
      <c r="M41" s="342" t="s">
        <v>42</v>
      </c>
      <c r="N41" s="342" t="s">
        <v>43</v>
      </c>
      <c r="O41" s="342" t="s">
        <v>44</v>
      </c>
      <c r="P41" s="343" t="s">
        <v>41</v>
      </c>
      <c r="Q41" s="344">
        <v>90</v>
      </c>
      <c r="R41" s="345" t="s">
        <v>45</v>
      </c>
      <c r="S41" s="347" t="s">
        <v>46</v>
      </c>
      <c r="T41" s="335" t="str">
        <f>GTICS!G41</f>
        <v xml:space="preserve">4.4 Realizar revisión y reporte de deterioro de los sistemas de información </v>
      </c>
      <c r="U41" s="299" t="str">
        <f>GTICS!H41</f>
        <v xml:space="preserve">2 reportes de  deterioro de los sistemas de información  </v>
      </c>
      <c r="V41" s="299" t="str">
        <f>GTICS!I41</f>
        <v>Número reportes realizados / números de reportes planeados</v>
      </c>
      <c r="W41" s="283">
        <f>GTICS!J41</f>
        <v>0.02</v>
      </c>
      <c r="X41" s="183" t="str">
        <f>GTICS!K41</f>
        <v>Laura Lizeth Malaver B.
Juan David Díaz Salgado.</v>
      </c>
      <c r="Y41" s="472">
        <f>GTICS!L41</f>
        <v>44682</v>
      </c>
      <c r="Z41" s="472">
        <f>GTICS!M41</f>
        <v>44926</v>
      </c>
      <c r="AA41" s="126" t="str">
        <f>GTICS!N41</f>
        <v>Bogotá D.C.</v>
      </c>
    </row>
    <row r="42" spans="1:27" ht="69" customHeight="1" x14ac:dyDescent="0.2">
      <c r="A42" s="339" t="s">
        <v>33</v>
      </c>
      <c r="B42" s="339" t="s">
        <v>34</v>
      </c>
      <c r="C42" s="339" t="s">
        <v>51</v>
      </c>
      <c r="D42" s="335"/>
      <c r="E42" s="477" t="s">
        <v>36</v>
      </c>
      <c r="F42" s="477" t="s">
        <v>37</v>
      </c>
      <c r="G42" s="339" t="s">
        <v>38</v>
      </c>
      <c r="H42" s="339" t="s">
        <v>38</v>
      </c>
      <c r="I42" s="340" t="s">
        <v>39</v>
      </c>
      <c r="J42" s="340" t="s">
        <v>40</v>
      </c>
      <c r="K42" s="339" t="s">
        <v>41</v>
      </c>
      <c r="L42" s="339">
        <v>90</v>
      </c>
      <c r="M42" s="342" t="s">
        <v>42</v>
      </c>
      <c r="N42" s="342" t="s">
        <v>43</v>
      </c>
      <c r="O42" s="342" t="s">
        <v>44</v>
      </c>
      <c r="P42" s="343" t="s">
        <v>41</v>
      </c>
      <c r="Q42" s="344">
        <v>90</v>
      </c>
      <c r="R42" s="345" t="s">
        <v>45</v>
      </c>
      <c r="S42" s="347" t="s">
        <v>46</v>
      </c>
      <c r="T42" s="335" t="str">
        <f>GTICS!G42</f>
        <v>4.5. Realizar e implementar el Plan de gestión de servicios de TI.</v>
      </c>
      <c r="U42" s="299" t="str">
        <f>GTICS!H42</f>
        <v>1  Plan de gestión de servicios de TI.</v>
      </c>
      <c r="V42" s="299" t="str">
        <f>GTICS!I42</f>
        <v>Número de Plan de gestión de servicios de TI.</v>
      </c>
      <c r="W42" s="283">
        <f>GTICS!J42</f>
        <v>0.01</v>
      </c>
      <c r="X42" s="183" t="str">
        <f>GTICS!K42</f>
        <v>Laura Lizeth Malaver B.
Contratista
Katia Jiménez Gamarra
José Ignacio Herrera T</v>
      </c>
      <c r="Y42" s="472">
        <f>GTICS!L42</f>
        <v>44621</v>
      </c>
      <c r="Z42" s="472">
        <f>GTICS!M42</f>
        <v>44911</v>
      </c>
      <c r="AA42" s="126" t="str">
        <f>GTICS!N42</f>
        <v>Bogotá D.C.</v>
      </c>
    </row>
    <row r="43" spans="1:27" ht="74.25" customHeight="1" x14ac:dyDescent="0.2">
      <c r="A43" s="339" t="s">
        <v>33</v>
      </c>
      <c r="B43" s="339" t="s">
        <v>34</v>
      </c>
      <c r="C43" s="339" t="s">
        <v>51</v>
      </c>
      <c r="D43" s="335"/>
      <c r="E43" s="477" t="s">
        <v>36</v>
      </c>
      <c r="F43" s="477" t="s">
        <v>37</v>
      </c>
      <c r="G43" s="339" t="s">
        <v>38</v>
      </c>
      <c r="H43" s="339" t="s">
        <v>38</v>
      </c>
      <c r="I43" s="340" t="s">
        <v>39</v>
      </c>
      <c r="J43" s="340" t="s">
        <v>40</v>
      </c>
      <c r="K43" s="339" t="s">
        <v>41</v>
      </c>
      <c r="L43" s="339">
        <v>90</v>
      </c>
      <c r="M43" s="342" t="s">
        <v>42</v>
      </c>
      <c r="N43" s="342" t="s">
        <v>43</v>
      </c>
      <c r="O43" s="342" t="s">
        <v>44</v>
      </c>
      <c r="P43" s="343" t="s">
        <v>41</v>
      </c>
      <c r="Q43" s="344">
        <v>90</v>
      </c>
      <c r="R43" s="345" t="s">
        <v>45</v>
      </c>
      <c r="S43" s="347" t="s">
        <v>46</v>
      </c>
      <c r="T43" s="335" t="str">
        <f>GTICS!G43</f>
        <v>4.6.  Implementar aplicaciones de software a la medida de las necesidades de la UAEOS.</v>
      </c>
      <c r="U43" s="299" t="str">
        <f>GTICS!H43</f>
        <v>3 informes de  implementación aplicaciones de software a la medida de las necesidades de la UAEOS.</v>
      </c>
      <c r="V43" s="299" t="str">
        <f>GTICS!I43</f>
        <v>Número de Aplicaciones de software implementadas</v>
      </c>
      <c r="W43" s="283">
        <f>GTICS!J43</f>
        <v>0.04</v>
      </c>
      <c r="X43" s="183" t="str">
        <f>GTICS!K43</f>
        <v>Laura Lizeth Malaver B.
Contratista
Supervisor</v>
      </c>
      <c r="Y43" s="472">
        <f>GTICS!L43</f>
        <v>44595</v>
      </c>
      <c r="Z43" s="472">
        <f>GTICS!M43</f>
        <v>44911</v>
      </c>
      <c r="AA43" s="126" t="str">
        <f>GTICS!N43</f>
        <v>Bogotá D.C.</v>
      </c>
    </row>
    <row r="44" spans="1:27" ht="80.25" customHeight="1" x14ac:dyDescent="0.2">
      <c r="A44" s="339" t="s">
        <v>49</v>
      </c>
      <c r="B44" s="339" t="s">
        <v>34</v>
      </c>
      <c r="C44" s="339" t="s">
        <v>35</v>
      </c>
      <c r="D44" s="335"/>
      <c r="E44" s="477" t="s">
        <v>36</v>
      </c>
      <c r="F44" s="477" t="s">
        <v>37</v>
      </c>
      <c r="G44" s="339" t="s">
        <v>38</v>
      </c>
      <c r="H44" s="339" t="s">
        <v>38</v>
      </c>
      <c r="I44" s="340" t="s">
        <v>39</v>
      </c>
      <c r="J44" s="340" t="s">
        <v>40</v>
      </c>
      <c r="K44" s="339" t="s">
        <v>41</v>
      </c>
      <c r="L44" s="339">
        <v>90</v>
      </c>
      <c r="M44" s="342" t="s">
        <v>42</v>
      </c>
      <c r="N44" s="342" t="s">
        <v>43</v>
      </c>
      <c r="O44" s="342" t="s">
        <v>44</v>
      </c>
      <c r="P44" s="343" t="s">
        <v>41</v>
      </c>
      <c r="Q44" s="344">
        <v>90</v>
      </c>
      <c r="R44" s="345" t="s">
        <v>45</v>
      </c>
      <c r="S44" s="347" t="s">
        <v>46</v>
      </c>
      <c r="T44" s="335" t="str">
        <f>GTICS!G44</f>
        <v xml:space="preserve">4,7 Apoyar técnicamente a las transmisiones de eventos virtuales o presenciales que realiza la entidad </v>
      </c>
      <c r="U44" s="299" t="str">
        <f>GTICS!H44</f>
        <v xml:space="preserve">100 % de las solicitudes allegas  </v>
      </c>
      <c r="V44" s="299" t="str">
        <f>GTICS!I44</f>
        <v>Porcentaje solicitudes de Transmisión: 
Número de solicitudes atendidas / Numero de solitudes allegadas*100</v>
      </c>
      <c r="W44" s="283">
        <f>GTICS!J44</f>
        <v>0.04</v>
      </c>
      <c r="X44" s="183" t="str">
        <f>GTICS!K44</f>
        <v>Laura Lizeth Malaver B.
Katia Jiménez Gamarra
Juan David Díaz Salgado.</v>
      </c>
      <c r="Y44" s="472">
        <f>GTICS!L44</f>
        <v>44564</v>
      </c>
      <c r="Z44" s="472">
        <f>GTICS!M44</f>
        <v>44926</v>
      </c>
      <c r="AA44" s="126" t="str">
        <f>GTICS!N44</f>
        <v>Bogotá D.C.</v>
      </c>
    </row>
    <row r="45" spans="1:27" ht="87.75" customHeight="1" x14ac:dyDescent="0.2">
      <c r="A45" s="339" t="s">
        <v>33</v>
      </c>
      <c r="B45" s="339" t="s">
        <v>52</v>
      </c>
      <c r="C45" s="339" t="s">
        <v>53</v>
      </c>
      <c r="D45" s="335"/>
      <c r="E45" s="477" t="s">
        <v>36</v>
      </c>
      <c r="F45" s="477" t="s">
        <v>37</v>
      </c>
      <c r="G45" s="339" t="s">
        <v>38</v>
      </c>
      <c r="H45" s="339" t="s">
        <v>38</v>
      </c>
      <c r="I45" s="340" t="s">
        <v>39</v>
      </c>
      <c r="J45" s="340" t="s">
        <v>40</v>
      </c>
      <c r="K45" s="339" t="s">
        <v>41</v>
      </c>
      <c r="L45" s="339">
        <v>90</v>
      </c>
      <c r="M45" s="342" t="s">
        <v>42</v>
      </c>
      <c r="N45" s="342" t="s">
        <v>43</v>
      </c>
      <c r="O45" s="342" t="s">
        <v>44</v>
      </c>
      <c r="P45" s="343" t="s">
        <v>41</v>
      </c>
      <c r="Q45" s="344">
        <v>90</v>
      </c>
      <c r="R45" s="345" t="s">
        <v>45</v>
      </c>
      <c r="S45" s="347" t="s">
        <v>54</v>
      </c>
      <c r="T45" s="335" t="str">
        <f>GTICS!G45</f>
        <v xml:space="preserve">5.1 Adelantar las actividades para la implementación de las políticas que conforman el MIPG de acuerdo al plan de trabajo dispuesto por la Entidad </v>
      </c>
      <c r="U45" s="299" t="str">
        <f>GTICS!H45</f>
        <v>100% del Cumplimiento de las actividades asignadas   del MIPG</v>
      </c>
      <c r="V45" s="299" t="str">
        <f>GTICS!I45</f>
        <v>Porcentaje  Implementación del MIPG</v>
      </c>
      <c r="W45" s="283">
        <f>GTICS!J45</f>
        <v>0.04</v>
      </c>
      <c r="X45" s="183" t="str">
        <f>GTICS!K45</f>
        <v>Laura Lizeth Malaver B.
Katia Jiménez Gamarra
Juan David Díaz Salgado.
José Ignacio Herrera T</v>
      </c>
      <c r="Y45" s="472">
        <f>GTICS!L45</f>
        <v>44565</v>
      </c>
      <c r="Z45" s="472">
        <f>GTICS!M45</f>
        <v>44926</v>
      </c>
      <c r="AA45" s="126" t="str">
        <f>GTICS!N45</f>
        <v>Bogotá D.C.</v>
      </c>
    </row>
    <row r="46" spans="1:27" ht="63.75" x14ac:dyDescent="0.2">
      <c r="A46" s="339" t="s">
        <v>55</v>
      </c>
      <c r="B46" s="339" t="s">
        <v>56</v>
      </c>
      <c r="C46" s="339" t="s">
        <v>50</v>
      </c>
      <c r="D46" s="335"/>
      <c r="E46" s="340" t="s">
        <v>36</v>
      </c>
      <c r="F46" s="340" t="s">
        <v>37</v>
      </c>
      <c r="G46" s="341" t="s">
        <v>38</v>
      </c>
      <c r="H46" s="341" t="s">
        <v>38</v>
      </c>
      <c r="I46" s="340" t="s">
        <v>39</v>
      </c>
      <c r="J46" s="340" t="s">
        <v>40</v>
      </c>
      <c r="K46" s="339" t="s">
        <v>41</v>
      </c>
      <c r="L46" s="339">
        <v>90</v>
      </c>
      <c r="M46" s="340" t="s">
        <v>42</v>
      </c>
      <c r="N46" s="350" t="s">
        <v>43</v>
      </c>
      <c r="O46" s="350" t="s">
        <v>57</v>
      </c>
      <c r="P46" s="343" t="s">
        <v>58</v>
      </c>
      <c r="Q46" s="351">
        <v>4</v>
      </c>
      <c r="R46" s="345" t="s">
        <v>59</v>
      </c>
      <c r="S46" s="347" t="s">
        <v>60</v>
      </c>
      <c r="T46" s="347" t="str">
        <f>GCyP!G12</f>
        <v>1.1 Asegurar la promoción y difusión de la gestión de la Unidad  en los medios masivos de comunicación y del sector solidario.</v>
      </c>
      <c r="U46" s="126" t="str">
        <f>GCyP!H12</f>
        <v>160 notas  de la Unidad  publicadas en los medios masivos de comunicación y del sector solidario.</v>
      </c>
      <c r="V46" s="126" t="str">
        <f>GCyP!I12</f>
        <v>Número de notas de la Unidad publicadas</v>
      </c>
      <c r="W46" s="283">
        <f>GCyP!J12</f>
        <v>0.05</v>
      </c>
      <c r="X46" s="126" t="str">
        <f>GCyP!K12</f>
        <v xml:space="preserve">                 
Jaime Baquero </v>
      </c>
      <c r="Y46" s="472">
        <f>GCyP!L12</f>
        <v>44593</v>
      </c>
      <c r="Z46" s="472">
        <f>GCyP!M12</f>
        <v>44926</v>
      </c>
      <c r="AA46" s="299" t="str">
        <f>GCyP!N12</f>
        <v>Bogotá</v>
      </c>
    </row>
    <row r="47" spans="1:27" ht="102" customHeight="1" x14ac:dyDescent="0.2">
      <c r="A47" s="339" t="s">
        <v>55</v>
      </c>
      <c r="B47" s="339" t="s">
        <v>56</v>
      </c>
      <c r="C47" s="339" t="s">
        <v>50</v>
      </c>
      <c r="D47" s="335"/>
      <c r="E47" s="340" t="s">
        <v>36</v>
      </c>
      <c r="F47" s="340" t="s">
        <v>37</v>
      </c>
      <c r="G47" s="341" t="s">
        <v>38</v>
      </c>
      <c r="H47" s="341" t="s">
        <v>38</v>
      </c>
      <c r="I47" s="340" t="s">
        <v>39</v>
      </c>
      <c r="J47" s="340" t="s">
        <v>40</v>
      </c>
      <c r="K47" s="339" t="s">
        <v>41</v>
      </c>
      <c r="L47" s="339">
        <v>90</v>
      </c>
      <c r="M47" s="340" t="s">
        <v>42</v>
      </c>
      <c r="N47" s="350" t="s">
        <v>43</v>
      </c>
      <c r="O47" s="350" t="s">
        <v>57</v>
      </c>
      <c r="P47" s="343" t="s">
        <v>58</v>
      </c>
      <c r="Q47" s="351">
        <v>4</v>
      </c>
      <c r="R47" s="345" t="s">
        <v>59</v>
      </c>
      <c r="S47" s="347" t="s">
        <v>60</v>
      </c>
      <c r="T47" s="743" t="str">
        <f>GCyP!G13</f>
        <v xml:space="preserve">1.2  Implementar acciones para el fortalecimiento de la  imagen corporativa de las organizaciones solidarias que le permita su visibilización en el entorno socio-empresarial asi como la divulgación de la gestión misional </v>
      </c>
      <c r="U47" s="126" t="str">
        <f>GCyP!H13</f>
        <v>4 ediciones de piezas digital
2 ediciones impresas</v>
      </c>
      <c r="V47" s="126" t="str">
        <f>GCyP!I13</f>
        <v>Número de ediciones de piezas digitales</v>
      </c>
      <c r="W47" s="283">
        <f>GCyP!J13</f>
        <v>0.05</v>
      </c>
      <c r="X47" s="126" t="str">
        <f>GCyP!K13</f>
        <v xml:space="preserve">Jaime Baquero                       </v>
      </c>
      <c r="Y47" s="472">
        <f>GCyP!L13</f>
        <v>44652</v>
      </c>
      <c r="Z47" s="472">
        <f>GCyP!M13</f>
        <v>44926</v>
      </c>
      <c r="AA47" s="299" t="str">
        <f>GCyP!N13</f>
        <v>Bogotá</v>
      </c>
    </row>
    <row r="48" spans="1:27" ht="63.75" x14ac:dyDescent="0.2">
      <c r="A48" s="339" t="s">
        <v>55</v>
      </c>
      <c r="B48" s="339" t="s">
        <v>56</v>
      </c>
      <c r="C48" s="339" t="s">
        <v>50</v>
      </c>
      <c r="D48" s="335"/>
      <c r="E48" s="340" t="s">
        <v>36</v>
      </c>
      <c r="F48" s="340" t="s">
        <v>37</v>
      </c>
      <c r="G48" s="341" t="s">
        <v>38</v>
      </c>
      <c r="H48" s="341" t="s">
        <v>38</v>
      </c>
      <c r="I48" s="340" t="s">
        <v>39</v>
      </c>
      <c r="J48" s="340" t="s">
        <v>40</v>
      </c>
      <c r="K48" s="339" t="s">
        <v>41</v>
      </c>
      <c r="L48" s="339">
        <v>90</v>
      </c>
      <c r="M48" s="340" t="s">
        <v>61</v>
      </c>
      <c r="N48" s="350" t="s">
        <v>62</v>
      </c>
      <c r="O48" s="350" t="s">
        <v>63</v>
      </c>
      <c r="P48" s="343" t="s">
        <v>64</v>
      </c>
      <c r="Q48" s="347">
        <v>40</v>
      </c>
      <c r="R48" s="345" t="s">
        <v>59</v>
      </c>
      <c r="S48" s="347" t="s">
        <v>60</v>
      </c>
      <c r="T48" s="745"/>
      <c r="U48" s="126" t="str">
        <f>GCyP!H14</f>
        <v xml:space="preserve">15 Organizaciones solidarias apoyadas con imagen corporativa </v>
      </c>
      <c r="V48" s="126" t="str">
        <f>GCyP!I14</f>
        <v xml:space="preserve">Número Organizaciones solidarias apoyadas </v>
      </c>
      <c r="W48" s="126">
        <f>GCyP!J14</f>
        <v>0.05</v>
      </c>
      <c r="X48" s="126" t="str">
        <f>GCyP!K14</f>
        <v xml:space="preserve"> Cristina Núñez</v>
      </c>
      <c r="Y48" s="126">
        <f>GCyP!L14</f>
        <v>44713</v>
      </c>
      <c r="Z48" s="126">
        <f>GCyP!M14</f>
        <v>44926</v>
      </c>
      <c r="AA48" s="299" t="str">
        <f>GCyP!N14</f>
        <v>Bogotá</v>
      </c>
    </row>
    <row r="49" spans="1:27" ht="102" customHeight="1" x14ac:dyDescent="0.2">
      <c r="A49" s="339" t="s">
        <v>55</v>
      </c>
      <c r="B49" s="339" t="s">
        <v>56</v>
      </c>
      <c r="C49" s="339" t="s">
        <v>50</v>
      </c>
      <c r="D49" s="335"/>
      <c r="E49" s="340" t="s">
        <v>36</v>
      </c>
      <c r="F49" s="340" t="s">
        <v>37</v>
      </c>
      <c r="G49" s="341" t="s">
        <v>38</v>
      </c>
      <c r="H49" s="341" t="s">
        <v>38</v>
      </c>
      <c r="I49" s="340" t="s">
        <v>39</v>
      </c>
      <c r="J49" s="340" t="s">
        <v>40</v>
      </c>
      <c r="K49" s="339" t="s">
        <v>41</v>
      </c>
      <c r="L49" s="339">
        <v>90</v>
      </c>
      <c r="M49" s="340" t="s">
        <v>42</v>
      </c>
      <c r="N49" s="350" t="s">
        <v>62</v>
      </c>
      <c r="O49" s="350" t="s">
        <v>65</v>
      </c>
      <c r="P49" s="343" t="s">
        <v>66</v>
      </c>
      <c r="Q49" s="347">
        <v>200</v>
      </c>
      <c r="R49" s="345" t="s">
        <v>59</v>
      </c>
      <c r="S49" s="347" t="s">
        <v>60</v>
      </c>
      <c r="T49" s="743" t="str">
        <f>GCyP!G15</f>
        <v>1.3. Elaborar  piezas audiovisuales para visibilizar las gestión institucional  y las bondades de la asociatividad solidaria.</v>
      </c>
      <c r="U49" s="126" t="e">
        <f>GCyP!#REF!</f>
        <v>#REF!</v>
      </c>
      <c r="V49" s="126" t="e">
        <f>GCyP!#REF!</f>
        <v>#REF!</v>
      </c>
      <c r="W49" s="283" t="e">
        <f>GCyP!#REF!</f>
        <v>#REF!</v>
      </c>
      <c r="X49" s="126" t="e">
        <f>GCyP!#REF!</f>
        <v>#REF!</v>
      </c>
      <c r="Y49" s="472" t="e">
        <f>GCyP!#REF!</f>
        <v>#REF!</v>
      </c>
      <c r="Z49" s="472" t="e">
        <f>GCyP!#REF!</f>
        <v>#REF!</v>
      </c>
      <c r="AA49" s="299" t="e">
        <f>GCyP!#REF!</f>
        <v>#REF!</v>
      </c>
    </row>
    <row r="50" spans="1:27" ht="63.75" x14ac:dyDescent="0.2">
      <c r="A50" s="339" t="s">
        <v>55</v>
      </c>
      <c r="B50" s="339" t="s">
        <v>56</v>
      </c>
      <c r="C50" s="339" t="s">
        <v>50</v>
      </c>
      <c r="D50" s="335"/>
      <c r="E50" s="340" t="s">
        <v>36</v>
      </c>
      <c r="F50" s="340" t="s">
        <v>37</v>
      </c>
      <c r="G50" s="341" t="s">
        <v>38</v>
      </c>
      <c r="H50" s="341" t="s">
        <v>38</v>
      </c>
      <c r="I50" s="340" t="s">
        <v>39</v>
      </c>
      <c r="J50" s="340" t="s">
        <v>40</v>
      </c>
      <c r="K50" s="339" t="s">
        <v>41</v>
      </c>
      <c r="L50" s="339">
        <v>90</v>
      </c>
      <c r="M50" s="340" t="s">
        <v>42</v>
      </c>
      <c r="N50" s="350" t="s">
        <v>43</v>
      </c>
      <c r="O50" s="350" t="s">
        <v>57</v>
      </c>
      <c r="P50" s="343" t="s">
        <v>58</v>
      </c>
      <c r="Q50" s="347">
        <v>4</v>
      </c>
      <c r="R50" s="345" t="s">
        <v>59</v>
      </c>
      <c r="S50" s="347" t="s">
        <v>60</v>
      </c>
      <c r="T50" s="744"/>
      <c r="U50" s="126" t="str">
        <f>GCyP!H15</f>
        <v xml:space="preserve">10 Cápsulas Conexión Solidaria </v>
      </c>
      <c r="V50" s="126" t="str">
        <f>GCyP!I15</f>
        <v>Número de cápsulas producidas y emitidas</v>
      </c>
      <c r="W50" s="283">
        <f>GCyP!J15</f>
        <v>0.05</v>
      </c>
      <c r="X50" s="126" t="str">
        <f>GCyP!K15</f>
        <v xml:space="preserve"> Cristina Núñez</v>
      </c>
      <c r="Y50" s="472">
        <f>GCyP!L15</f>
        <v>44621</v>
      </c>
      <c r="Z50" s="472">
        <f>GCyP!M15</f>
        <v>44926</v>
      </c>
      <c r="AA50" s="299"/>
    </row>
    <row r="51" spans="1:27" ht="63.75" x14ac:dyDescent="0.2">
      <c r="A51" s="339" t="s">
        <v>55</v>
      </c>
      <c r="B51" s="339" t="s">
        <v>56</v>
      </c>
      <c r="C51" s="339" t="s">
        <v>50</v>
      </c>
      <c r="D51" s="335"/>
      <c r="E51" s="340" t="s">
        <v>36</v>
      </c>
      <c r="F51" s="340" t="s">
        <v>37</v>
      </c>
      <c r="G51" s="341" t="s">
        <v>38</v>
      </c>
      <c r="H51" s="341" t="s">
        <v>38</v>
      </c>
      <c r="I51" s="340" t="s">
        <v>39</v>
      </c>
      <c r="J51" s="340" t="s">
        <v>40</v>
      </c>
      <c r="K51" s="339" t="s">
        <v>41</v>
      </c>
      <c r="L51" s="339">
        <v>90</v>
      </c>
      <c r="M51" s="340" t="s">
        <v>42</v>
      </c>
      <c r="N51" s="350" t="s">
        <v>43</v>
      </c>
      <c r="O51" s="350" t="s">
        <v>57</v>
      </c>
      <c r="P51" s="343" t="s">
        <v>58</v>
      </c>
      <c r="Q51" s="347">
        <v>4</v>
      </c>
      <c r="R51" s="345" t="s">
        <v>59</v>
      </c>
      <c r="S51" s="347" t="s">
        <v>60</v>
      </c>
      <c r="T51" s="744"/>
      <c r="U51" s="126" t="str">
        <f>GCyP!H16</f>
        <v>20 Programas de entrevista Un Café con la UAEOS</v>
      </c>
      <c r="V51" s="126" t="str">
        <f>GCyP!I16</f>
        <v>Número de programas producidos y publicados en el canal de Youtube</v>
      </c>
      <c r="W51" s="283">
        <f>GCyP!J16</f>
        <v>0.1</v>
      </c>
      <c r="X51" s="126" t="str">
        <f>GCyP!K16</f>
        <v xml:space="preserve">Cristina Núñez                              </v>
      </c>
      <c r="Y51" s="472">
        <f>GCyP!L16</f>
        <v>44593</v>
      </c>
      <c r="Z51" s="472">
        <f>GCyP!M16</f>
        <v>44926</v>
      </c>
      <c r="AA51" s="299" t="str">
        <f>GCyP!N16</f>
        <v>Bogotá</v>
      </c>
    </row>
    <row r="52" spans="1:27" ht="63.75" x14ac:dyDescent="0.2">
      <c r="A52" s="339" t="s">
        <v>55</v>
      </c>
      <c r="B52" s="339" t="s">
        <v>56</v>
      </c>
      <c r="C52" s="339" t="s">
        <v>50</v>
      </c>
      <c r="D52" s="335"/>
      <c r="E52" s="340" t="s">
        <v>36</v>
      </c>
      <c r="F52" s="340" t="s">
        <v>37</v>
      </c>
      <c r="G52" s="341" t="s">
        <v>38</v>
      </c>
      <c r="H52" s="341" t="s">
        <v>38</v>
      </c>
      <c r="I52" s="340" t="s">
        <v>39</v>
      </c>
      <c r="J52" s="340" t="s">
        <v>40</v>
      </c>
      <c r="K52" s="339" t="s">
        <v>41</v>
      </c>
      <c r="L52" s="339">
        <v>90</v>
      </c>
      <c r="M52" s="340" t="s">
        <v>42</v>
      </c>
      <c r="N52" s="350" t="s">
        <v>43</v>
      </c>
      <c r="O52" s="350" t="s">
        <v>57</v>
      </c>
      <c r="P52" s="343" t="s">
        <v>58</v>
      </c>
      <c r="Q52" s="347">
        <v>4</v>
      </c>
      <c r="R52" s="345" t="s">
        <v>59</v>
      </c>
      <c r="S52" s="347" t="s">
        <v>60</v>
      </c>
      <c r="T52" s="744"/>
      <c r="U52" s="126" t="str">
        <f>GCyP!H17</f>
        <v>36 Podcast Conexión Solidaria elaborados y publicados en el canal de SpotiFy</v>
      </c>
      <c r="V52" s="126" t="str">
        <f>GCyP!I17</f>
        <v>Número de programas producidos y publicados en el canal de Spotify</v>
      </c>
      <c r="W52" s="283">
        <f>GCyP!J17</f>
        <v>0.05</v>
      </c>
      <c r="X52" s="126" t="str">
        <f>GCyP!K17</f>
        <v>Jaime Baquero</v>
      </c>
      <c r="Y52" s="472">
        <f>GCyP!L17</f>
        <v>44593</v>
      </c>
      <c r="Z52" s="472">
        <f>GCyP!M17</f>
        <v>44926</v>
      </c>
      <c r="AA52" s="299" t="str">
        <f>GCyP!N17</f>
        <v>Bogotá</v>
      </c>
    </row>
    <row r="53" spans="1:27" ht="63.75" x14ac:dyDescent="0.2">
      <c r="A53" s="339" t="s">
        <v>55</v>
      </c>
      <c r="B53" s="339" t="s">
        <v>56</v>
      </c>
      <c r="C53" s="339" t="s">
        <v>50</v>
      </c>
      <c r="D53" s="335"/>
      <c r="E53" s="340" t="s">
        <v>36</v>
      </c>
      <c r="F53" s="340" t="s">
        <v>37</v>
      </c>
      <c r="G53" s="341" t="s">
        <v>38</v>
      </c>
      <c r="H53" s="341" t="s">
        <v>38</v>
      </c>
      <c r="I53" s="340" t="s">
        <v>39</v>
      </c>
      <c r="J53" s="340" t="s">
        <v>40</v>
      </c>
      <c r="K53" s="339" t="s">
        <v>41</v>
      </c>
      <c r="L53" s="339">
        <v>90</v>
      </c>
      <c r="M53" s="340" t="s">
        <v>42</v>
      </c>
      <c r="N53" s="350" t="s">
        <v>43</v>
      </c>
      <c r="O53" s="350" t="s">
        <v>57</v>
      </c>
      <c r="P53" s="343" t="s">
        <v>58</v>
      </c>
      <c r="Q53" s="347">
        <v>4</v>
      </c>
      <c r="R53" s="345" t="s">
        <v>59</v>
      </c>
      <c r="S53" s="347" t="s">
        <v>60</v>
      </c>
      <c r="T53" s="744"/>
      <c r="U53" s="126" t="str">
        <f>GCyP!H18</f>
        <v xml:space="preserve">220   monitoreos de prensa enviados a todos los funcionarios de la Unidad </v>
      </c>
      <c r="V53" s="126" t="str">
        <f>GCyP!I18</f>
        <v>Número de monitoreo de prensa realizados</v>
      </c>
      <c r="W53" s="283">
        <f>GCyP!J18</f>
        <v>0.05</v>
      </c>
      <c r="X53" s="126" t="str">
        <f>GCyP!K18</f>
        <v xml:space="preserve">Miguel Parra
                         </v>
      </c>
      <c r="Y53" s="472">
        <f>GCyP!L18</f>
        <v>43862</v>
      </c>
      <c r="Z53" s="472">
        <f>GCyP!M18</f>
        <v>44196</v>
      </c>
      <c r="AA53" s="299" t="str">
        <f>GCyP!N18</f>
        <v>Bogotá</v>
      </c>
    </row>
    <row r="54" spans="1:27" ht="63.75" x14ac:dyDescent="0.2">
      <c r="A54" s="339" t="s">
        <v>55</v>
      </c>
      <c r="B54" s="339" t="s">
        <v>56</v>
      </c>
      <c r="C54" s="339" t="s">
        <v>50</v>
      </c>
      <c r="D54" s="335"/>
      <c r="E54" s="340" t="s">
        <v>36</v>
      </c>
      <c r="F54" s="340" t="s">
        <v>37</v>
      </c>
      <c r="G54" s="341" t="s">
        <v>38</v>
      </c>
      <c r="H54" s="341" t="s">
        <v>38</v>
      </c>
      <c r="I54" s="340" t="s">
        <v>39</v>
      </c>
      <c r="J54" s="340" t="s">
        <v>40</v>
      </c>
      <c r="K54" s="339" t="s">
        <v>41</v>
      </c>
      <c r="L54" s="339">
        <v>90</v>
      </c>
      <c r="M54" s="340" t="s">
        <v>42</v>
      </c>
      <c r="N54" s="350" t="s">
        <v>43</v>
      </c>
      <c r="O54" s="350" t="s">
        <v>57</v>
      </c>
      <c r="P54" s="343" t="s">
        <v>66</v>
      </c>
      <c r="Q54" s="347">
        <v>4</v>
      </c>
      <c r="R54" s="345" t="s">
        <v>59</v>
      </c>
      <c r="S54" s="347" t="s">
        <v>60</v>
      </c>
      <c r="T54" s="745"/>
      <c r="U54" s="126" t="str">
        <f>GCyP!H19</f>
        <v>33 videos de experiencias de asociatividad solidaria (incluídos 2 códigos cívicos) elaborados y emitidos en redes sociales y portal institucional.</v>
      </c>
      <c r="V54" s="126" t="str">
        <f>GCyP!I19</f>
        <v>Número de videos elaborados y emitidos.</v>
      </c>
      <c r="W54" s="283">
        <f>GCyP!J19</f>
        <v>0.05</v>
      </c>
      <c r="X54" s="126" t="str">
        <f>GCyP!K19</f>
        <v xml:space="preserve">Cristina Núñez                              </v>
      </c>
      <c r="Y54" s="472">
        <f>GCyP!L19</f>
        <v>44652</v>
      </c>
      <c r="Z54" s="472">
        <f>GCyP!M19</f>
        <v>44926</v>
      </c>
      <c r="AA54" s="299" t="str">
        <f>GCyP!N19</f>
        <v>Bogotá</v>
      </c>
    </row>
    <row r="55" spans="1:27" ht="102" customHeight="1" x14ac:dyDescent="0.2">
      <c r="A55" s="339" t="s">
        <v>55</v>
      </c>
      <c r="B55" s="339" t="s">
        <v>56</v>
      </c>
      <c r="C55" s="339" t="s">
        <v>50</v>
      </c>
      <c r="D55" s="335"/>
      <c r="E55" s="340" t="s">
        <v>36</v>
      </c>
      <c r="F55" s="340" t="s">
        <v>37</v>
      </c>
      <c r="G55" s="341" t="s">
        <v>38</v>
      </c>
      <c r="H55" s="341" t="s">
        <v>38</v>
      </c>
      <c r="I55" s="340" t="s">
        <v>39</v>
      </c>
      <c r="J55" s="340" t="s">
        <v>40</v>
      </c>
      <c r="K55" s="339" t="s">
        <v>41</v>
      </c>
      <c r="L55" s="339">
        <v>90</v>
      </c>
      <c r="M55" s="340" t="s">
        <v>42</v>
      </c>
      <c r="N55" s="350" t="s">
        <v>62</v>
      </c>
      <c r="O55" s="350" t="s">
        <v>67</v>
      </c>
      <c r="P55" s="343" t="s">
        <v>68</v>
      </c>
      <c r="Q55" s="347">
        <v>84</v>
      </c>
      <c r="R55" s="345" t="s">
        <v>59</v>
      </c>
      <c r="S55" s="347" t="s">
        <v>60</v>
      </c>
      <c r="T55" s="752" t="str">
        <f>GCyP!G20</f>
        <v>2.1  Incrementar  el número de seguidores orgánicos en redes sociales.</v>
      </c>
      <c r="U55" s="284" t="str">
        <f>GCyP!H20</f>
        <v xml:space="preserve">2000 nuevos seguidores en las redes sociales Twitter, Instagram y Youtube, tomando como línea base los  22.169 seguidores a corte de diciembre 2021. </v>
      </c>
      <c r="V55" s="284" t="str">
        <f>GCyP!I20</f>
        <v xml:space="preserve">Número de nuevos seguidores.
</v>
      </c>
      <c r="W55" s="375">
        <f>GCyP!J20</f>
        <v>0.05</v>
      </c>
      <c r="X55" s="739" t="str">
        <f>GCyP!K20</f>
        <v xml:space="preserve">Crisitna Núñez                                      </v>
      </c>
      <c r="Y55" s="374">
        <f>GCyP!L20</f>
        <v>44593</v>
      </c>
      <c r="Z55" s="374">
        <f>GCyP!M20</f>
        <v>44926</v>
      </c>
      <c r="AA55" s="737" t="str">
        <f>GCyP!N20</f>
        <v>Bogotá</v>
      </c>
    </row>
    <row r="56" spans="1:27" ht="153" customHeight="1" x14ac:dyDescent="0.2">
      <c r="A56" s="339" t="s">
        <v>55</v>
      </c>
      <c r="B56" s="339" t="s">
        <v>56</v>
      </c>
      <c r="C56" s="339" t="s">
        <v>50</v>
      </c>
      <c r="D56" s="335"/>
      <c r="E56" s="340" t="s">
        <v>36</v>
      </c>
      <c r="F56" s="340" t="s">
        <v>37</v>
      </c>
      <c r="G56" s="341" t="s">
        <v>38</v>
      </c>
      <c r="H56" s="341" t="s">
        <v>38</v>
      </c>
      <c r="I56" s="340" t="s">
        <v>39</v>
      </c>
      <c r="J56" s="340" t="s">
        <v>40</v>
      </c>
      <c r="K56" s="339" t="s">
        <v>41</v>
      </c>
      <c r="L56" s="339">
        <v>90</v>
      </c>
      <c r="M56" s="340" t="s">
        <v>42</v>
      </c>
      <c r="N56" s="350" t="s">
        <v>43</v>
      </c>
      <c r="O56" s="350" t="s">
        <v>57</v>
      </c>
      <c r="P56" s="343" t="s">
        <v>68</v>
      </c>
      <c r="Q56" s="347">
        <v>84</v>
      </c>
      <c r="R56" s="345" t="s">
        <v>59</v>
      </c>
      <c r="S56" s="347" t="s">
        <v>60</v>
      </c>
      <c r="T56" s="752"/>
      <c r="U56" s="284" t="str">
        <f>GCyP!H21</f>
        <v xml:space="preserve">30 campañas desarrolladas y ejecutadas </v>
      </c>
      <c r="V56" s="284" t="str">
        <f>GCyP!I21</f>
        <v>Número de campañas  en redes sociales realizadas</v>
      </c>
      <c r="W56" s="375">
        <f>GCyP!J21</f>
        <v>0.05</v>
      </c>
      <c r="X56" s="740"/>
      <c r="Y56" s="374">
        <f>GCyP!L21</f>
        <v>44593</v>
      </c>
      <c r="Z56" s="374">
        <f>GCyP!M21</f>
        <v>44926</v>
      </c>
      <c r="AA56" s="738"/>
    </row>
    <row r="57" spans="1:27" ht="63.75" x14ac:dyDescent="0.2">
      <c r="A57" s="339" t="s">
        <v>55</v>
      </c>
      <c r="B57" s="339" t="s">
        <v>56</v>
      </c>
      <c r="C57" s="339" t="s">
        <v>50</v>
      </c>
      <c r="D57" s="335"/>
      <c r="E57" s="340" t="s">
        <v>36</v>
      </c>
      <c r="F57" s="340" t="s">
        <v>37</v>
      </c>
      <c r="G57" s="341" t="s">
        <v>38</v>
      </c>
      <c r="H57" s="341" t="s">
        <v>38</v>
      </c>
      <c r="I57" s="340" t="s">
        <v>39</v>
      </c>
      <c r="J57" s="340" t="s">
        <v>40</v>
      </c>
      <c r="K57" s="339" t="s">
        <v>41</v>
      </c>
      <c r="L57" s="339">
        <v>90</v>
      </c>
      <c r="M57" s="340" t="s">
        <v>42</v>
      </c>
      <c r="N57" s="350" t="s">
        <v>43</v>
      </c>
      <c r="O57" s="350" t="s">
        <v>65</v>
      </c>
      <c r="P57" s="343" t="s">
        <v>58</v>
      </c>
      <c r="Q57" s="347">
        <v>4</v>
      </c>
      <c r="R57" s="345" t="s">
        <v>59</v>
      </c>
      <c r="S57" s="347" t="s">
        <v>60</v>
      </c>
      <c r="T57" s="752" t="str">
        <f>GCyP!G22</f>
        <v>2.2 Garantizar la publicación de contenidos audiovisuales (notas, videos y audios) de los eventos y resultados de gestión más relevantes a través del portal web institucional.</v>
      </c>
      <c r="U57" s="284" t="str">
        <f>GCyP!H22</f>
        <v>450 contenidos audiovisuales publicados en el portal web institucional.</v>
      </c>
      <c r="V57" s="284" t="str">
        <f>GCyP!I22</f>
        <v>Número contenidos audiovisuales publicados</v>
      </c>
      <c r="W57" s="375">
        <f>GCyP!J22</f>
        <v>0.05</v>
      </c>
      <c r="X57" s="284" t="str">
        <f>GCyP!K22</f>
        <v xml:space="preserve">          
 Jaime Baquero y                  Cristina Núñez</v>
      </c>
      <c r="Y57" s="374">
        <f>GCyP!L22</f>
        <v>44562</v>
      </c>
      <c r="Z57" s="374">
        <f>GCyP!M22</f>
        <v>44926</v>
      </c>
      <c r="AA57" s="299" t="str">
        <f>GCyP!N22</f>
        <v>Bogotá</v>
      </c>
    </row>
    <row r="58" spans="1:27" ht="63.75" x14ac:dyDescent="0.2">
      <c r="A58" s="339" t="s">
        <v>55</v>
      </c>
      <c r="B58" s="339" t="s">
        <v>56</v>
      </c>
      <c r="C58" s="339" t="s">
        <v>50</v>
      </c>
      <c r="D58" s="335"/>
      <c r="E58" s="340" t="s">
        <v>36</v>
      </c>
      <c r="F58" s="340" t="s">
        <v>37</v>
      </c>
      <c r="G58" s="341" t="s">
        <v>38</v>
      </c>
      <c r="H58" s="341" t="s">
        <v>38</v>
      </c>
      <c r="I58" s="340" t="s">
        <v>39</v>
      </c>
      <c r="J58" s="340" t="s">
        <v>40</v>
      </c>
      <c r="K58" s="339" t="s">
        <v>41</v>
      </c>
      <c r="L58" s="339">
        <v>90</v>
      </c>
      <c r="M58" s="340" t="s">
        <v>42</v>
      </c>
      <c r="N58" s="350" t="s">
        <v>43</v>
      </c>
      <c r="O58" s="350" t="s">
        <v>57</v>
      </c>
      <c r="P58" s="343" t="s">
        <v>58</v>
      </c>
      <c r="Q58" s="347">
        <v>4</v>
      </c>
      <c r="R58" s="345" t="s">
        <v>59</v>
      </c>
      <c r="S58" s="347" t="s">
        <v>60</v>
      </c>
      <c r="T58" s="752"/>
      <c r="U58" s="284" t="str">
        <f>GCyP!H23</f>
        <v>35 contenidos para el canal de Youtube  de la entidad realizados.</v>
      </c>
      <c r="V58" s="284" t="str">
        <f>GCyP!I23</f>
        <v xml:space="preserve">Número de contenidos  realizados </v>
      </c>
      <c r="W58" s="375">
        <f>GCyP!J23</f>
        <v>0.05</v>
      </c>
      <c r="X58" s="284" t="str">
        <f>GCyP!K23</f>
        <v xml:space="preserve">Cristina Núñez                              </v>
      </c>
      <c r="Y58" s="374">
        <f>GCyP!L23</f>
        <v>44593</v>
      </c>
      <c r="Z58" s="374">
        <f>GCyP!M23</f>
        <v>44926</v>
      </c>
      <c r="AA58" s="737" t="str">
        <f>GCyP!N23</f>
        <v>Bogotá</v>
      </c>
    </row>
    <row r="59" spans="1:27" ht="63.75" x14ac:dyDescent="0.2">
      <c r="A59" s="339" t="s">
        <v>55</v>
      </c>
      <c r="B59" s="339" t="s">
        <v>56</v>
      </c>
      <c r="C59" s="339" t="s">
        <v>50</v>
      </c>
      <c r="D59" s="335"/>
      <c r="E59" s="340" t="s">
        <v>36</v>
      </c>
      <c r="F59" s="340" t="s">
        <v>37</v>
      </c>
      <c r="G59" s="341" t="s">
        <v>38</v>
      </c>
      <c r="H59" s="341" t="s">
        <v>38</v>
      </c>
      <c r="I59" s="340" t="s">
        <v>39</v>
      </c>
      <c r="J59" s="340" t="s">
        <v>40</v>
      </c>
      <c r="K59" s="339" t="s">
        <v>41</v>
      </c>
      <c r="L59" s="339">
        <v>90</v>
      </c>
      <c r="M59" s="340" t="s">
        <v>42</v>
      </c>
      <c r="N59" s="350" t="s">
        <v>43</v>
      </c>
      <c r="O59" s="350" t="s">
        <v>57</v>
      </c>
      <c r="P59" s="343" t="s">
        <v>58</v>
      </c>
      <c r="Q59" s="347">
        <v>4</v>
      </c>
      <c r="R59" s="345" t="s">
        <v>59</v>
      </c>
      <c r="S59" s="347" t="s">
        <v>60</v>
      </c>
      <c r="T59" s="752" t="str">
        <f>GCyP!G24</f>
        <v xml:space="preserve">3.1 Adelantar actividades de comunicación interna para visibilizar la gestión de los diferentes procesos de la entidad. </v>
      </c>
      <c r="U59" s="284" t="str">
        <f>GCyP!H24</f>
        <v xml:space="preserve">
11 revistas internas  publicadas en la Intranet</v>
      </c>
      <c r="V59" s="284" t="str">
        <f>GCyP!I24</f>
        <v>Número de revistas internas publicadas</v>
      </c>
      <c r="W59" s="375">
        <f>GCyP!J24</f>
        <v>0.05</v>
      </c>
      <c r="X59" s="284" t="str">
        <f>GCyP!K24</f>
        <v>Jaime Baquero</v>
      </c>
      <c r="Y59" s="374">
        <f>GCyP!L24</f>
        <v>44593</v>
      </c>
      <c r="Z59" s="374">
        <f>GCyP!M24</f>
        <v>0</v>
      </c>
      <c r="AA59" s="738"/>
    </row>
    <row r="60" spans="1:27" ht="63.75" x14ac:dyDescent="0.2">
      <c r="A60" s="339" t="s">
        <v>55</v>
      </c>
      <c r="B60" s="339" t="s">
        <v>56</v>
      </c>
      <c r="C60" s="339" t="s">
        <v>50</v>
      </c>
      <c r="D60" s="335"/>
      <c r="E60" s="340" t="s">
        <v>36</v>
      </c>
      <c r="F60" s="340" t="s">
        <v>37</v>
      </c>
      <c r="G60" s="341" t="s">
        <v>38</v>
      </c>
      <c r="H60" s="341" t="s">
        <v>38</v>
      </c>
      <c r="I60" s="340" t="s">
        <v>39</v>
      </c>
      <c r="J60" s="340" t="s">
        <v>40</v>
      </c>
      <c r="K60" s="339" t="s">
        <v>41</v>
      </c>
      <c r="L60" s="339">
        <v>90</v>
      </c>
      <c r="M60" s="340" t="s">
        <v>42</v>
      </c>
      <c r="N60" s="350" t="s">
        <v>43</v>
      </c>
      <c r="O60" s="350" t="s">
        <v>57</v>
      </c>
      <c r="P60" s="343" t="s">
        <v>58</v>
      </c>
      <c r="Q60" s="347">
        <v>4</v>
      </c>
      <c r="R60" s="345" t="s">
        <v>59</v>
      </c>
      <c r="S60" s="347" t="s">
        <v>60</v>
      </c>
      <c r="T60" s="752"/>
      <c r="U60" s="284" t="str">
        <f>GCyP!H25</f>
        <v xml:space="preserve">10 actividades  de comunicación interna </v>
      </c>
      <c r="V60" s="284" t="str">
        <f>GCyP!I25</f>
        <v xml:space="preserve">Número de actividades de comunicación interna realizadas
</v>
      </c>
      <c r="W60" s="375">
        <f>GCyP!J25</f>
        <v>0.09</v>
      </c>
      <c r="X60" s="284" t="str">
        <f>GCyP!K25</f>
        <v xml:space="preserve">Miguel Parra
Marelbi Hernández                             </v>
      </c>
      <c r="Y60" s="374">
        <f>GCyP!L25</f>
        <v>44621</v>
      </c>
      <c r="Z60" s="374">
        <f>GCyP!M25</f>
        <v>44926</v>
      </c>
      <c r="AA60" s="299" t="str">
        <f>GCyP!N25</f>
        <v>Bogotá</v>
      </c>
    </row>
    <row r="61" spans="1:27" ht="63.75" x14ac:dyDescent="0.2">
      <c r="A61" s="339" t="s">
        <v>55</v>
      </c>
      <c r="B61" s="339" t="s">
        <v>56</v>
      </c>
      <c r="C61" s="339" t="s">
        <v>50</v>
      </c>
      <c r="D61" s="335"/>
      <c r="E61" s="340" t="s">
        <v>36</v>
      </c>
      <c r="F61" s="340" t="s">
        <v>37</v>
      </c>
      <c r="G61" s="341" t="s">
        <v>38</v>
      </c>
      <c r="H61" s="341" t="s">
        <v>38</v>
      </c>
      <c r="I61" s="340" t="s">
        <v>39</v>
      </c>
      <c r="J61" s="340" t="s">
        <v>40</v>
      </c>
      <c r="K61" s="339" t="s">
        <v>41</v>
      </c>
      <c r="L61" s="339">
        <v>90</v>
      </c>
      <c r="M61" s="340" t="s">
        <v>42</v>
      </c>
      <c r="N61" s="350" t="s">
        <v>43</v>
      </c>
      <c r="O61" s="350" t="s">
        <v>57</v>
      </c>
      <c r="P61" s="343" t="s">
        <v>58</v>
      </c>
      <c r="Q61" s="347">
        <v>4</v>
      </c>
      <c r="R61" s="345" t="s">
        <v>59</v>
      </c>
      <c r="S61" s="347" t="s">
        <v>60</v>
      </c>
      <c r="T61" s="284" t="str">
        <f>GCyP!G26</f>
        <v>3.2 Redactar y publicar en la Intranet contenidos de interés para los servidores públicos de la Entidad</v>
      </c>
      <c r="U61" s="284" t="str">
        <f>GCyP!H26</f>
        <v>470 contenidos  con información relevante publicadas en la intranet.</v>
      </c>
      <c r="V61" s="284" t="str">
        <f>GCyP!I26</f>
        <v>Número de notas publicadas en la Intranet</v>
      </c>
      <c r="W61" s="375">
        <f>GCyP!J26</f>
        <v>0.08</v>
      </c>
      <c r="X61" s="284" t="str">
        <f>GCyP!K26</f>
        <v xml:space="preserve">Jaime Baquero                                        </v>
      </c>
      <c r="Y61" s="374">
        <f>GCyP!L26</f>
        <v>44562</v>
      </c>
      <c r="Z61" s="374">
        <f>GCyP!M26</f>
        <v>44926</v>
      </c>
      <c r="AA61" s="299" t="str">
        <f>GCyP!N26</f>
        <v>Bogotá</v>
      </c>
    </row>
    <row r="62" spans="1:27" ht="51" x14ac:dyDescent="0.2">
      <c r="A62" s="339"/>
      <c r="B62" s="339"/>
      <c r="C62" s="339"/>
      <c r="D62" s="335"/>
      <c r="E62" s="340"/>
      <c r="F62" s="340"/>
      <c r="G62" s="341"/>
      <c r="H62" s="341"/>
      <c r="I62" s="340"/>
      <c r="J62" s="340"/>
      <c r="K62" s="339"/>
      <c r="L62" s="339"/>
      <c r="M62" s="340"/>
      <c r="N62" s="350"/>
      <c r="O62" s="350"/>
      <c r="P62" s="343"/>
      <c r="Q62" s="347"/>
      <c r="R62" s="345" t="s">
        <v>59</v>
      </c>
      <c r="S62" s="347" t="s">
        <v>60</v>
      </c>
      <c r="T62" s="284" t="str">
        <f>GCyP!G27</f>
        <v>3.3 Diseñar y publicar contenidos para la cartelera digital con información de relevancia para los funcionarios de la entidad.</v>
      </c>
      <c r="U62" s="284" t="str">
        <f>GCyP!H27</f>
        <v>280 contenidos digitales elaborados y  publicados</v>
      </c>
      <c r="V62" s="284" t="str">
        <f>GCyP!I27</f>
        <v>Número de contenidos elaborados y enviados</v>
      </c>
      <c r="W62" s="375">
        <f>GCyP!J27</f>
        <v>0.04</v>
      </c>
      <c r="X62" s="284" t="str">
        <f>GCyP!K27</f>
        <v xml:space="preserve">Jaime Baquero </v>
      </c>
      <c r="Y62" s="374">
        <f>GCyP!L27</f>
        <v>44593</v>
      </c>
      <c r="Z62" s="374">
        <f>GCyP!M27</f>
        <v>44926</v>
      </c>
      <c r="AA62" s="284" t="str">
        <f>GCyP!N27</f>
        <v>Bogotá</v>
      </c>
    </row>
    <row r="63" spans="1:27" ht="38.25" x14ac:dyDescent="0.2">
      <c r="A63" s="339"/>
      <c r="B63" s="339"/>
      <c r="C63" s="339"/>
      <c r="D63" s="335"/>
      <c r="E63" s="340"/>
      <c r="F63" s="340"/>
      <c r="G63" s="341"/>
      <c r="H63" s="341"/>
      <c r="I63" s="340"/>
      <c r="J63" s="340"/>
      <c r="K63" s="339"/>
      <c r="L63" s="339"/>
      <c r="M63" s="340"/>
      <c r="N63" s="350"/>
      <c r="O63" s="350"/>
      <c r="P63" s="343"/>
      <c r="Q63" s="347"/>
      <c r="R63" s="345" t="s">
        <v>59</v>
      </c>
      <c r="S63" s="347" t="s">
        <v>60</v>
      </c>
      <c r="T63" s="284" t="str">
        <f>GCyP!G28</f>
        <v xml:space="preserve">3.4  Producir y publicar videos de la cultura organizacional para fortalecer el número de visitas de  la intranet </v>
      </c>
      <c r="U63" s="284" t="str">
        <f>GCyP!H28</f>
        <v>30 videos producidos y publicados en la intranet</v>
      </c>
      <c r="V63" s="284" t="str">
        <f>GCyP!I28</f>
        <v xml:space="preserve">Número de videos producidos y publicados </v>
      </c>
      <c r="W63" s="375">
        <f>GCyP!J28</f>
        <v>0.04</v>
      </c>
      <c r="X63" s="284" t="str">
        <f>GCyP!K28</f>
        <v xml:space="preserve">Jaime Baquero </v>
      </c>
      <c r="Y63" s="374">
        <f>GCyP!L28</f>
        <v>44593</v>
      </c>
      <c r="Z63" s="374">
        <f>GCyP!M28</f>
        <v>44926</v>
      </c>
      <c r="AA63" s="284" t="str">
        <f>GCyP!N28</f>
        <v>Bogotá</v>
      </c>
    </row>
    <row r="64" spans="1:27" ht="63.75" x14ac:dyDescent="0.2">
      <c r="A64" s="339" t="s">
        <v>55</v>
      </c>
      <c r="B64" s="339" t="s">
        <v>56</v>
      </c>
      <c r="C64" s="339" t="s">
        <v>50</v>
      </c>
      <c r="D64" s="335"/>
      <c r="E64" s="340" t="s">
        <v>36</v>
      </c>
      <c r="F64" s="340" t="s">
        <v>37</v>
      </c>
      <c r="G64" s="341" t="s">
        <v>38</v>
      </c>
      <c r="H64" s="341" t="s">
        <v>38</v>
      </c>
      <c r="I64" s="340" t="s">
        <v>39</v>
      </c>
      <c r="J64" s="340" t="s">
        <v>40</v>
      </c>
      <c r="K64" s="339" t="s">
        <v>41</v>
      </c>
      <c r="L64" s="339">
        <v>90</v>
      </c>
      <c r="M64" s="340" t="s">
        <v>42</v>
      </c>
      <c r="N64" s="350" t="s">
        <v>43</v>
      </c>
      <c r="O64" s="350" t="s">
        <v>57</v>
      </c>
      <c r="P64" s="343" t="s">
        <v>41</v>
      </c>
      <c r="Q64" s="347">
        <v>90</v>
      </c>
      <c r="R64" s="345" t="s">
        <v>59</v>
      </c>
      <c r="S64" s="347" t="s">
        <v>54</v>
      </c>
      <c r="T64" s="284" t="str">
        <f>GCyP!G29</f>
        <v xml:space="preserve">4.1 Adelantar las actividades para la implementación de las políticas que conforman el MIPG de acuerdo al plan de trabajo dispuesto por la Entidad </v>
      </c>
      <c r="U64" s="284" t="str">
        <f>GCyP!H29</f>
        <v>100% del Cumplimiento de las actividades asignadas   del MIPG</v>
      </c>
      <c r="V64" s="284" t="str">
        <f>GCyP!I29</f>
        <v>Porcentaje de Implementación del MIPG</v>
      </c>
      <c r="W64" s="375">
        <f>GCyP!J29</f>
        <v>0.05</v>
      </c>
      <c r="X64" s="284" t="str">
        <f>GCyP!K29</f>
        <v xml:space="preserve">Miguel Parra
Marelbi Hernández                             </v>
      </c>
      <c r="Y64" s="374">
        <f>GCyP!L29</f>
        <v>44562</v>
      </c>
      <c r="Z64" s="374">
        <f>GCyP!M29</f>
        <v>44926</v>
      </c>
      <c r="AA64" s="299" t="str">
        <f>GCyP!N29</f>
        <v>Bogotá</v>
      </c>
    </row>
    <row r="65" spans="1:27" ht="89.25" x14ac:dyDescent="0.2">
      <c r="A65" s="339"/>
      <c r="B65" s="339" t="s">
        <v>34</v>
      </c>
      <c r="C65" s="339" t="s">
        <v>69</v>
      </c>
      <c r="D65" s="335"/>
      <c r="E65" s="340" t="s">
        <v>36</v>
      </c>
      <c r="F65" s="340" t="s">
        <v>37</v>
      </c>
      <c r="G65" s="341" t="s">
        <v>38</v>
      </c>
      <c r="H65" s="341" t="s">
        <v>38</v>
      </c>
      <c r="I65" s="340" t="s">
        <v>39</v>
      </c>
      <c r="J65" s="340" t="s">
        <v>40</v>
      </c>
      <c r="K65" s="339" t="s">
        <v>41</v>
      </c>
      <c r="L65" s="339">
        <v>90</v>
      </c>
      <c r="M65" s="347" t="s">
        <v>42</v>
      </c>
      <c r="N65" s="350" t="s">
        <v>43</v>
      </c>
      <c r="O65" s="352" t="s">
        <v>44</v>
      </c>
      <c r="P65" s="343" t="s">
        <v>41</v>
      </c>
      <c r="Q65" s="347">
        <v>90</v>
      </c>
      <c r="R65" s="345" t="s">
        <v>70</v>
      </c>
      <c r="S65" s="347" t="s">
        <v>71</v>
      </c>
      <c r="T65" s="352" t="str">
        <f>OAJ!G12</f>
        <v xml:space="preserve">1.1 Solicitar información de normatividades cada tres meses, actualizar, publicar  y socializar el normograma institucional con la información reportada por los líderes de los procesos del SIGOS,  a los funcionarios de la Unidad. </v>
      </c>
      <c r="U65" s="352" t="str">
        <f>OAJ!H12</f>
        <v>4 actualizaciones publicadas y socializadas</v>
      </c>
      <c r="V65" s="352" t="str">
        <f>OAJ!I12</f>
        <v>Número de Actualizaciones publicadas y socializadas.</v>
      </c>
      <c r="W65" s="553">
        <f>OAJ!J12</f>
        <v>0.1</v>
      </c>
      <c r="X65" s="352" t="str">
        <f>OAJ!K12</f>
        <v xml:space="preserve"> Contratista</v>
      </c>
      <c r="Y65" s="376">
        <f>OAJ!L12</f>
        <v>44576</v>
      </c>
      <c r="Z65" s="376" t="str">
        <f>OAJ!M12</f>
        <v>31/12 2022</v>
      </c>
      <c r="AA65" s="352" t="str">
        <f>OAJ!N12</f>
        <v>Bogotá D.C.</v>
      </c>
    </row>
    <row r="66" spans="1:27" ht="102" customHeight="1" x14ac:dyDescent="0.2">
      <c r="A66" s="339"/>
      <c r="B66" s="339" t="s">
        <v>34</v>
      </c>
      <c r="C66" s="339" t="s">
        <v>72</v>
      </c>
      <c r="D66" s="335"/>
      <c r="E66" s="340" t="s">
        <v>36</v>
      </c>
      <c r="F66" s="340" t="s">
        <v>37</v>
      </c>
      <c r="G66" s="341" t="s">
        <v>38</v>
      </c>
      <c r="H66" s="341" t="s">
        <v>38</v>
      </c>
      <c r="I66" s="340" t="s">
        <v>39</v>
      </c>
      <c r="J66" s="340" t="s">
        <v>40</v>
      </c>
      <c r="K66" s="339" t="s">
        <v>41</v>
      </c>
      <c r="L66" s="339">
        <v>90</v>
      </c>
      <c r="M66" s="347" t="s">
        <v>42</v>
      </c>
      <c r="N66" s="350" t="s">
        <v>43</v>
      </c>
      <c r="O66" s="352" t="s">
        <v>44</v>
      </c>
      <c r="P66" s="343" t="s">
        <v>41</v>
      </c>
      <c r="Q66" s="347">
        <v>90</v>
      </c>
      <c r="R66" s="345" t="s">
        <v>70</v>
      </c>
      <c r="S66" s="347" t="s">
        <v>71</v>
      </c>
      <c r="T66" s="352" t="str">
        <f>OAJ!G13</f>
        <v>2.1 Emitir respuesta a las diferentes PQRDS que se reciban, de manera oportuna  y de conformidad con la normatividad aplicable, a través de los diferentes canales de atención  con los que cuenta la Unidad Administrativa Especial de Organizaciones Solidarias.</v>
      </c>
      <c r="U66" s="352" t="str">
        <f>OAJ!H13</f>
        <v>100% de consultas resueltas oportunamente</v>
      </c>
      <c r="V66" s="352" t="str">
        <f>OAJ!I13</f>
        <v>Porcentaje de consultas resueltas.</v>
      </c>
      <c r="W66" s="553">
        <f>OAJ!J13</f>
        <v>0.2</v>
      </c>
      <c r="X66" s="352" t="str">
        <f>OAJ!K13</f>
        <v xml:space="preserve"> Dalia Gazabón
Gloria Lache 
Nicolas Alberto Hernandez
Marlon Torres Puello  </v>
      </c>
      <c r="Y66" s="376">
        <f>OAJ!L13</f>
        <v>44577</v>
      </c>
      <c r="Z66" s="376" t="str">
        <f>OAJ!M13</f>
        <v>31/12 2022</v>
      </c>
      <c r="AA66" s="352" t="str">
        <f>OAJ!N13</f>
        <v>Bogotá D.C.</v>
      </c>
    </row>
    <row r="67" spans="1:27" ht="102" customHeight="1" x14ac:dyDescent="0.2">
      <c r="A67" s="339"/>
      <c r="B67" s="339" t="s">
        <v>34</v>
      </c>
      <c r="C67" s="339" t="s">
        <v>69</v>
      </c>
      <c r="D67" s="335"/>
      <c r="E67" s="340" t="s">
        <v>36</v>
      </c>
      <c r="F67" s="340" t="s">
        <v>37</v>
      </c>
      <c r="G67" s="341" t="s">
        <v>38</v>
      </c>
      <c r="H67" s="341" t="s">
        <v>38</v>
      </c>
      <c r="I67" s="340" t="s">
        <v>39</v>
      </c>
      <c r="J67" s="340" t="s">
        <v>40</v>
      </c>
      <c r="K67" s="339" t="s">
        <v>41</v>
      </c>
      <c r="L67" s="339">
        <v>90</v>
      </c>
      <c r="M67" s="347" t="s">
        <v>42</v>
      </c>
      <c r="N67" s="350" t="s">
        <v>43</v>
      </c>
      <c r="O67" s="352" t="s">
        <v>44</v>
      </c>
      <c r="P67" s="343" t="s">
        <v>41</v>
      </c>
      <c r="Q67" s="347">
        <v>90</v>
      </c>
      <c r="R67" s="345" t="s">
        <v>70</v>
      </c>
      <c r="S67" s="347" t="s">
        <v>71</v>
      </c>
      <c r="T67" s="352" t="str">
        <f>OAJ!G14</f>
        <v>3.1 Revisar en su estructura, referencia normativa sobre facultades y capacidad jurídica de las resoluciones por medio de las cuales la entidad acredita para impartir educación solidaria,  remitidas por el Grupo de Educación e Investigación de la entidad.</v>
      </c>
      <c r="U67" s="352" t="str">
        <f>OAJ!H14</f>
        <v xml:space="preserve">100%  de actos administrativos  de acreditación revisados </v>
      </c>
      <c r="V67" s="352" t="str">
        <f>OAJ!I14</f>
        <v xml:space="preserve">Porcentaje de Resoluciones de acreditación revisadas. </v>
      </c>
      <c r="W67" s="553">
        <f>OAJ!J14</f>
        <v>0.05</v>
      </c>
      <c r="X67" s="352" t="str">
        <f>OAJ!K14</f>
        <v xml:space="preserve"> Nicolás Alberto Hernández 
Marlon Torres Puello  </v>
      </c>
      <c r="Y67" s="376">
        <f>OAJ!L14</f>
        <v>44578</v>
      </c>
      <c r="Z67" s="376" t="str">
        <f>OAJ!M14</f>
        <v>31/12 2022</v>
      </c>
      <c r="AA67" s="352" t="str">
        <f>OAJ!N14</f>
        <v>Bogotá D.C.</v>
      </c>
    </row>
    <row r="68" spans="1:27" ht="102" customHeight="1" x14ac:dyDescent="0.2">
      <c r="A68" s="339"/>
      <c r="B68" s="339" t="s">
        <v>34</v>
      </c>
      <c r="C68" s="339" t="s">
        <v>69</v>
      </c>
      <c r="D68" s="335"/>
      <c r="E68" s="340" t="s">
        <v>36</v>
      </c>
      <c r="F68" s="340" t="s">
        <v>37</v>
      </c>
      <c r="G68" s="341" t="s">
        <v>38</v>
      </c>
      <c r="H68" s="341" t="s">
        <v>38</v>
      </c>
      <c r="I68" s="340" t="s">
        <v>39</v>
      </c>
      <c r="J68" s="340" t="s">
        <v>40</v>
      </c>
      <c r="K68" s="339" t="s">
        <v>41</v>
      </c>
      <c r="L68" s="339">
        <v>90</v>
      </c>
      <c r="M68" s="347" t="s">
        <v>42</v>
      </c>
      <c r="N68" s="350" t="s">
        <v>43</v>
      </c>
      <c r="O68" s="352" t="s">
        <v>44</v>
      </c>
      <c r="P68" s="343" t="s">
        <v>41</v>
      </c>
      <c r="Q68" s="347">
        <v>90</v>
      </c>
      <c r="R68" s="345" t="s">
        <v>70</v>
      </c>
      <c r="S68" s="347" t="s">
        <v>71</v>
      </c>
      <c r="T68" s="352" t="str">
        <f>OAJ!G15</f>
        <v>3.2 Atender las solicitudes de revisión y viabilización de actos administrativos internos de los diferentes procesos del SIGOS, de conformidad con la normatividad aplicable a cada uno de ellos.</v>
      </c>
      <c r="U68" s="352" t="str">
        <f>OAJ!H15</f>
        <v>100%  actos administrativos internos revisados.</v>
      </c>
      <c r="V68" s="352" t="str">
        <f>OAJ!I15</f>
        <v>Porcentaje de actos aadministrativos revisados y viabilizados..</v>
      </c>
      <c r="W68" s="553">
        <f>OAJ!J15</f>
        <v>0.05</v>
      </c>
      <c r="X68" s="352" t="str">
        <f>OAJ!K15</f>
        <v xml:space="preserve"> 
Gloria Lache 
Marlon Torres Puello  </v>
      </c>
      <c r="Y68" s="376">
        <f>OAJ!L15</f>
        <v>44579</v>
      </c>
      <c r="Z68" s="376" t="str">
        <f>OAJ!M15</f>
        <v>31/12 2022</v>
      </c>
      <c r="AA68" s="352" t="str">
        <f>OAJ!N15</f>
        <v>Bogotá D.C.</v>
      </c>
    </row>
    <row r="69" spans="1:27" ht="102" customHeight="1" x14ac:dyDescent="0.2">
      <c r="A69" s="339"/>
      <c r="B69" s="339" t="s">
        <v>34</v>
      </c>
      <c r="C69" s="339" t="s">
        <v>73</v>
      </c>
      <c r="D69" s="335"/>
      <c r="E69" s="340" t="s">
        <v>36</v>
      </c>
      <c r="F69" s="340" t="s">
        <v>37</v>
      </c>
      <c r="G69" s="341" t="s">
        <v>38</v>
      </c>
      <c r="H69" s="341" t="s">
        <v>38</v>
      </c>
      <c r="I69" s="340" t="s">
        <v>39</v>
      </c>
      <c r="J69" s="340" t="s">
        <v>40</v>
      </c>
      <c r="K69" s="339" t="s">
        <v>41</v>
      </c>
      <c r="L69" s="339">
        <v>90</v>
      </c>
      <c r="M69" s="347" t="s">
        <v>42</v>
      </c>
      <c r="N69" s="350" t="s">
        <v>43</v>
      </c>
      <c r="O69" s="352" t="s">
        <v>44</v>
      </c>
      <c r="P69" s="343" t="s">
        <v>41</v>
      </c>
      <c r="Q69" s="347">
        <v>90</v>
      </c>
      <c r="R69" s="345" t="s">
        <v>70</v>
      </c>
      <c r="S69" s="347" t="s">
        <v>71</v>
      </c>
      <c r="T69" s="352" t="str">
        <f>OAJ!G16</f>
        <v>4.1 Atender oportunamente los trámites judiciales que requieran acciones de defensa jurídica en los procesos judiciales en los que sea parte la Entidad y mantener actualizada la base de datos.</v>
      </c>
      <c r="U69" s="352" t="str">
        <f>OAJ!H16</f>
        <v>100% Trámites judiciales atendidos oportunamente</v>
      </c>
      <c r="V69" s="352" t="str">
        <f>OAJ!I16</f>
        <v xml:space="preserve">Porcentaje de registros de actuaciones en los procesos judiciales </v>
      </c>
      <c r="W69" s="553">
        <f>OAJ!J16</f>
        <v>0.1</v>
      </c>
      <c r="X69" s="352" t="str">
        <f>OAJ!K16</f>
        <v xml:space="preserve"> Dalia Gazabón
Gloria Lache 
Nicolas Alberto Hernandez
Marlon Torres Puello  </v>
      </c>
      <c r="Y69" s="376">
        <f>OAJ!L16</f>
        <v>44580</v>
      </c>
      <c r="Z69" s="376" t="str">
        <f>OAJ!M16</f>
        <v>31/12 2022</v>
      </c>
      <c r="AA69" s="352" t="str">
        <f>OAJ!N16</f>
        <v>Bogotá D.C.</v>
      </c>
    </row>
    <row r="70" spans="1:27" ht="102" customHeight="1" x14ac:dyDescent="0.2">
      <c r="A70" s="339"/>
      <c r="B70" s="339" t="s">
        <v>34</v>
      </c>
      <c r="C70" s="339" t="s">
        <v>73</v>
      </c>
      <c r="D70" s="335"/>
      <c r="E70" s="340" t="s">
        <v>36</v>
      </c>
      <c r="F70" s="340" t="s">
        <v>37</v>
      </c>
      <c r="G70" s="341" t="s">
        <v>38</v>
      </c>
      <c r="H70" s="341" t="s">
        <v>38</v>
      </c>
      <c r="I70" s="340" t="s">
        <v>39</v>
      </c>
      <c r="J70" s="340" t="s">
        <v>40</v>
      </c>
      <c r="K70" s="339" t="s">
        <v>41</v>
      </c>
      <c r="L70" s="339">
        <v>90</v>
      </c>
      <c r="M70" s="347" t="s">
        <v>42</v>
      </c>
      <c r="N70" s="350" t="s">
        <v>43</v>
      </c>
      <c r="O70" s="352" t="s">
        <v>44</v>
      </c>
      <c r="P70" s="343" t="s">
        <v>41</v>
      </c>
      <c r="Q70" s="347">
        <v>90</v>
      </c>
      <c r="R70" s="345" t="s">
        <v>70</v>
      </c>
      <c r="S70" s="347" t="s">
        <v>71</v>
      </c>
      <c r="T70" s="754" t="str">
        <f>OAJ!G17</f>
        <v>4.2 Realizar actividades de seguimiento procesal a los expedientes judiciales en los que la entidad sea parte.</v>
      </c>
      <c r="U70" s="352" t="str">
        <f>OAJ!H17</f>
        <v xml:space="preserve">100% Registros de seguimiento a los procesos judiciales </v>
      </c>
      <c r="V70" s="352" t="str">
        <f>OAJ!I17</f>
        <v xml:space="preserve">Porcentaje de registro de consultas de estado de los procesos, realizadas </v>
      </c>
      <c r="W70" s="553">
        <f>OAJ!J17</f>
        <v>0.05</v>
      </c>
      <c r="X70" s="352" t="str">
        <f>OAJ!K17</f>
        <v xml:space="preserve"> Dalia Gazabón
Gloria Lache 
Nicolas Alberto Hernandez
Marlon Torres Puello  </v>
      </c>
      <c r="Y70" s="376">
        <f>OAJ!L17</f>
        <v>44581</v>
      </c>
      <c r="Z70" s="376" t="str">
        <f>OAJ!M17</f>
        <v>31/12 2022</v>
      </c>
      <c r="AA70" s="352" t="str">
        <f>OAJ!N17</f>
        <v>Bogotá D.C.</v>
      </c>
    </row>
    <row r="71" spans="1:27" ht="102" customHeight="1" x14ac:dyDescent="0.2">
      <c r="A71" s="339"/>
      <c r="B71" s="339" t="s">
        <v>34</v>
      </c>
      <c r="C71" s="339" t="s">
        <v>73</v>
      </c>
      <c r="D71" s="335"/>
      <c r="E71" s="340" t="s">
        <v>36</v>
      </c>
      <c r="F71" s="340" t="s">
        <v>37</v>
      </c>
      <c r="G71" s="341" t="s">
        <v>38</v>
      </c>
      <c r="H71" s="341" t="s">
        <v>38</v>
      </c>
      <c r="I71" s="340" t="s">
        <v>39</v>
      </c>
      <c r="J71" s="340" t="s">
        <v>40</v>
      </c>
      <c r="K71" s="339" t="s">
        <v>41</v>
      </c>
      <c r="L71" s="339">
        <v>90</v>
      </c>
      <c r="M71" s="347" t="s">
        <v>42</v>
      </c>
      <c r="N71" s="350" t="s">
        <v>43</v>
      </c>
      <c r="O71" s="352" t="s">
        <v>44</v>
      </c>
      <c r="P71" s="343" t="s">
        <v>41</v>
      </c>
      <c r="Q71" s="347">
        <v>90</v>
      </c>
      <c r="R71" s="345" t="s">
        <v>70</v>
      </c>
      <c r="S71" s="347" t="s">
        <v>71</v>
      </c>
      <c r="T71" s="755"/>
      <c r="U71" s="352" t="str">
        <f>OAJ!H18</f>
        <v xml:space="preserve">100% visitas a despachos judiciales </v>
      </c>
      <c r="V71" s="352" t="str">
        <f>OAJ!I18</f>
        <v xml:space="preserve">Porcentaje de visitas a despachos judiciales. </v>
      </c>
      <c r="W71" s="553">
        <f>OAJ!J18</f>
        <v>0.05</v>
      </c>
      <c r="X71" s="352" t="str">
        <f>OAJ!K18</f>
        <v xml:space="preserve"> Dalia Gazabón
Gloria Lache 
Nicolas Alberto Hernandez
Marlon Torres Puello  </v>
      </c>
      <c r="Y71" s="376">
        <f>OAJ!L18</f>
        <v>44582</v>
      </c>
      <c r="Z71" s="376" t="str">
        <f>OAJ!M18</f>
        <v>31/12 2022</v>
      </c>
      <c r="AA71" s="352" t="str">
        <f>OAJ!N18</f>
        <v>Bogotá D.C.</v>
      </c>
    </row>
    <row r="72" spans="1:27" ht="102" customHeight="1" x14ac:dyDescent="0.2">
      <c r="A72" s="339"/>
      <c r="B72" s="339" t="s">
        <v>34</v>
      </c>
      <c r="C72" s="339" t="s">
        <v>73</v>
      </c>
      <c r="D72" s="335"/>
      <c r="E72" s="340" t="s">
        <v>36</v>
      </c>
      <c r="F72" s="340" t="s">
        <v>37</v>
      </c>
      <c r="G72" s="341" t="s">
        <v>38</v>
      </c>
      <c r="H72" s="341" t="s">
        <v>38</v>
      </c>
      <c r="I72" s="340" t="s">
        <v>39</v>
      </c>
      <c r="J72" s="340" t="s">
        <v>40</v>
      </c>
      <c r="K72" s="339" t="s">
        <v>41</v>
      </c>
      <c r="L72" s="339">
        <v>90</v>
      </c>
      <c r="M72" s="347" t="s">
        <v>42</v>
      </c>
      <c r="N72" s="350" t="s">
        <v>43</v>
      </c>
      <c r="O72" s="352" t="s">
        <v>44</v>
      </c>
      <c r="P72" s="343" t="s">
        <v>41</v>
      </c>
      <c r="Q72" s="347">
        <v>90</v>
      </c>
      <c r="R72" s="345" t="s">
        <v>70</v>
      </c>
      <c r="S72" s="347" t="s">
        <v>71</v>
      </c>
      <c r="T72" s="352" t="str">
        <f>OAJ!G19</f>
        <v>4.3. Liderar las sesiones del Comité de Conciliación, de conformidad con la normatividad aplicable, dejando registro de sus actuaciones.</v>
      </c>
      <c r="U72" s="352" t="str">
        <f>OAJ!H19</f>
        <v xml:space="preserve">24 sesiones del Comité de Conciliación con sus respectivas actas. </v>
      </c>
      <c r="V72" s="352" t="str">
        <f>OAJ!I19</f>
        <v xml:space="preserve">Numero de sesiones del Comité de Conciliación realizadas. </v>
      </c>
      <c r="W72" s="553">
        <f>OAJ!J19</f>
        <v>0.05</v>
      </c>
      <c r="X72" s="352" t="str">
        <f>OAJ!K19</f>
        <v xml:space="preserve"> Dalia Gazabón 
Marlon Torres Puello  </v>
      </c>
      <c r="Y72" s="376">
        <f>OAJ!L19</f>
        <v>44583</v>
      </c>
      <c r="Z72" s="376" t="str">
        <f>OAJ!M19</f>
        <v>31/12 2022</v>
      </c>
      <c r="AA72" s="352" t="str">
        <f>OAJ!N19</f>
        <v>Bogotá D.C.</v>
      </c>
    </row>
    <row r="73" spans="1:27" ht="102" customHeight="1" x14ac:dyDescent="0.2">
      <c r="A73" s="339"/>
      <c r="B73" s="339" t="s">
        <v>34</v>
      </c>
      <c r="C73" s="339" t="s">
        <v>73</v>
      </c>
      <c r="D73" s="335"/>
      <c r="E73" s="340" t="s">
        <v>36</v>
      </c>
      <c r="F73" s="340" t="s">
        <v>37</v>
      </c>
      <c r="G73" s="341" t="s">
        <v>38</v>
      </c>
      <c r="H73" s="341" t="s">
        <v>38</v>
      </c>
      <c r="I73" s="340" t="s">
        <v>39</v>
      </c>
      <c r="J73" s="340" t="s">
        <v>40</v>
      </c>
      <c r="K73" s="339" t="s">
        <v>41</v>
      </c>
      <c r="L73" s="339">
        <v>90</v>
      </c>
      <c r="M73" s="347" t="s">
        <v>42</v>
      </c>
      <c r="N73" s="350" t="s">
        <v>43</v>
      </c>
      <c r="O73" s="352" t="s">
        <v>44</v>
      </c>
      <c r="P73" s="343" t="s">
        <v>41</v>
      </c>
      <c r="Q73" s="347">
        <v>90</v>
      </c>
      <c r="R73" s="345" t="s">
        <v>70</v>
      </c>
      <c r="S73" s="347" t="s">
        <v>74</v>
      </c>
      <c r="T73" s="352" t="str">
        <f>OAJ!G20</f>
        <v>5.1 Acompañar jurídicamente a los grupos de trabajo de la entidad, en el desarrollo de las actividades de los procesos que adelanten, en cumplimiento del plan de compras.</v>
      </c>
      <c r="U73" s="352" t="str">
        <f>OAJ!H20</f>
        <v>100% de procesos atendidos que soliciten acompañamiento jurídico</v>
      </c>
      <c r="V73" s="352" t="str">
        <f>OAJ!I20</f>
        <v>Porcentaje de procesos atendidos.</v>
      </c>
      <c r="W73" s="553">
        <f>OAJ!J20</f>
        <v>0.1</v>
      </c>
      <c r="X73" s="352" t="str">
        <f>OAJ!K20</f>
        <v xml:space="preserve"> Dalia Gazabon
Gloria Lache 
Nicolas Alberto Hernandez
Marlon Torres Puello  </v>
      </c>
      <c r="Y73" s="376">
        <f>OAJ!L20</f>
        <v>44584</v>
      </c>
      <c r="Z73" s="376" t="str">
        <f>OAJ!M20</f>
        <v>31/12 2022</v>
      </c>
      <c r="AA73" s="352" t="str">
        <f>OAJ!N20</f>
        <v>Bogotá D.C.</v>
      </c>
    </row>
    <row r="74" spans="1:27" ht="102" customHeight="1" x14ac:dyDescent="0.2">
      <c r="A74" s="339"/>
      <c r="B74" s="339" t="s">
        <v>34</v>
      </c>
      <c r="C74" s="339" t="s">
        <v>73</v>
      </c>
      <c r="D74" s="335"/>
      <c r="E74" s="340" t="s">
        <v>36</v>
      </c>
      <c r="F74" s="340" t="s">
        <v>37</v>
      </c>
      <c r="G74" s="341" t="s">
        <v>38</v>
      </c>
      <c r="H74" s="341" t="s">
        <v>38</v>
      </c>
      <c r="I74" s="340" t="s">
        <v>39</v>
      </c>
      <c r="J74" s="340" t="s">
        <v>40</v>
      </c>
      <c r="K74" s="339" t="s">
        <v>41</v>
      </c>
      <c r="L74" s="339">
        <v>90</v>
      </c>
      <c r="M74" s="347" t="s">
        <v>42</v>
      </c>
      <c r="N74" s="350" t="s">
        <v>43</v>
      </c>
      <c r="O74" s="352" t="s">
        <v>44</v>
      </c>
      <c r="P74" s="343" t="s">
        <v>41</v>
      </c>
      <c r="Q74" s="347">
        <v>90</v>
      </c>
      <c r="R74" s="345" t="s">
        <v>70</v>
      </c>
      <c r="S74" s="347" t="s">
        <v>74</v>
      </c>
      <c r="T74" s="352" t="str">
        <f>OAJ!G21</f>
        <v xml:space="preserve">5.2 Continuar con la Implementación de la versión del  SECOP II. </v>
      </c>
      <c r="U74" s="352" t="str">
        <f>OAJ!H21</f>
        <v xml:space="preserve">100% del Cumplimiento en la implementación del SECOP II. </v>
      </c>
      <c r="V74" s="352" t="str">
        <f>OAJ!I21</f>
        <v>Porcentaje de avance de implementación del SECOP II</v>
      </c>
      <c r="W74" s="553">
        <f>OAJ!J21</f>
        <v>0.05</v>
      </c>
      <c r="X74" s="352" t="str">
        <f>OAJ!K21</f>
        <v xml:space="preserve"> Contratista
Marlon Torres Puello  </v>
      </c>
      <c r="Y74" s="376">
        <f>OAJ!L21</f>
        <v>44220</v>
      </c>
      <c r="Z74" s="376" t="str">
        <f>OAJ!M21</f>
        <v>31/12 2022</v>
      </c>
      <c r="AA74" s="352" t="str">
        <f>OAJ!N21</f>
        <v>Bogotá D.C.</v>
      </c>
    </row>
    <row r="75" spans="1:27" ht="102" customHeight="1" x14ac:dyDescent="0.2">
      <c r="A75" s="339"/>
      <c r="B75" s="339" t="s">
        <v>34</v>
      </c>
      <c r="C75" s="339" t="s">
        <v>73</v>
      </c>
      <c r="D75" s="335"/>
      <c r="E75" s="340" t="s">
        <v>36</v>
      </c>
      <c r="F75" s="340" t="s">
        <v>37</v>
      </c>
      <c r="G75" s="341" t="s">
        <v>38</v>
      </c>
      <c r="H75" s="341" t="s">
        <v>38</v>
      </c>
      <c r="I75" s="340" t="s">
        <v>39</v>
      </c>
      <c r="J75" s="340" t="s">
        <v>40</v>
      </c>
      <c r="K75" s="339" t="s">
        <v>41</v>
      </c>
      <c r="L75" s="339">
        <v>90</v>
      </c>
      <c r="M75" s="347" t="s">
        <v>42</v>
      </c>
      <c r="N75" s="350" t="s">
        <v>43</v>
      </c>
      <c r="O75" s="352" t="s">
        <v>44</v>
      </c>
      <c r="P75" s="343" t="s">
        <v>41</v>
      </c>
      <c r="Q75" s="347">
        <v>90</v>
      </c>
      <c r="R75" s="345" t="s">
        <v>70</v>
      </c>
      <c r="S75" s="347" t="s">
        <v>74</v>
      </c>
      <c r="T75" s="352" t="str">
        <f>OAJ!G22</f>
        <v>5.3 Revisar, y mantener actualizado el procesos de gestión contractual, de la Entidad.</v>
      </c>
      <c r="U75" s="352" t="str">
        <f>OAJ!H22</f>
        <v>1 Actualizaciones al  proceso de gestión contractual.</v>
      </c>
      <c r="V75" s="352" t="str">
        <f>OAJ!I22</f>
        <v>Numero de Actualizaciones al proceso de gestión contractual</v>
      </c>
      <c r="W75" s="553">
        <f>OAJ!J22</f>
        <v>0.05</v>
      </c>
      <c r="X75" s="352" t="str">
        <f>OAJ!K22</f>
        <v xml:space="preserve"> Dalia Gazabon
Gloria Lache 
Nicolas Alberto Hernandez
Marlon Torres Puello  </v>
      </c>
      <c r="Y75" s="376">
        <f>OAJ!L22</f>
        <v>44586</v>
      </c>
      <c r="Z75" s="376" t="str">
        <f>OAJ!M22</f>
        <v>31/12 2022</v>
      </c>
      <c r="AA75" s="352" t="str">
        <f>OAJ!N22</f>
        <v>Bogotá D.C.</v>
      </c>
    </row>
    <row r="76" spans="1:27" ht="102" customHeight="1" x14ac:dyDescent="0.2">
      <c r="A76" s="339"/>
      <c r="B76" s="339" t="s">
        <v>34</v>
      </c>
      <c r="C76" s="339" t="s">
        <v>69</v>
      </c>
      <c r="D76" s="335"/>
      <c r="E76" s="340" t="s">
        <v>36</v>
      </c>
      <c r="F76" s="340" t="s">
        <v>37</v>
      </c>
      <c r="G76" s="341" t="s">
        <v>38</v>
      </c>
      <c r="H76" s="341" t="s">
        <v>38</v>
      </c>
      <c r="I76" s="340" t="s">
        <v>39</v>
      </c>
      <c r="J76" s="340" t="s">
        <v>40</v>
      </c>
      <c r="K76" s="339" t="s">
        <v>41</v>
      </c>
      <c r="L76" s="339">
        <v>90</v>
      </c>
      <c r="M76" s="347" t="s">
        <v>42</v>
      </c>
      <c r="N76" s="350" t="s">
        <v>43</v>
      </c>
      <c r="O76" s="352" t="s">
        <v>75</v>
      </c>
      <c r="P76" s="343" t="s">
        <v>76</v>
      </c>
      <c r="Q76" s="347">
        <v>1</v>
      </c>
      <c r="R76" s="345" t="s">
        <v>70</v>
      </c>
      <c r="S76" s="347" t="s">
        <v>54</v>
      </c>
      <c r="T76" s="352" t="str">
        <f>OAJ!G23</f>
        <v xml:space="preserve">6.1. Liderar espacio institucional  de análisis normativo para el fomento, desarrollo y protección del sector solidario, </v>
      </c>
      <c r="U76" s="352" t="str">
        <f>OAJ!H23</f>
        <v>1 Documento de análisis y propuestas gestionadas.</v>
      </c>
      <c r="V76" s="352" t="str">
        <f>OAJ!I23</f>
        <v>Numero de documentoS de análisis y propuestas gestionadas.</v>
      </c>
      <c r="W76" s="553">
        <f>OAJ!J23</f>
        <v>0.1</v>
      </c>
      <c r="X76" s="352" t="str">
        <f>OAJ!K23</f>
        <v xml:space="preserve"> 
Gloria Lache 
Nicolas Alberto Hernandez
Marlon Torres Puello  </v>
      </c>
      <c r="Y76" s="376">
        <f>OAJ!L23</f>
        <v>44587</v>
      </c>
      <c r="Z76" s="376" t="str">
        <f>OAJ!M23</f>
        <v>31/12 2022</v>
      </c>
      <c r="AA76" s="352" t="str">
        <f>OAJ!N23</f>
        <v>Bogotá D.C.</v>
      </c>
    </row>
    <row r="77" spans="1:27" ht="165.75" customHeight="1" x14ac:dyDescent="0.2">
      <c r="A77" s="339"/>
      <c r="B77" s="339" t="s">
        <v>52</v>
      </c>
      <c r="C77" s="339" t="s">
        <v>53</v>
      </c>
      <c r="D77" s="335"/>
      <c r="E77" s="340" t="s">
        <v>36</v>
      </c>
      <c r="F77" s="340" t="s">
        <v>37</v>
      </c>
      <c r="G77" s="341" t="s">
        <v>38</v>
      </c>
      <c r="H77" s="341" t="s">
        <v>38</v>
      </c>
      <c r="I77" s="340" t="s">
        <v>39</v>
      </c>
      <c r="J77" s="340" t="s">
        <v>40</v>
      </c>
      <c r="K77" s="339" t="s">
        <v>41</v>
      </c>
      <c r="L77" s="339">
        <v>90</v>
      </c>
      <c r="M77" s="347" t="s">
        <v>42</v>
      </c>
      <c r="N77" s="350" t="s">
        <v>43</v>
      </c>
      <c r="O77" s="352" t="s">
        <v>44</v>
      </c>
      <c r="P77" s="343" t="s">
        <v>41</v>
      </c>
      <c r="Q77" s="347">
        <v>90</v>
      </c>
      <c r="R77" s="345" t="s">
        <v>70</v>
      </c>
      <c r="S77" s="347" t="s">
        <v>54</v>
      </c>
      <c r="T77" s="352" t="str">
        <f>OAJ!G24</f>
        <v>7,1. Adelantar las actividades para la implementación de las políticas que conforman el MIPG de acuerdo al plan de trabajo dispuesto por la Entidad  </v>
      </c>
      <c r="U77" s="352" t="str">
        <f>OAJ!H24</f>
        <v>100% del Cumplimiento de las actividades asignadas   del MIPG</v>
      </c>
      <c r="V77" s="352" t="str">
        <f>OAJ!I24</f>
        <v>Porcentaje de Implementación del MIPG</v>
      </c>
      <c r="W77" s="553">
        <f>OAJ!J24</f>
        <v>0.05</v>
      </c>
      <c r="X77" s="352" t="str">
        <f>OAJ!K24</f>
        <v xml:space="preserve">
Gloria Lache 
Marlon Torres Puello  </v>
      </c>
      <c r="Y77" s="376">
        <f>OAJ!L24</f>
        <v>44588</v>
      </c>
      <c r="Z77" s="376" t="str">
        <f>OAJ!M24</f>
        <v>31/12 2022</v>
      </c>
      <c r="AA77" s="352" t="str">
        <f>OAJ!N24</f>
        <v>Bogotá D.C.</v>
      </c>
    </row>
    <row r="78" spans="1:27" ht="63.75" customHeight="1" x14ac:dyDescent="0.2">
      <c r="A78" s="339"/>
      <c r="B78" s="339" t="s">
        <v>77</v>
      </c>
      <c r="C78" s="339" t="s">
        <v>77</v>
      </c>
      <c r="D78" s="335"/>
      <c r="E78" s="340" t="s">
        <v>36</v>
      </c>
      <c r="F78" s="340" t="s">
        <v>78</v>
      </c>
      <c r="G78" s="339" t="s">
        <v>38</v>
      </c>
      <c r="H78" s="339" t="s">
        <v>38</v>
      </c>
      <c r="I78" s="353" t="s">
        <v>39</v>
      </c>
      <c r="J78" s="353" t="s">
        <v>40</v>
      </c>
      <c r="K78" s="339" t="s">
        <v>41</v>
      </c>
      <c r="L78" s="339">
        <v>90</v>
      </c>
      <c r="M78" s="347" t="s">
        <v>42</v>
      </c>
      <c r="N78" s="350" t="s">
        <v>43</v>
      </c>
      <c r="O78" s="335" t="s">
        <v>44</v>
      </c>
      <c r="P78" s="347" t="s">
        <v>41</v>
      </c>
      <c r="Q78" s="346">
        <v>0.9</v>
      </c>
      <c r="R78" s="345" t="s">
        <v>79</v>
      </c>
      <c r="S78" s="347" t="s">
        <v>80</v>
      </c>
      <c r="T78" s="543" t="str">
        <f>OCI!G12</f>
        <v>1.1 Implementar auditorías de evaluación independiente a procesos para la vigencia 2022</v>
      </c>
      <c r="U78" s="543" t="str">
        <f>OCI!H12</f>
        <v>100% del cumplimiento del plan de auditorías  2022</v>
      </c>
      <c r="V78" s="543" t="str">
        <f>OCI!I12</f>
        <v xml:space="preserve">Porcentaje  de implementación del plan anual de auditorias 2022 </v>
      </c>
      <c r="W78" s="542">
        <f>OCI!J12</f>
        <v>0.2</v>
      </c>
      <c r="X78" s="543" t="str">
        <f>OCI!K12</f>
        <v>Holger Mendoza
Nelson Piñeros</v>
      </c>
      <c r="Y78" s="544">
        <f>OCI!L12</f>
        <v>44562</v>
      </c>
      <c r="Z78" s="544">
        <f>OCI!M12</f>
        <v>44926</v>
      </c>
      <c r="AA78" s="543" t="str">
        <f>OCI!N12</f>
        <v>Bogotá D.C.</v>
      </c>
    </row>
    <row r="79" spans="1:27" ht="60.75" customHeight="1" x14ac:dyDescent="0.2">
      <c r="A79" s="339"/>
      <c r="B79" s="339" t="s">
        <v>77</v>
      </c>
      <c r="C79" s="339" t="s">
        <v>77</v>
      </c>
      <c r="D79" s="335"/>
      <c r="E79" s="340" t="s">
        <v>36</v>
      </c>
      <c r="F79" s="340" t="s">
        <v>78</v>
      </c>
      <c r="G79" s="339" t="s">
        <v>38</v>
      </c>
      <c r="H79" s="339" t="s">
        <v>38</v>
      </c>
      <c r="I79" s="353" t="s">
        <v>39</v>
      </c>
      <c r="J79" s="353" t="s">
        <v>40</v>
      </c>
      <c r="K79" s="339" t="s">
        <v>41</v>
      </c>
      <c r="L79" s="339">
        <v>90</v>
      </c>
      <c r="M79" s="347" t="s">
        <v>42</v>
      </c>
      <c r="N79" s="350" t="s">
        <v>43</v>
      </c>
      <c r="O79" s="335" t="s">
        <v>44</v>
      </c>
      <c r="P79" s="347" t="s">
        <v>41</v>
      </c>
      <c r="Q79" s="346">
        <v>0.9</v>
      </c>
      <c r="R79" s="345" t="s">
        <v>79</v>
      </c>
      <c r="S79" s="347" t="s">
        <v>80</v>
      </c>
      <c r="T79" s="543" t="str">
        <f>OCI!G13</f>
        <v>1.2 Implementar auditorías de evaluación independiente a los contratos / convenios del presupuesto de inversión, que apruebe auditar el Comité institucional de control interno</v>
      </c>
      <c r="U79" s="543" t="str">
        <f>OCI!H13</f>
        <v>Avance de auditoría mínimo del 80% a los contratos y/o convenios del presupuesto de inversión aprobados por parte del Comité institucional de control interno</v>
      </c>
      <c r="V79" s="543" t="str">
        <f>OCI!I13</f>
        <v xml:space="preserve">Porcentaje de contratos y/o convenios del presupuesto de inversión auditados </v>
      </c>
      <c r="W79" s="542">
        <f>OCI!J13</f>
        <v>0.15</v>
      </c>
      <c r="X79" s="543" t="str">
        <f>OCI!K13</f>
        <v xml:space="preserve">Holger Mendoza
Nelson Piñeros
</v>
      </c>
      <c r="Y79" s="544">
        <f>OCI!L13</f>
        <v>44563</v>
      </c>
      <c r="Z79" s="544">
        <f>OCI!M13</f>
        <v>44562</v>
      </c>
      <c r="AA79" s="543" t="str">
        <f>OCI!N13</f>
        <v>Bogotá D.C.</v>
      </c>
    </row>
    <row r="80" spans="1:27" ht="52.5" customHeight="1" x14ac:dyDescent="0.2">
      <c r="A80" s="339"/>
      <c r="B80" s="339" t="s">
        <v>77</v>
      </c>
      <c r="C80" s="339" t="s">
        <v>77</v>
      </c>
      <c r="D80" s="335"/>
      <c r="E80" s="340" t="s">
        <v>36</v>
      </c>
      <c r="F80" s="340" t="s">
        <v>78</v>
      </c>
      <c r="G80" s="339" t="s">
        <v>38</v>
      </c>
      <c r="H80" s="339" t="s">
        <v>38</v>
      </c>
      <c r="I80" s="353" t="s">
        <v>39</v>
      </c>
      <c r="J80" s="353" t="s">
        <v>40</v>
      </c>
      <c r="K80" s="339" t="s">
        <v>41</v>
      </c>
      <c r="L80" s="339">
        <v>90</v>
      </c>
      <c r="M80" s="347" t="s">
        <v>42</v>
      </c>
      <c r="N80" s="350" t="s">
        <v>43</v>
      </c>
      <c r="O80" s="335" t="s">
        <v>44</v>
      </c>
      <c r="P80" s="347" t="s">
        <v>41</v>
      </c>
      <c r="Q80" s="346">
        <v>0.9</v>
      </c>
      <c r="R80" s="345" t="s">
        <v>79</v>
      </c>
      <c r="S80" s="347" t="s">
        <v>80</v>
      </c>
      <c r="T80" s="543" t="str">
        <f>OCI!G14</f>
        <v>1.3 Implementar el cronograma de informes y seguimientos en cumplimiento del Artículo 2.2.21.4.9 del decreto 648 de 2017</v>
      </c>
      <c r="U80" s="543" t="str">
        <f>OCI!H14</f>
        <v>30  Informes y seguimientos emitidos  programados en el cronograma de informes y seguimientos (diferentes a informes a entes de control)</v>
      </c>
      <c r="V80" s="543" t="str">
        <f>OCI!I14</f>
        <v>Número de informes y seguimientos  emitidos</v>
      </c>
      <c r="W80" s="542">
        <f>OCI!J14</f>
        <v>0.25</v>
      </c>
      <c r="X80" s="543" t="str">
        <f>OCI!K14</f>
        <v xml:space="preserve">Holger Mendoza
Nelson Piñeros
</v>
      </c>
      <c r="Y80" s="544">
        <f>OCI!L14</f>
        <v>44564</v>
      </c>
      <c r="Z80" s="544">
        <f>OCI!M14</f>
        <v>44563</v>
      </c>
      <c r="AA80" s="543" t="str">
        <f>OCI!N14</f>
        <v>Bogotá D.C.</v>
      </c>
    </row>
    <row r="81" spans="1:27" ht="54.75" customHeight="1" x14ac:dyDescent="0.2">
      <c r="A81" s="339"/>
      <c r="B81" s="339" t="s">
        <v>77</v>
      </c>
      <c r="C81" s="339" t="s">
        <v>77</v>
      </c>
      <c r="D81" s="335"/>
      <c r="E81" s="340" t="s">
        <v>36</v>
      </c>
      <c r="F81" s="340" t="s">
        <v>78</v>
      </c>
      <c r="G81" s="339" t="s">
        <v>38</v>
      </c>
      <c r="H81" s="339" t="s">
        <v>38</v>
      </c>
      <c r="I81" s="353" t="s">
        <v>39</v>
      </c>
      <c r="J81" s="353" t="s">
        <v>40</v>
      </c>
      <c r="K81" s="339" t="s">
        <v>41</v>
      </c>
      <c r="L81" s="339">
        <v>90</v>
      </c>
      <c r="M81" s="347" t="s">
        <v>42</v>
      </c>
      <c r="N81" s="350" t="s">
        <v>43</v>
      </c>
      <c r="O81" s="335" t="s">
        <v>44</v>
      </c>
      <c r="P81" s="347" t="s">
        <v>41</v>
      </c>
      <c r="Q81" s="346">
        <v>0.9</v>
      </c>
      <c r="R81" s="345" t="s">
        <v>79</v>
      </c>
      <c r="S81" s="347" t="s">
        <v>80</v>
      </c>
      <c r="T81" s="543" t="str">
        <f>OCI!G15</f>
        <v>2.1 Liderar acciones de fomento de la cultura del control</v>
      </c>
      <c r="U81" s="543" t="str">
        <f>OCI!H15</f>
        <v>8 actividades de fomento de la cultura de control implementadas</v>
      </c>
      <c r="V81" s="543" t="str">
        <f>OCI!I15</f>
        <v xml:space="preserve">Número de actividades de fomento de la cultura de control implementadas </v>
      </c>
      <c r="W81" s="542">
        <f>OCI!J15</f>
        <v>0.05</v>
      </c>
      <c r="X81" s="543" t="str">
        <f>OCI!K15</f>
        <v xml:space="preserve">Holger Mendoza
Nelson Piñeros
</v>
      </c>
      <c r="Y81" s="544">
        <f>OCI!L15</f>
        <v>44565</v>
      </c>
      <c r="Z81" s="544">
        <f>OCI!M15</f>
        <v>44564</v>
      </c>
      <c r="AA81" s="543" t="str">
        <f>OCI!N15</f>
        <v>Bogotá D.C.</v>
      </c>
    </row>
    <row r="82" spans="1:27" ht="64.5" customHeight="1" x14ac:dyDescent="0.2">
      <c r="A82" s="339"/>
      <c r="B82" s="339" t="s">
        <v>77</v>
      </c>
      <c r="C82" s="339" t="s">
        <v>77</v>
      </c>
      <c r="D82" s="335"/>
      <c r="E82" s="340" t="s">
        <v>36</v>
      </c>
      <c r="F82" s="340" t="s">
        <v>37</v>
      </c>
      <c r="G82" s="339" t="s">
        <v>38</v>
      </c>
      <c r="H82" s="339" t="s">
        <v>38</v>
      </c>
      <c r="I82" s="353" t="s">
        <v>39</v>
      </c>
      <c r="J82" s="353" t="s">
        <v>40</v>
      </c>
      <c r="K82" s="339" t="s">
        <v>41</v>
      </c>
      <c r="L82" s="339">
        <v>90</v>
      </c>
      <c r="M82" s="347" t="s">
        <v>42</v>
      </c>
      <c r="N82" s="350" t="s">
        <v>43</v>
      </c>
      <c r="O82" s="335" t="s">
        <v>44</v>
      </c>
      <c r="P82" s="347" t="s">
        <v>41</v>
      </c>
      <c r="Q82" s="346">
        <v>0.9</v>
      </c>
      <c r="R82" s="345" t="s">
        <v>79</v>
      </c>
      <c r="S82" s="347" t="s">
        <v>80</v>
      </c>
      <c r="T82" s="543" t="str">
        <f>OCI!G16</f>
        <v>3.1 Realizar Reporte o seguimiento a reporte de información a entes de control</v>
      </c>
      <c r="U82" s="543" t="str">
        <f>OCI!H16</f>
        <v xml:space="preserve">34 Reportes a CGR así:
1 Control Interno Contable
1 informe anual Consolidado
12 reportes de información contractual
12 Reportes de Obras inconclusas
2 seguimiento a plan de mejoramiento
2 acciones de repetición
2 reportes de procesos penales por delitos contra la administración pública
2 Recursos destinados a posconcflicto
</v>
      </c>
      <c r="V82" s="543" t="str">
        <f>OCI!I16</f>
        <v>Número de reportes enviados a Entes de Control</v>
      </c>
      <c r="W82" s="542">
        <f>OCI!J16</f>
        <v>0.15</v>
      </c>
      <c r="X82" s="543" t="str">
        <f>OCI!K16</f>
        <v xml:space="preserve">Holger Mendoza
Nelson Piñeros
</v>
      </c>
      <c r="Y82" s="544">
        <f>OCI!L16</f>
        <v>44566</v>
      </c>
      <c r="Z82" s="544">
        <f>OCI!M16</f>
        <v>44565</v>
      </c>
      <c r="AA82" s="543" t="str">
        <f>OCI!N16</f>
        <v>Bogotá D.C.</v>
      </c>
    </row>
    <row r="83" spans="1:27" ht="102" customHeight="1" x14ac:dyDescent="0.2">
      <c r="A83" s="339" t="s">
        <v>55</v>
      </c>
      <c r="B83" s="339" t="s">
        <v>77</v>
      </c>
      <c r="C83" s="339" t="s">
        <v>77</v>
      </c>
      <c r="D83" s="335"/>
      <c r="E83" s="340" t="s">
        <v>36</v>
      </c>
      <c r="F83" s="340" t="s">
        <v>37</v>
      </c>
      <c r="G83" s="339" t="s">
        <v>38</v>
      </c>
      <c r="H83" s="339" t="s">
        <v>38</v>
      </c>
      <c r="I83" s="353" t="s">
        <v>39</v>
      </c>
      <c r="J83" s="353" t="s">
        <v>40</v>
      </c>
      <c r="K83" s="339" t="s">
        <v>41</v>
      </c>
      <c r="L83" s="339">
        <v>90</v>
      </c>
      <c r="M83" s="347" t="s">
        <v>42</v>
      </c>
      <c r="N83" s="350" t="s">
        <v>43</v>
      </c>
      <c r="O83" s="335" t="s">
        <v>44</v>
      </c>
      <c r="P83" s="347" t="s">
        <v>41</v>
      </c>
      <c r="Q83" s="346">
        <v>0.9</v>
      </c>
      <c r="R83" s="345" t="s">
        <v>79</v>
      </c>
      <c r="S83" s="347" t="s">
        <v>80</v>
      </c>
      <c r="T83" s="543" t="str">
        <f>OCI!G17</f>
        <v>4.1 Realizar seguimiento a los  mapas de riesgos de procesos y de corrupción en el marco de las auditorías de evaluación independiente</v>
      </c>
      <c r="U83" s="543" t="str">
        <f>OCI!H17</f>
        <v>100% de los mapas de riesgos con seguimiento de OCI</v>
      </c>
      <c r="V83" s="543" t="str">
        <f>OCI!I17</f>
        <v>Porcentaje de mapas de riesgos con seguimiento OCI</v>
      </c>
      <c r="W83" s="542">
        <f>OCI!J17</f>
        <v>0.05</v>
      </c>
      <c r="X83" s="543" t="str">
        <f>OCI!K17</f>
        <v xml:space="preserve">Holger Mendoza
Nelson Piñeros
</v>
      </c>
      <c r="Y83" s="544">
        <f>OCI!L17</f>
        <v>44567</v>
      </c>
      <c r="Z83" s="544">
        <f>OCI!M17</f>
        <v>44566</v>
      </c>
      <c r="AA83" s="543" t="str">
        <f>OCI!N17</f>
        <v>Bogotá D.C.</v>
      </c>
    </row>
    <row r="84" spans="1:27" ht="102" customHeight="1" x14ac:dyDescent="0.2">
      <c r="A84" s="339"/>
      <c r="B84" s="339" t="s">
        <v>77</v>
      </c>
      <c r="C84" s="339" t="s">
        <v>77</v>
      </c>
      <c r="D84" s="335"/>
      <c r="E84" s="340" t="s">
        <v>36</v>
      </c>
      <c r="F84" s="340" t="s">
        <v>37</v>
      </c>
      <c r="G84" s="339" t="s">
        <v>38</v>
      </c>
      <c r="H84" s="339" t="s">
        <v>38</v>
      </c>
      <c r="I84" s="353" t="s">
        <v>39</v>
      </c>
      <c r="J84" s="353" t="s">
        <v>40</v>
      </c>
      <c r="K84" s="339" t="s">
        <v>41</v>
      </c>
      <c r="L84" s="339">
        <v>90</v>
      </c>
      <c r="M84" s="347" t="s">
        <v>42</v>
      </c>
      <c r="N84" s="350" t="s">
        <v>43</v>
      </c>
      <c r="O84" s="335" t="s">
        <v>44</v>
      </c>
      <c r="P84" s="347" t="s">
        <v>41</v>
      </c>
      <c r="Q84" s="346">
        <v>0.9</v>
      </c>
      <c r="R84" s="345" t="s">
        <v>79</v>
      </c>
      <c r="S84" s="347" t="s">
        <v>80</v>
      </c>
      <c r="T84" s="543" t="str">
        <f>OCI!G18</f>
        <v>5.1 Liderar el desarrollo del Comité Institucional de Coordinación de Control Interno, de conformidad con las funciones establecidas en el artículo 4 del decreto 648 de 2017</v>
      </c>
      <c r="U84" s="543" t="str">
        <f>OCI!H18</f>
        <v>2 comités institucionales de Coordinación de control interno liderados por la Oficina de Control Interno</v>
      </c>
      <c r="V84" s="543" t="str">
        <f>OCI!I18</f>
        <v xml:space="preserve">Número de comités institucionales de Control Interno programados </v>
      </c>
      <c r="W84" s="542">
        <f>OCI!J18</f>
        <v>0.05</v>
      </c>
      <c r="X84" s="543" t="str">
        <f>OCI!K18</f>
        <v xml:space="preserve">Holger Mendoza
Nelson Piñeros
</v>
      </c>
      <c r="Y84" s="544">
        <f>OCI!L18</f>
        <v>44568</v>
      </c>
      <c r="Z84" s="544">
        <f>OCI!M18</f>
        <v>44567</v>
      </c>
      <c r="AA84" s="543" t="str">
        <f>OCI!N18</f>
        <v>Bogotá D.C.</v>
      </c>
    </row>
    <row r="85" spans="1:27" ht="102" customHeight="1" x14ac:dyDescent="0.2">
      <c r="A85" s="339"/>
      <c r="B85" s="339" t="s">
        <v>77</v>
      </c>
      <c r="C85" s="339" t="s">
        <v>77</v>
      </c>
      <c r="D85" s="335"/>
      <c r="E85" s="340" t="s">
        <v>36</v>
      </c>
      <c r="F85" s="340" t="s">
        <v>37</v>
      </c>
      <c r="G85" s="339" t="s">
        <v>38</v>
      </c>
      <c r="H85" s="339" t="s">
        <v>38</v>
      </c>
      <c r="I85" s="353" t="s">
        <v>39</v>
      </c>
      <c r="J85" s="353" t="s">
        <v>40</v>
      </c>
      <c r="K85" s="339" t="s">
        <v>41</v>
      </c>
      <c r="L85" s="339">
        <v>90</v>
      </c>
      <c r="M85" s="347" t="s">
        <v>42</v>
      </c>
      <c r="N85" s="350" t="s">
        <v>43</v>
      </c>
      <c r="O85" s="335" t="s">
        <v>44</v>
      </c>
      <c r="P85" s="347" t="s">
        <v>41</v>
      </c>
      <c r="Q85" s="346">
        <v>0.9</v>
      </c>
      <c r="R85" s="345" t="s">
        <v>79</v>
      </c>
      <c r="S85" s="347" t="s">
        <v>80</v>
      </c>
      <c r="T85" s="543" t="str">
        <f>OCI!G19</f>
        <v>5.2 Acompañamiento y asesoría a la Alta Dirección de Unidad Administrativa Especial de Organizaciones Solidarias en los comités de los cuales hace parte el Jefe de la Oficina de Control Interno.</v>
      </c>
      <c r="U85" s="543" t="str">
        <f>OCI!H19</f>
        <v>100% acompañamiento y asesoría en los comités que requieren la participación el Jefe de Control Interno</v>
      </c>
      <c r="V85" s="543" t="str">
        <f>OCI!I19</f>
        <v>Número de Comités en los cuales hizo parte del jefe de Control Interno</v>
      </c>
      <c r="W85" s="542">
        <f>OCI!J19</f>
        <v>0.05</v>
      </c>
      <c r="X85" s="543" t="str">
        <f>OCI!K19</f>
        <v xml:space="preserve">Holger Mendoza
Nelson Piñeros
</v>
      </c>
      <c r="Y85" s="544">
        <f>OCI!L19</f>
        <v>44569</v>
      </c>
      <c r="Z85" s="544">
        <f>OCI!M19</f>
        <v>44568</v>
      </c>
      <c r="AA85" s="543" t="str">
        <f>OCI!N19</f>
        <v>Bogotá D.C.</v>
      </c>
    </row>
    <row r="86" spans="1:27" ht="102" customHeight="1" x14ac:dyDescent="0.2">
      <c r="A86" s="339"/>
      <c r="B86" s="339" t="s">
        <v>52</v>
      </c>
      <c r="C86" s="339" t="s">
        <v>53</v>
      </c>
      <c r="D86" s="335"/>
      <c r="E86" s="340" t="s">
        <v>36</v>
      </c>
      <c r="F86" s="340" t="s">
        <v>37</v>
      </c>
      <c r="G86" s="339" t="s">
        <v>38</v>
      </c>
      <c r="H86" s="339" t="s">
        <v>38</v>
      </c>
      <c r="I86" s="353" t="s">
        <v>39</v>
      </c>
      <c r="J86" s="353" t="s">
        <v>40</v>
      </c>
      <c r="K86" s="339" t="s">
        <v>41</v>
      </c>
      <c r="L86" s="339">
        <v>90</v>
      </c>
      <c r="M86" s="347" t="s">
        <v>42</v>
      </c>
      <c r="N86" s="350" t="s">
        <v>43</v>
      </c>
      <c r="O86" s="335" t="s">
        <v>44</v>
      </c>
      <c r="P86" s="347" t="s">
        <v>41</v>
      </c>
      <c r="Q86" s="346">
        <v>0.9</v>
      </c>
      <c r="R86" s="345" t="s">
        <v>79</v>
      </c>
      <c r="S86" s="347" t="s">
        <v>54</v>
      </c>
      <c r="T86" s="543" t="str">
        <f>OCI!G20</f>
        <v>6.1 Adelantar las actividades para la implementación de las políticas que conforman el MIPG de acuerdo al plan de trabajo dispuesto por la Entidad  </v>
      </c>
      <c r="U86" s="543" t="str">
        <f>OCI!H20</f>
        <v>100% del Cumplimiento de las actividades asignadas   del MIPG</v>
      </c>
      <c r="V86" s="543" t="str">
        <f>OCI!I20</f>
        <v>Porcentaje de Implementación del MIPG</v>
      </c>
      <c r="W86" s="542">
        <f>OCI!J20</f>
        <v>0.05</v>
      </c>
      <c r="X86" s="543" t="str">
        <f>OCI!K20</f>
        <v xml:space="preserve">Holger Mendoza
Nelson Piñeros
</v>
      </c>
      <c r="Y86" s="544">
        <f>OCI!L20</f>
        <v>44570</v>
      </c>
      <c r="Z86" s="544">
        <f>OCI!M20</f>
        <v>44569</v>
      </c>
      <c r="AA86" s="543" t="str">
        <f>OCI!N20</f>
        <v>Bogotá D.C.</v>
      </c>
    </row>
    <row r="87" spans="1:27" ht="102" customHeight="1" x14ac:dyDescent="0.2">
      <c r="A87" s="339" t="s">
        <v>81</v>
      </c>
      <c r="B87" s="339" t="s">
        <v>82</v>
      </c>
      <c r="C87" s="339" t="s">
        <v>83</v>
      </c>
      <c r="D87" s="335"/>
      <c r="E87" s="340" t="s">
        <v>36</v>
      </c>
      <c r="F87" s="340" t="s">
        <v>37</v>
      </c>
      <c r="G87" s="341" t="s">
        <v>38</v>
      </c>
      <c r="H87" s="341" t="s">
        <v>38</v>
      </c>
      <c r="I87" s="340" t="s">
        <v>39</v>
      </c>
      <c r="J87" s="340" t="s">
        <v>40</v>
      </c>
      <c r="K87" s="339" t="s">
        <v>41</v>
      </c>
      <c r="L87" s="339">
        <v>90</v>
      </c>
      <c r="M87" s="343" t="s">
        <v>42</v>
      </c>
      <c r="N87" s="350" t="s">
        <v>43</v>
      </c>
      <c r="O87" s="354" t="s">
        <v>44</v>
      </c>
      <c r="P87" s="343" t="s">
        <v>41</v>
      </c>
      <c r="Q87" s="346">
        <v>0.9</v>
      </c>
      <c r="R87" s="345" t="s">
        <v>84</v>
      </c>
      <c r="S87" s="347" t="s">
        <v>85</v>
      </c>
      <c r="T87" s="343" t="str">
        <f>GGH!G12</f>
        <v>1.1 Gestionar, verificar y aprobar  la información de la Hoja de Vida de la Función Pública - SIGEP (Servidores Públicos)</v>
      </c>
      <c r="U87" s="343" t="str">
        <f>GGH!H12</f>
        <v>100% Hojas de Vida gestionadas, verificadas y aprobadas</v>
      </c>
      <c r="V87" s="343" t="str">
        <f>GGH!I12</f>
        <v>Porcentaje de hojas de vida  vinculadas al SIGEP</v>
      </c>
      <c r="W87" s="552">
        <f>GGH!J12</f>
        <v>2.5000000000000001E-2</v>
      </c>
      <c r="X87" s="343" t="str">
        <f>GGH!K12</f>
        <v>Coordinadora</v>
      </c>
      <c r="Y87" s="551">
        <f>GGH!L12</f>
        <v>44562</v>
      </c>
      <c r="Z87" s="551">
        <f>GGH!M12</f>
        <v>44926</v>
      </c>
      <c r="AA87" s="343" t="str">
        <f>GGH!N12</f>
        <v>Bogotá, D.C.</v>
      </c>
    </row>
    <row r="88" spans="1:27" ht="102" customHeight="1" x14ac:dyDescent="0.2">
      <c r="A88" s="339" t="s">
        <v>81</v>
      </c>
      <c r="B88" s="339" t="s">
        <v>82</v>
      </c>
      <c r="C88" s="339" t="s">
        <v>83</v>
      </c>
      <c r="D88" s="335"/>
      <c r="E88" s="340" t="s">
        <v>36</v>
      </c>
      <c r="F88" s="340" t="s">
        <v>37</v>
      </c>
      <c r="G88" s="341" t="s">
        <v>38</v>
      </c>
      <c r="H88" s="341" t="s">
        <v>38</v>
      </c>
      <c r="I88" s="340" t="s">
        <v>39</v>
      </c>
      <c r="J88" s="340" t="s">
        <v>40</v>
      </c>
      <c r="K88" s="339" t="s">
        <v>41</v>
      </c>
      <c r="L88" s="339">
        <v>90</v>
      </c>
      <c r="M88" s="343" t="s">
        <v>42</v>
      </c>
      <c r="N88" s="350" t="s">
        <v>43</v>
      </c>
      <c r="O88" s="354" t="s">
        <v>44</v>
      </c>
      <c r="P88" s="343" t="s">
        <v>41</v>
      </c>
      <c r="Q88" s="346">
        <v>0.9</v>
      </c>
      <c r="R88" s="345" t="s">
        <v>84</v>
      </c>
      <c r="S88" s="347" t="s">
        <v>85</v>
      </c>
      <c r="T88" s="343" t="str">
        <f>GGH!G13</f>
        <v xml:space="preserve">
1.2 Asegurar que la declaración de bienes y renta de los servidores públicos de la entidad se presente en los términos y condiciones de los artículos 13 al 16 de la ley 190 de 1995 y los obligados por la Ley 2013 de 2019 publiquen la declaración de bienes, rentas y el registro de conflicto de intereses en el aplicativo establecido por Función Pública.</v>
      </c>
      <c r="U88" s="343" t="str">
        <f>GGH!H13</f>
        <v xml:space="preserve">100% de declaración juramentada de Bienes y Rentas en el plazo estipulado realizadas </v>
      </c>
      <c r="V88" s="343" t="str">
        <f>GGH!I13</f>
        <v xml:space="preserve">Porcentaje de declaraciones juramentadas realizadas </v>
      </c>
      <c r="W88" s="552">
        <f>GGH!J13</f>
        <v>2.5000000000000001E-2</v>
      </c>
      <c r="X88" s="343" t="str">
        <f>GGH!K13</f>
        <v>Coordinadora</v>
      </c>
      <c r="Y88" s="551">
        <f>GGH!L13</f>
        <v>44562</v>
      </c>
      <c r="Z88" s="551">
        <f>GGH!M13</f>
        <v>44926</v>
      </c>
      <c r="AA88" s="343" t="str">
        <f>GGH!N13</f>
        <v>Bogotá, D.C.</v>
      </c>
    </row>
    <row r="89" spans="1:27" ht="102" customHeight="1" x14ac:dyDescent="0.2">
      <c r="A89" s="339" t="s">
        <v>81</v>
      </c>
      <c r="B89" s="339" t="s">
        <v>82</v>
      </c>
      <c r="C89" s="339" t="s">
        <v>83</v>
      </c>
      <c r="D89" s="335"/>
      <c r="E89" s="340" t="s">
        <v>36</v>
      </c>
      <c r="F89" s="340" t="s">
        <v>37</v>
      </c>
      <c r="G89" s="341" t="s">
        <v>38</v>
      </c>
      <c r="H89" s="341" t="s">
        <v>38</v>
      </c>
      <c r="I89" s="340" t="s">
        <v>39</v>
      </c>
      <c r="J89" s="340" t="s">
        <v>40</v>
      </c>
      <c r="K89" s="339" t="s">
        <v>41</v>
      </c>
      <c r="L89" s="339">
        <v>90</v>
      </c>
      <c r="M89" s="343" t="s">
        <v>42</v>
      </c>
      <c r="N89" s="350" t="s">
        <v>43</v>
      </c>
      <c r="O89" s="354" t="s">
        <v>44</v>
      </c>
      <c r="P89" s="343" t="s">
        <v>41</v>
      </c>
      <c r="Q89" s="346">
        <v>0.9</v>
      </c>
      <c r="R89" s="345" t="s">
        <v>84</v>
      </c>
      <c r="S89" s="347" t="s">
        <v>85</v>
      </c>
      <c r="T89" s="343" t="str">
        <f>GGH!G14</f>
        <v>1.3 Fortalecer el Código de Integridad a través de la inscripción a personal de planta y contratista al Curso de Integridad, Transparencia y Lucha contra la Corrpción establecido por Función Pública en cumplimiento de la Ley 2016 de 2020.</v>
      </c>
      <c r="U89" s="343" t="str">
        <f>GGH!H14</f>
        <v>100% de nuevos servidores y contratistas inscritos en el Curso virtual</v>
      </c>
      <c r="V89" s="343" t="str">
        <f>GGH!I14</f>
        <v xml:space="preserve">Porcentaje  de  inscrpciones realizadas </v>
      </c>
      <c r="W89" s="552">
        <f>GGH!J14</f>
        <v>0.05</v>
      </c>
      <c r="X89" s="343" t="str">
        <f>GGH!K14</f>
        <v>Coordinadora</v>
      </c>
      <c r="Y89" s="551">
        <f>GGH!L14</f>
        <v>44562</v>
      </c>
      <c r="Z89" s="551">
        <f>GGH!M14</f>
        <v>44926</v>
      </c>
      <c r="AA89" s="343" t="str">
        <f>GGH!N14</f>
        <v>Bogotá, D.C.</v>
      </c>
    </row>
    <row r="90" spans="1:27" ht="102" customHeight="1" x14ac:dyDescent="0.2">
      <c r="A90" s="339" t="s">
        <v>81</v>
      </c>
      <c r="B90" s="339" t="s">
        <v>82</v>
      </c>
      <c r="C90" s="339" t="s">
        <v>83</v>
      </c>
      <c r="D90" s="335"/>
      <c r="E90" s="340" t="s">
        <v>36</v>
      </c>
      <c r="F90" s="340" t="s">
        <v>37</v>
      </c>
      <c r="G90" s="341" t="s">
        <v>38</v>
      </c>
      <c r="H90" s="341" t="s">
        <v>38</v>
      </c>
      <c r="I90" s="340" t="s">
        <v>39</v>
      </c>
      <c r="J90" s="340" t="s">
        <v>40</v>
      </c>
      <c r="K90" s="339" t="s">
        <v>41</v>
      </c>
      <c r="L90" s="339">
        <v>90</v>
      </c>
      <c r="M90" s="343" t="s">
        <v>42</v>
      </c>
      <c r="N90" s="350" t="s">
        <v>43</v>
      </c>
      <c r="O90" s="354" t="s">
        <v>44</v>
      </c>
      <c r="P90" s="343" t="s">
        <v>41</v>
      </c>
      <c r="Q90" s="346">
        <v>0.9</v>
      </c>
      <c r="R90" s="345" t="s">
        <v>84</v>
      </c>
      <c r="S90" s="347" t="s">
        <v>85</v>
      </c>
      <c r="T90" s="343" t="str">
        <f>GGH!G15</f>
        <v>1.4 Tramitar las solicitudes de exfuncionarios (Superintendencia de  Cooperativas, Dancoop, Dansocial, UAOES) y servidores públicos de certificación de tiempos laborados o cotizados y salarios con destino al reconocimiento de prestaciones pensionales a través del Sistema de Certificación Electrónica de Tiempos Laborados - CETIL (Ministerio de Hacienda), expedir y remitir la Certificación de Historia Laboral.</v>
      </c>
      <c r="U90" s="343" t="str">
        <f>GGH!H15</f>
        <v>100% de certificaciones tramitadas a través del CETIL</v>
      </c>
      <c r="V90" s="343" t="str">
        <f>GGH!I15</f>
        <v>Porcentaje de certificaciones expedidas a través del CETIL tramitadas</v>
      </c>
      <c r="W90" s="552">
        <f>GGH!J15</f>
        <v>0.05</v>
      </c>
      <c r="X90" s="343" t="str">
        <f>GGH!K15</f>
        <v>Coordinadora</v>
      </c>
      <c r="Y90" s="551">
        <f>GGH!L15</f>
        <v>44562</v>
      </c>
      <c r="Z90" s="551">
        <f>GGH!M15</f>
        <v>44926</v>
      </c>
      <c r="AA90" s="343" t="str">
        <f>GGH!N15</f>
        <v>Bogotá, D.C.</v>
      </c>
    </row>
    <row r="91" spans="1:27" ht="102" customHeight="1" x14ac:dyDescent="0.2">
      <c r="A91" s="339" t="s">
        <v>86</v>
      </c>
      <c r="B91" s="339" t="s">
        <v>82</v>
      </c>
      <c r="C91" s="339" t="s">
        <v>83</v>
      </c>
      <c r="D91" s="335"/>
      <c r="E91" s="340" t="s">
        <v>36</v>
      </c>
      <c r="F91" s="340" t="s">
        <v>37</v>
      </c>
      <c r="G91" s="341" t="s">
        <v>38</v>
      </c>
      <c r="H91" s="341" t="s">
        <v>38</v>
      </c>
      <c r="I91" s="340" t="s">
        <v>39</v>
      </c>
      <c r="J91" s="340" t="s">
        <v>40</v>
      </c>
      <c r="K91" s="339" t="s">
        <v>41</v>
      </c>
      <c r="L91" s="339">
        <v>90</v>
      </c>
      <c r="M91" s="343" t="s">
        <v>42</v>
      </c>
      <c r="N91" s="350" t="s">
        <v>43</v>
      </c>
      <c r="O91" s="354" t="s">
        <v>44</v>
      </c>
      <c r="P91" s="343" t="s">
        <v>41</v>
      </c>
      <c r="Q91" s="346">
        <v>0.9</v>
      </c>
      <c r="R91" s="345" t="s">
        <v>84</v>
      </c>
      <c r="S91" s="347" t="s">
        <v>85</v>
      </c>
      <c r="T91" s="343" t="str">
        <f>GGH!G16</f>
        <v>2.1 Realizar inducción a todo servidor público y contratista que se vincule a la entidad</v>
      </c>
      <c r="U91" s="343" t="str">
        <f>GGH!H16</f>
        <v>100% de inducción a servidores públicos (Planta y Contratitas) de la UAEOS</v>
      </c>
      <c r="V91" s="343" t="str">
        <f>GGH!I16</f>
        <v>Porcentaje de   Inducción a servidores públicos realizadas</v>
      </c>
      <c r="W91" s="552">
        <f>GGH!J16</f>
        <v>0.05</v>
      </c>
      <c r="X91" s="343" t="str">
        <f>GGH!K16</f>
        <v>Coordinadora</v>
      </c>
      <c r="Y91" s="551">
        <f>GGH!L16</f>
        <v>44562</v>
      </c>
      <c r="Z91" s="551">
        <f>GGH!M16</f>
        <v>44926</v>
      </c>
      <c r="AA91" s="343" t="str">
        <f>GGH!N16</f>
        <v>Bogotá, D.C.</v>
      </c>
    </row>
    <row r="92" spans="1:27" ht="102" customHeight="1" x14ac:dyDescent="0.2">
      <c r="A92" s="339" t="s">
        <v>86</v>
      </c>
      <c r="B92" s="339" t="s">
        <v>82</v>
      </c>
      <c r="C92" s="339" t="s">
        <v>83</v>
      </c>
      <c r="D92" s="335"/>
      <c r="E92" s="340" t="s">
        <v>36</v>
      </c>
      <c r="F92" s="340" t="s">
        <v>37</v>
      </c>
      <c r="G92" s="341" t="s">
        <v>38</v>
      </c>
      <c r="H92" s="341" t="s">
        <v>38</v>
      </c>
      <c r="I92" s="340" t="s">
        <v>39</v>
      </c>
      <c r="J92" s="340" t="s">
        <v>40</v>
      </c>
      <c r="K92" s="339" t="s">
        <v>41</v>
      </c>
      <c r="L92" s="339">
        <v>90</v>
      </c>
      <c r="M92" s="343" t="s">
        <v>42</v>
      </c>
      <c r="N92" s="350" t="s">
        <v>43</v>
      </c>
      <c r="O92" s="354" t="s">
        <v>44</v>
      </c>
      <c r="P92" s="343" t="s">
        <v>41</v>
      </c>
      <c r="Q92" s="346">
        <v>0.9</v>
      </c>
      <c r="R92" s="345" t="s">
        <v>84</v>
      </c>
      <c r="S92" s="347" t="s">
        <v>85</v>
      </c>
      <c r="T92" s="343" t="str">
        <f>GGH!G17</f>
        <v>2.2 Realizar reinducción a todos los servidores públicos y contratistas de conformidad con la Ley 909 de 2004</v>
      </c>
      <c r="U92" s="343" t="str">
        <f>GGH!H17</f>
        <v>1 Reinducción anual realizada</v>
      </c>
      <c r="V92" s="343" t="str">
        <f>GGH!I17</f>
        <v xml:space="preserve">Número de  reinducciones  realizadas </v>
      </c>
      <c r="W92" s="552">
        <f>GGH!J17</f>
        <v>0.05</v>
      </c>
      <c r="X92" s="343" t="str">
        <f>GGH!K17</f>
        <v>Coordinadora</v>
      </c>
      <c r="Y92" s="551">
        <f>GGH!L17</f>
        <v>44562</v>
      </c>
      <c r="Z92" s="551">
        <f>GGH!M17</f>
        <v>44926</v>
      </c>
      <c r="AA92" s="343" t="str">
        <f>GGH!N17</f>
        <v>Bogotá, D.C.</v>
      </c>
    </row>
    <row r="93" spans="1:27" ht="102" customHeight="1" x14ac:dyDescent="0.2">
      <c r="A93" s="339" t="s">
        <v>87</v>
      </c>
      <c r="B93" s="339" t="s">
        <v>82</v>
      </c>
      <c r="C93" s="339" t="s">
        <v>83</v>
      </c>
      <c r="D93" s="335"/>
      <c r="E93" s="340" t="s">
        <v>36</v>
      </c>
      <c r="F93" s="340" t="s">
        <v>37</v>
      </c>
      <c r="G93" s="341" t="s">
        <v>38</v>
      </c>
      <c r="H93" s="341" t="s">
        <v>38</v>
      </c>
      <c r="I93" s="340" t="s">
        <v>39</v>
      </c>
      <c r="J93" s="340" t="s">
        <v>40</v>
      </c>
      <c r="K93" s="339" t="s">
        <v>41</v>
      </c>
      <c r="L93" s="339">
        <v>90</v>
      </c>
      <c r="M93" s="343" t="s">
        <v>42</v>
      </c>
      <c r="N93" s="350" t="s">
        <v>43</v>
      </c>
      <c r="O93" s="354" t="s">
        <v>44</v>
      </c>
      <c r="P93" s="343" t="s">
        <v>41</v>
      </c>
      <c r="Q93" s="346">
        <v>0.9</v>
      </c>
      <c r="R93" s="345" t="s">
        <v>84</v>
      </c>
      <c r="S93" s="347" t="s">
        <v>85</v>
      </c>
      <c r="T93" s="343" t="str">
        <f>GGH!G18</f>
        <v>3.1  Formular y publicar el Plan Anual de Vacantes - 2022</v>
      </c>
      <c r="U93" s="343" t="str">
        <f>GGH!H18</f>
        <v>1 Plan Anual de Vacantes formulado y publicado</v>
      </c>
      <c r="V93" s="343" t="str">
        <f>GGH!I18</f>
        <v>Número de  Planes actualizados y publicados</v>
      </c>
      <c r="W93" s="552">
        <f>GGH!J18</f>
        <v>2.5000000000000001E-2</v>
      </c>
      <c r="X93" s="343" t="str">
        <f>GGH!K18</f>
        <v>Coordinadora</v>
      </c>
      <c r="Y93" s="551">
        <f>GGH!L18</f>
        <v>44562</v>
      </c>
      <c r="Z93" s="551">
        <f>GGH!M18</f>
        <v>44926</v>
      </c>
      <c r="AA93" s="343" t="str">
        <f>GGH!N18</f>
        <v>Bogotá, D.C.</v>
      </c>
    </row>
    <row r="94" spans="1:27" ht="102" customHeight="1" x14ac:dyDescent="0.2">
      <c r="A94" s="339" t="s">
        <v>88</v>
      </c>
      <c r="B94" s="339" t="s">
        <v>82</v>
      </c>
      <c r="C94" s="339" t="s">
        <v>83</v>
      </c>
      <c r="D94" s="335"/>
      <c r="E94" s="340" t="s">
        <v>36</v>
      </c>
      <c r="F94" s="340" t="s">
        <v>37</v>
      </c>
      <c r="G94" s="341" t="s">
        <v>38</v>
      </c>
      <c r="H94" s="341" t="s">
        <v>38</v>
      </c>
      <c r="I94" s="340" t="s">
        <v>39</v>
      </c>
      <c r="J94" s="340" t="s">
        <v>40</v>
      </c>
      <c r="K94" s="339" t="s">
        <v>41</v>
      </c>
      <c r="L94" s="339">
        <v>90</v>
      </c>
      <c r="M94" s="343" t="s">
        <v>42</v>
      </c>
      <c r="N94" s="350" t="s">
        <v>43</v>
      </c>
      <c r="O94" s="354" t="s">
        <v>44</v>
      </c>
      <c r="P94" s="343" t="s">
        <v>41</v>
      </c>
      <c r="Q94" s="346">
        <v>0.9</v>
      </c>
      <c r="R94" s="345" t="s">
        <v>84</v>
      </c>
      <c r="S94" s="347" t="s">
        <v>85</v>
      </c>
      <c r="T94" s="343" t="str">
        <f>GGH!G19</f>
        <v>3.2  Formular y publicar el Plan  de Previsión de Recursos Humanos - 2022</v>
      </c>
      <c r="U94" s="343" t="str">
        <f>GGH!H19</f>
        <v>1 Plan de Previsión formulado y publicado</v>
      </c>
      <c r="V94" s="343" t="str">
        <f>GGH!I19</f>
        <v>Número de  Planes actualizados y publicados</v>
      </c>
      <c r="W94" s="552">
        <f>GGH!J19</f>
        <v>2.5000000000000001E-2</v>
      </c>
      <c r="X94" s="343" t="str">
        <f>GGH!K19</f>
        <v>Coordinadora</v>
      </c>
      <c r="Y94" s="551">
        <f>GGH!L19</f>
        <v>44562</v>
      </c>
      <c r="Z94" s="551">
        <f>GGH!M19</f>
        <v>44926</v>
      </c>
      <c r="AA94" s="343" t="str">
        <f>GGH!N19</f>
        <v>Bogotá, D.C.</v>
      </c>
    </row>
    <row r="95" spans="1:27" ht="102" customHeight="1" x14ac:dyDescent="0.2">
      <c r="A95" s="339" t="s">
        <v>81</v>
      </c>
      <c r="B95" s="339" t="s">
        <v>82</v>
      </c>
      <c r="C95" s="339" t="s">
        <v>83</v>
      </c>
      <c r="D95" s="335"/>
      <c r="E95" s="340" t="s">
        <v>36</v>
      </c>
      <c r="F95" s="340" t="s">
        <v>37</v>
      </c>
      <c r="G95" s="341" t="s">
        <v>38</v>
      </c>
      <c r="H95" s="341" t="s">
        <v>38</v>
      </c>
      <c r="I95" s="340" t="s">
        <v>39</v>
      </c>
      <c r="J95" s="340" t="s">
        <v>40</v>
      </c>
      <c r="K95" s="339" t="s">
        <v>41</v>
      </c>
      <c r="L95" s="339">
        <v>90</v>
      </c>
      <c r="M95" s="343" t="s">
        <v>42</v>
      </c>
      <c r="N95" s="350" t="s">
        <v>43</v>
      </c>
      <c r="O95" s="354" t="s">
        <v>44</v>
      </c>
      <c r="P95" s="343" t="s">
        <v>41</v>
      </c>
      <c r="Q95" s="346">
        <v>0.9</v>
      </c>
      <c r="R95" s="345" t="s">
        <v>84</v>
      </c>
      <c r="S95" s="347" t="s">
        <v>85</v>
      </c>
      <c r="T95" s="343" t="str">
        <f>GGH!G20</f>
        <v>3.3 Formular  y publicar el Plan  de Estratégico de Talento Humano - 2022</v>
      </c>
      <c r="U95" s="343" t="str">
        <f>GGH!H20</f>
        <v>1 Plan Estratégico de Talento humano formulado y publicado</v>
      </c>
      <c r="V95" s="343" t="str">
        <f>GGH!I20</f>
        <v>Número de  Planes actualizados y publicados</v>
      </c>
      <c r="W95" s="552">
        <f>GGH!J20</f>
        <v>2.5000000000000001E-2</v>
      </c>
      <c r="X95" s="343" t="str">
        <f>GGH!K20</f>
        <v>Coordinadora</v>
      </c>
      <c r="Y95" s="551">
        <f>GGH!L20</f>
        <v>44562</v>
      </c>
      <c r="Z95" s="551">
        <f>GGH!M20</f>
        <v>44926</v>
      </c>
      <c r="AA95" s="343" t="str">
        <f>GGH!N20</f>
        <v>Bogotá, D.C.</v>
      </c>
    </row>
    <row r="96" spans="1:27" ht="102" customHeight="1" x14ac:dyDescent="0.2">
      <c r="A96" s="339" t="s">
        <v>86</v>
      </c>
      <c r="B96" s="339" t="s">
        <v>82</v>
      </c>
      <c r="C96" s="339" t="s">
        <v>83</v>
      </c>
      <c r="D96" s="335"/>
      <c r="E96" s="340" t="s">
        <v>36</v>
      </c>
      <c r="F96" s="340" t="s">
        <v>37</v>
      </c>
      <c r="G96" s="341" t="s">
        <v>38</v>
      </c>
      <c r="H96" s="341" t="s">
        <v>38</v>
      </c>
      <c r="I96" s="340" t="s">
        <v>39</v>
      </c>
      <c r="J96" s="340" t="s">
        <v>40</v>
      </c>
      <c r="K96" s="339" t="s">
        <v>41</v>
      </c>
      <c r="L96" s="339">
        <v>90</v>
      </c>
      <c r="M96" s="343" t="s">
        <v>42</v>
      </c>
      <c r="N96" s="350" t="s">
        <v>43</v>
      </c>
      <c r="O96" s="354" t="s">
        <v>44</v>
      </c>
      <c r="P96" s="343" t="s">
        <v>41</v>
      </c>
      <c r="Q96" s="346">
        <v>0.9</v>
      </c>
      <c r="R96" s="345" t="s">
        <v>84</v>
      </c>
      <c r="S96" s="347" t="s">
        <v>85</v>
      </c>
      <c r="T96" s="343" t="str">
        <f>GGH!G21</f>
        <v>3.4 Formular y publicar el Plan Institucional de Capacitación - PIC - 2022</v>
      </c>
      <c r="U96" s="343" t="str">
        <f>GGH!H21</f>
        <v>1 Plan Institucional de Capacitación formulado y publicado</v>
      </c>
      <c r="V96" s="343" t="str">
        <f>GGH!I21</f>
        <v>Número de  Planes actualizados y publicados</v>
      </c>
      <c r="W96" s="552">
        <f>GGH!J21</f>
        <v>2.5000000000000001E-2</v>
      </c>
      <c r="X96" s="343" t="str">
        <f>GGH!K21</f>
        <v>Coordinadora</v>
      </c>
      <c r="Y96" s="551">
        <f>GGH!L21</f>
        <v>44562</v>
      </c>
      <c r="Z96" s="551">
        <f>GGH!M21</f>
        <v>44926</v>
      </c>
      <c r="AA96" s="343" t="str">
        <f>GGH!N21</f>
        <v>Bogotá, D.C.</v>
      </c>
    </row>
    <row r="97" spans="1:27" ht="102" customHeight="1" x14ac:dyDescent="0.2">
      <c r="A97" s="339" t="s">
        <v>89</v>
      </c>
      <c r="B97" s="339" t="s">
        <v>82</v>
      </c>
      <c r="C97" s="339" t="s">
        <v>83</v>
      </c>
      <c r="D97" s="335"/>
      <c r="E97" s="340" t="s">
        <v>36</v>
      </c>
      <c r="F97" s="340" t="s">
        <v>37</v>
      </c>
      <c r="G97" s="341" t="s">
        <v>38</v>
      </c>
      <c r="H97" s="341" t="s">
        <v>38</v>
      </c>
      <c r="I97" s="340" t="s">
        <v>39</v>
      </c>
      <c r="J97" s="340" t="s">
        <v>40</v>
      </c>
      <c r="K97" s="339" t="s">
        <v>41</v>
      </c>
      <c r="L97" s="339">
        <v>90</v>
      </c>
      <c r="M97" s="343" t="s">
        <v>42</v>
      </c>
      <c r="N97" s="350" t="s">
        <v>43</v>
      </c>
      <c r="O97" s="354" t="s">
        <v>44</v>
      </c>
      <c r="P97" s="343" t="s">
        <v>41</v>
      </c>
      <c r="Q97" s="346">
        <v>0.9</v>
      </c>
      <c r="R97" s="345" t="s">
        <v>84</v>
      </c>
      <c r="S97" s="347" t="s">
        <v>85</v>
      </c>
      <c r="T97" s="343" t="str">
        <f>GGH!G22</f>
        <v>3.5 Formular y publicar el Plan de Bienestar e incentivos 2022: Servidores Saludables</v>
      </c>
      <c r="U97" s="343" t="str">
        <f>GGH!H22</f>
        <v>1 Plan Institucional Bienestar e Incentivos formulado y publicado</v>
      </c>
      <c r="V97" s="343" t="str">
        <f>GGH!I22</f>
        <v>Número de  Planes actualizados y publicados</v>
      </c>
      <c r="W97" s="552">
        <f>GGH!J22</f>
        <v>2.5000000000000001E-2</v>
      </c>
      <c r="X97" s="343" t="str">
        <f>GGH!K22</f>
        <v>Coordinadora</v>
      </c>
      <c r="Y97" s="551">
        <f>GGH!L22</f>
        <v>44562</v>
      </c>
      <c r="Z97" s="551">
        <f>GGH!M22</f>
        <v>44926</v>
      </c>
      <c r="AA97" s="343" t="str">
        <f>GGH!N22</f>
        <v>Bogotá, D.C.</v>
      </c>
    </row>
    <row r="98" spans="1:27" ht="102" customHeight="1" x14ac:dyDescent="0.2">
      <c r="A98" s="339" t="s">
        <v>90</v>
      </c>
      <c r="B98" s="339" t="s">
        <v>82</v>
      </c>
      <c r="C98" s="339" t="s">
        <v>83</v>
      </c>
      <c r="D98" s="335"/>
      <c r="E98" s="340" t="s">
        <v>36</v>
      </c>
      <c r="F98" s="340" t="s">
        <v>37</v>
      </c>
      <c r="G98" s="341" t="s">
        <v>38</v>
      </c>
      <c r="H98" s="341" t="s">
        <v>38</v>
      </c>
      <c r="I98" s="340" t="s">
        <v>39</v>
      </c>
      <c r="J98" s="340" t="s">
        <v>40</v>
      </c>
      <c r="K98" s="339" t="s">
        <v>41</v>
      </c>
      <c r="L98" s="339">
        <v>90</v>
      </c>
      <c r="M98" s="343" t="s">
        <v>42</v>
      </c>
      <c r="N98" s="350" t="s">
        <v>43</v>
      </c>
      <c r="O98" s="354" t="s">
        <v>44</v>
      </c>
      <c r="P98" s="343" t="s">
        <v>41</v>
      </c>
      <c r="Q98" s="346">
        <v>0.9</v>
      </c>
      <c r="R98" s="345" t="s">
        <v>84</v>
      </c>
      <c r="S98" s="347" t="s">
        <v>85</v>
      </c>
      <c r="T98" s="343" t="str">
        <f>GGH!G23</f>
        <v>3.6 Formular y publicar el Plan de Seguridad y Salud en el Trabajo -SG-SST - 2022</v>
      </c>
      <c r="U98" s="343" t="str">
        <f>GGH!H23</f>
        <v>1 Plan de Seguridad y Salud formulado y publicado</v>
      </c>
      <c r="V98" s="343" t="str">
        <f>GGH!I23</f>
        <v>Número de  Planes actualizados y publicados</v>
      </c>
      <c r="W98" s="552">
        <f>GGH!J23</f>
        <v>2.5000000000000001E-2</v>
      </c>
      <c r="X98" s="343" t="str">
        <f>GGH!K23</f>
        <v>Coordinadora</v>
      </c>
      <c r="Y98" s="551">
        <f>GGH!L23</f>
        <v>44562</v>
      </c>
      <c r="Z98" s="551">
        <f>GGH!M23</f>
        <v>44926</v>
      </c>
      <c r="AA98" s="343" t="str">
        <f>GGH!N23</f>
        <v>Bogotá, D.C.</v>
      </c>
    </row>
    <row r="99" spans="1:27" ht="102" customHeight="1" x14ac:dyDescent="0.2">
      <c r="A99" s="339" t="s">
        <v>81</v>
      </c>
      <c r="B99" s="339" t="s">
        <v>82</v>
      </c>
      <c r="C99" s="339" t="s">
        <v>83</v>
      </c>
      <c r="D99" s="335"/>
      <c r="E99" s="340" t="s">
        <v>36</v>
      </c>
      <c r="F99" s="340" t="s">
        <v>37</v>
      </c>
      <c r="G99" s="341" t="s">
        <v>38</v>
      </c>
      <c r="H99" s="341" t="s">
        <v>38</v>
      </c>
      <c r="I99" s="340" t="s">
        <v>39</v>
      </c>
      <c r="J99" s="340" t="s">
        <v>40</v>
      </c>
      <c r="K99" s="339" t="s">
        <v>41</v>
      </c>
      <c r="L99" s="339">
        <v>90</v>
      </c>
      <c r="M99" s="343" t="s">
        <v>42</v>
      </c>
      <c r="N99" s="350" t="s">
        <v>43</v>
      </c>
      <c r="O99" s="354" t="s">
        <v>44</v>
      </c>
      <c r="P99" s="343" t="s">
        <v>41</v>
      </c>
      <c r="Q99" s="346">
        <v>0.9</v>
      </c>
      <c r="R99" s="345" t="s">
        <v>84</v>
      </c>
      <c r="S99" s="347" t="s">
        <v>85</v>
      </c>
      <c r="T99" s="743" t="str">
        <f>GGH!G24</f>
        <v xml:space="preserve">4.1 Ingreso, Desarrollo y Retiro 
Nómina y Situaciones Administrativas
</v>
      </c>
      <c r="U99" s="343" t="str">
        <f>GGH!H24</f>
        <v xml:space="preserve">14 nóminas anuales tramitadas </v>
      </c>
      <c r="V99" s="343" t="str">
        <f>GGH!I24</f>
        <v xml:space="preserve">Número  de nóminas tramitadas </v>
      </c>
      <c r="W99" s="552">
        <f>GGH!J24</f>
        <v>0.1</v>
      </c>
      <c r="X99" s="343" t="str">
        <f>GGH!K24</f>
        <v>Coordinadora</v>
      </c>
      <c r="Y99" s="551">
        <f>GGH!L24</f>
        <v>44562</v>
      </c>
      <c r="Z99" s="551">
        <f>GGH!M24</f>
        <v>44926</v>
      </c>
      <c r="AA99" s="343" t="str">
        <f>GGH!N24</f>
        <v>Bogotá, D.C.</v>
      </c>
    </row>
    <row r="100" spans="1:27" ht="102" customHeight="1" x14ac:dyDescent="0.2">
      <c r="A100" s="339" t="s">
        <v>81</v>
      </c>
      <c r="B100" s="339" t="s">
        <v>82</v>
      </c>
      <c r="C100" s="339" t="s">
        <v>83</v>
      </c>
      <c r="D100" s="335"/>
      <c r="E100" s="340" t="s">
        <v>36</v>
      </c>
      <c r="F100" s="340" t="s">
        <v>37</v>
      </c>
      <c r="G100" s="341" t="s">
        <v>38</v>
      </c>
      <c r="H100" s="341" t="s">
        <v>38</v>
      </c>
      <c r="I100" s="340" t="s">
        <v>39</v>
      </c>
      <c r="J100" s="340" t="s">
        <v>40</v>
      </c>
      <c r="K100" s="339" t="s">
        <v>41</v>
      </c>
      <c r="L100" s="339">
        <v>90</v>
      </c>
      <c r="M100" s="343" t="s">
        <v>42</v>
      </c>
      <c r="N100" s="350" t="s">
        <v>43</v>
      </c>
      <c r="O100" s="354" t="s">
        <v>44</v>
      </c>
      <c r="P100" s="343" t="s">
        <v>41</v>
      </c>
      <c r="Q100" s="346">
        <v>0.9</v>
      </c>
      <c r="R100" s="345" t="s">
        <v>84</v>
      </c>
      <c r="S100" s="347" t="s">
        <v>85</v>
      </c>
      <c r="T100" s="744"/>
      <c r="U100" s="343" t="str">
        <f>GGH!H25</f>
        <v>1 Liquidación de  retroactivo tramitado</v>
      </c>
      <c r="V100" s="343" t="str">
        <f>GGH!I25</f>
        <v>Número de retroactivo tramitado</v>
      </c>
      <c r="W100" s="552">
        <f>GGH!J25</f>
        <v>0.02</v>
      </c>
      <c r="X100" s="343" t="str">
        <f>GGH!K25</f>
        <v>Coordinadora</v>
      </c>
      <c r="Y100" s="551">
        <f>GGH!L25</f>
        <v>44562</v>
      </c>
      <c r="Z100" s="551">
        <f>GGH!M25</f>
        <v>44926</v>
      </c>
      <c r="AA100" s="343" t="str">
        <f>GGH!N25</f>
        <v>Bogotá, D.C.</v>
      </c>
    </row>
    <row r="101" spans="1:27" ht="102" customHeight="1" x14ac:dyDescent="0.2">
      <c r="A101" s="339" t="s">
        <v>81</v>
      </c>
      <c r="B101" s="339" t="s">
        <v>82</v>
      </c>
      <c r="C101" s="339" t="s">
        <v>83</v>
      </c>
      <c r="D101" s="335"/>
      <c r="E101" s="340" t="s">
        <v>36</v>
      </c>
      <c r="F101" s="340" t="s">
        <v>37</v>
      </c>
      <c r="G101" s="341" t="s">
        <v>38</v>
      </c>
      <c r="H101" s="341" t="s">
        <v>38</v>
      </c>
      <c r="I101" s="340" t="s">
        <v>39</v>
      </c>
      <c r="J101" s="340" t="s">
        <v>40</v>
      </c>
      <c r="K101" s="339" t="s">
        <v>41</v>
      </c>
      <c r="L101" s="339">
        <v>90</v>
      </c>
      <c r="M101" s="343" t="s">
        <v>42</v>
      </c>
      <c r="N101" s="350" t="s">
        <v>43</v>
      </c>
      <c r="O101" s="354" t="s">
        <v>44</v>
      </c>
      <c r="P101" s="343" t="s">
        <v>41</v>
      </c>
      <c r="Q101" s="346">
        <v>0.9</v>
      </c>
      <c r="R101" s="345" t="s">
        <v>84</v>
      </c>
      <c r="S101" s="347" t="s">
        <v>85</v>
      </c>
      <c r="T101" s="745"/>
      <c r="U101" s="343" t="str">
        <f>GGH!H26</f>
        <v>100% situaciones administrativas tramitadas</v>
      </c>
      <c r="V101" s="343" t="str">
        <f>GGH!I26</f>
        <v>Porcentaje de situaciones  administrativas tramitadas</v>
      </c>
      <c r="W101" s="552">
        <f>GGH!J26</f>
        <v>0.03</v>
      </c>
      <c r="X101" s="343" t="str">
        <f>GGH!K26</f>
        <v>Coordinadora</v>
      </c>
      <c r="Y101" s="551">
        <f>GGH!L26</f>
        <v>44562</v>
      </c>
      <c r="Z101" s="551">
        <f>GGH!M26</f>
        <v>44926</v>
      </c>
      <c r="AA101" s="343" t="str">
        <f>GGH!N26</f>
        <v>Bogotá, D.C.</v>
      </c>
    </row>
    <row r="102" spans="1:27" ht="102" customHeight="1" x14ac:dyDescent="0.2">
      <c r="A102" s="339" t="s">
        <v>81</v>
      </c>
      <c r="B102" s="339" t="s">
        <v>82</v>
      </c>
      <c r="C102" s="339" t="s">
        <v>83</v>
      </c>
      <c r="D102" s="335"/>
      <c r="E102" s="340" t="s">
        <v>36</v>
      </c>
      <c r="F102" s="340" t="s">
        <v>37</v>
      </c>
      <c r="G102" s="341" t="s">
        <v>38</v>
      </c>
      <c r="H102" s="341" t="s">
        <v>38</v>
      </c>
      <c r="I102" s="340" t="s">
        <v>39</v>
      </c>
      <c r="J102" s="340" t="s">
        <v>40</v>
      </c>
      <c r="K102" s="339" t="s">
        <v>41</v>
      </c>
      <c r="L102" s="339">
        <v>90</v>
      </c>
      <c r="M102" s="343" t="s">
        <v>42</v>
      </c>
      <c r="N102" s="350" t="s">
        <v>43</v>
      </c>
      <c r="O102" s="354" t="s">
        <v>44</v>
      </c>
      <c r="P102" s="343" t="s">
        <v>41</v>
      </c>
      <c r="Q102" s="346">
        <v>0.9</v>
      </c>
      <c r="R102" s="345" t="s">
        <v>84</v>
      </c>
      <c r="S102" s="347" t="s">
        <v>85</v>
      </c>
      <c r="T102" s="343" t="str">
        <f>GGH!G27</f>
        <v>5.1 Acuerdos de gestión concertados y evaluados de los Gerentes Públicos de la entidad.</v>
      </c>
      <c r="U102" s="343" t="str">
        <f>GGH!H27</f>
        <v>1 Evaluación del Desempeño Laboral</v>
      </c>
      <c r="V102" s="343" t="str">
        <f>GGH!I27</f>
        <v xml:space="preserve">Número de evaluaciones parcial semestral y definitiva realizadas </v>
      </c>
      <c r="W102" s="552">
        <f>GGH!J27</f>
        <v>2.5000000000000001E-2</v>
      </c>
      <c r="X102" s="343" t="str">
        <f>GGH!K27</f>
        <v>Coordinadora</v>
      </c>
      <c r="Y102" s="551">
        <f>GGH!L27</f>
        <v>44562</v>
      </c>
      <c r="Z102" s="551">
        <f>GGH!M27</f>
        <v>44926</v>
      </c>
      <c r="AA102" s="343" t="str">
        <f>GGH!N27</f>
        <v>Bogotá, D.C.</v>
      </c>
    </row>
    <row r="103" spans="1:27" ht="102" customHeight="1" x14ac:dyDescent="0.2">
      <c r="A103" s="339" t="s">
        <v>81</v>
      </c>
      <c r="B103" s="339" t="s">
        <v>82</v>
      </c>
      <c r="C103" s="339" t="s">
        <v>83</v>
      </c>
      <c r="D103" s="335"/>
      <c r="E103" s="340" t="s">
        <v>36</v>
      </c>
      <c r="F103" s="340" t="s">
        <v>37</v>
      </c>
      <c r="G103" s="341" t="s">
        <v>38</v>
      </c>
      <c r="H103" s="341" t="s">
        <v>38</v>
      </c>
      <c r="I103" s="340" t="s">
        <v>39</v>
      </c>
      <c r="J103" s="340" t="s">
        <v>40</v>
      </c>
      <c r="K103" s="339" t="s">
        <v>41</v>
      </c>
      <c r="L103" s="339">
        <v>90</v>
      </c>
      <c r="M103" s="343" t="s">
        <v>42</v>
      </c>
      <c r="N103" s="350" t="s">
        <v>43</v>
      </c>
      <c r="O103" s="354" t="s">
        <v>44</v>
      </c>
      <c r="P103" s="343" t="s">
        <v>41</v>
      </c>
      <c r="Q103" s="346">
        <v>0.9</v>
      </c>
      <c r="R103" s="345" t="s">
        <v>84</v>
      </c>
      <c r="S103" s="347" t="s">
        <v>85</v>
      </c>
      <c r="T103" s="343" t="str">
        <f>GGH!G28</f>
        <v>5.2 Concertación de Compromisos Laborales para el período correspondiente del 1o. de febrero de 2022 al 31 de enero de 2023.</v>
      </c>
      <c r="U103" s="343" t="str">
        <f>GGH!H28</f>
        <v>100% de compromisos laborales concertados</v>
      </c>
      <c r="V103" s="343" t="str">
        <f>GGH!I28</f>
        <v>Porcentaje  de  compromisos de  evaluación del desempeño concertados</v>
      </c>
      <c r="W103" s="552">
        <f>GGH!J28</f>
        <v>2.5000000000000001E-2</v>
      </c>
      <c r="X103" s="343" t="str">
        <f>GGH!K28</f>
        <v>Coordinadora</v>
      </c>
      <c r="Y103" s="551">
        <f>GGH!L28</f>
        <v>44562</v>
      </c>
      <c r="Z103" s="551">
        <f>GGH!M28</f>
        <v>44926</v>
      </c>
      <c r="AA103" s="343" t="str">
        <f>GGH!N28</f>
        <v>Bogotá, D.C.</v>
      </c>
    </row>
    <row r="104" spans="1:27" ht="102" customHeight="1" x14ac:dyDescent="0.2">
      <c r="A104" s="339" t="s">
        <v>86</v>
      </c>
      <c r="B104" s="339" t="s">
        <v>82</v>
      </c>
      <c r="C104" s="339" t="s">
        <v>83</v>
      </c>
      <c r="D104" s="335"/>
      <c r="E104" s="340" t="s">
        <v>36</v>
      </c>
      <c r="F104" s="340" t="s">
        <v>37</v>
      </c>
      <c r="G104" s="341" t="s">
        <v>38</v>
      </c>
      <c r="H104" s="341" t="s">
        <v>38</v>
      </c>
      <c r="I104" s="340" t="s">
        <v>39</v>
      </c>
      <c r="J104" s="340" t="s">
        <v>40</v>
      </c>
      <c r="K104" s="339" t="s">
        <v>41</v>
      </c>
      <c r="L104" s="339">
        <v>90</v>
      </c>
      <c r="M104" s="343" t="s">
        <v>42</v>
      </c>
      <c r="N104" s="350" t="s">
        <v>43</v>
      </c>
      <c r="O104" s="354" t="s">
        <v>44</v>
      </c>
      <c r="P104" s="343" t="s">
        <v>41</v>
      </c>
      <c r="Q104" s="346">
        <v>0.9</v>
      </c>
      <c r="R104" s="345" t="s">
        <v>84</v>
      </c>
      <c r="S104" s="347" t="s">
        <v>85</v>
      </c>
      <c r="T104" s="343" t="str">
        <f>GGH!G29</f>
        <v>5.3 Primera Evaluación Parcial Semestral del período del 1o. de febrero de 2022 al 31 de julio de 2022.</v>
      </c>
      <c r="U104" s="343" t="str">
        <f>GGH!H29</f>
        <v>1 Evaluación del Desempeño Laboral</v>
      </c>
      <c r="V104" s="343" t="str">
        <f>GGH!I29</f>
        <v xml:space="preserve">Número de  evaluación parcial eventual realizadas </v>
      </c>
      <c r="W104" s="552">
        <f>GGH!J29</f>
        <v>2.5000000000000001E-2</v>
      </c>
      <c r="X104" s="343" t="str">
        <f>GGH!K29</f>
        <v>Coordinadora</v>
      </c>
      <c r="Y104" s="551">
        <f>GGH!L29</f>
        <v>44562</v>
      </c>
      <c r="Z104" s="551">
        <f>GGH!M29</f>
        <v>44926</v>
      </c>
      <c r="AA104" s="343" t="str">
        <f>GGH!N29</f>
        <v>Bogotá, D.C.</v>
      </c>
    </row>
    <row r="105" spans="1:27" ht="102" customHeight="1" x14ac:dyDescent="0.2">
      <c r="A105" s="339" t="s">
        <v>86</v>
      </c>
      <c r="B105" s="339" t="s">
        <v>82</v>
      </c>
      <c r="C105" s="339" t="s">
        <v>91</v>
      </c>
      <c r="D105" s="335"/>
      <c r="E105" s="340" t="s">
        <v>36</v>
      </c>
      <c r="F105" s="340" t="s">
        <v>37</v>
      </c>
      <c r="G105" s="341" t="s">
        <v>38</v>
      </c>
      <c r="H105" s="341" t="s">
        <v>38</v>
      </c>
      <c r="I105" s="340" t="s">
        <v>39</v>
      </c>
      <c r="J105" s="340" t="s">
        <v>40</v>
      </c>
      <c r="K105" s="339" t="s">
        <v>41</v>
      </c>
      <c r="L105" s="339">
        <v>90</v>
      </c>
      <c r="M105" s="343" t="s">
        <v>42</v>
      </c>
      <c r="N105" s="350" t="s">
        <v>43</v>
      </c>
      <c r="O105" s="354" t="s">
        <v>44</v>
      </c>
      <c r="P105" s="343" t="s">
        <v>41</v>
      </c>
      <c r="Q105" s="346">
        <v>0.9</v>
      </c>
      <c r="R105" s="345" t="s">
        <v>84</v>
      </c>
      <c r="S105" s="347" t="s">
        <v>85</v>
      </c>
      <c r="T105" s="343" t="str">
        <f>GGH!G30</f>
        <v xml:space="preserve">5.4 Segunda Evaluación Parcial Semestral y Definitiva en Período Anual u Ordinario del período del 1o. de febrero de 2022 al 31 de enero de 2023.
</v>
      </c>
      <c r="U105" s="343" t="str">
        <f>GGH!H30</f>
        <v>1 Evaluación del Desempeño Laboral</v>
      </c>
      <c r="V105" s="343" t="str">
        <f>GGH!I30</f>
        <v>Número de evaluaciones parcial semestral y definitiva</v>
      </c>
      <c r="W105" s="552">
        <f>GGH!J30</f>
        <v>2.5000000000000001E-2</v>
      </c>
      <c r="X105" s="343" t="str">
        <f>GGH!K30</f>
        <v>Coordinadora</v>
      </c>
      <c r="Y105" s="551">
        <f>GGH!L30</f>
        <v>44562</v>
      </c>
      <c r="Z105" s="551">
        <f>GGH!M30</f>
        <v>44926</v>
      </c>
      <c r="AA105" s="343" t="str">
        <f>GGH!N30</f>
        <v>Bogotá, D.C.</v>
      </c>
    </row>
    <row r="106" spans="1:27" ht="102" customHeight="1" x14ac:dyDescent="0.2">
      <c r="A106" s="339" t="s">
        <v>86</v>
      </c>
      <c r="B106" s="339" t="s">
        <v>82</v>
      </c>
      <c r="C106" s="339" t="s">
        <v>83</v>
      </c>
      <c r="D106" s="335"/>
      <c r="E106" s="340" t="s">
        <v>36</v>
      </c>
      <c r="F106" s="340" t="s">
        <v>37</v>
      </c>
      <c r="G106" s="341" t="s">
        <v>38</v>
      </c>
      <c r="H106" s="341" t="s">
        <v>38</v>
      </c>
      <c r="I106" s="340" t="s">
        <v>39</v>
      </c>
      <c r="J106" s="340" t="s">
        <v>40</v>
      </c>
      <c r="K106" s="339" t="s">
        <v>41</v>
      </c>
      <c r="L106" s="339">
        <v>90</v>
      </c>
      <c r="M106" s="343" t="s">
        <v>42</v>
      </c>
      <c r="N106" s="350" t="s">
        <v>43</v>
      </c>
      <c r="O106" s="354" t="s">
        <v>44</v>
      </c>
      <c r="P106" s="343" t="s">
        <v>41</v>
      </c>
      <c r="Q106" s="346">
        <v>0.9</v>
      </c>
      <c r="R106" s="345" t="s">
        <v>84</v>
      </c>
      <c r="S106" s="347" t="s">
        <v>85</v>
      </c>
      <c r="T106" s="343" t="str">
        <f>GGH!G31</f>
        <v>6.1 Implementación, ejecución  y seguimiento del Plan Institucional de Capacitación - PIC</v>
      </c>
      <c r="U106" s="343" t="str">
        <f>GGH!H31</f>
        <v>100%  de implementación, ejecución y seguimiento del PIC</v>
      </c>
      <c r="V106" s="343" t="str">
        <f>GGH!I31</f>
        <v>Porcentaje de ejecución del PIC</v>
      </c>
      <c r="W106" s="552">
        <f>GGH!J31</f>
        <v>0.1</v>
      </c>
      <c r="X106" s="343" t="str">
        <f>GGH!K31</f>
        <v>Coordinadora</v>
      </c>
      <c r="Y106" s="551">
        <f>GGH!L31</f>
        <v>44562</v>
      </c>
      <c r="Z106" s="551">
        <f>GGH!M31</f>
        <v>44926</v>
      </c>
      <c r="AA106" s="343" t="str">
        <f>GGH!N31</f>
        <v>Bogotá, D.C.</v>
      </c>
    </row>
    <row r="107" spans="1:27" ht="102" customHeight="1" x14ac:dyDescent="0.2">
      <c r="A107" s="339" t="s">
        <v>89</v>
      </c>
      <c r="B107" s="339" t="s">
        <v>82</v>
      </c>
      <c r="C107" s="339" t="s">
        <v>83</v>
      </c>
      <c r="D107" s="335"/>
      <c r="E107" s="340" t="s">
        <v>36</v>
      </c>
      <c r="F107" s="340" t="s">
        <v>37</v>
      </c>
      <c r="G107" s="341" t="s">
        <v>38</v>
      </c>
      <c r="H107" s="341" t="s">
        <v>38</v>
      </c>
      <c r="I107" s="340" t="s">
        <v>39</v>
      </c>
      <c r="J107" s="340" t="s">
        <v>40</v>
      </c>
      <c r="K107" s="339" t="s">
        <v>41</v>
      </c>
      <c r="L107" s="339">
        <v>90</v>
      </c>
      <c r="M107" s="343" t="s">
        <v>42</v>
      </c>
      <c r="N107" s="350" t="s">
        <v>43</v>
      </c>
      <c r="O107" s="354" t="s">
        <v>44</v>
      </c>
      <c r="P107" s="343" t="s">
        <v>41</v>
      </c>
      <c r="Q107" s="346">
        <v>0.9</v>
      </c>
      <c r="R107" s="345" t="s">
        <v>84</v>
      </c>
      <c r="S107" s="347" t="s">
        <v>85</v>
      </c>
      <c r="T107" s="343" t="str">
        <f>GGH!G32</f>
        <v>7.1  Implementación. Ejecución y seguimiento al Plan de Bienestar e Incentivos 2022: Servidores Saludables</v>
      </c>
      <c r="U107" s="343" t="str">
        <f>GGH!H32</f>
        <v xml:space="preserve">100% Implementación. Ejecución y seguimiento del Plan de Bienestar </v>
      </c>
      <c r="V107" s="343" t="str">
        <f>GGH!I32</f>
        <v>Porcentaje de ejecución del Plan de Bienestar</v>
      </c>
      <c r="W107" s="552">
        <f>GGH!J32</f>
        <v>0.1</v>
      </c>
      <c r="X107" s="343" t="str">
        <f>GGH!K32</f>
        <v>Coordinadora</v>
      </c>
      <c r="Y107" s="551">
        <f>GGH!L32</f>
        <v>44562</v>
      </c>
      <c r="Z107" s="551">
        <f>GGH!M32</f>
        <v>44926</v>
      </c>
      <c r="AA107" s="343" t="str">
        <f>GGH!N32</f>
        <v>Bogotá, D.C.</v>
      </c>
    </row>
    <row r="108" spans="1:27" ht="102" customHeight="1" x14ac:dyDescent="0.2">
      <c r="A108" s="339" t="s">
        <v>90</v>
      </c>
      <c r="B108" s="339" t="s">
        <v>82</v>
      </c>
      <c r="C108" s="339" t="s">
        <v>83</v>
      </c>
      <c r="D108" s="335"/>
      <c r="E108" s="340" t="s">
        <v>36</v>
      </c>
      <c r="F108" s="340" t="s">
        <v>37</v>
      </c>
      <c r="G108" s="341" t="s">
        <v>38</v>
      </c>
      <c r="H108" s="341" t="s">
        <v>38</v>
      </c>
      <c r="I108" s="340" t="s">
        <v>39</v>
      </c>
      <c r="J108" s="340" t="s">
        <v>40</v>
      </c>
      <c r="K108" s="339" t="s">
        <v>41</v>
      </c>
      <c r="L108" s="339">
        <v>90</v>
      </c>
      <c r="M108" s="343" t="s">
        <v>42</v>
      </c>
      <c r="N108" s="350" t="s">
        <v>43</v>
      </c>
      <c r="O108" s="354" t="s">
        <v>44</v>
      </c>
      <c r="P108" s="343" t="s">
        <v>41</v>
      </c>
      <c r="Q108" s="346">
        <v>0.9</v>
      </c>
      <c r="R108" s="345" t="s">
        <v>84</v>
      </c>
      <c r="S108" s="347" t="s">
        <v>85</v>
      </c>
      <c r="T108" s="343" t="str">
        <f>GGH!G33</f>
        <v>8.1 Implementación, ejecución  y seguimiento del Plan de Gestión de Seguridad y Salud en el Trabajo- SG-SST</v>
      </c>
      <c r="U108" s="343" t="str">
        <f>GGH!H33</f>
        <v>100% Implementación. Ejecución y seguimiento del  Plan de SG -SST</v>
      </c>
      <c r="V108" s="343" t="str">
        <f>GGH!I33</f>
        <v>Porcentaje de ejecución del Plan de SG-SST</v>
      </c>
      <c r="W108" s="552">
        <f>GGH!J33</f>
        <v>0.1</v>
      </c>
      <c r="X108" s="343" t="str">
        <f>GGH!K33</f>
        <v>Coordinadora</v>
      </c>
      <c r="Y108" s="551">
        <f>GGH!L33</f>
        <v>44562</v>
      </c>
      <c r="Z108" s="551">
        <f>GGH!M33</f>
        <v>44926</v>
      </c>
      <c r="AA108" s="343" t="str">
        <f>GGH!N33</f>
        <v>Bogotá, D.C.</v>
      </c>
    </row>
    <row r="109" spans="1:27" ht="102" customHeight="1" x14ac:dyDescent="0.2">
      <c r="A109" s="339"/>
      <c r="B109" s="339" t="s">
        <v>52</v>
      </c>
      <c r="C109" s="339" t="s">
        <v>53</v>
      </c>
      <c r="D109" s="335"/>
      <c r="E109" s="340" t="s">
        <v>36</v>
      </c>
      <c r="F109" s="340" t="s">
        <v>37</v>
      </c>
      <c r="G109" s="341" t="s">
        <v>38</v>
      </c>
      <c r="H109" s="341" t="s">
        <v>38</v>
      </c>
      <c r="I109" s="340" t="s">
        <v>39</v>
      </c>
      <c r="J109" s="340" t="s">
        <v>40</v>
      </c>
      <c r="K109" s="339" t="s">
        <v>41</v>
      </c>
      <c r="L109" s="339">
        <v>90</v>
      </c>
      <c r="M109" s="343" t="s">
        <v>42</v>
      </c>
      <c r="N109" s="350" t="s">
        <v>43</v>
      </c>
      <c r="O109" s="354" t="s">
        <v>44</v>
      </c>
      <c r="P109" s="343" t="s">
        <v>41</v>
      </c>
      <c r="Q109" s="346">
        <v>0.9</v>
      </c>
      <c r="R109" s="345" t="s">
        <v>84</v>
      </c>
      <c r="S109" s="347" t="s">
        <v>54</v>
      </c>
      <c r="T109" s="343" t="str">
        <f>GGH!G34</f>
        <v>9.1 Adelantar las actividades para la implementación de las políticas que conforman el MIPG de acuerdo al plan de trabajo dispuesto por la Entidad  </v>
      </c>
      <c r="U109" s="343" t="str">
        <f>GGH!H34</f>
        <v>100% del Cumplimiento de las actividades asignadas   del MIPG</v>
      </c>
      <c r="V109" s="343" t="str">
        <f>GGH!I34</f>
        <v>Porcentaje de Implementación del MIPG</v>
      </c>
      <c r="W109" s="552">
        <f>GGH!J34</f>
        <v>0.05</v>
      </c>
      <c r="X109" s="343" t="str">
        <f>GGH!K34</f>
        <v>Coordinadora</v>
      </c>
      <c r="Y109" s="551">
        <f>GGH!L34</f>
        <v>44562</v>
      </c>
      <c r="Z109" s="551">
        <f>GGH!M34</f>
        <v>44926</v>
      </c>
      <c r="AA109" s="343" t="str">
        <f>GGH!N34</f>
        <v>Bogotá, D.C.</v>
      </c>
    </row>
    <row r="110" spans="1:27" ht="102" customHeight="1" x14ac:dyDescent="0.2">
      <c r="A110" s="339" t="s">
        <v>92</v>
      </c>
      <c r="B110" s="339" t="s">
        <v>52</v>
      </c>
      <c r="C110" s="339" t="s">
        <v>93</v>
      </c>
      <c r="D110" s="335"/>
      <c r="E110" s="340" t="s">
        <v>36</v>
      </c>
      <c r="F110" s="340" t="s">
        <v>37</v>
      </c>
      <c r="G110" s="339" t="s">
        <v>38</v>
      </c>
      <c r="H110" s="339" t="s">
        <v>38</v>
      </c>
      <c r="I110" s="340" t="s">
        <v>39</v>
      </c>
      <c r="J110" s="340" t="s">
        <v>40</v>
      </c>
      <c r="K110" s="339" t="s">
        <v>41</v>
      </c>
      <c r="L110" s="339">
        <v>90</v>
      </c>
      <c r="M110" s="343" t="s">
        <v>42</v>
      </c>
      <c r="N110" s="350" t="s">
        <v>43</v>
      </c>
      <c r="O110" s="352" t="s">
        <v>44</v>
      </c>
      <c r="P110" s="343" t="s">
        <v>41</v>
      </c>
      <c r="Q110" s="351">
        <v>90</v>
      </c>
      <c r="R110" s="345" t="s">
        <v>94</v>
      </c>
      <c r="S110" s="347" t="s">
        <v>95</v>
      </c>
      <c r="T110" s="473" t="str">
        <f>GGF!G12</f>
        <v>1.1 Proyectar el anteproyecto  2023 de funcionamiento y inversión en articulación con el comité de programación presupuestal y Los diferentes Grupos de Trabajo.</v>
      </c>
      <c r="U110" s="473" t="str">
        <f>GGF!H12</f>
        <v>1  Anteproyecto de presupuesto 2023 definido para la UAEOS.</v>
      </c>
      <c r="V110" s="473" t="str">
        <f>GGF!I12</f>
        <v>Número  de anteproyecto de presupuesto de la UAEOS 2023 definido</v>
      </c>
      <c r="W110" s="474">
        <f>GGF!J12</f>
        <v>0.06</v>
      </c>
      <c r="X110" s="473" t="str">
        <f>GGF!K12</f>
        <v xml:space="preserve">Francy Yolima Moreno Vasquez </v>
      </c>
      <c r="Y110" s="475">
        <f>GGF!L12</f>
        <v>44593</v>
      </c>
      <c r="Z110" s="475">
        <f>GGF!M12</f>
        <v>44651</v>
      </c>
      <c r="AA110" s="473" t="str">
        <f>GGF!N12</f>
        <v>Bogotá D.C.</v>
      </c>
    </row>
    <row r="111" spans="1:27" ht="102" customHeight="1" x14ac:dyDescent="0.2">
      <c r="A111" s="339" t="s">
        <v>92</v>
      </c>
      <c r="B111" s="339" t="s">
        <v>52</v>
      </c>
      <c r="C111" s="339" t="s">
        <v>93</v>
      </c>
      <c r="D111" s="335"/>
      <c r="E111" s="340" t="s">
        <v>36</v>
      </c>
      <c r="F111" s="340" t="s">
        <v>37</v>
      </c>
      <c r="G111" s="339" t="s">
        <v>38</v>
      </c>
      <c r="H111" s="339" t="s">
        <v>38</v>
      </c>
      <c r="I111" s="340" t="s">
        <v>39</v>
      </c>
      <c r="J111" s="340" t="s">
        <v>40</v>
      </c>
      <c r="K111" s="339" t="s">
        <v>41</v>
      </c>
      <c r="L111" s="339">
        <v>90</v>
      </c>
      <c r="M111" s="343" t="s">
        <v>42</v>
      </c>
      <c r="N111" s="350" t="s">
        <v>43</v>
      </c>
      <c r="O111" s="352" t="s">
        <v>44</v>
      </c>
      <c r="P111" s="343" t="s">
        <v>41</v>
      </c>
      <c r="Q111" s="351">
        <v>90</v>
      </c>
      <c r="R111" s="345" t="s">
        <v>94</v>
      </c>
      <c r="S111" s="347" t="s">
        <v>95</v>
      </c>
      <c r="T111" s="473" t="str">
        <f>GGF!G13</f>
        <v>1.2 Registrar ante las autoridades competentes el anteproyecto de presupuesto 2023 y enviar justificaciones con formatos estipulados por el MHYCP, definido con el comité de programación presupuestal.</v>
      </c>
      <c r="U111" s="473" t="str">
        <f>GGF!H13</f>
        <v>1 Anteproyecto de presupuesto 2023 registrado en SIIF Nación.</v>
      </c>
      <c r="V111" s="473" t="str">
        <f>GGF!I13</f>
        <v>Número anteproyecto de presupuesto de la UAEOS registrado en SIIF Nación.</v>
      </c>
      <c r="W111" s="474">
        <f>GGF!J13</f>
        <v>0.02</v>
      </c>
      <c r="X111" s="473" t="str">
        <f>GGF!K13</f>
        <v xml:space="preserve">Francy Yolima Moreno Vasquez </v>
      </c>
      <c r="Y111" s="475">
        <f>GGF!L13</f>
        <v>44652</v>
      </c>
      <c r="Z111" s="475">
        <f>GGF!M13</f>
        <v>44666</v>
      </c>
      <c r="AA111" s="473" t="str">
        <f>GGF!N13</f>
        <v>Bogotá D.C.</v>
      </c>
    </row>
    <row r="112" spans="1:27" ht="102" customHeight="1" x14ac:dyDescent="0.2">
      <c r="A112" s="339" t="s">
        <v>92</v>
      </c>
      <c r="B112" s="339" t="s">
        <v>52</v>
      </c>
      <c r="C112" s="339" t="s">
        <v>93</v>
      </c>
      <c r="D112" s="335"/>
      <c r="E112" s="340" t="s">
        <v>36</v>
      </c>
      <c r="F112" s="340" t="s">
        <v>37</v>
      </c>
      <c r="G112" s="339" t="s">
        <v>38</v>
      </c>
      <c r="H112" s="339" t="s">
        <v>38</v>
      </c>
      <c r="I112" s="340" t="s">
        <v>39</v>
      </c>
      <c r="J112" s="340" t="s">
        <v>40</v>
      </c>
      <c r="K112" s="339" t="s">
        <v>41</v>
      </c>
      <c r="L112" s="339">
        <v>90</v>
      </c>
      <c r="M112" s="343" t="s">
        <v>42</v>
      </c>
      <c r="N112" s="350" t="s">
        <v>43</v>
      </c>
      <c r="O112" s="352" t="s">
        <v>44</v>
      </c>
      <c r="P112" s="343" t="s">
        <v>41</v>
      </c>
      <c r="Q112" s="351">
        <v>90</v>
      </c>
      <c r="R112" s="345" t="s">
        <v>94</v>
      </c>
      <c r="S112" s="347" t="s">
        <v>95</v>
      </c>
      <c r="T112" s="473" t="str">
        <f>GGF!G14</f>
        <v>2.1  Revisar la información cargada en los sistemas de información de los saldos iniciales: (activos , pasivos, patrimonio y cuentas de orden) de acuerdo a los criterios del marco normativo vigente.</v>
      </c>
      <c r="U112" s="473" t="str">
        <f>GGF!H14</f>
        <v>1 Estado de Situación Financiera elaborado</v>
      </c>
      <c r="V112" s="473" t="str">
        <f>GGF!I14</f>
        <v>Número de estados de Situación Financiera elaborado</v>
      </c>
      <c r="W112" s="474">
        <f>GGF!J14</f>
        <v>0.05</v>
      </c>
      <c r="X112" s="473" t="str">
        <f>GGF!K14</f>
        <v>Francy Yolima Moreno Vasquez 
Contratista apoyo contable</v>
      </c>
      <c r="Y112" s="475">
        <f>GGF!L14</f>
        <v>44562</v>
      </c>
      <c r="Z112" s="475">
        <f>GGF!M14</f>
        <v>44651</v>
      </c>
      <c r="AA112" s="473" t="str">
        <f>GGF!N14</f>
        <v>Bogotá D.C.</v>
      </c>
    </row>
    <row r="113" spans="1:27" ht="102" customHeight="1" x14ac:dyDescent="0.2">
      <c r="A113" s="339" t="s">
        <v>92</v>
      </c>
      <c r="B113" s="339" t="s">
        <v>52</v>
      </c>
      <c r="C113" s="339" t="s">
        <v>93</v>
      </c>
      <c r="D113" s="335"/>
      <c r="E113" s="340" t="s">
        <v>36</v>
      </c>
      <c r="F113" s="340" t="s">
        <v>37</v>
      </c>
      <c r="G113" s="339" t="s">
        <v>38</v>
      </c>
      <c r="H113" s="339" t="s">
        <v>38</v>
      </c>
      <c r="I113" s="340" t="s">
        <v>39</v>
      </c>
      <c r="J113" s="340" t="s">
        <v>40</v>
      </c>
      <c r="K113" s="339" t="s">
        <v>41</v>
      </c>
      <c r="L113" s="339">
        <v>90</v>
      </c>
      <c r="M113" s="343" t="s">
        <v>42</v>
      </c>
      <c r="N113" s="350" t="s">
        <v>43</v>
      </c>
      <c r="O113" s="352" t="s">
        <v>44</v>
      </c>
      <c r="P113" s="343" t="s">
        <v>41</v>
      </c>
      <c r="Q113" s="351">
        <v>90</v>
      </c>
      <c r="R113" s="345" t="s">
        <v>94</v>
      </c>
      <c r="S113" s="347" t="s">
        <v>95</v>
      </c>
      <c r="T113" s="473" t="str">
        <f>GGF!G15</f>
        <v>2.2  Elaborar y presentar el informe Consolidador de Hacienda e Información Pública (CHIP) a la Contaduría General de la Nación en condiciones de razonabilidad y oportunidad, al igual que el reporte de Boletín de deudores morosos</v>
      </c>
      <c r="U113" s="473" t="str">
        <f>GGF!H15</f>
        <v>6 informes elaborados y presentados</v>
      </c>
      <c r="V113" s="473" t="str">
        <f>GGF!I15</f>
        <v>Número de Informes elaborados y presentados</v>
      </c>
      <c r="W113" s="474">
        <f>GGF!J15</f>
        <v>0.05</v>
      </c>
      <c r="X113" s="473" t="str">
        <f>GGF!K15</f>
        <v>Francy Yolima Moreno Vasquez 
Contratista apoyo contable</v>
      </c>
      <c r="Y113" s="475">
        <f>GGF!L15</f>
        <v>44562</v>
      </c>
      <c r="Z113" s="475">
        <f>GGF!M15</f>
        <v>44926</v>
      </c>
      <c r="AA113" s="473" t="str">
        <f>GGF!N15</f>
        <v>Bogotá D.C.</v>
      </c>
    </row>
    <row r="114" spans="1:27" ht="102" customHeight="1" x14ac:dyDescent="0.2">
      <c r="A114" s="339" t="s">
        <v>92</v>
      </c>
      <c r="B114" s="339" t="s">
        <v>52</v>
      </c>
      <c r="C114" s="339" t="s">
        <v>93</v>
      </c>
      <c r="D114" s="335"/>
      <c r="E114" s="340" t="s">
        <v>36</v>
      </c>
      <c r="F114" s="340" t="s">
        <v>37</v>
      </c>
      <c r="G114" s="339" t="s">
        <v>38</v>
      </c>
      <c r="H114" s="339" t="s">
        <v>38</v>
      </c>
      <c r="I114" s="340" t="s">
        <v>39</v>
      </c>
      <c r="J114" s="340" t="s">
        <v>40</v>
      </c>
      <c r="K114" s="339" t="s">
        <v>41</v>
      </c>
      <c r="L114" s="339">
        <v>90</v>
      </c>
      <c r="M114" s="343" t="s">
        <v>42</v>
      </c>
      <c r="N114" s="350" t="s">
        <v>43</v>
      </c>
      <c r="O114" s="352" t="s">
        <v>44</v>
      </c>
      <c r="P114" s="343" t="s">
        <v>41</v>
      </c>
      <c r="Q114" s="351">
        <v>90</v>
      </c>
      <c r="R114" s="345" t="s">
        <v>94</v>
      </c>
      <c r="S114" s="347" t="s">
        <v>95</v>
      </c>
      <c r="T114" s="473" t="str">
        <f>GGF!G16</f>
        <v>2.3  Elaborar y presentar los informes y estados financieros en condiciones de razonabilidad, emitiendo las recomendaciones y conceptos que surjan de su análisis.</v>
      </c>
      <c r="U114" s="473" t="str">
        <f>GGF!H16</f>
        <v>47 Estados financieros elaborados y presentados</v>
      </c>
      <c r="V114" s="473" t="str">
        <f>GGF!I16</f>
        <v>Número de estados financieros elaborados y presentados</v>
      </c>
      <c r="W114" s="474">
        <f>GGF!J16</f>
        <v>0.05</v>
      </c>
      <c r="X114" s="473" t="str">
        <f>GGF!K16</f>
        <v>Francy Yolima Moreno Vasquez 
Contratista apoyo contable</v>
      </c>
      <c r="Y114" s="475">
        <f>GGF!L16</f>
        <v>44562</v>
      </c>
      <c r="Z114" s="475">
        <f>GGF!M16</f>
        <v>44926</v>
      </c>
      <c r="AA114" s="473" t="str">
        <f>GGF!N16</f>
        <v>Bogotá D.C.</v>
      </c>
    </row>
    <row r="115" spans="1:27" ht="102" customHeight="1" x14ac:dyDescent="0.2">
      <c r="A115" s="339" t="s">
        <v>92</v>
      </c>
      <c r="B115" s="339" t="s">
        <v>52</v>
      </c>
      <c r="C115" s="339" t="s">
        <v>93</v>
      </c>
      <c r="D115" s="335"/>
      <c r="E115" s="340" t="s">
        <v>36</v>
      </c>
      <c r="F115" s="340" t="s">
        <v>37</v>
      </c>
      <c r="G115" s="339" t="s">
        <v>38</v>
      </c>
      <c r="H115" s="339" t="s">
        <v>38</v>
      </c>
      <c r="I115" s="340" t="s">
        <v>39</v>
      </c>
      <c r="J115" s="340" t="s">
        <v>40</v>
      </c>
      <c r="K115" s="339" t="s">
        <v>41</v>
      </c>
      <c r="L115" s="339">
        <v>90</v>
      </c>
      <c r="M115" s="343" t="s">
        <v>42</v>
      </c>
      <c r="N115" s="350" t="s">
        <v>43</v>
      </c>
      <c r="O115" s="352" t="s">
        <v>44</v>
      </c>
      <c r="P115" s="343" t="s">
        <v>41</v>
      </c>
      <c r="Q115" s="351">
        <v>90</v>
      </c>
      <c r="R115" s="345" t="s">
        <v>94</v>
      </c>
      <c r="S115" s="347" t="s">
        <v>95</v>
      </c>
      <c r="T115" s="473">
        <f>GGF!G17</f>
        <v>0</v>
      </c>
      <c r="U115" s="473" t="str">
        <f>GGF!H17</f>
        <v>1 Estado de Cambios en el Patrimonio elaborado</v>
      </c>
      <c r="V115" s="473" t="str">
        <f>GGF!I17</f>
        <v>Número de Estado de Cambios en el Patrimonio elaborado</v>
      </c>
      <c r="W115" s="474">
        <f>GGF!J17</f>
        <v>3.5000000000000003E-2</v>
      </c>
      <c r="X115" s="473" t="str">
        <f>GGF!K17</f>
        <v>Francy Yolima Moreno Vasquez 
Contratista apoyo contable</v>
      </c>
      <c r="Y115" s="475">
        <f>GGF!L17</f>
        <v>44562</v>
      </c>
      <c r="Z115" s="475">
        <f>GGF!M17</f>
        <v>44620</v>
      </c>
      <c r="AA115" s="473" t="str">
        <f>GGF!N17</f>
        <v>Bogotá D.C.</v>
      </c>
    </row>
    <row r="116" spans="1:27" ht="102" customHeight="1" x14ac:dyDescent="0.2">
      <c r="A116" s="339" t="s">
        <v>92</v>
      </c>
      <c r="B116" s="339" t="s">
        <v>52</v>
      </c>
      <c r="C116" s="339" t="s">
        <v>93</v>
      </c>
      <c r="D116" s="335"/>
      <c r="E116" s="340" t="s">
        <v>36</v>
      </c>
      <c r="F116" s="340" t="s">
        <v>37</v>
      </c>
      <c r="G116" s="339" t="s">
        <v>38</v>
      </c>
      <c r="H116" s="339" t="s">
        <v>38</v>
      </c>
      <c r="I116" s="340" t="s">
        <v>39</v>
      </c>
      <c r="J116" s="340" t="s">
        <v>40</v>
      </c>
      <c r="K116" s="339" t="s">
        <v>41</v>
      </c>
      <c r="L116" s="339">
        <v>90</v>
      </c>
      <c r="M116" s="343" t="s">
        <v>42</v>
      </c>
      <c r="N116" s="350" t="s">
        <v>43</v>
      </c>
      <c r="O116" s="352" t="s">
        <v>44</v>
      </c>
      <c r="P116" s="343" t="s">
        <v>41</v>
      </c>
      <c r="Q116" s="351">
        <v>90</v>
      </c>
      <c r="R116" s="345" t="s">
        <v>94</v>
      </c>
      <c r="S116" s="347" t="s">
        <v>95</v>
      </c>
      <c r="T116" s="473" t="str">
        <f>GGF!G18</f>
        <v>2.4  Elaborar y presentar las declaraciones tributaras e informes requeridos por los organismos competentes en el orden nacional y distrital.</v>
      </c>
      <c r="U116" s="473" t="str">
        <f>GGF!H18</f>
        <v xml:space="preserve">18 declaraciones tributarias  elaboradas y presentadas ante la DIAN y Secretaria de Hacienda Distrital </v>
      </c>
      <c r="V116" s="473" t="str">
        <f>GGF!I18</f>
        <v>Número  de declaraciones presentadas</v>
      </c>
      <c r="W116" s="474">
        <f>GGF!J18</f>
        <v>0.06</v>
      </c>
      <c r="X116" s="473" t="str">
        <f>GGF!K18</f>
        <v>Nubia Amparo Zarate Salazar</v>
      </c>
      <c r="Y116" s="475">
        <f>GGF!L18</f>
        <v>44562</v>
      </c>
      <c r="Z116" s="475">
        <f>GGF!M18</f>
        <v>44926</v>
      </c>
      <c r="AA116" s="473" t="str">
        <f>GGF!N18</f>
        <v>Bogotá D.C.</v>
      </c>
    </row>
    <row r="117" spans="1:27" ht="102" customHeight="1" x14ac:dyDescent="0.2">
      <c r="A117" s="339" t="s">
        <v>92</v>
      </c>
      <c r="B117" s="339" t="s">
        <v>52</v>
      </c>
      <c r="C117" s="339" t="s">
        <v>93</v>
      </c>
      <c r="D117" s="335"/>
      <c r="E117" s="340" t="s">
        <v>36</v>
      </c>
      <c r="F117" s="340" t="s">
        <v>37</v>
      </c>
      <c r="G117" s="339" t="s">
        <v>38</v>
      </c>
      <c r="H117" s="339" t="s">
        <v>38</v>
      </c>
      <c r="I117" s="340" t="s">
        <v>39</v>
      </c>
      <c r="J117" s="340" t="s">
        <v>40</v>
      </c>
      <c r="K117" s="339" t="s">
        <v>41</v>
      </c>
      <c r="L117" s="339">
        <v>90</v>
      </c>
      <c r="M117" s="343" t="s">
        <v>42</v>
      </c>
      <c r="N117" s="350" t="s">
        <v>43</v>
      </c>
      <c r="O117" s="352" t="s">
        <v>44</v>
      </c>
      <c r="P117" s="343" t="s">
        <v>41</v>
      </c>
      <c r="Q117" s="351">
        <v>90</v>
      </c>
      <c r="R117" s="345" t="s">
        <v>94</v>
      </c>
      <c r="S117" s="347" t="s">
        <v>95</v>
      </c>
      <c r="T117" s="473">
        <f>GGF!G19</f>
        <v>0</v>
      </c>
      <c r="U117" s="473" t="str">
        <f>GGF!H19</f>
        <v>2 informes elaborados y presentados ante la DIAN y Secretaria de Hacienda Distrital</v>
      </c>
      <c r="V117" s="473" t="str">
        <f>GGF!I19</f>
        <v>Número de informes elaborados</v>
      </c>
      <c r="W117" s="474">
        <f>GGF!J19</f>
        <v>0.04</v>
      </c>
      <c r="X117" s="473" t="str">
        <f>GGF!K19</f>
        <v>Francy Yolima Moreno Vasquez
Nubia Amparo Zarate</v>
      </c>
      <c r="Y117" s="475">
        <f>GGF!L19</f>
        <v>44682</v>
      </c>
      <c r="Z117" s="475">
        <f>GGF!M19</f>
        <v>44865</v>
      </c>
      <c r="AA117" s="473" t="str">
        <f>GGF!N19</f>
        <v>Bogotá D.C.</v>
      </c>
    </row>
    <row r="118" spans="1:27" ht="102" customHeight="1" x14ac:dyDescent="0.2">
      <c r="A118" s="339" t="s">
        <v>92</v>
      </c>
      <c r="B118" s="339" t="s">
        <v>52</v>
      </c>
      <c r="C118" s="339" t="s">
        <v>93</v>
      </c>
      <c r="D118" s="335"/>
      <c r="E118" s="340" t="s">
        <v>36</v>
      </c>
      <c r="F118" s="340" t="s">
        <v>37</v>
      </c>
      <c r="G118" s="339" t="s">
        <v>38</v>
      </c>
      <c r="H118" s="339" t="s">
        <v>38</v>
      </c>
      <c r="I118" s="340" t="s">
        <v>39</v>
      </c>
      <c r="J118" s="340" t="s">
        <v>40</v>
      </c>
      <c r="K118" s="339" t="s">
        <v>41</v>
      </c>
      <c r="L118" s="339">
        <v>90</v>
      </c>
      <c r="M118" s="343" t="s">
        <v>42</v>
      </c>
      <c r="N118" s="350" t="s">
        <v>43</v>
      </c>
      <c r="O118" s="352" t="s">
        <v>44</v>
      </c>
      <c r="P118" s="343" t="s">
        <v>41</v>
      </c>
      <c r="Q118" s="351">
        <v>90</v>
      </c>
      <c r="R118" s="345" t="s">
        <v>94</v>
      </c>
      <c r="S118" s="347" t="s">
        <v>95</v>
      </c>
      <c r="T118" s="473" t="str">
        <f>GGF!G20</f>
        <v>2.5  Realización trimestral de comités  técnicos de sostenibilidad contable, según resolución interna No 472 del 05 de octubre de 2016.</v>
      </c>
      <c r="U118" s="473" t="str">
        <f>GGF!H20</f>
        <v>4 sesiones de Comités de sostenibilidad Contable realizadas</v>
      </c>
      <c r="V118" s="473" t="str">
        <f>GGF!I20</f>
        <v>Numero de Comités de Sostenibilidad Contable realizados</v>
      </c>
      <c r="W118" s="474">
        <f>GGF!J20</f>
        <v>0.04</v>
      </c>
      <c r="X118" s="473" t="str">
        <f>GGF!K20</f>
        <v>Francy Yolima Moreno Vasquez 
Contratista apoyo contable</v>
      </c>
      <c r="Y118" s="475">
        <f>GGF!L20</f>
        <v>44562</v>
      </c>
      <c r="Z118" s="475">
        <f>GGF!M20</f>
        <v>44926</v>
      </c>
      <c r="AA118" s="473" t="str">
        <f>GGF!N20</f>
        <v>Bogotá D.C.</v>
      </c>
    </row>
    <row r="119" spans="1:27" ht="102" customHeight="1" x14ac:dyDescent="0.2">
      <c r="A119" s="339" t="s">
        <v>92</v>
      </c>
      <c r="B119" s="339" t="s">
        <v>52</v>
      </c>
      <c r="C119" s="339" t="s">
        <v>93</v>
      </c>
      <c r="D119" s="335"/>
      <c r="E119" s="340" t="s">
        <v>36</v>
      </c>
      <c r="F119" s="340" t="s">
        <v>37</v>
      </c>
      <c r="G119" s="339" t="s">
        <v>38</v>
      </c>
      <c r="H119" s="339" t="s">
        <v>38</v>
      </c>
      <c r="I119" s="340" t="s">
        <v>39</v>
      </c>
      <c r="J119" s="340" t="s">
        <v>40</v>
      </c>
      <c r="K119" s="339" t="s">
        <v>41</v>
      </c>
      <c r="L119" s="339">
        <v>90</v>
      </c>
      <c r="M119" s="343" t="s">
        <v>42</v>
      </c>
      <c r="N119" s="350" t="s">
        <v>43</v>
      </c>
      <c r="O119" s="352" t="s">
        <v>44</v>
      </c>
      <c r="P119" s="343" t="s">
        <v>41</v>
      </c>
      <c r="Q119" s="351">
        <v>90</v>
      </c>
      <c r="R119" s="345" t="s">
        <v>94</v>
      </c>
      <c r="S119" s="347" t="s">
        <v>95</v>
      </c>
      <c r="T119" s="473" t="str">
        <f>GGF!G21</f>
        <v>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v>
      </c>
      <c r="U119" s="473" t="str">
        <f>GGF!H21</f>
        <v>100% de solicitudes de modificación aprobadas</v>
      </c>
      <c r="V119" s="473" t="str">
        <f>GGF!I21</f>
        <v>Porcentaje  de solicitudes de modificaciones presupuestales  y vigencias futuras aprobadas.</v>
      </c>
      <c r="W119" s="474">
        <f>GGF!J21</f>
        <v>0.05</v>
      </c>
      <c r="X119" s="473" t="str">
        <f>GGF!K21</f>
        <v xml:space="preserve">
Jhon Jairo Chaves
Francy Yolima Moreno Vasquez </v>
      </c>
      <c r="Y119" s="475">
        <f>GGF!L21</f>
        <v>44562</v>
      </c>
      <c r="Z119" s="475">
        <f>GGF!M21</f>
        <v>44926</v>
      </c>
      <c r="AA119" s="473" t="str">
        <f>GGF!N21</f>
        <v>Bogotá D.C.</v>
      </c>
    </row>
    <row r="120" spans="1:27" ht="102" customHeight="1" x14ac:dyDescent="0.2">
      <c r="A120" s="339" t="s">
        <v>92</v>
      </c>
      <c r="B120" s="339" t="s">
        <v>52</v>
      </c>
      <c r="C120" s="339" t="s">
        <v>93</v>
      </c>
      <c r="D120" s="335"/>
      <c r="E120" s="340" t="s">
        <v>36</v>
      </c>
      <c r="F120" s="340" t="s">
        <v>37</v>
      </c>
      <c r="G120" s="339" t="s">
        <v>38</v>
      </c>
      <c r="H120" s="339" t="s">
        <v>38</v>
      </c>
      <c r="I120" s="340" t="s">
        <v>39</v>
      </c>
      <c r="J120" s="340" t="s">
        <v>40</v>
      </c>
      <c r="K120" s="339" t="s">
        <v>41</v>
      </c>
      <c r="L120" s="339">
        <v>90</v>
      </c>
      <c r="M120" s="343" t="s">
        <v>42</v>
      </c>
      <c r="N120" s="350" t="s">
        <v>43</v>
      </c>
      <c r="O120" s="352" t="s">
        <v>44</v>
      </c>
      <c r="P120" s="343" t="s">
        <v>41</v>
      </c>
      <c r="Q120" s="351">
        <v>90</v>
      </c>
      <c r="R120" s="345" t="s">
        <v>94</v>
      </c>
      <c r="S120" s="347" t="s">
        <v>95</v>
      </c>
      <c r="T120" s="473" t="str">
        <f>GGF!G22</f>
        <v>3.2 Expedición de CDP y RP de acuerdo a las solicitudes realizadas por los distintos Grupos de Trabajo de la UAEOS</v>
      </c>
      <c r="U120" s="473" t="str">
        <f>GGF!H22</f>
        <v xml:space="preserve">100% de CDPs y RP expedidos en SIIF Nación </v>
      </c>
      <c r="V120" s="473" t="str">
        <f>GGF!I22</f>
        <v>Porcentaje de expedición de solicitudes  de RP y CDP.</v>
      </c>
      <c r="W120" s="474">
        <f>GGF!J22</f>
        <v>0.1</v>
      </c>
      <c r="X120" s="473" t="str">
        <f>GGF!K22</f>
        <v xml:space="preserve">Martha Lucia Rodriguez Cepeda
Jhon Jairo Chaves
Francy Yolima Moreno Vasquez </v>
      </c>
      <c r="Y120" s="475">
        <f>GGF!L22</f>
        <v>44562</v>
      </c>
      <c r="Z120" s="475">
        <f>GGF!M22</f>
        <v>44926</v>
      </c>
      <c r="AA120" s="473" t="str">
        <f>GGF!N22</f>
        <v>Bogotá D.C.</v>
      </c>
    </row>
    <row r="121" spans="1:27" ht="102" customHeight="1" x14ac:dyDescent="0.2">
      <c r="A121" s="339" t="s">
        <v>92</v>
      </c>
      <c r="B121" s="339" t="s">
        <v>52</v>
      </c>
      <c r="C121" s="339" t="s">
        <v>93</v>
      </c>
      <c r="D121" s="335"/>
      <c r="E121" s="340" t="s">
        <v>36</v>
      </c>
      <c r="F121" s="340" t="s">
        <v>37</v>
      </c>
      <c r="G121" s="339" t="s">
        <v>38</v>
      </c>
      <c r="H121" s="339" t="s">
        <v>38</v>
      </c>
      <c r="I121" s="340" t="s">
        <v>39</v>
      </c>
      <c r="J121" s="340" t="s">
        <v>40</v>
      </c>
      <c r="K121" s="339" t="s">
        <v>41</v>
      </c>
      <c r="L121" s="339">
        <v>90</v>
      </c>
      <c r="M121" s="343" t="s">
        <v>42</v>
      </c>
      <c r="N121" s="350" t="s">
        <v>43</v>
      </c>
      <c r="O121" s="352" t="s">
        <v>44</v>
      </c>
      <c r="P121" s="343" t="s">
        <v>41</v>
      </c>
      <c r="Q121" s="351">
        <v>90</v>
      </c>
      <c r="R121" s="345" t="s">
        <v>94</v>
      </c>
      <c r="S121" s="347" t="s">
        <v>95</v>
      </c>
      <c r="T121" s="473" t="str">
        <f>GGF!G23</f>
        <v xml:space="preserve">3.3 Elaborar informes de ejecución presupuestal trimestral  en condiciones de razonabilidad, para ser publicados en las pagina de la Entidad. </v>
      </c>
      <c r="U121" s="473" t="str">
        <f>GGF!H23</f>
        <v>4 informes trimestrales elaborados y publicados en la página web de la entidad</v>
      </c>
      <c r="V121" s="473" t="str">
        <f>GGF!I23</f>
        <v>Número de informes elaborados y publicados.</v>
      </c>
      <c r="W121" s="474">
        <f>GGF!J23</f>
        <v>0.05</v>
      </c>
      <c r="X121" s="473" t="str">
        <f>GGF!K23</f>
        <v xml:space="preserve">Martha Lucia Rodriguez Cepeda
Jhon Jairo Chaves
Francy Yolima Moreno Vasquez </v>
      </c>
      <c r="Y121" s="475">
        <f>GGF!L23</f>
        <v>44562</v>
      </c>
      <c r="Z121" s="475">
        <f>GGF!M23</f>
        <v>44844</v>
      </c>
      <c r="AA121" s="473" t="str">
        <f>GGF!N23</f>
        <v>Bogotá D.C.</v>
      </c>
    </row>
    <row r="122" spans="1:27" ht="102" customHeight="1" x14ac:dyDescent="0.2">
      <c r="A122" s="339" t="s">
        <v>92</v>
      </c>
      <c r="B122" s="339" t="s">
        <v>52</v>
      </c>
      <c r="C122" s="339" t="s">
        <v>93</v>
      </c>
      <c r="D122" s="335"/>
      <c r="E122" s="340" t="s">
        <v>36</v>
      </c>
      <c r="F122" s="340" t="s">
        <v>37</v>
      </c>
      <c r="G122" s="339" t="s">
        <v>38</v>
      </c>
      <c r="H122" s="339" t="s">
        <v>38</v>
      </c>
      <c r="I122" s="340" t="s">
        <v>39</v>
      </c>
      <c r="J122" s="340" t="s">
        <v>40</v>
      </c>
      <c r="K122" s="339" t="s">
        <v>41</v>
      </c>
      <c r="L122" s="339">
        <v>90</v>
      </c>
      <c r="M122" s="343" t="s">
        <v>42</v>
      </c>
      <c r="N122" s="350" t="s">
        <v>43</v>
      </c>
      <c r="O122" s="352" t="s">
        <v>44</v>
      </c>
      <c r="P122" s="343" t="s">
        <v>41</v>
      </c>
      <c r="Q122" s="351">
        <v>90</v>
      </c>
      <c r="R122" s="345" t="s">
        <v>94</v>
      </c>
      <c r="S122" s="347" t="s">
        <v>95</v>
      </c>
      <c r="T122" s="473" t="str">
        <f>GGF!G24</f>
        <v>3.4 Realizar el respectivo seguimiento y asesoría en la ejecución presupuestal con sus respectivos usos presupuestales y entregar las respectivas alarmas sobre los niveles de ejecución y cumplimiento de la normatividad correspondiente.</v>
      </c>
      <c r="U122" s="473" t="str">
        <f>GGF!H24</f>
        <v>12 reportes de seguimientos mensuales  con sus respectivas alarmas de % de ejecución y cumplimiento.</v>
      </c>
      <c r="V122" s="473" t="str">
        <f>GGF!I24</f>
        <v>Número de reportes de seguimiento realizados y socializados con la Direccion Nacional.</v>
      </c>
      <c r="W122" s="474">
        <f>GGF!J24</f>
        <v>0.1</v>
      </c>
      <c r="X122" s="473" t="str">
        <f>GGF!K24</f>
        <v>Francy Yolima Moreno Vasquez
Jhon Jairo Chaves</v>
      </c>
      <c r="Y122" s="475">
        <f>GGF!L24</f>
        <v>44562</v>
      </c>
      <c r="Z122" s="475">
        <f>GGF!M24</f>
        <v>44926</v>
      </c>
      <c r="AA122" s="473" t="str">
        <f>GGF!N24</f>
        <v>Bogotá D.C.</v>
      </c>
    </row>
    <row r="123" spans="1:27" ht="102" customHeight="1" x14ac:dyDescent="0.2">
      <c r="A123" s="339" t="s">
        <v>92</v>
      </c>
      <c r="B123" s="339" t="s">
        <v>52</v>
      </c>
      <c r="C123" s="339" t="s">
        <v>93</v>
      </c>
      <c r="D123" s="335"/>
      <c r="E123" s="340" t="s">
        <v>36</v>
      </c>
      <c r="F123" s="340" t="s">
        <v>37</v>
      </c>
      <c r="G123" s="339" t="s">
        <v>38</v>
      </c>
      <c r="H123" s="339" t="s">
        <v>38</v>
      </c>
      <c r="I123" s="340" t="s">
        <v>39</v>
      </c>
      <c r="J123" s="340" t="s">
        <v>40</v>
      </c>
      <c r="K123" s="339" t="s">
        <v>41</v>
      </c>
      <c r="L123" s="339">
        <v>90</v>
      </c>
      <c r="M123" s="343" t="s">
        <v>42</v>
      </c>
      <c r="N123" s="350" t="s">
        <v>43</v>
      </c>
      <c r="O123" s="352" t="s">
        <v>44</v>
      </c>
      <c r="P123" s="343" t="s">
        <v>41</v>
      </c>
      <c r="Q123" s="351">
        <v>90</v>
      </c>
      <c r="R123" s="345" t="s">
        <v>94</v>
      </c>
      <c r="S123" s="347" t="s">
        <v>95</v>
      </c>
      <c r="T123" s="473" t="str">
        <f>GGF!G25</f>
        <v>4.1     Gestionar y registrar las solicitudes y modificaciones al PAC para vigencia 2022 y rezago vigencia 2021 mensualmente en el SIIF Nación de acuerdo a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v>
      </c>
      <c r="U123" s="473" t="str">
        <f>GGF!H25</f>
        <v>100% de solicitudes de PAC aprobadas</v>
      </c>
      <c r="V123" s="473" t="str">
        <f>GGF!I25</f>
        <v>Porcentaje solicitudes de PAC aprobado / Pac solicitado.</v>
      </c>
      <c r="W123" s="474">
        <f>GGF!J25</f>
        <v>0.12</v>
      </c>
      <c r="X123" s="473" t="str">
        <f>GGF!K25</f>
        <v xml:space="preserve">Nubia Amparo Zarate Salazar
Francy Yolima Moreno Vasquez </v>
      </c>
      <c r="Y123" s="475">
        <f>GGF!L25</f>
        <v>44562</v>
      </c>
      <c r="Z123" s="475">
        <f>GGF!M25</f>
        <v>44926</v>
      </c>
      <c r="AA123" s="473" t="str">
        <f>GGF!N25</f>
        <v>Bogotá D.C.</v>
      </c>
    </row>
    <row r="124" spans="1:27" ht="102" customHeight="1" x14ac:dyDescent="0.2">
      <c r="A124" s="339" t="s">
        <v>92</v>
      </c>
      <c r="B124" s="339" t="s">
        <v>52</v>
      </c>
      <c r="C124" s="339" t="s">
        <v>93</v>
      </c>
      <c r="D124" s="335"/>
      <c r="E124" s="340" t="s">
        <v>36</v>
      </c>
      <c r="F124" s="340" t="s">
        <v>37</v>
      </c>
      <c r="G124" s="339" t="s">
        <v>38</v>
      </c>
      <c r="H124" s="339" t="s">
        <v>38</v>
      </c>
      <c r="I124" s="340" t="s">
        <v>39</v>
      </c>
      <c r="J124" s="340" t="s">
        <v>40</v>
      </c>
      <c r="K124" s="339" t="s">
        <v>41</v>
      </c>
      <c r="L124" s="339">
        <v>90</v>
      </c>
      <c r="M124" s="343" t="s">
        <v>42</v>
      </c>
      <c r="N124" s="350" t="s">
        <v>43</v>
      </c>
      <c r="O124" s="352" t="s">
        <v>44</v>
      </c>
      <c r="P124" s="343" t="s">
        <v>41</v>
      </c>
      <c r="Q124" s="351">
        <v>90</v>
      </c>
      <c r="R124" s="345" t="s">
        <v>94</v>
      </c>
      <c r="S124" s="347" t="s">
        <v>95</v>
      </c>
      <c r="T124" s="473" t="str">
        <f>GGF!G26</f>
        <v>4.2 Autorizar los pagos de las obligaciones generadas en condiciones de oportunidad, garantizando la disponibilidad de recursos y la verificación de condiciones financieras necesarias para proceder con los pagos.</v>
      </c>
      <c r="U124" s="548" t="str">
        <f>GGF!H26</f>
        <v xml:space="preserve">94% de pagos autorizados </v>
      </c>
      <c r="V124" s="548" t="str">
        <f>GGF!I26</f>
        <v>Porcentaje de pagos autorizados / Pac aprobado</v>
      </c>
      <c r="W124" s="549">
        <f>GGF!J26</f>
        <v>0.12</v>
      </c>
      <c r="X124" s="548" t="str">
        <f>GGF!K26</f>
        <v>Nubia Amparo Zarate Salazar
Francy Yolima Moreno</v>
      </c>
      <c r="Y124" s="550">
        <f>GGF!L26</f>
        <v>44562</v>
      </c>
      <c r="Z124" s="550">
        <f>GGF!M26</f>
        <v>44926</v>
      </c>
      <c r="AA124" s="548" t="str">
        <f>GGF!N26</f>
        <v>Bogotá D.C.</v>
      </c>
    </row>
    <row r="125" spans="1:27" ht="178.5" customHeight="1" x14ac:dyDescent="0.2">
      <c r="A125" s="339" t="s">
        <v>92</v>
      </c>
      <c r="B125" s="339" t="s">
        <v>52</v>
      </c>
      <c r="C125" s="339" t="s">
        <v>93</v>
      </c>
      <c r="D125" s="335"/>
      <c r="E125" s="340" t="s">
        <v>36</v>
      </c>
      <c r="F125" s="340" t="s">
        <v>37</v>
      </c>
      <c r="G125" s="339" t="s">
        <v>38</v>
      </c>
      <c r="H125" s="339" t="s">
        <v>38</v>
      </c>
      <c r="I125" s="340" t="s">
        <v>39</v>
      </c>
      <c r="J125" s="340" t="s">
        <v>40</v>
      </c>
      <c r="K125" s="339" t="s">
        <v>41</v>
      </c>
      <c r="L125" s="339">
        <v>90</v>
      </c>
      <c r="M125" s="343" t="s">
        <v>42</v>
      </c>
      <c r="N125" s="350" t="s">
        <v>43</v>
      </c>
      <c r="O125" s="352" t="s">
        <v>44</v>
      </c>
      <c r="P125" s="343" t="s">
        <v>41</v>
      </c>
      <c r="Q125" s="351">
        <v>90</v>
      </c>
      <c r="R125" s="345" t="s">
        <v>94</v>
      </c>
      <c r="S125" s="347" t="s">
        <v>95</v>
      </c>
      <c r="T125" s="473" t="str">
        <f>GGF!G27</f>
        <v>5.1 Adelantar las actividades para la implementación de las políticas que conforman el MIPG de acuerdo al plan de trabajo dispuesto por la Entidad  </v>
      </c>
      <c r="U125" s="548" t="str">
        <f>GGF!H27</f>
        <v>100% del Cumplimiento de las actividades asignadas   del MIPG</v>
      </c>
      <c r="V125" s="548" t="str">
        <f>GGF!I27</f>
        <v>Porcentaje de implementación del MIPG</v>
      </c>
      <c r="W125" s="549">
        <f>GGF!J27</f>
        <v>0.05</v>
      </c>
      <c r="X125" s="548" t="str">
        <f>GGF!K27</f>
        <v xml:space="preserve">Francy Yolima Moreno Vasquez
</v>
      </c>
      <c r="Y125" s="550">
        <f>GGF!L27</f>
        <v>44562</v>
      </c>
      <c r="Z125" s="550">
        <f>GGF!M27</f>
        <v>44926</v>
      </c>
      <c r="AA125" s="548" t="str">
        <f>GGF!N27</f>
        <v>Bogotá D.C.</v>
      </c>
    </row>
    <row r="126" spans="1:27" ht="102" customHeight="1" x14ac:dyDescent="0.2">
      <c r="A126" s="339" t="s">
        <v>96</v>
      </c>
      <c r="B126" s="339" t="s">
        <v>34</v>
      </c>
      <c r="C126" s="339" t="s">
        <v>97</v>
      </c>
      <c r="D126" s="335"/>
      <c r="E126" s="340" t="s">
        <v>36</v>
      </c>
      <c r="F126" s="340" t="s">
        <v>37</v>
      </c>
      <c r="G126" s="339" t="s">
        <v>38</v>
      </c>
      <c r="H126" s="339" t="s">
        <v>38</v>
      </c>
      <c r="I126" s="340" t="s">
        <v>39</v>
      </c>
      <c r="J126" s="340" t="s">
        <v>40</v>
      </c>
      <c r="K126" s="339" t="s">
        <v>41</v>
      </c>
      <c r="L126" s="339">
        <v>90</v>
      </c>
      <c r="M126" s="355" t="s">
        <v>42</v>
      </c>
      <c r="N126" s="350" t="s">
        <v>43</v>
      </c>
      <c r="O126" s="352" t="s">
        <v>44</v>
      </c>
      <c r="P126" s="343" t="s">
        <v>41</v>
      </c>
      <c r="Q126" s="346">
        <v>0.9</v>
      </c>
      <c r="R126" s="345" t="s">
        <v>98</v>
      </c>
      <c r="S126" s="347" t="s">
        <v>99</v>
      </c>
      <c r="T126" s="355" t="str">
        <f>GGA!G12</f>
        <v>1.1.  Formular en articulación con el Grupo de Planeación y Estadística el plan anual de adquisiciones  de la Entidad para la vigencia 2022,  bajo los parámetros establecidos por Colombia Compra Eficiente y el Decreto 1082 de 2015.</v>
      </c>
      <c r="U126" s="355" t="str">
        <f>GGA!H12</f>
        <v xml:space="preserve">1 plan anual de adquisiciones consolidado y  publicado </v>
      </c>
      <c r="V126" s="355" t="str">
        <f>GGA!I12</f>
        <v xml:space="preserve">Número de planes anuales de adquisiciones publicados </v>
      </c>
      <c r="W126" s="546">
        <f>GGA!J12</f>
        <v>0.05</v>
      </c>
      <c r="X126" s="355" t="str">
        <f>GGA!K12</f>
        <v>Angela Gutierrez</v>
      </c>
      <c r="Y126" s="547">
        <f>GGA!L12</f>
        <v>44562</v>
      </c>
      <c r="Z126" s="547">
        <f>GGA!M12</f>
        <v>44592</v>
      </c>
      <c r="AA126" s="355" t="str">
        <f>GGA!N12</f>
        <v>Bogotá D.C.</v>
      </c>
    </row>
    <row r="127" spans="1:27" ht="102" customHeight="1" x14ac:dyDescent="0.2">
      <c r="A127" s="339" t="s">
        <v>96</v>
      </c>
      <c r="B127" s="339" t="s">
        <v>34</v>
      </c>
      <c r="C127" s="339" t="s">
        <v>97</v>
      </c>
      <c r="D127" s="335"/>
      <c r="E127" s="340" t="s">
        <v>36</v>
      </c>
      <c r="F127" s="340" t="s">
        <v>37</v>
      </c>
      <c r="G127" s="339" t="s">
        <v>38</v>
      </c>
      <c r="H127" s="339" t="s">
        <v>38</v>
      </c>
      <c r="I127" s="340" t="s">
        <v>39</v>
      </c>
      <c r="J127" s="340" t="s">
        <v>40</v>
      </c>
      <c r="K127" s="339" t="s">
        <v>41</v>
      </c>
      <c r="L127" s="339">
        <v>90</v>
      </c>
      <c r="M127" s="355" t="s">
        <v>42</v>
      </c>
      <c r="N127" s="350" t="s">
        <v>43</v>
      </c>
      <c r="O127" s="352" t="s">
        <v>44</v>
      </c>
      <c r="P127" s="343" t="s">
        <v>41</v>
      </c>
      <c r="Q127" s="346">
        <v>0.9</v>
      </c>
      <c r="R127" s="345" t="s">
        <v>98</v>
      </c>
      <c r="S127" s="347" t="s">
        <v>99</v>
      </c>
      <c r="T127" s="355" t="str">
        <f>GGA!G13</f>
        <v xml:space="preserve">1.2.  Actualizar plan de adquisiciones  de la Entidad </v>
      </c>
      <c r="U127" s="355" t="str">
        <f>GGA!H13</f>
        <v>1 actualización al plan anual de adqusiciones realizadas</v>
      </c>
      <c r="V127" s="355" t="str">
        <f>GGA!I13</f>
        <v>Número de actualizaciones al Plan anual de adquisiciones realizadas</v>
      </c>
      <c r="W127" s="546">
        <f>GGA!J13</f>
        <v>0.05</v>
      </c>
      <c r="X127" s="355" t="str">
        <f>GGA!K13</f>
        <v>Angela Gutierrez</v>
      </c>
      <c r="Y127" s="547">
        <f>GGA!L13</f>
        <v>44743</v>
      </c>
      <c r="Z127" s="547">
        <f>GGA!M13</f>
        <v>44773</v>
      </c>
      <c r="AA127" s="355" t="str">
        <f>GGA!N13</f>
        <v>Bogotá D.C.</v>
      </c>
    </row>
    <row r="128" spans="1:27" ht="102" customHeight="1" x14ac:dyDescent="0.2">
      <c r="A128" s="339"/>
      <c r="B128" s="339" t="s">
        <v>34</v>
      </c>
      <c r="C128" s="339" t="s">
        <v>97</v>
      </c>
      <c r="D128" s="335"/>
      <c r="E128" s="340" t="s">
        <v>36</v>
      </c>
      <c r="F128" s="340" t="s">
        <v>37</v>
      </c>
      <c r="G128" s="339" t="s">
        <v>38</v>
      </c>
      <c r="H128" s="339" t="s">
        <v>38</v>
      </c>
      <c r="I128" s="340" t="s">
        <v>39</v>
      </c>
      <c r="J128" s="340" t="s">
        <v>40</v>
      </c>
      <c r="K128" s="339" t="s">
        <v>41</v>
      </c>
      <c r="L128" s="339">
        <v>90</v>
      </c>
      <c r="M128" s="355" t="s">
        <v>42</v>
      </c>
      <c r="N128" s="350" t="s">
        <v>43</v>
      </c>
      <c r="O128" s="352" t="s">
        <v>44</v>
      </c>
      <c r="P128" s="343" t="s">
        <v>41</v>
      </c>
      <c r="Q128" s="346">
        <v>0.9</v>
      </c>
      <c r="R128" s="345" t="s">
        <v>98</v>
      </c>
      <c r="S128" s="347" t="s">
        <v>99</v>
      </c>
      <c r="T128" s="355" t="str">
        <f>GGA!G14</f>
        <v xml:space="preserve">2.1  Realizar toma física de inventario de todos los bienes de la Entidad, y presentar informe personalizado y por dependencias. </v>
      </c>
      <c r="U128" s="355" t="str">
        <f>GGA!H14</f>
        <v>2 inventarios generales relaizados</v>
      </c>
      <c r="V128" s="355" t="str">
        <f>GGA!I14</f>
        <v>Número  de inventarios generales realizados</v>
      </c>
      <c r="W128" s="546">
        <f>GGA!J14</f>
        <v>2.5000000000000001E-2</v>
      </c>
      <c r="X128" s="355" t="str">
        <f>GGA!K14</f>
        <v xml:space="preserve">Angela Gutierrez
Ronal Gomez
</v>
      </c>
      <c r="Y128" s="547">
        <f>GGA!L14</f>
        <v>44713</v>
      </c>
      <c r="Z128" s="547">
        <f>GGA!M14</f>
        <v>44926</v>
      </c>
      <c r="AA128" s="355" t="str">
        <f>GGA!N14</f>
        <v>Bogotá D.C.</v>
      </c>
    </row>
    <row r="129" spans="1:27" ht="102" customHeight="1" x14ac:dyDescent="0.2">
      <c r="A129" s="339"/>
      <c r="B129" s="339" t="s">
        <v>34</v>
      </c>
      <c r="C129" s="339" t="s">
        <v>97</v>
      </c>
      <c r="D129" s="335"/>
      <c r="E129" s="340" t="s">
        <v>36</v>
      </c>
      <c r="F129" s="340" t="s">
        <v>37</v>
      </c>
      <c r="G129" s="339" t="s">
        <v>38</v>
      </c>
      <c r="H129" s="339" t="s">
        <v>38</v>
      </c>
      <c r="I129" s="340" t="s">
        <v>39</v>
      </c>
      <c r="J129" s="340" t="s">
        <v>40</v>
      </c>
      <c r="K129" s="339" t="s">
        <v>41</v>
      </c>
      <c r="L129" s="339">
        <v>90</v>
      </c>
      <c r="M129" s="355" t="s">
        <v>42</v>
      </c>
      <c r="N129" s="350" t="s">
        <v>43</v>
      </c>
      <c r="O129" s="352" t="s">
        <v>44</v>
      </c>
      <c r="P129" s="343" t="s">
        <v>41</v>
      </c>
      <c r="Q129" s="346">
        <v>0.9</v>
      </c>
      <c r="R129" s="345" t="s">
        <v>98</v>
      </c>
      <c r="S129" s="347" t="s">
        <v>99</v>
      </c>
      <c r="T129" s="749" t="str">
        <f>GGA!G15</f>
        <v xml:space="preserve">2.2. Proyectar y presentar a contabilidad los informes periodicos de conformidad con los parámetros definidos en el manual de bienes y en el manual de políticas y prácticas contables - política de propiedad, planta y equipo.   </v>
      </c>
      <c r="U129" s="355" t="str">
        <f>GGA!H15</f>
        <v>2 informes de bienes de deterioro presentados</v>
      </c>
      <c r="V129" s="355" t="str">
        <f>GGA!I15</f>
        <v xml:space="preserve">Numero de informes presentados </v>
      </c>
      <c r="W129" s="546">
        <f>GGA!J15</f>
        <v>0.02</v>
      </c>
      <c r="X129" s="355" t="str">
        <f>GGA!K15</f>
        <v xml:space="preserve">Angela Gutierrez
Ronal Gomez
</v>
      </c>
      <c r="Y129" s="547">
        <f>GGA!L15</f>
        <v>44713</v>
      </c>
      <c r="Z129" s="547">
        <f>GGA!M15</f>
        <v>44926</v>
      </c>
      <c r="AA129" s="355" t="str">
        <f>GGA!N15</f>
        <v>Bogotá D.C.</v>
      </c>
    </row>
    <row r="130" spans="1:27" ht="102" customHeight="1" x14ac:dyDescent="0.2">
      <c r="A130" s="339"/>
      <c r="B130" s="339" t="s">
        <v>34</v>
      </c>
      <c r="C130" s="339" t="s">
        <v>97</v>
      </c>
      <c r="D130" s="335"/>
      <c r="E130" s="340" t="s">
        <v>36</v>
      </c>
      <c r="F130" s="340" t="s">
        <v>37</v>
      </c>
      <c r="G130" s="339" t="s">
        <v>38</v>
      </c>
      <c r="H130" s="339" t="s">
        <v>38</v>
      </c>
      <c r="I130" s="340" t="s">
        <v>39</v>
      </c>
      <c r="J130" s="340" t="s">
        <v>40</v>
      </c>
      <c r="K130" s="339" t="s">
        <v>41</v>
      </c>
      <c r="L130" s="339">
        <v>90</v>
      </c>
      <c r="M130" s="355" t="s">
        <v>42</v>
      </c>
      <c r="N130" s="350" t="s">
        <v>43</v>
      </c>
      <c r="O130" s="352" t="s">
        <v>44</v>
      </c>
      <c r="P130" s="343" t="s">
        <v>41</v>
      </c>
      <c r="Q130" s="346">
        <v>0.9</v>
      </c>
      <c r="R130" s="345" t="s">
        <v>98</v>
      </c>
      <c r="S130" s="347" t="s">
        <v>99</v>
      </c>
      <c r="T130" s="749"/>
      <c r="U130" s="355" t="str">
        <f>GGA!H16</f>
        <v>2 informes de bienes de vida util presentados</v>
      </c>
      <c r="V130" s="355" t="str">
        <f>GGA!I16</f>
        <v xml:space="preserve">Numero de informes presentados </v>
      </c>
      <c r="W130" s="546">
        <f>GGA!J16</f>
        <v>0.02</v>
      </c>
      <c r="X130" s="355" t="str">
        <f>GGA!K16</f>
        <v xml:space="preserve">Angela Gutierrez
Ronal Gomez
</v>
      </c>
      <c r="Y130" s="547">
        <f>GGA!L16</f>
        <v>44621</v>
      </c>
      <c r="Z130" s="547">
        <f>GGA!M16</f>
        <v>44926</v>
      </c>
      <c r="AA130" s="355" t="str">
        <f>GGA!N16</f>
        <v>Bogotá D.C.</v>
      </c>
    </row>
    <row r="131" spans="1:27" ht="102" customHeight="1" x14ac:dyDescent="0.2">
      <c r="A131" s="339"/>
      <c r="B131" s="339" t="s">
        <v>34</v>
      </c>
      <c r="C131" s="339" t="s">
        <v>97</v>
      </c>
      <c r="D131" s="335"/>
      <c r="E131" s="340" t="s">
        <v>36</v>
      </c>
      <c r="F131" s="340" t="s">
        <v>37</v>
      </c>
      <c r="G131" s="339" t="s">
        <v>38</v>
      </c>
      <c r="H131" s="339" t="s">
        <v>38</v>
      </c>
      <c r="I131" s="340" t="s">
        <v>39</v>
      </c>
      <c r="J131" s="340" t="s">
        <v>40</v>
      </c>
      <c r="K131" s="339" t="s">
        <v>41</v>
      </c>
      <c r="L131" s="339">
        <v>90</v>
      </c>
      <c r="M131" s="355" t="s">
        <v>42</v>
      </c>
      <c r="N131" s="350" t="s">
        <v>43</v>
      </c>
      <c r="O131" s="352" t="s">
        <v>44</v>
      </c>
      <c r="P131" s="343" t="s">
        <v>41</v>
      </c>
      <c r="Q131" s="346">
        <v>0.9</v>
      </c>
      <c r="R131" s="345" t="s">
        <v>98</v>
      </c>
      <c r="S131" s="347" t="s">
        <v>99</v>
      </c>
      <c r="T131" s="749"/>
      <c r="U131" s="355" t="str">
        <f>GGA!H17</f>
        <v>12 informes financieros de cierre presentados</v>
      </c>
      <c r="V131" s="355" t="str">
        <f>GGA!I17</f>
        <v>Número  de  informes presentados</v>
      </c>
      <c r="W131" s="546">
        <f>GGA!J17</f>
        <v>2.5000000000000001E-2</v>
      </c>
      <c r="X131" s="355" t="str">
        <f>GGA!K17</f>
        <v xml:space="preserve">Angela Gutierrez
Ronal Gomez
</v>
      </c>
      <c r="Y131" s="547">
        <f>GGA!L17</f>
        <v>44562</v>
      </c>
      <c r="Z131" s="547">
        <f>GGA!M17</f>
        <v>44926</v>
      </c>
      <c r="AA131" s="355" t="str">
        <f>GGA!N17</f>
        <v>Bogotá D.C.</v>
      </c>
    </row>
    <row r="132" spans="1:27" ht="102" customHeight="1" x14ac:dyDescent="0.2">
      <c r="A132" s="339"/>
      <c r="B132" s="339" t="s">
        <v>34</v>
      </c>
      <c r="C132" s="339" t="s">
        <v>97</v>
      </c>
      <c r="D132" s="335"/>
      <c r="E132" s="340" t="s">
        <v>36</v>
      </c>
      <c r="F132" s="340" t="s">
        <v>37</v>
      </c>
      <c r="G132" s="339" t="s">
        <v>38</v>
      </c>
      <c r="H132" s="339" t="s">
        <v>38</v>
      </c>
      <c r="I132" s="340" t="s">
        <v>39</v>
      </c>
      <c r="J132" s="340" t="s">
        <v>40</v>
      </c>
      <c r="K132" s="339" t="s">
        <v>41</v>
      </c>
      <c r="L132" s="339">
        <v>90</v>
      </c>
      <c r="M132" s="355" t="s">
        <v>42</v>
      </c>
      <c r="N132" s="350" t="s">
        <v>43</v>
      </c>
      <c r="O132" s="352" t="s">
        <v>44</v>
      </c>
      <c r="P132" s="343" t="s">
        <v>41</v>
      </c>
      <c r="Q132" s="346">
        <v>0.9</v>
      </c>
      <c r="R132" s="345" t="s">
        <v>98</v>
      </c>
      <c r="S132" s="347" t="s">
        <v>99</v>
      </c>
      <c r="T132" s="355" t="str">
        <f>GGA!G18</f>
        <v xml:space="preserve">2.3. Adelantar un proceso de baja de bienes de conformidad con los parámetros establecidos en el manual de bienes </v>
      </c>
      <c r="U132" s="355" t="str">
        <f>GGA!H18</f>
        <v>1 proceso de baja de bienes resliados</v>
      </c>
      <c r="V132" s="355" t="str">
        <f>GGA!I18</f>
        <v>Número  de procesos de baja de bienes realizados</v>
      </c>
      <c r="W132" s="546">
        <f>GGA!J18</f>
        <v>2.5000000000000001E-2</v>
      </c>
      <c r="X132" s="355" t="str">
        <f>GGA!K18</f>
        <v xml:space="preserve">Angela Gutierrez
Ronal Gomez
</v>
      </c>
      <c r="Y132" s="547">
        <f>GGA!L18</f>
        <v>44896</v>
      </c>
      <c r="Z132" s="547" t="str">
        <f>GGA!M18</f>
        <v>31/12/202</v>
      </c>
      <c r="AA132" s="355" t="str">
        <f>GGA!N18</f>
        <v>Bogotá D.C.</v>
      </c>
    </row>
    <row r="133" spans="1:27" ht="102" customHeight="1" x14ac:dyDescent="0.2">
      <c r="A133" s="339"/>
      <c r="B133" s="339" t="s">
        <v>34</v>
      </c>
      <c r="C133" s="339" t="s">
        <v>97</v>
      </c>
      <c r="D133" s="335"/>
      <c r="E133" s="340" t="s">
        <v>36</v>
      </c>
      <c r="F133" s="340" t="s">
        <v>37</v>
      </c>
      <c r="G133" s="339" t="s">
        <v>38</v>
      </c>
      <c r="H133" s="339" t="s">
        <v>38</v>
      </c>
      <c r="I133" s="340" t="s">
        <v>39</v>
      </c>
      <c r="J133" s="340" t="s">
        <v>40</v>
      </c>
      <c r="K133" s="339" t="s">
        <v>41</v>
      </c>
      <c r="L133" s="339">
        <v>90</v>
      </c>
      <c r="M133" s="355" t="s">
        <v>42</v>
      </c>
      <c r="N133" s="350" t="s">
        <v>43</v>
      </c>
      <c r="O133" s="352" t="s">
        <v>44</v>
      </c>
      <c r="P133" s="343" t="s">
        <v>41</v>
      </c>
      <c r="Q133" s="346">
        <v>0.9</v>
      </c>
      <c r="R133" s="345" t="s">
        <v>98</v>
      </c>
      <c r="S133" s="347" t="s">
        <v>99</v>
      </c>
      <c r="T133" s="355" t="str">
        <f>GGA!G19</f>
        <v xml:space="preserve">3. Solicitudes de reembolso de caja menor </v>
      </c>
      <c r="U133" s="355" t="str">
        <f>GGA!H19</f>
        <v>12 solicitudes de reembolso  realizados</v>
      </c>
      <c r="V133" s="355" t="str">
        <f>GGA!I19</f>
        <v>Numero de solicitudes de caja menor presentadas</v>
      </c>
      <c r="W133" s="546">
        <f>GGA!J19</f>
        <v>0.05</v>
      </c>
      <c r="X133" s="355" t="str">
        <f>GGA!K19</f>
        <v xml:space="preserve">Angela Gutierrez
Ronal Gomez
</v>
      </c>
      <c r="Y133" s="547">
        <f>GGA!L19</f>
        <v>44562</v>
      </c>
      <c r="Z133" s="547">
        <f>GGA!M19</f>
        <v>44926</v>
      </c>
      <c r="AA133" s="355" t="str">
        <f>GGA!N19</f>
        <v>Bogotá D.C.</v>
      </c>
    </row>
    <row r="134" spans="1:27" ht="102" customHeight="1" x14ac:dyDescent="0.2">
      <c r="A134" s="339" t="s">
        <v>100</v>
      </c>
      <c r="B134" s="339" t="s">
        <v>34</v>
      </c>
      <c r="C134" s="339" t="s">
        <v>97</v>
      </c>
      <c r="D134" s="335"/>
      <c r="E134" s="340" t="s">
        <v>36</v>
      </c>
      <c r="F134" s="340" t="s">
        <v>37</v>
      </c>
      <c r="G134" s="339" t="s">
        <v>38</v>
      </c>
      <c r="H134" s="339" t="s">
        <v>38</v>
      </c>
      <c r="I134" s="340" t="s">
        <v>39</v>
      </c>
      <c r="J134" s="340" t="s">
        <v>40</v>
      </c>
      <c r="K134" s="339" t="s">
        <v>41</v>
      </c>
      <c r="L134" s="339">
        <v>90</v>
      </c>
      <c r="M134" s="355" t="s">
        <v>42</v>
      </c>
      <c r="N134" s="350" t="s">
        <v>43</v>
      </c>
      <c r="O134" s="352" t="s">
        <v>44</v>
      </c>
      <c r="P134" s="343" t="s">
        <v>41</v>
      </c>
      <c r="Q134" s="346">
        <v>0.9</v>
      </c>
      <c r="R134" s="345" t="s">
        <v>98</v>
      </c>
      <c r="S134" s="347" t="s">
        <v>99</v>
      </c>
      <c r="T134" s="355" t="str">
        <f>GGA!G20</f>
        <v xml:space="preserve">4.1. Realizar actividades de promoción y sensibilización medioambiental en la Entidad. </v>
      </c>
      <c r="U134" s="355" t="str">
        <f>GGA!H20</f>
        <v>2 actividades de sensibilización del sistema de Gestión Ambiental realizadas</v>
      </c>
      <c r="V134" s="355" t="str">
        <f>GGA!I20</f>
        <v>Número de actividades de sensibilización y promoción del sistema ejecutadas.</v>
      </c>
      <c r="W134" s="546">
        <f>GGA!J20</f>
        <v>0.02</v>
      </c>
      <c r="X134" s="355" t="str">
        <f>GGA!K20</f>
        <v>Angela Gutierrez
Indira Hernández</v>
      </c>
      <c r="Y134" s="547">
        <f>GGA!L20</f>
        <v>44621</v>
      </c>
      <c r="Z134" s="547">
        <f>GGA!M20</f>
        <v>44804</v>
      </c>
      <c r="AA134" s="355" t="str">
        <f>GGA!N20</f>
        <v>Bogotá D.C.</v>
      </c>
    </row>
    <row r="135" spans="1:27" ht="102" customHeight="1" x14ac:dyDescent="0.2">
      <c r="A135" s="753" t="s">
        <v>100</v>
      </c>
      <c r="B135" s="339" t="s">
        <v>34</v>
      </c>
      <c r="C135" s="339" t="s">
        <v>97</v>
      </c>
      <c r="D135" s="335"/>
      <c r="E135" s="340" t="s">
        <v>36</v>
      </c>
      <c r="F135" s="340" t="s">
        <v>37</v>
      </c>
      <c r="G135" s="339" t="s">
        <v>38</v>
      </c>
      <c r="H135" s="339" t="s">
        <v>38</v>
      </c>
      <c r="I135" s="340" t="s">
        <v>39</v>
      </c>
      <c r="J135" s="340" t="s">
        <v>40</v>
      </c>
      <c r="K135" s="339" t="s">
        <v>41</v>
      </c>
      <c r="L135" s="339">
        <v>90</v>
      </c>
      <c r="M135" s="355" t="s">
        <v>42</v>
      </c>
      <c r="N135" s="350" t="s">
        <v>43</v>
      </c>
      <c r="O135" s="352" t="s">
        <v>44</v>
      </c>
      <c r="P135" s="343" t="s">
        <v>41</v>
      </c>
      <c r="Q135" s="346">
        <v>0.9</v>
      </c>
      <c r="R135" s="345" t="s">
        <v>98</v>
      </c>
      <c r="S135" s="347" t="s">
        <v>99</v>
      </c>
      <c r="T135" s="355" t="str">
        <f>GGA!G21</f>
        <v>4.2.  Adelantar las actividades del plan institucional de gestión ambiental - PIGA para la vigencia 2022</v>
      </c>
      <c r="U135" s="355" t="str">
        <f>GGA!H21</f>
        <v>100% Plan Institucional de Gestión Ambiental implementado</v>
      </c>
      <c r="V135" s="355" t="str">
        <f>GGA!I21</f>
        <v xml:space="preserve">Porcentaje de implemetación del Plan Institucional de gestión ambiental </v>
      </c>
      <c r="W135" s="546">
        <f>GGA!J21</f>
        <v>0.02</v>
      </c>
      <c r="X135" s="355" t="str">
        <f>GGA!K21</f>
        <v>Angela Gutierrez
Indira Hernández</v>
      </c>
      <c r="Y135" s="547">
        <f>GGA!L21</f>
        <v>44593</v>
      </c>
      <c r="Z135" s="547">
        <f>GGA!M21</f>
        <v>44926</v>
      </c>
      <c r="AA135" s="355" t="str">
        <f>GGA!N21</f>
        <v>Bogotá D.C.</v>
      </c>
    </row>
    <row r="136" spans="1:27" ht="102" customHeight="1" x14ac:dyDescent="0.2">
      <c r="A136" s="753"/>
      <c r="B136" s="339" t="s">
        <v>34</v>
      </c>
      <c r="C136" s="339" t="s">
        <v>97</v>
      </c>
      <c r="D136" s="335"/>
      <c r="E136" s="340" t="s">
        <v>36</v>
      </c>
      <c r="F136" s="340" t="s">
        <v>37</v>
      </c>
      <c r="G136" s="339" t="s">
        <v>38</v>
      </c>
      <c r="H136" s="339" t="s">
        <v>38</v>
      </c>
      <c r="I136" s="340" t="s">
        <v>39</v>
      </c>
      <c r="J136" s="340" t="s">
        <v>40</v>
      </c>
      <c r="K136" s="339" t="s">
        <v>41</v>
      </c>
      <c r="L136" s="339">
        <v>90</v>
      </c>
      <c r="M136" s="355" t="s">
        <v>42</v>
      </c>
      <c r="N136" s="350" t="s">
        <v>43</v>
      </c>
      <c r="O136" s="352" t="s">
        <v>44</v>
      </c>
      <c r="P136" s="343" t="s">
        <v>41</v>
      </c>
      <c r="Q136" s="346">
        <v>0.9</v>
      </c>
      <c r="R136" s="345" t="s">
        <v>98</v>
      </c>
      <c r="S136" s="347" t="s">
        <v>99</v>
      </c>
      <c r="T136" s="741" t="str">
        <f>GGA!G22</f>
        <v>4.3. Disminuir el consumo de energia y agua percapita de la entidad frente la vigencia 2022.</v>
      </c>
      <c r="U136" s="741" t="str">
        <f>GGA!H22</f>
        <v xml:space="preserve"> 5% de reducción en el consumo percapita  de energia y agua, frente la vigencia 2022. (linea base 37 kw consumo percapita vigencia 2021)</v>
      </c>
      <c r="V136" s="355" t="str">
        <f>GGA!I22</f>
        <v>Porcentaje de reducción del consumo de energia electrica  percápita</v>
      </c>
      <c r="W136" s="546">
        <f>GGA!J22</f>
        <v>0.02</v>
      </c>
      <c r="X136" s="355" t="str">
        <f>GGA!K22</f>
        <v>Angela Gutierrez
Ronal Gómez
Indira Hernández</v>
      </c>
      <c r="Y136" s="547">
        <f>GGA!L22</f>
        <v>44896</v>
      </c>
      <c r="Z136" s="547">
        <f>GGA!M22</f>
        <v>44926</v>
      </c>
      <c r="AA136" s="355" t="str">
        <f>GGA!N22</f>
        <v>Bogotá D.C.</v>
      </c>
    </row>
    <row r="137" spans="1:27" ht="102" customHeight="1" x14ac:dyDescent="0.2">
      <c r="A137" s="339" t="s">
        <v>100</v>
      </c>
      <c r="B137" s="339" t="s">
        <v>34</v>
      </c>
      <c r="C137" s="339" t="s">
        <v>97</v>
      </c>
      <c r="D137" s="335"/>
      <c r="E137" s="340" t="s">
        <v>36</v>
      </c>
      <c r="F137" s="340" t="s">
        <v>37</v>
      </c>
      <c r="G137" s="339" t="s">
        <v>38</v>
      </c>
      <c r="H137" s="339" t="s">
        <v>38</v>
      </c>
      <c r="I137" s="340" t="s">
        <v>39</v>
      </c>
      <c r="J137" s="340" t="s">
        <v>40</v>
      </c>
      <c r="K137" s="339" t="s">
        <v>41</v>
      </c>
      <c r="L137" s="339">
        <v>90</v>
      </c>
      <c r="M137" s="355" t="s">
        <v>42</v>
      </c>
      <c r="N137" s="350" t="s">
        <v>43</v>
      </c>
      <c r="O137" s="352" t="s">
        <v>44</v>
      </c>
      <c r="P137" s="343" t="s">
        <v>41</v>
      </c>
      <c r="Q137" s="346">
        <v>0.9</v>
      </c>
      <c r="R137" s="345" t="s">
        <v>98</v>
      </c>
      <c r="S137" s="347" t="s">
        <v>99</v>
      </c>
      <c r="T137" s="742"/>
      <c r="U137" s="742"/>
      <c r="V137" s="355" t="str">
        <f>GGA!I23</f>
        <v xml:space="preserve">Porcentaje de clausulas ambientales en procesos contractuales </v>
      </c>
      <c r="W137" s="546">
        <f>GGA!J23</f>
        <v>0.02</v>
      </c>
      <c r="X137" s="355" t="str">
        <f>GGA!K23</f>
        <v>Angela Gutierrez
Ronal Gómez
Indira Hernández</v>
      </c>
      <c r="Y137" s="547">
        <f>GGA!L23</f>
        <v>44896</v>
      </c>
      <c r="Z137" s="547">
        <f>GGA!M23</f>
        <v>44926</v>
      </c>
      <c r="AA137" s="355" t="str">
        <f>GGA!N23</f>
        <v>Bogotá D.C.</v>
      </c>
    </row>
    <row r="138" spans="1:27" ht="102" customHeight="1" x14ac:dyDescent="0.2">
      <c r="A138" s="339" t="s">
        <v>100</v>
      </c>
      <c r="B138" s="339" t="s">
        <v>34</v>
      </c>
      <c r="C138" s="339" t="s">
        <v>97</v>
      </c>
      <c r="D138" s="335"/>
      <c r="E138" s="340" t="s">
        <v>36</v>
      </c>
      <c r="F138" s="340" t="s">
        <v>37</v>
      </c>
      <c r="G138" s="339" t="s">
        <v>38</v>
      </c>
      <c r="H138" s="339" t="s">
        <v>38</v>
      </c>
      <c r="I138" s="340" t="s">
        <v>39</v>
      </c>
      <c r="J138" s="340" t="s">
        <v>40</v>
      </c>
      <c r="K138" s="339" t="s">
        <v>41</v>
      </c>
      <c r="L138" s="339">
        <v>90</v>
      </c>
      <c r="M138" s="355" t="s">
        <v>42</v>
      </c>
      <c r="N138" s="350" t="s">
        <v>43</v>
      </c>
      <c r="O138" s="352" t="s">
        <v>44</v>
      </c>
      <c r="P138" s="343" t="s">
        <v>41</v>
      </c>
      <c r="Q138" s="346">
        <v>0.9</v>
      </c>
      <c r="R138" s="345" t="s">
        <v>98</v>
      </c>
      <c r="S138" s="347" t="s">
        <v>99</v>
      </c>
      <c r="T138" s="355" t="str">
        <f>GGA!G24</f>
        <v xml:space="preserve">4.4.Inclusion  de clausulas ambientales sobre procesos contractuales de la UAEOS en los casos en los que aplique </v>
      </c>
      <c r="U138" s="355" t="str">
        <f>GGA!H24</f>
        <v xml:space="preserve">100% de clausulas ambientales en procesos  contactuales celebrados por la UAEOS en adquisición de bienes   y servicios en los casos en los que aplique </v>
      </c>
      <c r="V138" s="355" t="str">
        <f>GGA!I24</f>
        <v>Numero de contratos con clausulas ambientales sobre total de  contratos celebrados</v>
      </c>
      <c r="W138" s="546">
        <f>GGA!J24</f>
        <v>1.4999999999999999E-2</v>
      </c>
      <c r="X138" s="355" t="str">
        <f>GGA!K24</f>
        <v>Angela Gutierrez
Indira Hernández</v>
      </c>
      <c r="Y138" s="547">
        <f>GGA!L24</f>
        <v>44197</v>
      </c>
      <c r="Z138" s="547">
        <f>GGA!M24</f>
        <v>44545</v>
      </c>
      <c r="AA138" s="355" t="str">
        <f>GGA!N24</f>
        <v>Bogotá D.C.</v>
      </c>
    </row>
    <row r="139" spans="1:27" ht="102" customHeight="1" x14ac:dyDescent="0.2">
      <c r="A139" s="339" t="s">
        <v>100</v>
      </c>
      <c r="B139" s="339" t="s">
        <v>34</v>
      </c>
      <c r="C139" s="339" t="s">
        <v>97</v>
      </c>
      <c r="D139" s="335"/>
      <c r="E139" s="340" t="s">
        <v>36</v>
      </c>
      <c r="F139" s="340" t="s">
        <v>37</v>
      </c>
      <c r="G139" s="339" t="s">
        <v>38</v>
      </c>
      <c r="H139" s="339" t="s">
        <v>38</v>
      </c>
      <c r="I139" s="340" t="s">
        <v>39</v>
      </c>
      <c r="J139" s="340" t="s">
        <v>40</v>
      </c>
      <c r="K139" s="339" t="s">
        <v>41</v>
      </c>
      <c r="L139" s="339">
        <v>90</v>
      </c>
      <c r="M139" s="355" t="s">
        <v>42</v>
      </c>
      <c r="N139" s="350" t="s">
        <v>43</v>
      </c>
      <c r="O139" s="352" t="s">
        <v>44</v>
      </c>
      <c r="P139" s="343" t="s">
        <v>41</v>
      </c>
      <c r="Q139" s="346">
        <v>0.9</v>
      </c>
      <c r="R139" s="345" t="s">
        <v>98</v>
      </c>
      <c r="S139" s="347" t="s">
        <v>99</v>
      </c>
      <c r="T139" s="355" t="str">
        <f>GGA!G25</f>
        <v xml:space="preserve">4.5.Reducir el consumo de papel en los grupos de gestión de la entidad </v>
      </c>
      <c r="U139" s="355" t="str">
        <f>GGA!H25</f>
        <v>5%  de reducción en el consumo de papel  , frente la vigencia 2022 (linea base 15 resmas  por área vigencia 2021 )</v>
      </c>
      <c r="V139" s="355" t="str">
        <f>GGA!I25</f>
        <v>Porcentaje de reducción del consumo de papel Institucional.</v>
      </c>
      <c r="W139" s="546">
        <f>GGA!J25</f>
        <v>0.02</v>
      </c>
      <c r="X139" s="355" t="str">
        <f>GGA!K25</f>
        <v>Angela Gutierrez
Ronal Gomez
Indira Hernández</v>
      </c>
      <c r="Y139" s="547">
        <f>GGA!L25</f>
        <v>44562</v>
      </c>
      <c r="Z139" s="547">
        <f>GGA!M25</f>
        <v>44926</v>
      </c>
      <c r="AA139" s="355" t="str">
        <f>GGA!N25</f>
        <v>Bogotá D.C.</v>
      </c>
    </row>
    <row r="140" spans="1:27" ht="102" customHeight="1" x14ac:dyDescent="0.2">
      <c r="A140" s="339" t="s">
        <v>100</v>
      </c>
      <c r="B140" s="339" t="s">
        <v>34</v>
      </c>
      <c r="C140" s="339" t="s">
        <v>97</v>
      </c>
      <c r="D140" s="335"/>
      <c r="E140" s="340" t="s">
        <v>36</v>
      </c>
      <c r="F140" s="340" t="s">
        <v>37</v>
      </c>
      <c r="G140" s="339" t="s">
        <v>38</v>
      </c>
      <c r="H140" s="339" t="s">
        <v>38</v>
      </c>
      <c r="I140" s="340" t="s">
        <v>39</v>
      </c>
      <c r="J140" s="340" t="s">
        <v>40</v>
      </c>
      <c r="K140" s="339" t="s">
        <v>41</v>
      </c>
      <c r="L140" s="339">
        <v>90</v>
      </c>
      <c r="M140" s="355" t="s">
        <v>42</v>
      </c>
      <c r="N140" s="350" t="s">
        <v>43</v>
      </c>
      <c r="O140" s="352" t="s">
        <v>44</v>
      </c>
      <c r="P140" s="343" t="s">
        <v>41</v>
      </c>
      <c r="Q140" s="346">
        <v>0.9</v>
      </c>
      <c r="R140" s="345" t="s">
        <v>98</v>
      </c>
      <c r="S140" s="347" t="s">
        <v>99</v>
      </c>
      <c r="T140" s="355" t="str">
        <f>GGA!G26</f>
        <v>4.6 Actualizar el PIGA - Plan Institucional de Gestión Ambiental y todos los documentos que hacen parte integral de el.</v>
      </c>
      <c r="U140" s="355" t="str">
        <f>GGA!H26</f>
        <v>1 Plan Institucional de Gestión Ambiental actualizado</v>
      </c>
      <c r="V140" s="355" t="str">
        <f>GGA!I26</f>
        <v>Número de planes de gestión ambiental actualizado</v>
      </c>
      <c r="W140" s="546">
        <f>GGA!J26</f>
        <v>0.02</v>
      </c>
      <c r="X140" s="355" t="str">
        <f>GGA!K26</f>
        <v>Angela Gutierrez
Indira Hernández</v>
      </c>
      <c r="Y140" s="547">
        <f>GGA!L26</f>
        <v>44866</v>
      </c>
      <c r="Z140" s="547">
        <f>GGA!M26</f>
        <v>44895</v>
      </c>
      <c r="AA140" s="355" t="str">
        <f>GGA!N26</f>
        <v>Bogotá D.C.</v>
      </c>
    </row>
    <row r="141" spans="1:27" ht="102" customHeight="1" x14ac:dyDescent="0.2">
      <c r="A141" s="339"/>
      <c r="B141" s="339" t="s">
        <v>34</v>
      </c>
      <c r="C141" s="339" t="s">
        <v>97</v>
      </c>
      <c r="D141" s="335"/>
      <c r="E141" s="340" t="s">
        <v>36</v>
      </c>
      <c r="F141" s="340" t="s">
        <v>37</v>
      </c>
      <c r="G141" s="339" t="s">
        <v>38</v>
      </c>
      <c r="H141" s="339" t="s">
        <v>38</v>
      </c>
      <c r="I141" s="340" t="s">
        <v>39</v>
      </c>
      <c r="J141" s="340" t="s">
        <v>40</v>
      </c>
      <c r="K141" s="339" t="s">
        <v>41</v>
      </c>
      <c r="L141" s="339">
        <v>90</v>
      </c>
      <c r="M141" s="355" t="s">
        <v>42</v>
      </c>
      <c r="N141" s="350" t="s">
        <v>43</v>
      </c>
      <c r="O141" s="352" t="s">
        <v>44</v>
      </c>
      <c r="P141" s="343" t="s">
        <v>41</v>
      </c>
      <c r="Q141" s="346">
        <v>0.9</v>
      </c>
      <c r="R141" s="345" t="s">
        <v>98</v>
      </c>
      <c r="S141" s="347" t="s">
        <v>101</v>
      </c>
      <c r="T141" s="355" t="str">
        <f>GGA!G27</f>
        <v>5.1. Realizar el seguimiento, acompañamiento y apoyo técnico e interventoría de las obras de la infraestructura física de la Entidad.</v>
      </c>
      <c r="U141" s="355" t="str">
        <f>GGA!H27</f>
        <v>1 procesos de interventoria  realizados.</v>
      </c>
      <c r="V141" s="355" t="str">
        <f>GGA!I27</f>
        <v>Número de Interventorias realizadas</v>
      </c>
      <c r="W141" s="546">
        <f>GGA!J27</f>
        <v>7.0000000000000007E-2</v>
      </c>
      <c r="X141" s="355" t="str">
        <f>GGA!K27</f>
        <v>Angela Gutierrez</v>
      </c>
      <c r="Y141" s="547">
        <f>GGA!L27</f>
        <v>44682</v>
      </c>
      <c r="Z141" s="547">
        <f>GGA!M27</f>
        <v>44863</v>
      </c>
      <c r="AA141" s="355" t="str">
        <f>GGA!N27</f>
        <v>Bogotá D.C.</v>
      </c>
    </row>
    <row r="142" spans="1:27" ht="102" customHeight="1" x14ac:dyDescent="0.2">
      <c r="A142" s="339"/>
      <c r="B142" s="339" t="s">
        <v>34</v>
      </c>
      <c r="C142" s="339" t="s">
        <v>102</v>
      </c>
      <c r="D142" s="335"/>
      <c r="E142" s="340" t="s">
        <v>36</v>
      </c>
      <c r="F142" s="340" t="s">
        <v>37</v>
      </c>
      <c r="G142" s="339" t="s">
        <v>38</v>
      </c>
      <c r="H142" s="339" t="s">
        <v>38</v>
      </c>
      <c r="I142" s="340" t="s">
        <v>39</v>
      </c>
      <c r="J142" s="340" t="s">
        <v>40</v>
      </c>
      <c r="K142" s="339" t="s">
        <v>41</v>
      </c>
      <c r="L142" s="339">
        <v>90</v>
      </c>
      <c r="M142" s="355" t="s">
        <v>42</v>
      </c>
      <c r="N142" s="350" t="s">
        <v>43</v>
      </c>
      <c r="O142" s="352" t="s">
        <v>44</v>
      </c>
      <c r="P142" s="343" t="s">
        <v>41</v>
      </c>
      <c r="Q142" s="346">
        <v>0.9</v>
      </c>
      <c r="R142" s="345" t="s">
        <v>98</v>
      </c>
      <c r="S142" s="347" t="s">
        <v>101</v>
      </c>
      <c r="T142" s="355" t="str">
        <f>GGA!G28</f>
        <v>5.2. Realizar las adecuaciones necesarias a la infraestructura de la Entidad.</v>
      </c>
      <c r="U142" s="355" t="str">
        <f>GGA!H28</f>
        <v xml:space="preserve">1 obra de adecuación </v>
      </c>
      <c r="V142" s="355" t="str">
        <f>GGA!I28</f>
        <v>Número  de obras ejecutadas</v>
      </c>
      <c r="W142" s="546">
        <f>GGA!J28</f>
        <v>0.08</v>
      </c>
      <c r="X142" s="355" t="str">
        <f>GGA!K28</f>
        <v>Angela Gutierrez</v>
      </c>
      <c r="Y142" s="547">
        <f>GGA!L28</f>
        <v>44682</v>
      </c>
      <c r="Z142" s="547">
        <f>GGA!M28</f>
        <v>44863</v>
      </c>
      <c r="AA142" s="355" t="str">
        <f>GGA!N28</f>
        <v>Bogotá D.C.</v>
      </c>
    </row>
    <row r="143" spans="1:27" ht="102" customHeight="1" x14ac:dyDescent="0.2">
      <c r="A143" s="339"/>
      <c r="B143" s="339" t="s">
        <v>56</v>
      </c>
      <c r="C143" s="339" t="s">
        <v>102</v>
      </c>
      <c r="D143" s="335"/>
      <c r="E143" s="340" t="s">
        <v>36</v>
      </c>
      <c r="F143" s="340" t="s">
        <v>37</v>
      </c>
      <c r="G143" s="339" t="s">
        <v>38</v>
      </c>
      <c r="H143" s="339" t="s">
        <v>38</v>
      </c>
      <c r="I143" s="340" t="s">
        <v>39</v>
      </c>
      <c r="J143" s="340" t="s">
        <v>40</v>
      </c>
      <c r="K143" s="339" t="s">
        <v>41</v>
      </c>
      <c r="L143" s="339">
        <v>90</v>
      </c>
      <c r="M143" s="355" t="s">
        <v>42</v>
      </c>
      <c r="N143" s="350" t="s">
        <v>43</v>
      </c>
      <c r="O143" s="352" t="s">
        <v>44</v>
      </c>
      <c r="P143" s="343" t="s">
        <v>41</v>
      </c>
      <c r="Q143" s="346">
        <v>0.9</v>
      </c>
      <c r="R143" s="345" t="s">
        <v>98</v>
      </c>
      <c r="S143" s="347" t="s">
        <v>101</v>
      </c>
      <c r="T143" s="355" t="str">
        <f>GGA!G29</f>
        <v>6.1 Adquirir el mobiliario apropiado para la sede central de UAEOS</v>
      </c>
      <c r="U143" s="355" t="str">
        <f>GGA!H29</f>
        <v>1 mobiliario adquirido</v>
      </c>
      <c r="V143" s="355" t="str">
        <f>GGA!I29</f>
        <v>Número de mobiliario adquirido</v>
      </c>
      <c r="W143" s="546">
        <f>GGA!J29</f>
        <v>0.05</v>
      </c>
      <c r="X143" s="355" t="str">
        <f>GGA!K29</f>
        <v>Angela Gutierrez</v>
      </c>
      <c r="Y143" s="547">
        <f>GGA!L29</f>
        <v>44682</v>
      </c>
      <c r="Z143" s="547">
        <f>GGA!M29</f>
        <v>44804</v>
      </c>
      <c r="AA143" s="355" t="str">
        <f>GGA!N29</f>
        <v>Bogotá D.C.</v>
      </c>
    </row>
    <row r="144" spans="1:27" ht="102" customHeight="1" x14ac:dyDescent="0.2">
      <c r="A144" s="339" t="s">
        <v>103</v>
      </c>
      <c r="B144" s="339" t="s">
        <v>56</v>
      </c>
      <c r="C144" s="339" t="s">
        <v>102</v>
      </c>
      <c r="D144" s="335"/>
      <c r="E144" s="340" t="s">
        <v>36</v>
      </c>
      <c r="F144" s="340" t="s">
        <v>37</v>
      </c>
      <c r="G144" s="339" t="s">
        <v>38</v>
      </c>
      <c r="H144" s="339" t="s">
        <v>38</v>
      </c>
      <c r="I144" s="340" t="s">
        <v>39</v>
      </c>
      <c r="J144" s="340" t="s">
        <v>40</v>
      </c>
      <c r="K144" s="339" t="s">
        <v>41</v>
      </c>
      <c r="L144" s="339">
        <v>90</v>
      </c>
      <c r="M144" s="355" t="s">
        <v>42</v>
      </c>
      <c r="N144" s="350" t="s">
        <v>43</v>
      </c>
      <c r="O144" s="352" t="s">
        <v>44</v>
      </c>
      <c r="P144" s="343" t="s">
        <v>41</v>
      </c>
      <c r="Q144" s="346">
        <v>0.9</v>
      </c>
      <c r="R144" s="345" t="s">
        <v>98</v>
      </c>
      <c r="S144" s="347" t="s">
        <v>101</v>
      </c>
      <c r="T144" s="749" t="str">
        <f>GGA!G30</f>
        <v>7.1.  Implementar el  Plan de Conservación Documental del Sistema Integrado de Conservación.</v>
      </c>
      <c r="U144" s="355" t="str">
        <f>GGA!H30</f>
        <v>100% de  Implementación del Programa de Capacitación y Sensibilización.</v>
      </c>
      <c r="V144" s="355" t="str">
        <f>GGA!I30</f>
        <v>Porcentaje de Implementación del Programa de Capacitación y Sensibilización.</v>
      </c>
      <c r="W144" s="546">
        <f>GGA!J30</f>
        <v>0.02</v>
      </c>
      <c r="X144" s="355" t="str">
        <f>GGA!K30</f>
        <v>Angela Gutierrez
Profesional GD</v>
      </c>
      <c r="Y144" s="547">
        <f>GGA!L30</f>
        <v>44562</v>
      </c>
      <c r="Z144" s="547">
        <f>GGA!M30</f>
        <v>44926</v>
      </c>
      <c r="AA144" s="355" t="str">
        <f>GGA!N30</f>
        <v>Bogotá D.C.</v>
      </c>
    </row>
    <row r="145" spans="1:27" ht="102" customHeight="1" x14ac:dyDescent="0.2">
      <c r="A145" s="339" t="s">
        <v>103</v>
      </c>
      <c r="B145" s="339" t="s">
        <v>56</v>
      </c>
      <c r="C145" s="339" t="s">
        <v>102</v>
      </c>
      <c r="D145" s="335"/>
      <c r="E145" s="340" t="s">
        <v>36</v>
      </c>
      <c r="F145" s="340" t="s">
        <v>37</v>
      </c>
      <c r="G145" s="339" t="s">
        <v>38</v>
      </c>
      <c r="H145" s="339" t="s">
        <v>38</v>
      </c>
      <c r="I145" s="340" t="s">
        <v>39</v>
      </c>
      <c r="J145" s="340" t="s">
        <v>40</v>
      </c>
      <c r="K145" s="339" t="s">
        <v>41</v>
      </c>
      <c r="L145" s="339">
        <v>90</v>
      </c>
      <c r="M145" s="355" t="s">
        <v>42</v>
      </c>
      <c r="N145" s="350" t="s">
        <v>43</v>
      </c>
      <c r="O145" s="352" t="s">
        <v>44</v>
      </c>
      <c r="P145" s="343" t="s">
        <v>41</v>
      </c>
      <c r="Q145" s="346">
        <v>0.9</v>
      </c>
      <c r="R145" s="345" t="s">
        <v>98</v>
      </c>
      <c r="S145" s="347" t="s">
        <v>101</v>
      </c>
      <c r="T145" s="749"/>
      <c r="U145" s="355" t="str">
        <f>GGA!H31</f>
        <v>100% Implementación del Programa de Inspección y mantenimiento de instalaciones físicas.</v>
      </c>
      <c r="V145" s="355" t="str">
        <f>GGA!I31</f>
        <v>Porcentaje de Implementación del Programa de Inspección y mantenimiento de instalaciones físicas.</v>
      </c>
      <c r="W145" s="546">
        <f>GGA!J31</f>
        <v>0.02</v>
      </c>
      <c r="X145" s="355" t="str">
        <f>GGA!K31</f>
        <v>Angela Gutierrez
Profesional GD</v>
      </c>
      <c r="Y145" s="547">
        <f>GGA!L31</f>
        <v>44562</v>
      </c>
      <c r="Z145" s="547">
        <f>GGA!M31</f>
        <v>44926</v>
      </c>
      <c r="AA145" s="355" t="str">
        <f>GGA!N31</f>
        <v>Bogotá D.C.</v>
      </c>
    </row>
    <row r="146" spans="1:27" ht="102" customHeight="1" x14ac:dyDescent="0.2">
      <c r="A146" s="339" t="s">
        <v>103</v>
      </c>
      <c r="B146" s="339" t="s">
        <v>56</v>
      </c>
      <c r="C146" s="339" t="s">
        <v>102</v>
      </c>
      <c r="D146" s="335"/>
      <c r="E146" s="340" t="s">
        <v>36</v>
      </c>
      <c r="F146" s="340" t="s">
        <v>37</v>
      </c>
      <c r="G146" s="339" t="s">
        <v>38</v>
      </c>
      <c r="H146" s="339" t="s">
        <v>38</v>
      </c>
      <c r="I146" s="340" t="s">
        <v>39</v>
      </c>
      <c r="J146" s="340" t="s">
        <v>40</v>
      </c>
      <c r="K146" s="339" t="s">
        <v>41</v>
      </c>
      <c r="L146" s="339">
        <v>90</v>
      </c>
      <c r="M146" s="355" t="s">
        <v>42</v>
      </c>
      <c r="N146" s="350" t="s">
        <v>43</v>
      </c>
      <c r="O146" s="352" t="s">
        <v>44</v>
      </c>
      <c r="P146" s="343" t="s">
        <v>41</v>
      </c>
      <c r="Q146" s="346">
        <v>0.9</v>
      </c>
      <c r="R146" s="345" t="s">
        <v>98</v>
      </c>
      <c r="S146" s="347" t="s">
        <v>101</v>
      </c>
      <c r="T146" s="749"/>
      <c r="U146" s="355" t="str">
        <f>GGA!H32</f>
        <v>30% de Implementación del Programa de Saneamiento ambiental.</v>
      </c>
      <c r="V146" s="355" t="str">
        <f>GGA!I32</f>
        <v>Porcentaje de Implementación del Programa de Saneamiento ambiental.</v>
      </c>
      <c r="W146" s="546">
        <f>GGA!J32</f>
        <v>0.02</v>
      </c>
      <c r="X146" s="355" t="str">
        <f>GGA!K32</f>
        <v>Angela Gutierrez
Profesional GD</v>
      </c>
      <c r="Y146" s="547">
        <f>GGA!L32</f>
        <v>44562</v>
      </c>
      <c r="Z146" s="547">
        <f>GGA!M32</f>
        <v>44926</v>
      </c>
      <c r="AA146" s="355" t="str">
        <f>GGA!N32</f>
        <v>Bogotá D.C.</v>
      </c>
    </row>
    <row r="147" spans="1:27" ht="102" customHeight="1" x14ac:dyDescent="0.2">
      <c r="A147" s="339" t="s">
        <v>103</v>
      </c>
      <c r="B147" s="339" t="s">
        <v>56</v>
      </c>
      <c r="C147" s="339" t="s">
        <v>102</v>
      </c>
      <c r="D147" s="335"/>
      <c r="E147" s="340" t="s">
        <v>36</v>
      </c>
      <c r="F147" s="340" t="s">
        <v>37</v>
      </c>
      <c r="G147" s="339" t="s">
        <v>38</v>
      </c>
      <c r="H147" s="339" t="s">
        <v>38</v>
      </c>
      <c r="I147" s="340" t="s">
        <v>39</v>
      </c>
      <c r="J147" s="340" t="s">
        <v>40</v>
      </c>
      <c r="K147" s="339" t="s">
        <v>41</v>
      </c>
      <c r="L147" s="339">
        <v>90</v>
      </c>
      <c r="M147" s="355" t="s">
        <v>42</v>
      </c>
      <c r="N147" s="350" t="s">
        <v>43</v>
      </c>
      <c r="O147" s="352" t="s">
        <v>44</v>
      </c>
      <c r="P147" s="343" t="s">
        <v>41</v>
      </c>
      <c r="Q147" s="346">
        <v>0.9</v>
      </c>
      <c r="R147" s="345" t="s">
        <v>98</v>
      </c>
      <c r="S147" s="347"/>
      <c r="T147" s="749"/>
      <c r="U147" s="355" t="str">
        <f>GGA!H33</f>
        <v xml:space="preserve">100% de Implementación del Programa de Almacenamiento y Re almacenamiento. </v>
      </c>
      <c r="V147" s="355" t="str">
        <f>GGA!I33</f>
        <v>Porcentaje de  Implementación del Programa de Almacenamiento y Re almacenamiento</v>
      </c>
      <c r="W147" s="546">
        <f>GGA!J33</f>
        <v>0.02</v>
      </c>
      <c r="X147" s="355" t="str">
        <f>GGA!K33</f>
        <v>Angela Gutierrez
Profesional GD</v>
      </c>
      <c r="Y147" s="547">
        <f>GGA!L33</f>
        <v>44562</v>
      </c>
      <c r="Z147" s="547">
        <f>GGA!M33</f>
        <v>44926</v>
      </c>
      <c r="AA147" s="355" t="str">
        <f>GGA!N33</f>
        <v>Bogotá D.C.</v>
      </c>
    </row>
    <row r="148" spans="1:27" ht="102" customHeight="1" x14ac:dyDescent="0.2">
      <c r="A148" s="339" t="s">
        <v>103</v>
      </c>
      <c r="B148" s="339" t="s">
        <v>56</v>
      </c>
      <c r="C148" s="339" t="s">
        <v>102</v>
      </c>
      <c r="D148" s="335"/>
      <c r="E148" s="340" t="s">
        <v>36</v>
      </c>
      <c r="F148" s="340" t="s">
        <v>37</v>
      </c>
      <c r="G148" s="339" t="s">
        <v>38</v>
      </c>
      <c r="H148" s="339" t="s">
        <v>38</v>
      </c>
      <c r="I148" s="340" t="s">
        <v>39</v>
      </c>
      <c r="J148" s="340" t="s">
        <v>40</v>
      </c>
      <c r="K148" s="339" t="s">
        <v>41</v>
      </c>
      <c r="L148" s="339">
        <v>90</v>
      </c>
      <c r="M148" s="355" t="s">
        <v>42</v>
      </c>
      <c r="N148" s="350" t="s">
        <v>43</v>
      </c>
      <c r="O148" s="352" t="s">
        <v>44</v>
      </c>
      <c r="P148" s="343" t="s">
        <v>41</v>
      </c>
      <c r="Q148" s="351">
        <v>90</v>
      </c>
      <c r="R148" s="345" t="s">
        <v>98</v>
      </c>
      <c r="S148" s="347" t="s">
        <v>46</v>
      </c>
      <c r="T148" s="749"/>
      <c r="U148" s="355" t="str">
        <f>GGA!H34</f>
        <v>100% de Implementación del Programa de Prevención de emergencias y atención de desastres</v>
      </c>
      <c r="V148" s="355" t="str">
        <f>GGA!I34</f>
        <v>Porcentaje de Implementación del Programa de Prevención de emergencias y atención de desastres</v>
      </c>
      <c r="W148" s="546">
        <f>GGA!J34</f>
        <v>0.02</v>
      </c>
      <c r="X148" s="355" t="str">
        <f>GGA!K34</f>
        <v>Angela Gutierrez
Profesional GD</v>
      </c>
      <c r="Y148" s="547">
        <f>GGA!L34</f>
        <v>44562</v>
      </c>
      <c r="Z148" s="547">
        <f>GGA!M34</f>
        <v>44926</v>
      </c>
      <c r="AA148" s="355" t="str">
        <f>GGA!N34</f>
        <v>Bogotá D.C.</v>
      </c>
    </row>
    <row r="149" spans="1:27" ht="102" customHeight="1" x14ac:dyDescent="0.2">
      <c r="A149" s="339" t="s">
        <v>103</v>
      </c>
      <c r="B149" s="339" t="s">
        <v>56</v>
      </c>
      <c r="C149" s="339" t="s">
        <v>102</v>
      </c>
      <c r="D149" s="335"/>
      <c r="E149" s="340" t="s">
        <v>36</v>
      </c>
      <c r="F149" s="340" t="s">
        <v>37</v>
      </c>
      <c r="G149" s="339" t="s">
        <v>38</v>
      </c>
      <c r="H149" s="339" t="s">
        <v>38</v>
      </c>
      <c r="I149" s="340" t="s">
        <v>39</v>
      </c>
      <c r="J149" s="340" t="s">
        <v>40</v>
      </c>
      <c r="K149" s="339" t="s">
        <v>41</v>
      </c>
      <c r="L149" s="339">
        <v>90</v>
      </c>
      <c r="M149" s="355" t="s">
        <v>42</v>
      </c>
      <c r="N149" s="350" t="s">
        <v>43</v>
      </c>
      <c r="O149" s="352" t="s">
        <v>44</v>
      </c>
      <c r="P149" s="343" t="s">
        <v>41</v>
      </c>
      <c r="Q149" s="351">
        <v>90</v>
      </c>
      <c r="R149" s="345" t="s">
        <v>98</v>
      </c>
      <c r="S149" s="347" t="s">
        <v>54</v>
      </c>
      <c r="T149" s="355" t="str">
        <f>GGA!G35</f>
        <v>7.2 Asesorar y acompañar el proceso de transferencias documentales primarias de los archivos de gestión de las dependencias de la entidad.</v>
      </c>
      <c r="U149" s="355" t="str">
        <f>GGA!H35</f>
        <v>16 Transferencias documentales primarias</v>
      </c>
      <c r="V149" s="355" t="str">
        <f>GGA!I35</f>
        <v>Número  de transferencias documentales realizadas.</v>
      </c>
      <c r="W149" s="546">
        <f>GGA!J35</f>
        <v>0.02</v>
      </c>
      <c r="X149" s="355" t="str">
        <f>GGA!K35</f>
        <v>Profesional GD
 Indira Hernandez
Martha Rodriguez</v>
      </c>
      <c r="Y149" s="547">
        <f>GGA!L35</f>
        <v>44621</v>
      </c>
      <c r="Z149" s="547">
        <f>GGA!M35</f>
        <v>44926</v>
      </c>
      <c r="AA149" s="355" t="str">
        <f>GGA!N35</f>
        <v>Bogotá D.C.</v>
      </c>
    </row>
    <row r="150" spans="1:27" ht="102" customHeight="1" x14ac:dyDescent="0.2">
      <c r="A150" s="339" t="s">
        <v>103</v>
      </c>
      <c r="B150" s="339" t="s">
        <v>56</v>
      </c>
      <c r="C150" s="339" t="s">
        <v>102</v>
      </c>
      <c r="D150" s="335"/>
      <c r="E150" s="340" t="s">
        <v>36</v>
      </c>
      <c r="F150" s="340" t="s">
        <v>37</v>
      </c>
      <c r="G150" s="339" t="s">
        <v>38</v>
      </c>
      <c r="H150" s="339" t="s">
        <v>38</v>
      </c>
      <c r="I150" s="340" t="s">
        <v>39</v>
      </c>
      <c r="J150" s="340" t="s">
        <v>40</v>
      </c>
      <c r="K150" s="339" t="s">
        <v>41</v>
      </c>
      <c r="L150" s="339">
        <v>90</v>
      </c>
      <c r="M150" s="355" t="s">
        <v>42</v>
      </c>
      <c r="N150" s="350" t="s">
        <v>43</v>
      </c>
      <c r="O150" s="352" t="s">
        <v>44</v>
      </c>
      <c r="P150" s="343" t="s">
        <v>41</v>
      </c>
      <c r="Q150" s="351">
        <v>90</v>
      </c>
      <c r="R150" s="345" t="s">
        <v>98</v>
      </c>
      <c r="S150" s="347"/>
      <c r="T150" s="355" t="str">
        <f>GGA!G36</f>
        <v>7.3 Realizar transferencia documental a la superintendencia de Economia solidaria frente a las series documentales relacionadas con inspección, control y vigilancia.</v>
      </c>
      <c r="U150" s="355" t="str">
        <f>GGA!H36</f>
        <v xml:space="preserve">45  metros lineales organizados </v>
      </c>
      <c r="V150" s="355" t="str">
        <f>GGA!I36</f>
        <v>Número  de transferencia documental realizada.</v>
      </c>
      <c r="W150" s="546">
        <f>GGA!J36</f>
        <v>0.03</v>
      </c>
      <c r="X150" s="355" t="str">
        <f>GGA!K36</f>
        <v>Profesional GD
 Indira Hernandez
Martha Rodriguez</v>
      </c>
      <c r="Y150" s="547">
        <f>GGA!L36</f>
        <v>44866</v>
      </c>
      <c r="Z150" s="547">
        <f>GGA!M36</f>
        <v>44895</v>
      </c>
      <c r="AA150" s="355" t="str">
        <f>GGA!N36</f>
        <v>Bogotá D.C.</v>
      </c>
    </row>
    <row r="151" spans="1:27" ht="102" customHeight="1" x14ac:dyDescent="0.2">
      <c r="A151" s="339" t="s">
        <v>104</v>
      </c>
      <c r="B151" s="339" t="s">
        <v>56</v>
      </c>
      <c r="C151" s="339" t="s">
        <v>102</v>
      </c>
      <c r="D151" s="335"/>
      <c r="E151" s="340" t="s">
        <v>36</v>
      </c>
      <c r="F151" s="340" t="s">
        <v>37</v>
      </c>
      <c r="G151" s="339" t="s">
        <v>38</v>
      </c>
      <c r="H151" s="339" t="s">
        <v>38</v>
      </c>
      <c r="I151" s="340" t="s">
        <v>39</v>
      </c>
      <c r="J151" s="340" t="s">
        <v>40</v>
      </c>
      <c r="K151" s="339" t="s">
        <v>41</v>
      </c>
      <c r="L151" s="339">
        <v>90</v>
      </c>
      <c r="M151" s="355" t="s">
        <v>42</v>
      </c>
      <c r="N151" s="350" t="s">
        <v>43</v>
      </c>
      <c r="O151" s="352" t="s">
        <v>44</v>
      </c>
      <c r="P151" s="343" t="s">
        <v>41</v>
      </c>
      <c r="Q151" s="351">
        <v>90</v>
      </c>
      <c r="R151" s="345" t="s">
        <v>98</v>
      </c>
      <c r="S151" s="347"/>
      <c r="T151" s="355" t="str">
        <f>GGA!G37</f>
        <v>7.4. Organizar archivística y técnicamente los fondos documentales de la UAEOS de conformidad con los lineamientos normativos que apliquen a este tipo de acervo documental</v>
      </c>
      <c r="U151" s="355" t="str">
        <f>GGA!H37</f>
        <v>150 metros lineales organizados</v>
      </c>
      <c r="V151" s="355" t="str">
        <f>GGA!I37</f>
        <v>Número  de metros lineales organizados</v>
      </c>
      <c r="W151" s="546">
        <f>GGA!J37</f>
        <v>0.04</v>
      </c>
      <c r="X151" s="355" t="str">
        <f>GGA!K37</f>
        <v>Angela Gutierrez
Profesional GD</v>
      </c>
      <c r="Y151" s="547">
        <f>GGA!L37</f>
        <v>44593</v>
      </c>
      <c r="Z151" s="547">
        <f>GGA!M37</f>
        <v>44905</v>
      </c>
      <c r="AA151" s="355" t="str">
        <f>GGA!N37</f>
        <v>Bogotá D.C.</v>
      </c>
    </row>
    <row r="152" spans="1:27" ht="102" customHeight="1" x14ac:dyDescent="0.2">
      <c r="A152" s="339" t="s">
        <v>104</v>
      </c>
      <c r="B152" s="339" t="s">
        <v>56</v>
      </c>
      <c r="C152" s="339" t="s">
        <v>102</v>
      </c>
      <c r="D152" s="335"/>
      <c r="E152" s="340" t="s">
        <v>36</v>
      </c>
      <c r="F152" s="340" t="s">
        <v>37</v>
      </c>
      <c r="G152" s="339" t="s">
        <v>38</v>
      </c>
      <c r="H152" s="339" t="s">
        <v>38</v>
      </c>
      <c r="I152" s="340" t="s">
        <v>39</v>
      </c>
      <c r="J152" s="340" t="s">
        <v>40</v>
      </c>
      <c r="K152" s="339" t="s">
        <v>41</v>
      </c>
      <c r="L152" s="339">
        <v>90</v>
      </c>
      <c r="M152" s="355" t="s">
        <v>42</v>
      </c>
      <c r="N152" s="350" t="s">
        <v>43</v>
      </c>
      <c r="O152" s="352" t="s">
        <v>44</v>
      </c>
      <c r="P152" s="343" t="s">
        <v>41</v>
      </c>
      <c r="Q152" s="351">
        <v>90</v>
      </c>
      <c r="R152" s="345" t="s">
        <v>98</v>
      </c>
      <c r="S152" s="347"/>
      <c r="T152" s="355" t="str">
        <f>GGA!G38</f>
        <v>7.5. Digitalizar documentos escenciales y/o de conservación total según las Tablas de Retención y/o las Tablas de Valoración Documental.</v>
      </c>
      <c r="U152" s="355" t="str">
        <f>GGA!H38</f>
        <v>60 metros lineales digitalizados</v>
      </c>
      <c r="V152" s="355" t="str">
        <f>GGA!I38</f>
        <v>Número de metros lineales digitalizados</v>
      </c>
      <c r="W152" s="546">
        <f>GGA!J38</f>
        <v>0.04</v>
      </c>
      <c r="X152" s="355" t="str">
        <f>GGA!K38</f>
        <v>Angela Gutierrez
Profesional GD</v>
      </c>
      <c r="Y152" s="547">
        <f>GGA!L38</f>
        <v>44593</v>
      </c>
      <c r="Z152" s="547">
        <f>GGA!M38</f>
        <v>44895</v>
      </c>
      <c r="AA152" s="355" t="str">
        <f>GGA!N38</f>
        <v>Bogotá D.C.</v>
      </c>
    </row>
    <row r="153" spans="1:27" ht="102" customHeight="1" x14ac:dyDescent="0.2">
      <c r="A153" s="339" t="s">
        <v>105</v>
      </c>
      <c r="B153" s="339" t="s">
        <v>56</v>
      </c>
      <c r="C153" s="339" t="s">
        <v>102</v>
      </c>
      <c r="D153" s="335"/>
      <c r="E153" s="340" t="s">
        <v>36</v>
      </c>
      <c r="F153" s="340" t="s">
        <v>37</v>
      </c>
      <c r="G153" s="339" t="s">
        <v>38</v>
      </c>
      <c r="H153" s="339" t="s">
        <v>38</v>
      </c>
      <c r="I153" s="340" t="s">
        <v>39</v>
      </c>
      <c r="J153" s="340" t="s">
        <v>40</v>
      </c>
      <c r="K153" s="339" t="s">
        <v>41</v>
      </c>
      <c r="L153" s="339">
        <v>90</v>
      </c>
      <c r="M153" s="355" t="s">
        <v>42</v>
      </c>
      <c r="N153" s="350" t="s">
        <v>43</v>
      </c>
      <c r="O153" s="352" t="s">
        <v>44</v>
      </c>
      <c r="P153" s="343" t="s">
        <v>41</v>
      </c>
      <c r="Q153" s="351">
        <v>90</v>
      </c>
      <c r="R153" s="345" t="s">
        <v>98</v>
      </c>
      <c r="S153" s="347"/>
      <c r="T153" s="355" t="str">
        <f>GGA!G39</f>
        <v>7.6. Actualizar y realizar gestiones para la implementación del Plan de Preservación digital</v>
      </c>
      <c r="U153" s="355" t="str">
        <f>GGA!H39</f>
        <v>1 Plan de Preservación actualizado en un 60%</v>
      </c>
      <c r="V153" s="355" t="str">
        <f>GGA!I39</f>
        <v xml:space="preserve">Porcentaje de implementación del Plan de Preservación Digital implementado </v>
      </c>
      <c r="W153" s="546">
        <f>GGA!J39</f>
        <v>0.02</v>
      </c>
      <c r="X153" s="355" t="str">
        <f>GGA!K39</f>
        <v>Angela Gutierrez
Profesional GD</v>
      </c>
      <c r="Y153" s="547">
        <f>GGA!L39</f>
        <v>44866</v>
      </c>
      <c r="Z153" s="547">
        <f>GGA!M39</f>
        <v>44895</v>
      </c>
      <c r="AA153" s="355" t="str">
        <f>GGA!N39</f>
        <v>Bogotá D.C.</v>
      </c>
    </row>
    <row r="154" spans="1:27" ht="102" customHeight="1" x14ac:dyDescent="0.2">
      <c r="A154" s="339" t="s">
        <v>103</v>
      </c>
      <c r="B154" s="339" t="s">
        <v>56</v>
      </c>
      <c r="C154" s="339" t="s">
        <v>102</v>
      </c>
      <c r="D154" s="335"/>
      <c r="E154" s="340" t="s">
        <v>36</v>
      </c>
      <c r="F154" s="340" t="s">
        <v>37</v>
      </c>
      <c r="G154" s="339" t="s">
        <v>38</v>
      </c>
      <c r="H154" s="339" t="s">
        <v>38</v>
      </c>
      <c r="I154" s="340" t="s">
        <v>39</v>
      </c>
      <c r="J154" s="340" t="s">
        <v>40</v>
      </c>
      <c r="K154" s="339" t="s">
        <v>41</v>
      </c>
      <c r="L154" s="339">
        <v>90</v>
      </c>
      <c r="M154" s="355" t="s">
        <v>42</v>
      </c>
      <c r="N154" s="350" t="s">
        <v>43</v>
      </c>
      <c r="O154" s="352" t="s">
        <v>44</v>
      </c>
      <c r="P154" s="343" t="s">
        <v>41</v>
      </c>
      <c r="Q154" s="351">
        <v>90</v>
      </c>
      <c r="R154" s="345" t="s">
        <v>98</v>
      </c>
      <c r="S154" s="347"/>
      <c r="T154" s="355" t="str">
        <f>GGA!G40</f>
        <v xml:space="preserve">8.1 Mejoramiento del Aplicativo de Gestión Documental de la U.A.E.O.S. </v>
      </c>
      <c r="U154" s="355" t="str">
        <f>GGA!H40</f>
        <v>3 informes de ejecución de las actividades que comprende el mejoramiento del sistema de gestión documental</v>
      </c>
      <c r="V154" s="355" t="str">
        <f>GGA!I40</f>
        <v>Número de infromes que describen el mejoramiento del sistema de gestión documental</v>
      </c>
      <c r="W154" s="546">
        <f>GGA!J40</f>
        <v>0.05</v>
      </c>
      <c r="X154" s="355" t="str">
        <f>GGA!K40</f>
        <v>Angela Gutierrez
Profesional GD</v>
      </c>
      <c r="Y154" s="547">
        <f>GGA!L40</f>
        <v>44621</v>
      </c>
      <c r="Z154" s="547">
        <f>GGA!M40</f>
        <v>44895</v>
      </c>
      <c r="AA154" s="355" t="str">
        <f>GGA!N40</f>
        <v>Bogotá D.C.</v>
      </c>
    </row>
    <row r="155" spans="1:27" ht="102" customHeight="1" x14ac:dyDescent="0.2">
      <c r="A155" s="339" t="s">
        <v>104</v>
      </c>
      <c r="B155" s="339" t="s">
        <v>56</v>
      </c>
      <c r="C155" s="339" t="s">
        <v>102</v>
      </c>
      <c r="D155" s="335"/>
      <c r="E155" s="340" t="s">
        <v>36</v>
      </c>
      <c r="F155" s="340" t="s">
        <v>37</v>
      </c>
      <c r="G155" s="339" t="s">
        <v>38</v>
      </c>
      <c r="H155" s="339" t="s">
        <v>38</v>
      </c>
      <c r="I155" s="340" t="s">
        <v>39</v>
      </c>
      <c r="J155" s="340" t="s">
        <v>40</v>
      </c>
      <c r="K155" s="339" t="s">
        <v>41</v>
      </c>
      <c r="L155" s="339">
        <v>90</v>
      </c>
      <c r="M155" s="355" t="s">
        <v>42</v>
      </c>
      <c r="N155" s="350" t="s">
        <v>43</v>
      </c>
      <c r="O155" s="352" t="s">
        <v>44</v>
      </c>
      <c r="P155" s="343" t="s">
        <v>41</v>
      </c>
      <c r="Q155" s="351">
        <v>90</v>
      </c>
      <c r="R155" s="345" t="s">
        <v>98</v>
      </c>
      <c r="S155" s="347"/>
      <c r="T155" s="355" t="str">
        <f>GGA!G41</f>
        <v>9.1 Adelantar las actividades para la implementación de las políticas que conforman el MIPG de acuerdo al plan de trabajo dispuesto por la Entidad  </v>
      </c>
      <c r="U155" s="355" t="str">
        <f>GGA!H41</f>
        <v>100% del Cumplimiento de las actividades asignadas   del MIPG</v>
      </c>
      <c r="V155" s="355" t="str">
        <f>GGA!I41</f>
        <v xml:space="preserve">Porcentaje de Implemtación de MIPG </v>
      </c>
      <c r="W155" s="546">
        <f>GGA!J41</f>
        <v>0.1</v>
      </c>
      <c r="X155" s="355" t="str">
        <f>GGA!K41</f>
        <v>Angela Gutierrez
Profesional GD</v>
      </c>
      <c r="Y155" s="547">
        <f>GGA!L41</f>
        <v>44562</v>
      </c>
      <c r="Z155" s="547">
        <f>GGA!M41</f>
        <v>44592</v>
      </c>
      <c r="AA155" s="355" t="str">
        <f>GGA!N41</f>
        <v>Bogotá D.C.</v>
      </c>
    </row>
    <row r="156" spans="1:27" ht="102" customHeight="1" x14ac:dyDescent="0.2">
      <c r="A156" s="339"/>
      <c r="B156" s="339" t="s">
        <v>106</v>
      </c>
      <c r="C156" s="339" t="s">
        <v>107</v>
      </c>
      <c r="D156" s="335"/>
      <c r="E156" s="339" t="s">
        <v>36</v>
      </c>
      <c r="F156" s="339" t="s">
        <v>78</v>
      </c>
      <c r="G156" s="341" t="s">
        <v>38</v>
      </c>
      <c r="H156" s="341" t="s">
        <v>38</v>
      </c>
      <c r="I156" s="339" t="s">
        <v>39</v>
      </c>
      <c r="J156" s="339" t="s">
        <v>40</v>
      </c>
      <c r="K156" s="339" t="s">
        <v>41</v>
      </c>
      <c r="L156" s="339">
        <v>90</v>
      </c>
      <c r="M156" s="347" t="s">
        <v>42</v>
      </c>
      <c r="N156" s="350" t="s">
        <v>43</v>
      </c>
      <c r="O156" s="354" t="s">
        <v>44</v>
      </c>
      <c r="P156" s="347" t="s">
        <v>41</v>
      </c>
      <c r="Q156" s="347">
        <v>90</v>
      </c>
      <c r="R156" s="345" t="s">
        <v>108</v>
      </c>
      <c r="S156" s="347" t="s">
        <v>54</v>
      </c>
      <c r="T156" s="347" t="str">
        <f>GPyE!G12</f>
        <v>1.1  Realizar Seguimiento al Plan Estratégico institucional (2019-2022)</v>
      </c>
      <c r="U156" s="347" t="str">
        <f>GPyE!H12</f>
        <v xml:space="preserve"> 4 Seguimientos PEI (último vigencia 2021 y 3  de 2022)</v>
      </c>
      <c r="V156" s="347" t="str">
        <f>GPyE!I12</f>
        <v>Número de seguimientos realizados</v>
      </c>
      <c r="W156" s="348">
        <f>GPyE!J12</f>
        <v>0.03</v>
      </c>
      <c r="X156" s="347" t="str">
        <f>GPyE!K12</f>
        <v>Marisol Viveros 
Jorge Chavez</v>
      </c>
      <c r="Y156" s="349">
        <f>GPyE!L12</f>
        <v>44576</v>
      </c>
      <c r="Z156" s="349">
        <f>GPyE!M12</f>
        <v>44926</v>
      </c>
      <c r="AA156" s="347" t="str">
        <f>GPyE!N12</f>
        <v>Bogotá DC</v>
      </c>
    </row>
    <row r="157" spans="1:27" ht="102" customHeight="1" x14ac:dyDescent="0.2">
      <c r="A157" s="339"/>
      <c r="B157" s="339" t="s">
        <v>106</v>
      </c>
      <c r="C157" s="339" t="s">
        <v>107</v>
      </c>
      <c r="D157" s="335"/>
      <c r="E157" s="339" t="s">
        <v>36</v>
      </c>
      <c r="F157" s="339" t="s">
        <v>78</v>
      </c>
      <c r="G157" s="341" t="s">
        <v>38</v>
      </c>
      <c r="H157" s="341" t="s">
        <v>38</v>
      </c>
      <c r="I157" s="339" t="s">
        <v>39</v>
      </c>
      <c r="J157" s="339" t="s">
        <v>40</v>
      </c>
      <c r="K157" s="339" t="s">
        <v>41</v>
      </c>
      <c r="L157" s="339">
        <v>90</v>
      </c>
      <c r="M157" s="347" t="s">
        <v>42</v>
      </c>
      <c r="N157" s="350" t="s">
        <v>43</v>
      </c>
      <c r="O157" s="354" t="s">
        <v>44</v>
      </c>
      <c r="P157" s="347" t="s">
        <v>41</v>
      </c>
      <c r="Q157" s="347">
        <v>90</v>
      </c>
      <c r="R157" s="345" t="s">
        <v>108</v>
      </c>
      <c r="S157" s="347" t="s">
        <v>54</v>
      </c>
      <c r="T157" s="347" t="str">
        <f>GPyE!G13</f>
        <v>1.2 Realizar seguimiento a los compromisos del PND (Indicador de SINERGIA), la Planeación Sectorial e Institucional (último vigencia 2021 y 3  de 2022)</v>
      </c>
      <c r="U157" s="347" t="str">
        <f>GPyE!H13</f>
        <v>4 informes de seguimiento  (último vigencia 2021 y 3  de 2022)</v>
      </c>
      <c r="V157" s="347" t="str">
        <f>GPyE!I13</f>
        <v>Número de informes de seguimientos realizados</v>
      </c>
      <c r="W157" s="348">
        <f>GPyE!J13</f>
        <v>0.05</v>
      </c>
      <c r="X157" s="347" t="str">
        <f>GPyE!K13</f>
        <v>Marisol Viveros
 Jorge Chavez</v>
      </c>
      <c r="Y157" s="349">
        <f>GPyE!L13</f>
        <v>44562</v>
      </c>
      <c r="Z157" s="349">
        <f>GPyE!M13</f>
        <v>44896</v>
      </c>
      <c r="AA157" s="347" t="str">
        <f>GPyE!N13</f>
        <v>Bogotá DC</v>
      </c>
    </row>
    <row r="158" spans="1:27" ht="102" customHeight="1" x14ac:dyDescent="0.2">
      <c r="A158" s="339"/>
      <c r="B158" s="339" t="s">
        <v>52</v>
      </c>
      <c r="C158" s="339" t="s">
        <v>53</v>
      </c>
      <c r="D158" s="335"/>
      <c r="E158" s="339" t="s">
        <v>36</v>
      </c>
      <c r="F158" s="339" t="s">
        <v>78</v>
      </c>
      <c r="G158" s="341" t="s">
        <v>38</v>
      </c>
      <c r="H158" s="341" t="s">
        <v>38</v>
      </c>
      <c r="I158" s="339" t="s">
        <v>39</v>
      </c>
      <c r="J158" s="339" t="s">
        <v>40</v>
      </c>
      <c r="K158" s="339" t="s">
        <v>41</v>
      </c>
      <c r="L158" s="339">
        <v>90</v>
      </c>
      <c r="M158" s="347" t="s">
        <v>42</v>
      </c>
      <c r="N158" s="350" t="s">
        <v>43</v>
      </c>
      <c r="O158" s="354" t="s">
        <v>44</v>
      </c>
      <c r="P158" s="347" t="s">
        <v>41</v>
      </c>
      <c r="Q158" s="347">
        <v>90</v>
      </c>
      <c r="R158" s="345" t="s">
        <v>108</v>
      </c>
      <c r="S158" s="347" t="s">
        <v>54</v>
      </c>
      <c r="T158" s="347" t="str">
        <f>GPyE!G14</f>
        <v>1.3 Apoyar   la preparación y realización de la  jornada de planeación para la vigencia 2023</v>
      </c>
      <c r="U158" s="347" t="str">
        <f>GPyE!H14</f>
        <v>1 Jornada de planeación realizada</v>
      </c>
      <c r="V158" s="347" t="str">
        <f>GPyE!I14</f>
        <v>Número de jornada de planeación apoyada</v>
      </c>
      <c r="W158" s="348">
        <f>GPyE!J14</f>
        <v>0.04</v>
      </c>
      <c r="X158" s="347" t="str">
        <f>GPyE!K14</f>
        <v>Marisol Viveros
 Jorge Chavez 
Martha Daza</v>
      </c>
      <c r="Y158" s="349">
        <f>GPyE!L14</f>
        <v>44866</v>
      </c>
      <c r="Z158" s="349" t="str">
        <f>GPyE!M14</f>
        <v>31/11/2022</v>
      </c>
      <c r="AA158" s="347" t="str">
        <f>GPyE!N14</f>
        <v>Bogotá DC</v>
      </c>
    </row>
    <row r="159" spans="1:27" ht="102" customHeight="1" x14ac:dyDescent="0.2">
      <c r="B159" s="339" t="s">
        <v>52</v>
      </c>
      <c r="C159" s="339" t="s">
        <v>93</v>
      </c>
      <c r="D159" s="335"/>
      <c r="E159" s="339" t="s">
        <v>36</v>
      </c>
      <c r="F159" s="339" t="s">
        <v>78</v>
      </c>
      <c r="G159" s="341" t="s">
        <v>38</v>
      </c>
      <c r="H159" s="341" t="s">
        <v>38</v>
      </c>
      <c r="I159" s="339" t="s">
        <v>39</v>
      </c>
      <c r="J159" s="339" t="s">
        <v>40</v>
      </c>
      <c r="K159" s="339" t="s">
        <v>41</v>
      </c>
      <c r="L159" s="339">
        <v>90</v>
      </c>
      <c r="M159" s="347" t="s">
        <v>42</v>
      </c>
      <c r="N159" s="350" t="s">
        <v>43</v>
      </c>
      <c r="O159" s="354" t="s">
        <v>44</v>
      </c>
      <c r="P159" s="347" t="s">
        <v>41</v>
      </c>
      <c r="Q159" s="347">
        <v>90</v>
      </c>
      <c r="R159" s="345" t="s">
        <v>108</v>
      </c>
      <c r="S159" s="347" t="s">
        <v>54</v>
      </c>
      <c r="T159" s="347" t="str">
        <f>GPyE!G15</f>
        <v>1.4 Apoyar el desarrollo de la Planeación Estrategíca 2023-2026</v>
      </c>
      <c r="U159" s="347" t="str">
        <f>GPyE!H15</f>
        <v xml:space="preserve">1 informe de actividades realizados </v>
      </c>
      <c r="V159" s="347" t="str">
        <f>GPyE!I15</f>
        <v>Número de informes   realizados</v>
      </c>
      <c r="W159" s="348">
        <f>GPyE!J15</f>
        <v>0.04</v>
      </c>
      <c r="X159" s="347" t="str">
        <f>GPyE!K15</f>
        <v xml:space="preserve">Marisol Viveros 
Martha Daza
 Jorge Chávez
Jorge Muñoz 
</v>
      </c>
      <c r="Y159" s="349" t="str">
        <f>GPyE!L15</f>
        <v>01/30/2022</v>
      </c>
      <c r="Z159" s="349">
        <f>GPyE!M15</f>
        <v>44926</v>
      </c>
      <c r="AA159" s="347" t="str">
        <f>GPyE!N15</f>
        <v>Bogotá DC</v>
      </c>
    </row>
    <row r="160" spans="1:27" ht="102" customHeight="1" x14ac:dyDescent="0.2">
      <c r="A160" s="339" t="s">
        <v>92</v>
      </c>
      <c r="B160" s="339" t="s">
        <v>106</v>
      </c>
      <c r="C160" s="339" t="s">
        <v>107</v>
      </c>
      <c r="D160" s="335"/>
      <c r="E160" s="339" t="s">
        <v>36</v>
      </c>
      <c r="F160" s="339" t="s">
        <v>78</v>
      </c>
      <c r="G160" s="341" t="s">
        <v>38</v>
      </c>
      <c r="H160" s="341" t="s">
        <v>38</v>
      </c>
      <c r="I160" s="339" t="s">
        <v>39</v>
      </c>
      <c r="J160" s="339" t="s">
        <v>40</v>
      </c>
      <c r="K160" s="339" t="s">
        <v>41</v>
      </c>
      <c r="L160" s="339">
        <v>90</v>
      </c>
      <c r="M160" s="347" t="s">
        <v>42</v>
      </c>
      <c r="N160" s="350" t="s">
        <v>43</v>
      </c>
      <c r="O160" s="354" t="s">
        <v>44</v>
      </c>
      <c r="P160" s="347" t="s">
        <v>41</v>
      </c>
      <c r="Q160" s="347">
        <v>90</v>
      </c>
      <c r="R160" s="345" t="s">
        <v>108</v>
      </c>
      <c r="S160" s="347" t="s">
        <v>54</v>
      </c>
      <c r="T160" s="347" t="str">
        <f>GPyE!G16</f>
        <v xml:space="preserve">1.5 Elaborar  y consolidar en coordinación con el Grupo de Gestión Financiera el Anteproyecto de presupuesto de la Entidad para validación de la Dirección de Planeación e Investigación </v>
      </c>
      <c r="U160" s="347" t="str">
        <f>GPyE!H16</f>
        <v>1 anteproyecto de presupuesto elaborado y consolidado oportunamente</v>
      </c>
      <c r="V160" s="347" t="str">
        <f>GPyE!I16</f>
        <v>Número de anteproyectos de presupuesto  elaborado, consolidado y presentado</v>
      </c>
      <c r="W160" s="348">
        <f>GPyE!J16</f>
        <v>0.04</v>
      </c>
      <c r="X160" s="347" t="str">
        <f>GPyE!K16</f>
        <v>Marisol Viveros 
Martha Daza</v>
      </c>
      <c r="Y160" s="349">
        <f>GPyE!L16</f>
        <v>44562</v>
      </c>
      <c r="Z160" s="349">
        <f>GPyE!M16</f>
        <v>44896</v>
      </c>
      <c r="AA160" s="347" t="str">
        <f>GPyE!N16</f>
        <v>Bogotá DC</v>
      </c>
    </row>
    <row r="161" spans="1:27" ht="102" customHeight="1" x14ac:dyDescent="0.2">
      <c r="A161" s="339"/>
      <c r="B161" s="339" t="s">
        <v>52</v>
      </c>
      <c r="C161" s="339" t="s">
        <v>53</v>
      </c>
      <c r="D161" s="335"/>
      <c r="E161" s="339" t="s">
        <v>36</v>
      </c>
      <c r="F161" s="339" t="s">
        <v>78</v>
      </c>
      <c r="G161" s="341" t="s">
        <v>38</v>
      </c>
      <c r="H161" s="341" t="s">
        <v>38</v>
      </c>
      <c r="I161" s="339" t="s">
        <v>39</v>
      </c>
      <c r="J161" s="339" t="s">
        <v>40</v>
      </c>
      <c r="K161" s="339" t="s">
        <v>41</v>
      </c>
      <c r="L161" s="339">
        <v>90</v>
      </c>
      <c r="M161" s="347" t="s">
        <v>42</v>
      </c>
      <c r="N161" s="350" t="s">
        <v>43</v>
      </c>
      <c r="O161" s="354" t="s">
        <v>44</v>
      </c>
      <c r="P161" s="347" t="s">
        <v>41</v>
      </c>
      <c r="Q161" s="347">
        <v>90</v>
      </c>
      <c r="R161" s="345" t="s">
        <v>108</v>
      </c>
      <c r="S161" s="347" t="s">
        <v>54</v>
      </c>
      <c r="T161" s="347" t="str">
        <f>GPyE!G17</f>
        <v>2.1 Apoyar a la Dirección de Investigación y Planeación en  el desarrollo del  Comité Institucional de Gestión y Desempeño de la Unidad Administrativa Especial de Organizaciones Solidarias,   presentar los avances y cumplimiento de metas del Modelo Integrado de Planeación y Gestión para la vigencia.</v>
      </c>
      <c r="U161" s="347" t="str">
        <f>GPyE!H17</f>
        <v>4 Comités  Institucionales de Gestión y Desempeño</v>
      </c>
      <c r="V161" s="347" t="str">
        <f>GPyE!I17</f>
        <v>Número de Comités  Institucionales de Gestión y Desempeño realizados</v>
      </c>
      <c r="W161" s="348">
        <f>GPyE!J17</f>
        <v>0.03</v>
      </c>
      <c r="X161" s="347" t="str">
        <f>GPyE!K17</f>
        <v>Marisol Viveros 
Martha Daza</v>
      </c>
      <c r="Y161" s="349">
        <f>GPyE!L17</f>
        <v>44562</v>
      </c>
      <c r="Z161" s="349">
        <f>GPyE!M17</f>
        <v>44896</v>
      </c>
      <c r="AA161" s="347" t="str">
        <f>GPyE!N17</f>
        <v>Bogotá DC</v>
      </c>
    </row>
    <row r="162" spans="1:27" ht="102" customHeight="1" x14ac:dyDescent="0.2">
      <c r="A162" s="339" t="s">
        <v>55</v>
      </c>
      <c r="B162" s="339" t="s">
        <v>106</v>
      </c>
      <c r="C162" s="339" t="s">
        <v>107</v>
      </c>
      <c r="D162" s="335"/>
      <c r="E162" s="339" t="s">
        <v>36</v>
      </c>
      <c r="F162" s="339" t="s">
        <v>78</v>
      </c>
      <c r="G162" s="341" t="s">
        <v>38</v>
      </c>
      <c r="H162" s="341" t="s">
        <v>38</v>
      </c>
      <c r="I162" s="339" t="s">
        <v>39</v>
      </c>
      <c r="J162" s="339" t="s">
        <v>40</v>
      </c>
      <c r="K162" s="339" t="s">
        <v>41</v>
      </c>
      <c r="L162" s="339">
        <v>90</v>
      </c>
      <c r="M162" s="347" t="s">
        <v>42</v>
      </c>
      <c r="N162" s="350" t="s">
        <v>43</v>
      </c>
      <c r="O162" s="354" t="s">
        <v>44</v>
      </c>
      <c r="P162" s="347" t="s">
        <v>41</v>
      </c>
      <c r="Q162" s="347">
        <v>90</v>
      </c>
      <c r="R162" s="345" t="s">
        <v>108</v>
      </c>
      <c r="S162" s="347" t="s">
        <v>54</v>
      </c>
      <c r="T162" s="750" t="str">
        <f>GPyE!G18</f>
        <v xml:space="preserve">2.2 Brindar asesoría , acompañamiento  y seguimiento a la implementación de los planes integrados  adoptados </v>
      </c>
      <c r="U162" s="347" t="str">
        <f>GPyE!H18</f>
        <v xml:space="preserve">18  planes consolidados y publicados </v>
      </c>
      <c r="V162" s="347" t="str">
        <f>GPyE!I18</f>
        <v>Número de Planes  consolidados y publicados</v>
      </c>
      <c r="W162" s="348">
        <f>GPyE!J18</f>
        <v>2.5000000000000001E-2</v>
      </c>
      <c r="X162" s="347" t="str">
        <f>GPyE!K18</f>
        <v>Jorge Chavez</v>
      </c>
      <c r="Y162" s="349">
        <f>GPyE!L18</f>
        <v>44562</v>
      </c>
      <c r="Z162" s="349">
        <f>GPyE!M18</f>
        <v>44592</v>
      </c>
      <c r="AA162" s="347" t="str">
        <f>GPyE!N18</f>
        <v>Bogotá DC</v>
      </c>
    </row>
    <row r="163" spans="1:27" ht="102" customHeight="1" x14ac:dyDescent="0.2">
      <c r="A163" s="339" t="s">
        <v>55</v>
      </c>
      <c r="B163" s="339" t="s">
        <v>106</v>
      </c>
      <c r="C163" s="339" t="s">
        <v>107</v>
      </c>
      <c r="D163" s="335"/>
      <c r="E163" s="339" t="s">
        <v>36</v>
      </c>
      <c r="F163" s="339" t="s">
        <v>78</v>
      </c>
      <c r="G163" s="341" t="s">
        <v>38</v>
      </c>
      <c r="H163" s="341" t="s">
        <v>38</v>
      </c>
      <c r="I163" s="339" t="s">
        <v>39</v>
      </c>
      <c r="J163" s="339" t="s">
        <v>40</v>
      </c>
      <c r="K163" s="339" t="s">
        <v>41</v>
      </c>
      <c r="L163" s="339">
        <v>90</v>
      </c>
      <c r="M163" s="347" t="s">
        <v>42</v>
      </c>
      <c r="N163" s="350" t="s">
        <v>43</v>
      </c>
      <c r="O163" s="354" t="s">
        <v>44</v>
      </c>
      <c r="P163" s="347" t="s">
        <v>41</v>
      </c>
      <c r="Q163" s="347">
        <v>90</v>
      </c>
      <c r="R163" s="345" t="s">
        <v>108</v>
      </c>
      <c r="S163" s="347" t="s">
        <v>54</v>
      </c>
      <c r="T163" s="750"/>
      <c r="U163" s="347" t="str">
        <f>GPyE!H19</f>
        <v>3 informes de seguimiento a Plan Anticorrupción y Atención al ciudadano y el Plan de participación ciudadana incluyendo el componente adicional Intergridad- Gestion de Conflicto de Interes</v>
      </c>
      <c r="V163" s="347" t="str">
        <f>GPyE!I19</f>
        <v xml:space="preserve">Número de  informes de seguimiento realizados 
</v>
      </c>
      <c r="W163" s="348">
        <f>GPyE!J19</f>
        <v>2.5000000000000001E-2</v>
      </c>
      <c r="X163" s="347" t="str">
        <f>GPyE!K19</f>
        <v>Jorge Chavez</v>
      </c>
      <c r="Y163" s="349">
        <f>GPyE!L19</f>
        <v>44562</v>
      </c>
      <c r="Z163" s="349">
        <f>GPyE!M19</f>
        <v>44592</v>
      </c>
      <c r="AA163" s="347" t="str">
        <f>GPyE!N19</f>
        <v>Bogotá DC</v>
      </c>
    </row>
    <row r="164" spans="1:27" ht="102" customHeight="1" x14ac:dyDescent="0.2">
      <c r="A164" s="339"/>
      <c r="B164" s="339" t="s">
        <v>52</v>
      </c>
      <c r="C164" s="339" t="s">
        <v>53</v>
      </c>
      <c r="D164" s="335"/>
      <c r="E164" s="339" t="s">
        <v>36</v>
      </c>
      <c r="F164" s="339" t="s">
        <v>78</v>
      </c>
      <c r="G164" s="341" t="s">
        <v>38</v>
      </c>
      <c r="H164" s="341" t="s">
        <v>38</v>
      </c>
      <c r="I164" s="339" t="s">
        <v>39</v>
      </c>
      <c r="J164" s="339" t="s">
        <v>40</v>
      </c>
      <c r="K164" s="339" t="s">
        <v>41</v>
      </c>
      <c r="L164" s="339">
        <v>90</v>
      </c>
      <c r="M164" s="347" t="s">
        <v>42</v>
      </c>
      <c r="N164" s="350" t="s">
        <v>43</v>
      </c>
      <c r="O164" s="354" t="s">
        <v>44</v>
      </c>
      <c r="P164" s="347" t="s">
        <v>41</v>
      </c>
      <c r="Q164" s="347">
        <v>90</v>
      </c>
      <c r="R164" s="345" t="s">
        <v>108</v>
      </c>
      <c r="S164" s="347" t="s">
        <v>54</v>
      </c>
      <c r="T164" s="750"/>
      <c r="U164" s="347" t="str">
        <f>GPyE!H20</f>
        <v xml:space="preserve">4 informes de seguimiento a los planes integrados </v>
      </c>
      <c r="V164" s="347" t="str">
        <f>GPyE!I20</f>
        <v>Número de  informes de seguimiento realizados</v>
      </c>
      <c r="W164" s="348">
        <f>GPyE!J20</f>
        <v>0.02</v>
      </c>
      <c r="X164" s="347" t="str">
        <f>GPyE!K20</f>
        <v>Jorge Chavez</v>
      </c>
      <c r="Y164" s="349">
        <f>GPyE!L20</f>
        <v>44562</v>
      </c>
      <c r="Z164" s="349">
        <f>GPyE!M20</f>
        <v>44896</v>
      </c>
      <c r="AA164" s="347" t="str">
        <f>GPyE!N20</f>
        <v>Bogotá DC</v>
      </c>
    </row>
    <row r="165" spans="1:27" ht="102" customHeight="1" x14ac:dyDescent="0.2">
      <c r="A165" s="339"/>
      <c r="B165" s="339" t="s">
        <v>106</v>
      </c>
      <c r="C165" s="339" t="s">
        <v>107</v>
      </c>
      <c r="D165" s="335"/>
      <c r="E165" s="339" t="s">
        <v>36</v>
      </c>
      <c r="F165" s="339" t="s">
        <v>78</v>
      </c>
      <c r="G165" s="341" t="s">
        <v>38</v>
      </c>
      <c r="H165" s="341" t="s">
        <v>38</v>
      </c>
      <c r="I165" s="339" t="s">
        <v>39</v>
      </c>
      <c r="J165" s="339" t="s">
        <v>40</v>
      </c>
      <c r="K165" s="339" t="s">
        <v>41</v>
      </c>
      <c r="L165" s="339">
        <v>90</v>
      </c>
      <c r="M165" s="347" t="s">
        <v>42</v>
      </c>
      <c r="N165" s="350" t="s">
        <v>43</v>
      </c>
      <c r="O165" s="354" t="s">
        <v>44</v>
      </c>
      <c r="P165" s="347" t="s">
        <v>41</v>
      </c>
      <c r="Q165" s="347">
        <v>90</v>
      </c>
      <c r="R165" s="345" t="s">
        <v>108</v>
      </c>
      <c r="S165" s="347" t="s">
        <v>54</v>
      </c>
      <c r="T165" s="750" t="str">
        <f>GPyE!G21</f>
        <v>2.3 Asesorar y validar técnicamente la elaboración y publicación de los planes de acción de las diferentes áreas de la Unidad Administrativa Especial de Organizaciones Solidarias y realizar los informes de seguimiento</v>
      </c>
      <c r="U165" s="347" t="str">
        <f>GPyE!H21</f>
        <v>10 Planes de acción asesorados y publicados</v>
      </c>
      <c r="V165" s="347" t="str">
        <f>GPyE!I21</f>
        <v>Número de planes de acción publicados</v>
      </c>
      <c r="W165" s="348">
        <f>GPyE!J21</f>
        <v>0.05</v>
      </c>
      <c r="X165" s="347" t="str">
        <f>GPyE!K21</f>
        <v>Marisol Viveros 
Jorge Chavez</v>
      </c>
      <c r="Y165" s="349">
        <f>GPyE!L21</f>
        <v>44562</v>
      </c>
      <c r="Z165" s="349">
        <f>GPyE!M21</f>
        <v>44592</v>
      </c>
      <c r="AA165" s="347" t="str">
        <f>GPyE!N21</f>
        <v>Bogotá DC</v>
      </c>
    </row>
    <row r="166" spans="1:27" ht="102" customHeight="1" x14ac:dyDescent="0.2">
      <c r="B166" s="339" t="s">
        <v>77</v>
      </c>
      <c r="C166" s="339" t="s">
        <v>77</v>
      </c>
      <c r="D166" s="335"/>
      <c r="E166" s="339" t="s">
        <v>36</v>
      </c>
      <c r="F166" s="339" t="s">
        <v>78</v>
      </c>
      <c r="G166" s="341" t="s">
        <v>38</v>
      </c>
      <c r="H166" s="341" t="s">
        <v>38</v>
      </c>
      <c r="I166" s="339" t="s">
        <v>39</v>
      </c>
      <c r="J166" s="339" t="s">
        <v>40</v>
      </c>
      <c r="K166" s="339" t="s">
        <v>41</v>
      </c>
      <c r="L166" s="339">
        <v>90</v>
      </c>
      <c r="M166" s="347" t="s">
        <v>42</v>
      </c>
      <c r="N166" s="350" t="s">
        <v>43</v>
      </c>
      <c r="O166" s="354" t="s">
        <v>44</v>
      </c>
      <c r="P166" s="347" t="s">
        <v>41</v>
      </c>
      <c r="Q166" s="347">
        <v>90</v>
      </c>
      <c r="R166" s="345" t="s">
        <v>108</v>
      </c>
      <c r="S166" s="347" t="s">
        <v>54</v>
      </c>
      <c r="T166" s="750"/>
      <c r="U166" s="347" t="str">
        <f>GPyE!H22</f>
        <v>12 Informes de seguimiento y ejecución</v>
      </c>
      <c r="V166" s="347" t="str">
        <f>GPyE!I22</f>
        <v>Número de Informes de seguimiento elaborados y enviados a los responsables</v>
      </c>
      <c r="W166" s="348">
        <f>GPyE!J22</f>
        <v>0.04</v>
      </c>
      <c r="X166" s="347" t="str">
        <f>GPyE!K22</f>
        <v>Jorge Chavez</v>
      </c>
      <c r="Y166" s="349">
        <f>GPyE!L22</f>
        <v>44562</v>
      </c>
      <c r="Z166" s="349">
        <f>GPyE!M22</f>
        <v>44896</v>
      </c>
      <c r="AA166" s="347" t="str">
        <f>GPyE!N22</f>
        <v>Bogotá DC</v>
      </c>
    </row>
    <row r="167" spans="1:27" ht="102" customHeight="1" x14ac:dyDescent="0.2">
      <c r="A167" s="339" t="s">
        <v>55</v>
      </c>
      <c r="B167" s="339" t="s">
        <v>77</v>
      </c>
      <c r="C167" s="339" t="s">
        <v>77</v>
      </c>
      <c r="D167" s="335"/>
      <c r="E167" s="339" t="s">
        <v>36</v>
      </c>
      <c r="F167" s="339" t="s">
        <v>78</v>
      </c>
      <c r="G167" s="341" t="s">
        <v>38</v>
      </c>
      <c r="H167" s="341" t="s">
        <v>38</v>
      </c>
      <c r="I167" s="339" t="s">
        <v>39</v>
      </c>
      <c r="J167" s="339" t="s">
        <v>40</v>
      </c>
      <c r="K167" s="339" t="s">
        <v>41</v>
      </c>
      <c r="L167" s="339">
        <v>90</v>
      </c>
      <c r="M167" s="347" t="s">
        <v>42</v>
      </c>
      <c r="N167" s="350" t="s">
        <v>43</v>
      </c>
      <c r="O167" s="354" t="s">
        <v>44</v>
      </c>
      <c r="P167" s="347" t="s">
        <v>41</v>
      </c>
      <c r="Q167" s="347">
        <v>90</v>
      </c>
      <c r="R167" s="345" t="s">
        <v>108</v>
      </c>
      <c r="S167" s="347" t="s">
        <v>54</v>
      </c>
      <c r="T167" s="750" t="str">
        <f>GPyE!G23</f>
        <v>2.4 Apoyar metodológicamente  la construcción de los mapas de riesgos de  procesos y de corrupción y adelantar el monitoreo de acuerdo a la normatividad vigente.</v>
      </c>
      <c r="U167" s="347" t="str">
        <f>GPyE!H23</f>
        <v xml:space="preserve">1  matriz de  mapas de riesgos construida y publicadas </v>
      </c>
      <c r="V167" s="347" t="str">
        <f>GPyE!I23</f>
        <v>Número de matriz de riesgos de procesos elaborada, publicada</v>
      </c>
      <c r="W167" s="348">
        <f>GPyE!J23</f>
        <v>0.03</v>
      </c>
      <c r="X167" s="347" t="str">
        <f>GPyE!K23</f>
        <v>Jorge Muñoz</v>
      </c>
      <c r="Y167" s="349">
        <f>GPyE!L23</f>
        <v>44562</v>
      </c>
      <c r="Z167" s="349" t="str">
        <f>GPyE!M23</f>
        <v>31/04/2022</v>
      </c>
      <c r="AA167" s="347" t="str">
        <f>GPyE!N23</f>
        <v>Bogotá DC</v>
      </c>
    </row>
    <row r="168" spans="1:27" ht="102" customHeight="1" x14ac:dyDescent="0.2">
      <c r="A168" s="339" t="s">
        <v>55</v>
      </c>
      <c r="B168" s="339" t="s">
        <v>34</v>
      </c>
      <c r="C168" s="339" t="s">
        <v>50</v>
      </c>
      <c r="D168" s="335"/>
      <c r="E168" s="339" t="s">
        <v>36</v>
      </c>
      <c r="F168" s="339" t="s">
        <v>78</v>
      </c>
      <c r="G168" s="341" t="s">
        <v>38</v>
      </c>
      <c r="H168" s="341" t="s">
        <v>38</v>
      </c>
      <c r="I168" s="339" t="s">
        <v>39</v>
      </c>
      <c r="J168" s="339" t="s">
        <v>40</v>
      </c>
      <c r="K168" s="339" t="s">
        <v>41</v>
      </c>
      <c r="L168" s="339">
        <v>90</v>
      </c>
      <c r="M168" s="347" t="s">
        <v>42</v>
      </c>
      <c r="N168" s="350" t="s">
        <v>43</v>
      </c>
      <c r="O168" s="354" t="s">
        <v>44</v>
      </c>
      <c r="P168" s="347" t="s">
        <v>41</v>
      </c>
      <c r="Q168" s="347">
        <v>90</v>
      </c>
      <c r="R168" s="345" t="s">
        <v>108</v>
      </c>
      <c r="S168" s="347" t="s">
        <v>54</v>
      </c>
      <c r="T168" s="750"/>
      <c r="U168" s="347" t="str">
        <f>GPyE!H24</f>
        <v xml:space="preserve">5 monitoreos  realizados en las fechas que establecen la normatividad  vigente ( 3 de riesgos de corrupción y 2 de procesos) </v>
      </c>
      <c r="V168" s="347" t="str">
        <f>GPyE!I24</f>
        <v>Número de monitoreos de  realizados.</v>
      </c>
      <c r="W168" s="348">
        <f>GPyE!J24</f>
        <v>0.03</v>
      </c>
      <c r="X168" s="347" t="str">
        <f>GPyE!K24</f>
        <v>Jorge Muñoz</v>
      </c>
      <c r="Y168" s="349">
        <f>GPyE!L24</f>
        <v>44562</v>
      </c>
      <c r="Z168" s="349">
        <f>GPyE!M24</f>
        <v>44896</v>
      </c>
      <c r="AA168" s="347" t="str">
        <f>GPyE!N24</f>
        <v>Bogotá DC</v>
      </c>
    </row>
    <row r="169" spans="1:27" ht="102" customHeight="1" x14ac:dyDescent="0.2">
      <c r="A169" s="339" t="s">
        <v>55</v>
      </c>
      <c r="B169" s="339" t="s">
        <v>106</v>
      </c>
      <c r="C169" s="339" t="s">
        <v>107</v>
      </c>
      <c r="D169" s="335"/>
      <c r="E169" s="339" t="s">
        <v>36</v>
      </c>
      <c r="F169" s="339" t="s">
        <v>78</v>
      </c>
      <c r="G169" s="341" t="s">
        <v>38</v>
      </c>
      <c r="H169" s="341" t="s">
        <v>38</v>
      </c>
      <c r="I169" s="339" t="s">
        <v>39</v>
      </c>
      <c r="J169" s="339" t="s">
        <v>40</v>
      </c>
      <c r="K169" s="339" t="s">
        <v>41</v>
      </c>
      <c r="L169" s="339">
        <v>90</v>
      </c>
      <c r="M169" s="347" t="s">
        <v>42</v>
      </c>
      <c r="N169" s="350" t="s">
        <v>43</v>
      </c>
      <c r="O169" s="354" t="s">
        <v>44</v>
      </c>
      <c r="P169" s="347" t="s">
        <v>41</v>
      </c>
      <c r="Q169" s="347">
        <v>90</v>
      </c>
      <c r="R169" s="345" t="s">
        <v>108</v>
      </c>
      <c r="S169" s="347" t="s">
        <v>54</v>
      </c>
      <c r="T169" s="347" t="str">
        <f>GPyE!G25</f>
        <v>3.1 Realizar el Informe de Rendición de Cuentas PAZ</v>
      </c>
      <c r="U169" s="347" t="str">
        <f>GPyE!H25</f>
        <v>1 Informe de Rendición de Cuentas PAZ</v>
      </c>
      <c r="V169" s="347" t="str">
        <f>GPyE!I25</f>
        <v>Número de Informes  realizados</v>
      </c>
      <c r="W169" s="348">
        <f>GPyE!J25</f>
        <v>0.02</v>
      </c>
      <c r="X169" s="347" t="str">
        <f>GPyE!K25</f>
        <v>Marisol Viveros 
Jorge Chavez</v>
      </c>
      <c r="Y169" s="349">
        <f>GPyE!L25</f>
        <v>44562</v>
      </c>
      <c r="Z169" s="349">
        <f>GPyE!M25</f>
        <v>44896</v>
      </c>
      <c r="AA169" s="347" t="str">
        <f>GPyE!N25</f>
        <v>Bogotá DC</v>
      </c>
    </row>
    <row r="170" spans="1:27" ht="102" customHeight="1" x14ac:dyDescent="0.2">
      <c r="A170" s="339"/>
      <c r="B170" s="339" t="s">
        <v>106</v>
      </c>
      <c r="C170" s="339" t="s">
        <v>107</v>
      </c>
      <c r="D170" s="335"/>
      <c r="E170" s="339" t="s">
        <v>36</v>
      </c>
      <c r="F170" s="339" t="s">
        <v>78</v>
      </c>
      <c r="G170" s="341" t="s">
        <v>38</v>
      </c>
      <c r="H170" s="341" t="s">
        <v>38</v>
      </c>
      <c r="I170" s="339" t="s">
        <v>39</v>
      </c>
      <c r="J170" s="339" t="s">
        <v>40</v>
      </c>
      <c r="K170" s="339" t="s">
        <v>41</v>
      </c>
      <c r="L170" s="339">
        <v>90</v>
      </c>
      <c r="M170" s="347" t="s">
        <v>42</v>
      </c>
      <c r="N170" s="350" t="s">
        <v>43</v>
      </c>
      <c r="O170" s="354" t="s">
        <v>44</v>
      </c>
      <c r="P170" s="347" t="s">
        <v>41</v>
      </c>
      <c r="Q170" s="347">
        <v>90</v>
      </c>
      <c r="R170" s="345" t="s">
        <v>108</v>
      </c>
      <c r="S170" s="347" t="s">
        <v>54</v>
      </c>
      <c r="T170" s="347" t="str">
        <f>GPyE!G26</f>
        <v xml:space="preserve">3.2 Seguimiento, informes  y reportes  realizados y enviados de acuerdo a la competencia del grupo </v>
      </c>
      <c r="U170" s="347" t="str">
        <f>GPyE!H26</f>
        <v xml:space="preserve">100% de solicitudes  internas o externas atendidas </v>
      </c>
      <c r="V170" s="347" t="str">
        <f>GPyE!I26</f>
        <v xml:space="preserve">Porcentaje  de solicitudes atendidas </v>
      </c>
      <c r="W170" s="348">
        <f>GPyE!J26</f>
        <v>0.04</v>
      </c>
      <c r="X170" s="347" t="str">
        <f>GPyE!K26</f>
        <v>Marisol Viveros 
Jorge Chavez
Martha Daza</v>
      </c>
      <c r="Y170" s="349">
        <f>GPyE!L26</f>
        <v>44562</v>
      </c>
      <c r="Z170" s="349">
        <f>GPyE!M26</f>
        <v>44896</v>
      </c>
      <c r="AA170" s="347" t="str">
        <f>GPyE!N26</f>
        <v>Bogotá DC</v>
      </c>
    </row>
    <row r="171" spans="1:27" ht="102" customHeight="1" x14ac:dyDescent="0.2">
      <c r="A171" s="339"/>
      <c r="B171" s="339" t="s">
        <v>52</v>
      </c>
      <c r="C171" s="339" t="s">
        <v>97</v>
      </c>
      <c r="D171" s="335"/>
      <c r="E171" s="339" t="s">
        <v>36</v>
      </c>
      <c r="F171" s="339" t="s">
        <v>78</v>
      </c>
      <c r="G171" s="341" t="s">
        <v>38</v>
      </c>
      <c r="H171" s="341" t="s">
        <v>38</v>
      </c>
      <c r="I171" s="339" t="s">
        <v>39</v>
      </c>
      <c r="J171" s="339" t="s">
        <v>40</v>
      </c>
      <c r="K171" s="339" t="s">
        <v>41</v>
      </c>
      <c r="L171" s="339">
        <v>90</v>
      </c>
      <c r="M171" s="347" t="s">
        <v>42</v>
      </c>
      <c r="N171" s="350" t="s">
        <v>43</v>
      </c>
      <c r="O171" s="354" t="s">
        <v>44</v>
      </c>
      <c r="P171" s="347" t="s">
        <v>41</v>
      </c>
      <c r="Q171" s="347">
        <v>90</v>
      </c>
      <c r="R171" s="345" t="s">
        <v>108</v>
      </c>
      <c r="S171" s="347" t="s">
        <v>109</v>
      </c>
      <c r="T171" s="347" t="str">
        <f>GPyE!G27</f>
        <v>3.3 Validar los reportes de SISCONPES -SIIPO</v>
      </c>
      <c r="U171" s="347" t="str">
        <f>GPyE!H27</f>
        <v xml:space="preserve">100% de los reportes validados en la plataforma </v>
      </c>
      <c r="V171" s="347" t="str">
        <f>GPyE!I27</f>
        <v>Número de  reportes validados y enviados</v>
      </c>
      <c r="W171" s="348">
        <f>GPyE!J27</f>
        <v>0.02</v>
      </c>
      <c r="X171" s="347" t="str">
        <f>GPyE!K27</f>
        <v>Jorge Chavez</v>
      </c>
      <c r="Y171" s="349">
        <f>GPyE!L27</f>
        <v>44562</v>
      </c>
      <c r="Z171" s="349">
        <f>GPyE!M27</f>
        <v>44896</v>
      </c>
      <c r="AA171" s="347" t="str">
        <f>GPyE!N27</f>
        <v>Bogotá DC</v>
      </c>
    </row>
    <row r="172" spans="1:27" ht="102" customHeight="1" x14ac:dyDescent="0.2">
      <c r="A172" s="339"/>
      <c r="B172" s="339" t="s">
        <v>52</v>
      </c>
      <c r="C172" s="339" t="s">
        <v>97</v>
      </c>
      <c r="D172" s="335"/>
      <c r="E172" s="339" t="s">
        <v>36</v>
      </c>
      <c r="F172" s="339" t="s">
        <v>78</v>
      </c>
      <c r="G172" s="341" t="s">
        <v>38</v>
      </c>
      <c r="H172" s="341" t="s">
        <v>38</v>
      </c>
      <c r="I172" s="339" t="s">
        <v>39</v>
      </c>
      <c r="J172" s="339" t="s">
        <v>40</v>
      </c>
      <c r="K172" s="339" t="s">
        <v>41</v>
      </c>
      <c r="L172" s="339">
        <v>90</v>
      </c>
      <c r="M172" s="347" t="s">
        <v>42</v>
      </c>
      <c r="N172" s="350" t="s">
        <v>43</v>
      </c>
      <c r="O172" s="354" t="s">
        <v>44</v>
      </c>
      <c r="P172" s="347" t="s">
        <v>41</v>
      </c>
      <c r="Q172" s="347">
        <v>90</v>
      </c>
      <c r="R172" s="345" t="s">
        <v>108</v>
      </c>
      <c r="S172" s="347" t="s">
        <v>109</v>
      </c>
      <c r="T172" s="347" t="str">
        <f>GPyE!G28</f>
        <v>4.1  Asesorar a los lideres en el desarrollo de las  acciones establecidas  para la implementación de MIPG</v>
      </c>
      <c r="U172" s="347" t="str">
        <f>GPyE!H28</f>
        <v xml:space="preserve">100% de asesorías realizadas </v>
      </c>
      <c r="V172" s="347" t="str">
        <f>GPyE!I28</f>
        <v xml:space="preserve">Porcentaje  de asesorías realizadas </v>
      </c>
      <c r="W172" s="348">
        <f>GPyE!J28</f>
        <v>0.06</v>
      </c>
      <c r="X172" s="347" t="str">
        <f>GPyE!K28</f>
        <v>Jorge Muñoz</v>
      </c>
      <c r="Y172" s="349">
        <f>GPyE!L28</f>
        <v>44562</v>
      </c>
      <c r="Z172" s="349">
        <f>GPyE!M28</f>
        <v>44896</v>
      </c>
      <c r="AA172" s="347" t="str">
        <f>GPyE!N28</f>
        <v>Bogotá DC</v>
      </c>
    </row>
    <row r="173" spans="1:27" ht="102" customHeight="1" x14ac:dyDescent="0.2">
      <c r="A173" s="339"/>
      <c r="B173" s="339" t="s">
        <v>52</v>
      </c>
      <c r="C173" s="339" t="s">
        <v>97</v>
      </c>
      <c r="D173" s="335"/>
      <c r="E173" s="339" t="s">
        <v>36</v>
      </c>
      <c r="F173" s="339" t="s">
        <v>78</v>
      </c>
      <c r="G173" s="341" t="s">
        <v>38</v>
      </c>
      <c r="H173" s="341" t="s">
        <v>38</v>
      </c>
      <c r="I173" s="339" t="s">
        <v>39</v>
      </c>
      <c r="J173" s="339" t="s">
        <v>40</v>
      </c>
      <c r="K173" s="339" t="s">
        <v>41</v>
      </c>
      <c r="L173" s="339">
        <v>90</v>
      </c>
      <c r="M173" s="347" t="s">
        <v>42</v>
      </c>
      <c r="N173" s="350" t="s">
        <v>43</v>
      </c>
      <c r="O173" s="354" t="s">
        <v>44</v>
      </c>
      <c r="P173" s="347" t="s">
        <v>41</v>
      </c>
      <c r="Q173" s="347">
        <v>90</v>
      </c>
      <c r="R173" s="345" t="s">
        <v>108</v>
      </c>
      <c r="S173" s="347" t="s">
        <v>109</v>
      </c>
      <c r="T173" s="347" t="str">
        <f>GPyE!G29</f>
        <v xml:space="preserve">4.2 Diseñar e implementar 1  campaña de sensibilización del MIPG a los funcionarios de la Unidad </v>
      </c>
      <c r="U173" s="347" t="str">
        <f>GPyE!H29</f>
        <v xml:space="preserve">100% de la implementación de la campaña  realizadas </v>
      </c>
      <c r="V173" s="347" t="str">
        <f>GPyE!I29</f>
        <v>Porcentaje de implementación de la  campaña de sensibilización realizada</v>
      </c>
      <c r="W173" s="348">
        <f>GPyE!J29</f>
        <v>0.02</v>
      </c>
      <c r="X173" s="347" t="str">
        <f>GPyE!K29</f>
        <v>Jorge Muñoz</v>
      </c>
      <c r="Y173" s="349">
        <f>GPyE!L29</f>
        <v>44593</v>
      </c>
      <c r="Z173" s="349">
        <f>GPyE!M29</f>
        <v>44896</v>
      </c>
      <c r="AA173" s="347" t="str">
        <f>GPyE!N29</f>
        <v>Bogotá DC</v>
      </c>
    </row>
    <row r="174" spans="1:27" ht="102" customHeight="1" x14ac:dyDescent="0.2">
      <c r="A174" s="339"/>
      <c r="B174" s="339" t="s">
        <v>106</v>
      </c>
      <c r="C174" s="339" t="s">
        <v>107</v>
      </c>
      <c r="D174" s="335"/>
      <c r="E174" s="339" t="s">
        <v>36</v>
      </c>
      <c r="F174" s="339" t="s">
        <v>78</v>
      </c>
      <c r="G174" s="341" t="s">
        <v>38</v>
      </c>
      <c r="H174" s="341" t="s">
        <v>38</v>
      </c>
      <c r="I174" s="339" t="s">
        <v>39</v>
      </c>
      <c r="J174" s="339" t="s">
        <v>40</v>
      </c>
      <c r="K174" s="339" t="s">
        <v>41</v>
      </c>
      <c r="L174" s="339">
        <v>90</v>
      </c>
      <c r="M174" s="347" t="s">
        <v>42</v>
      </c>
      <c r="N174" s="350" t="s">
        <v>43</v>
      </c>
      <c r="O174" s="354" t="s">
        <v>110</v>
      </c>
      <c r="P174" s="347" t="s">
        <v>111</v>
      </c>
      <c r="Q174" s="346">
        <v>1</v>
      </c>
      <c r="R174" s="345" t="s">
        <v>108</v>
      </c>
      <c r="S174" s="347" t="s">
        <v>109</v>
      </c>
      <c r="T174" s="347" t="str">
        <f>GPyE!G30</f>
        <v>4.3 Realizar, acompañamiento y seguimiento  a las actividades de implementación del Sistema de Gestión Ambiental</v>
      </c>
      <c r="U174" s="347" t="str">
        <f>GPyE!H30</f>
        <v>4 informes de seguimiento y acompañamiento</v>
      </c>
      <c r="V174" s="347" t="str">
        <f>GPyE!I30</f>
        <v>Número de  informes realizados</v>
      </c>
      <c r="W174" s="348">
        <f>GPyE!J30</f>
        <v>0.02</v>
      </c>
      <c r="X174" s="347" t="str">
        <f>GPyE!K30</f>
        <v>Jorge Chavez</v>
      </c>
      <c r="Y174" s="349">
        <f>GPyE!L30</f>
        <v>44593</v>
      </c>
      <c r="Z174" s="349">
        <f>GPyE!M30</f>
        <v>44866</v>
      </c>
      <c r="AA174" s="347" t="str">
        <f>GPyE!N30</f>
        <v>Bogotá DC</v>
      </c>
    </row>
    <row r="175" spans="1:27" ht="102" customHeight="1" x14ac:dyDescent="0.2">
      <c r="A175" s="339"/>
      <c r="B175" s="339" t="s">
        <v>106</v>
      </c>
      <c r="C175" s="339" t="s">
        <v>107</v>
      </c>
      <c r="D175" s="335"/>
      <c r="E175" s="339" t="s">
        <v>36</v>
      </c>
      <c r="F175" s="339" t="s">
        <v>78</v>
      </c>
      <c r="G175" s="341" t="s">
        <v>38</v>
      </c>
      <c r="H175" s="341" t="s">
        <v>38</v>
      </c>
      <c r="I175" s="339" t="s">
        <v>39</v>
      </c>
      <c r="J175" s="339" t="s">
        <v>112</v>
      </c>
      <c r="K175" s="339" t="s">
        <v>113</v>
      </c>
      <c r="L175" s="356">
        <v>1</v>
      </c>
      <c r="M175" s="347" t="s">
        <v>42</v>
      </c>
      <c r="N175" s="350" t="s">
        <v>43</v>
      </c>
      <c r="O175" s="354" t="s">
        <v>110</v>
      </c>
      <c r="P175" s="347" t="s">
        <v>111</v>
      </c>
      <c r="Q175" s="346">
        <v>1</v>
      </c>
      <c r="R175" s="345" t="s">
        <v>108</v>
      </c>
      <c r="S175" s="347" t="s">
        <v>114</v>
      </c>
      <c r="T175" s="347" t="str">
        <f>GPyE!G31</f>
        <v>5.1 Revisar, actualizar y publicar información de gestión y resultados  con los reportes estadísticos</v>
      </c>
      <c r="U175" s="347" t="str">
        <f>GPyE!H31</f>
        <v xml:space="preserve">2  actualizaciones  de  información por departamento y municipio realizados en el mapa de gestión </v>
      </c>
      <c r="V175" s="347" t="str">
        <f>GPyE!I31</f>
        <v>Número de  informes realizados</v>
      </c>
      <c r="W175" s="348">
        <f>GPyE!J31</f>
        <v>0.02</v>
      </c>
      <c r="X175" s="347" t="str">
        <f>GPyE!K31</f>
        <v>Martha Daza 
Jorge Chavez</v>
      </c>
      <c r="Y175" s="349">
        <f>GPyE!L31</f>
        <v>44562</v>
      </c>
      <c r="Z175" s="349">
        <f>GPyE!M31</f>
        <v>44896</v>
      </c>
      <c r="AA175" s="347" t="str">
        <f>GPyE!N31</f>
        <v>Bogotá DC</v>
      </c>
    </row>
    <row r="176" spans="1:27" ht="89.25" customHeight="1" x14ac:dyDescent="0.2">
      <c r="A176" s="339"/>
      <c r="B176" s="339" t="s">
        <v>106</v>
      </c>
      <c r="C176" s="339" t="s">
        <v>107</v>
      </c>
      <c r="D176" s="335"/>
      <c r="E176" s="339" t="s">
        <v>36</v>
      </c>
      <c r="F176" s="339" t="s">
        <v>78</v>
      </c>
      <c r="G176" s="341" t="s">
        <v>38</v>
      </c>
      <c r="H176" s="341" t="s">
        <v>38</v>
      </c>
      <c r="I176" s="339" t="s">
        <v>39</v>
      </c>
      <c r="J176" s="339" t="s">
        <v>112</v>
      </c>
      <c r="K176" s="339" t="s">
        <v>113</v>
      </c>
      <c r="L176" s="356">
        <v>1</v>
      </c>
      <c r="M176" s="347" t="s">
        <v>42</v>
      </c>
      <c r="N176" s="350" t="s">
        <v>43</v>
      </c>
      <c r="O176" s="354" t="s">
        <v>110</v>
      </c>
      <c r="P176" s="347" t="s">
        <v>111</v>
      </c>
      <c r="Q176" s="346">
        <v>1</v>
      </c>
      <c r="R176" s="345" t="s">
        <v>108</v>
      </c>
      <c r="S176" s="347" t="s">
        <v>114</v>
      </c>
      <c r="T176" s="347" t="str">
        <f>GPyE!G32</f>
        <v>5.2 Elaborar y presentar  los reportes e informes estadísticos de la entidad y el seguimiento al  Plan Estadístico Institucional</v>
      </c>
      <c r="U176" s="347" t="str">
        <f>GPyE!H32</f>
        <v>12 reportes de seguimiento a las operaciones estadísticas  propias y 4 informes trimestrales (último vigencia 2021 y 3  de 2022)</v>
      </c>
      <c r="V176" s="347" t="str">
        <f>GPyE!I32</f>
        <v>Número de reportes de seguimiento realizados</v>
      </c>
      <c r="W176" s="348">
        <f>GPyE!J32</f>
        <v>0.02</v>
      </c>
      <c r="X176" s="347" t="str">
        <f>GPyE!K32</f>
        <v>Marisol Viveros</v>
      </c>
      <c r="Y176" s="349">
        <f>GPyE!L32</f>
        <v>44562</v>
      </c>
      <c r="Z176" s="349">
        <f>GPyE!M32</f>
        <v>44896</v>
      </c>
      <c r="AA176" s="347" t="str">
        <f>GPyE!N32</f>
        <v>Bogotá DC</v>
      </c>
    </row>
    <row r="177" spans="1:27" ht="89.25" customHeight="1" x14ac:dyDescent="0.2">
      <c r="A177" s="339"/>
      <c r="B177" s="339" t="s">
        <v>106</v>
      </c>
      <c r="C177" s="339" t="s">
        <v>107</v>
      </c>
      <c r="D177" s="335"/>
      <c r="E177" s="339" t="s">
        <v>36</v>
      </c>
      <c r="F177" s="339" t="s">
        <v>78</v>
      </c>
      <c r="G177" s="341" t="s">
        <v>38</v>
      </c>
      <c r="H177" s="341" t="s">
        <v>38</v>
      </c>
      <c r="I177" s="339" t="s">
        <v>39</v>
      </c>
      <c r="J177" s="339" t="s">
        <v>112</v>
      </c>
      <c r="K177" s="339" t="s">
        <v>113</v>
      </c>
      <c r="L177" s="356">
        <v>1</v>
      </c>
      <c r="M177" s="347" t="s">
        <v>42</v>
      </c>
      <c r="N177" s="350" t="s">
        <v>43</v>
      </c>
      <c r="O177" s="354" t="s">
        <v>110</v>
      </c>
      <c r="P177" s="347" t="s">
        <v>111</v>
      </c>
      <c r="Q177" s="346">
        <v>1</v>
      </c>
      <c r="R177" s="345" t="s">
        <v>108</v>
      </c>
      <c r="S177" s="347" t="s">
        <v>114</v>
      </c>
      <c r="T177" s="347" t="str">
        <f>GPyE!G33</f>
        <v>5.3 Elaborar y compilar la información de fomento generada por la Dirección de Desarrollo y el Grupo de Educación.</v>
      </c>
      <c r="U177" s="347" t="str">
        <f>GPyE!H33</f>
        <v>2 actualizaciones de información compilada de los procesos de fomento. Periodicidad semestral.</v>
      </c>
      <c r="V177" s="347" t="str">
        <f>GPyE!I33</f>
        <v>Número de actualizaciones realizadas.</v>
      </c>
      <c r="W177" s="348">
        <f>GPyE!J33</f>
        <v>0.02</v>
      </c>
      <c r="X177" s="347" t="str">
        <f>GPyE!K33</f>
        <v>Marisol Viveros</v>
      </c>
      <c r="Y177" s="349">
        <f>GPyE!L33</f>
        <v>44562</v>
      </c>
      <c r="Z177" s="349">
        <f>GPyE!M33</f>
        <v>44896</v>
      </c>
      <c r="AA177" s="347" t="str">
        <f>GPyE!N33</f>
        <v>Bogotá DC</v>
      </c>
    </row>
    <row r="178" spans="1:27" ht="89.25" customHeight="1" x14ac:dyDescent="0.2">
      <c r="A178" s="339"/>
      <c r="B178" s="339" t="s">
        <v>106</v>
      </c>
      <c r="C178" s="339" t="s">
        <v>107</v>
      </c>
      <c r="D178" s="335"/>
      <c r="E178" s="339" t="s">
        <v>36</v>
      </c>
      <c r="F178" s="339" t="s">
        <v>78</v>
      </c>
      <c r="G178" s="341" t="s">
        <v>38</v>
      </c>
      <c r="H178" s="341" t="s">
        <v>38</v>
      </c>
      <c r="I178" s="339" t="s">
        <v>39</v>
      </c>
      <c r="J178" s="339" t="s">
        <v>112</v>
      </c>
      <c r="K178" s="339" t="s">
        <v>113</v>
      </c>
      <c r="L178" s="356">
        <v>1</v>
      </c>
      <c r="M178" s="347" t="s">
        <v>42</v>
      </c>
      <c r="N178" s="350" t="s">
        <v>43</v>
      </c>
      <c r="O178" s="354" t="s">
        <v>110</v>
      </c>
      <c r="P178" s="347" t="s">
        <v>111</v>
      </c>
      <c r="Q178" s="346">
        <v>1</v>
      </c>
      <c r="R178" s="345" t="s">
        <v>108</v>
      </c>
      <c r="S178" s="347" t="s">
        <v>114</v>
      </c>
      <c r="T178" s="347" t="str">
        <f>GPyE!G34</f>
        <v>5.4  Adelantar las actividades necesarias para mantener la  certificación de la operación estadística " Registro de ESALES ante el DANE"</v>
      </c>
      <c r="U178" s="347" t="str">
        <f>GPyE!H34</f>
        <v xml:space="preserve">1 reportes  de  cumplimiento de los requerimientos del DANE </v>
      </c>
      <c r="V178" s="347" t="str">
        <f>GPyE!I34</f>
        <v xml:space="preserve">Número de reportes realizados  </v>
      </c>
      <c r="W178" s="348">
        <f>GPyE!J34</f>
        <v>0.02</v>
      </c>
      <c r="X178" s="347" t="str">
        <f>GPyE!K34</f>
        <v>Marisol Viveros</v>
      </c>
      <c r="Y178" s="349">
        <f>GPyE!L34</f>
        <v>44713</v>
      </c>
      <c r="Z178" s="349">
        <f>GPyE!M34</f>
        <v>44742</v>
      </c>
      <c r="AA178" s="347" t="str">
        <f>GPyE!N34</f>
        <v>Bogotá DC</v>
      </c>
    </row>
    <row r="179" spans="1:27" ht="89.25" customHeight="1" x14ac:dyDescent="0.2">
      <c r="A179" s="339"/>
      <c r="B179" s="339" t="s">
        <v>106</v>
      </c>
      <c r="C179" s="339" t="s">
        <v>107</v>
      </c>
      <c r="D179" s="335"/>
      <c r="E179" s="339" t="s">
        <v>36</v>
      </c>
      <c r="F179" s="339" t="s">
        <v>78</v>
      </c>
      <c r="G179" s="341" t="s">
        <v>38</v>
      </c>
      <c r="H179" s="341" t="s">
        <v>38</v>
      </c>
      <c r="I179" s="339" t="s">
        <v>39</v>
      </c>
      <c r="J179" s="339" t="s">
        <v>112</v>
      </c>
      <c r="K179" s="339" t="s">
        <v>113</v>
      </c>
      <c r="L179" s="356">
        <v>1</v>
      </c>
      <c r="M179" s="347" t="s">
        <v>42</v>
      </c>
      <c r="N179" s="350" t="s">
        <v>43</v>
      </c>
      <c r="O179" s="354" t="s">
        <v>110</v>
      </c>
      <c r="P179" s="347" t="s">
        <v>111</v>
      </c>
      <c r="Q179" s="346">
        <v>1</v>
      </c>
      <c r="R179" s="345" t="s">
        <v>108</v>
      </c>
      <c r="S179" s="347" t="s">
        <v>115</v>
      </c>
      <c r="T179" s="750" t="str">
        <f>GPyE!G35</f>
        <v>5.5 Elaborar y presentar  los reportes  estadísticos de la entidad y el seguimiento a la implementación del Plan Estadístico Institucional</v>
      </c>
      <c r="U179" s="347" t="str">
        <f>GPyE!H35</f>
        <v>10 reportes de seguimiento a las operaciones estadística otra fuente y 4 informes trimestrales</v>
      </c>
      <c r="V179" s="347" t="str">
        <f>GPyE!I35</f>
        <v>Número de reportes de seguimiento realizados</v>
      </c>
      <c r="W179" s="348">
        <f>GPyE!J35</f>
        <v>0.02</v>
      </c>
      <c r="X179" s="347" t="str">
        <f>GPyE!K35</f>
        <v>Marisol Viveros</v>
      </c>
      <c r="Y179" s="349">
        <f>GPyE!L35</f>
        <v>44562</v>
      </c>
      <c r="Z179" s="349">
        <f>GPyE!M35</f>
        <v>44896</v>
      </c>
      <c r="AA179" s="347" t="str">
        <f>GPyE!N35</f>
        <v>Bogotá DC</v>
      </c>
    </row>
    <row r="180" spans="1:27" ht="89.25" customHeight="1" x14ac:dyDescent="0.2">
      <c r="A180" s="339"/>
      <c r="B180" s="339" t="s">
        <v>52</v>
      </c>
      <c r="C180" s="339" t="s">
        <v>93</v>
      </c>
      <c r="D180" s="335"/>
      <c r="E180" s="339" t="s">
        <v>36</v>
      </c>
      <c r="F180" s="339" t="s">
        <v>78</v>
      </c>
      <c r="G180" s="341" t="s">
        <v>38</v>
      </c>
      <c r="H180" s="341" t="s">
        <v>38</v>
      </c>
      <c r="I180" s="339" t="s">
        <v>39</v>
      </c>
      <c r="J180" s="339" t="s">
        <v>40</v>
      </c>
      <c r="K180" s="339" t="s">
        <v>41</v>
      </c>
      <c r="L180" s="339">
        <v>90</v>
      </c>
      <c r="M180" s="347" t="s">
        <v>42</v>
      </c>
      <c r="N180" s="350" t="s">
        <v>43</v>
      </c>
      <c r="O180" s="354" t="s">
        <v>44</v>
      </c>
      <c r="P180" s="347" t="s">
        <v>41</v>
      </c>
      <c r="Q180" s="347">
        <v>90</v>
      </c>
      <c r="R180" s="345" t="s">
        <v>108</v>
      </c>
      <c r="S180" s="347" t="s">
        <v>115</v>
      </c>
      <c r="T180" s="750"/>
      <c r="U180" s="347" t="str">
        <f>GPyE!H36</f>
        <v>12 reportes de medición de indicadores y 4 informes trimestrales (último vigencia 2021 y 3  de 2022)</v>
      </c>
      <c r="V180" s="347" t="str">
        <f>GPyE!I36</f>
        <v>Número de reportes de seguimiento realizados</v>
      </c>
      <c r="W180" s="348">
        <f>GPyE!J36</f>
        <v>0.02</v>
      </c>
      <c r="X180" s="347" t="str">
        <f>GPyE!K36</f>
        <v>Jorge Muñoz</v>
      </c>
      <c r="Y180" s="349">
        <f>GPyE!L36</f>
        <v>44562</v>
      </c>
      <c r="Z180" s="349">
        <f>GPyE!M36</f>
        <v>44896</v>
      </c>
      <c r="AA180" s="347" t="str">
        <f>GPyE!N36</f>
        <v>Bogotá DC</v>
      </c>
    </row>
    <row r="181" spans="1:27" ht="102" customHeight="1" x14ac:dyDescent="0.2">
      <c r="A181" s="339" t="s">
        <v>92</v>
      </c>
      <c r="B181" s="339" t="s">
        <v>52</v>
      </c>
      <c r="C181" s="339" t="s">
        <v>93</v>
      </c>
      <c r="D181" s="335"/>
      <c r="E181" s="339" t="s">
        <v>36</v>
      </c>
      <c r="F181" s="339" t="s">
        <v>78</v>
      </c>
      <c r="G181" s="341" t="s">
        <v>38</v>
      </c>
      <c r="H181" s="341" t="s">
        <v>38</v>
      </c>
      <c r="I181" s="339" t="s">
        <v>39</v>
      </c>
      <c r="J181" s="339" t="s">
        <v>40</v>
      </c>
      <c r="K181" s="339" t="s">
        <v>41</v>
      </c>
      <c r="L181" s="339">
        <v>90</v>
      </c>
      <c r="M181" s="347" t="s">
        <v>42</v>
      </c>
      <c r="N181" s="350" t="s">
        <v>43</v>
      </c>
      <c r="O181" s="354" t="s">
        <v>44</v>
      </c>
      <c r="P181" s="347" t="s">
        <v>41</v>
      </c>
      <c r="Q181" s="347">
        <v>90</v>
      </c>
      <c r="R181" s="345" t="s">
        <v>108</v>
      </c>
      <c r="S181" s="347" t="s">
        <v>115</v>
      </c>
      <c r="T181" s="750" t="str">
        <f>GPyE!G37</f>
        <v>6.1 Gestionar la actualización  y aprobación de  los proyectos de inversión para la vigencia 2022  y vigencias posteriores, por parte de Mintrabajo y DNP</v>
      </c>
      <c r="U181" s="347" t="str">
        <f>GPyE!H37</f>
        <v>100% de proyectos actualizados, aprobados y registrados vigencia 2022</v>
      </c>
      <c r="V181" s="347" t="str">
        <f>GPyE!I37</f>
        <v>Porcentaje de  proyectos actualizados, aprobados y registrados en el DNP</v>
      </c>
      <c r="W181" s="348">
        <f>GPyE!J37</f>
        <v>0.05</v>
      </c>
      <c r="X181" s="347" t="str">
        <f>GPyE!K37</f>
        <v>Marisol Viveros
Martha Daza</v>
      </c>
      <c r="Y181" s="349">
        <f>GPyE!L37</f>
        <v>44562</v>
      </c>
      <c r="Z181" s="349" t="str">
        <f>GPyE!M37</f>
        <v>2/15/2022</v>
      </c>
      <c r="AA181" s="347" t="str">
        <f>GPyE!N37</f>
        <v>Bogotá DC</v>
      </c>
    </row>
    <row r="182" spans="1:27" ht="102" customHeight="1" x14ac:dyDescent="0.2">
      <c r="A182" s="339" t="s">
        <v>92</v>
      </c>
      <c r="B182" s="339" t="s">
        <v>52</v>
      </c>
      <c r="C182" s="339" t="s">
        <v>93</v>
      </c>
      <c r="D182" s="335"/>
      <c r="E182" s="339" t="s">
        <v>36</v>
      </c>
      <c r="F182" s="339" t="s">
        <v>78</v>
      </c>
      <c r="G182" s="341" t="s">
        <v>38</v>
      </c>
      <c r="H182" s="341" t="s">
        <v>38</v>
      </c>
      <c r="I182" s="339" t="s">
        <v>39</v>
      </c>
      <c r="J182" s="339" t="s">
        <v>40</v>
      </c>
      <c r="K182" s="339" t="s">
        <v>41</v>
      </c>
      <c r="L182" s="339">
        <v>90</v>
      </c>
      <c r="M182" s="347" t="s">
        <v>42</v>
      </c>
      <c r="N182" s="350" t="s">
        <v>43</v>
      </c>
      <c r="O182" s="354" t="s">
        <v>44</v>
      </c>
      <c r="P182" s="347" t="s">
        <v>41</v>
      </c>
      <c r="Q182" s="347">
        <v>90</v>
      </c>
      <c r="R182" s="345" t="s">
        <v>108</v>
      </c>
      <c r="S182" s="347" t="s">
        <v>115</v>
      </c>
      <c r="T182" s="750"/>
      <c r="U182" s="347" t="str">
        <f>GPyE!H38</f>
        <v>100% proyectos actualizados enviados a Mintrabajo y registrados ante el DNP  programación  2023</v>
      </c>
      <c r="V182" s="347" t="str">
        <f>GPyE!I38</f>
        <v>Porcentaje   de proyectos actualizados, aprobados y registrados en el DNP para vigencia 2023</v>
      </c>
      <c r="W182" s="348">
        <f>GPyE!J38</f>
        <v>0.05</v>
      </c>
      <c r="X182" s="347" t="str">
        <f>GPyE!K38</f>
        <v>Marisol Viveros
Martha Daza</v>
      </c>
      <c r="Y182" s="349">
        <f>GPyE!L38</f>
        <v>44562</v>
      </c>
      <c r="Z182" s="349">
        <f>GPyE!M38</f>
        <v>44895</v>
      </c>
      <c r="AA182" s="347" t="str">
        <f>GPyE!N38</f>
        <v>Bogotá DC</v>
      </c>
    </row>
    <row r="183" spans="1:27" ht="102" customHeight="1" x14ac:dyDescent="0.2">
      <c r="A183" s="339" t="s">
        <v>92</v>
      </c>
      <c r="B183" s="339" t="s">
        <v>52</v>
      </c>
      <c r="C183" s="339" t="s">
        <v>93</v>
      </c>
      <c r="D183" s="335"/>
      <c r="E183" s="339" t="s">
        <v>36</v>
      </c>
      <c r="F183" s="339" t="s">
        <v>78</v>
      </c>
      <c r="G183" s="341" t="s">
        <v>38</v>
      </c>
      <c r="H183" s="341" t="s">
        <v>38</v>
      </c>
      <c r="I183" s="339" t="s">
        <v>39</v>
      </c>
      <c r="J183" s="339" t="s">
        <v>40</v>
      </c>
      <c r="K183" s="339" t="s">
        <v>41</v>
      </c>
      <c r="L183" s="339">
        <v>90</v>
      </c>
      <c r="M183" s="347" t="s">
        <v>42</v>
      </c>
      <c r="N183" s="350" t="s">
        <v>43</v>
      </c>
      <c r="O183" s="354" t="s">
        <v>44</v>
      </c>
      <c r="P183" s="347" t="s">
        <v>41</v>
      </c>
      <c r="Q183" s="347">
        <v>90</v>
      </c>
      <c r="R183" s="345" t="s">
        <v>108</v>
      </c>
      <c r="S183" s="347" t="s">
        <v>115</v>
      </c>
      <c r="T183" s="347" t="str">
        <f>GPyE!G39</f>
        <v>6.2  Asesorar y verificar la elaboración de estudios técnicos para la ejecución de proyectos de inversión durante 2022</v>
      </c>
      <c r="U183" s="347" t="str">
        <f>GPyE!H39</f>
        <v>100% Estudios técnicos asesorados</v>
      </c>
      <c r="V183" s="347" t="str">
        <f>GPyE!I39</f>
        <v>Porcentaje de estudios técnicos asesorados</v>
      </c>
      <c r="W183" s="348">
        <f>GPyE!J39</f>
        <v>0.05</v>
      </c>
      <c r="X183" s="347" t="str">
        <f>GPyE!K39</f>
        <v>Martha Daza</v>
      </c>
      <c r="Y183" s="349">
        <f>GPyE!L39</f>
        <v>44562</v>
      </c>
      <c r="Z183" s="349">
        <f>GPyE!M39</f>
        <v>44896</v>
      </c>
      <c r="AA183" s="347" t="str">
        <f>GPyE!N39</f>
        <v>Bogotá DC</v>
      </c>
    </row>
    <row r="184" spans="1:27" ht="102" customHeight="1" x14ac:dyDescent="0.2">
      <c r="A184" s="339"/>
      <c r="B184" s="339"/>
      <c r="C184" s="339"/>
      <c r="D184" s="335"/>
      <c r="E184" s="339"/>
      <c r="F184" s="339"/>
      <c r="G184" s="341"/>
      <c r="H184" s="341"/>
      <c r="I184" s="339"/>
      <c r="J184" s="339"/>
      <c r="K184" s="339"/>
      <c r="L184" s="339"/>
      <c r="M184" s="347" t="s">
        <v>42</v>
      </c>
      <c r="N184" s="350" t="s">
        <v>43</v>
      </c>
      <c r="O184" s="354" t="s">
        <v>44</v>
      </c>
      <c r="P184" s="347" t="s">
        <v>41</v>
      </c>
      <c r="Q184" s="347">
        <v>90</v>
      </c>
      <c r="R184" s="345" t="s">
        <v>108</v>
      </c>
      <c r="S184" s="347" t="s">
        <v>54</v>
      </c>
      <c r="T184" s="347" t="str">
        <f>GPyE!G40</f>
        <v>6.3 Realizar seguimiento periódico sobre los avances de la ejecución de los proyectos de inversión de acuerdo a la planificación realizada en el marco de la política de Gestión Financiera y el Plan de Gasto Publico</v>
      </c>
      <c r="U184" s="347" t="str">
        <f>GPyE!H40</f>
        <v>12 Reportes  de seguimiento  y  4 informes trimestrales (último vigencia 2021 y 3 de 2022)</v>
      </c>
      <c r="V184" s="347" t="str">
        <f>GPyE!I40</f>
        <v>Número de reportes de seguimiento elaborados</v>
      </c>
      <c r="W184" s="348">
        <f>GPyE!J40</f>
        <v>2.5000000000000001E-2</v>
      </c>
      <c r="X184" s="347" t="str">
        <f>GPyE!K40</f>
        <v>Martha Daza</v>
      </c>
      <c r="Y184" s="349">
        <f>GPyE!L40</f>
        <v>44562</v>
      </c>
      <c r="Z184" s="349">
        <f>GPyE!M40</f>
        <v>43435</v>
      </c>
      <c r="AA184" s="347" t="str">
        <f>GPyE!N40</f>
        <v>Bogotá DC</v>
      </c>
    </row>
    <row r="185" spans="1:27" ht="102" customHeight="1" x14ac:dyDescent="0.2">
      <c r="A185" s="339"/>
      <c r="B185" s="339"/>
      <c r="C185" s="339"/>
      <c r="D185" s="335"/>
      <c r="E185" s="339"/>
      <c r="F185" s="339"/>
      <c r="G185" s="341"/>
      <c r="H185" s="341"/>
      <c r="I185" s="339"/>
      <c r="J185" s="339"/>
      <c r="K185" s="339"/>
      <c r="L185" s="339"/>
      <c r="M185" s="347" t="s">
        <v>42</v>
      </c>
      <c r="N185" s="350" t="s">
        <v>43</v>
      </c>
      <c r="O185" s="354" t="s">
        <v>44</v>
      </c>
      <c r="P185" s="347" t="s">
        <v>41</v>
      </c>
      <c r="Q185" s="347">
        <v>90</v>
      </c>
      <c r="R185" s="345" t="s">
        <v>108</v>
      </c>
      <c r="S185" s="347" t="s">
        <v>54</v>
      </c>
      <c r="T185" s="347" t="str">
        <f>GPyE!G41</f>
        <v>6.4 Realizar seguimiento sobre los avances de la ejecución de los proyectos de inversión (Física, financiera y de gestión) registrada en la herramienta del SPI y enviar retroalimentación a los formuladores</v>
      </c>
      <c r="U185" s="347" t="str">
        <f>GPyE!H41</f>
        <v xml:space="preserve">12 Reportes  de seguimiento </v>
      </c>
      <c r="V185" s="347" t="str">
        <f>GPyE!I41</f>
        <v>Número de reportes de seguimiento realizados</v>
      </c>
      <c r="W185" s="348">
        <f>GPyE!J41</f>
        <v>2.5000000000000001E-2</v>
      </c>
      <c r="X185" s="347" t="str">
        <f>GPyE!K41</f>
        <v>Martha Daza</v>
      </c>
      <c r="Y185" s="349">
        <f>GPyE!L41</f>
        <v>44562</v>
      </c>
      <c r="Z185" s="349">
        <f>GPyE!M41</f>
        <v>43435</v>
      </c>
      <c r="AA185" s="347" t="str">
        <f>GPyE!N41</f>
        <v>Bogotá DC</v>
      </c>
    </row>
    <row r="186" spans="1:27" ht="102" customHeight="1" x14ac:dyDescent="0.2">
      <c r="A186" s="339"/>
      <c r="B186" s="339"/>
      <c r="C186" s="339"/>
      <c r="D186" s="335"/>
      <c r="E186" s="339"/>
      <c r="F186" s="339"/>
      <c r="G186" s="341"/>
      <c r="H186" s="341"/>
      <c r="I186" s="339"/>
      <c r="J186" s="339"/>
      <c r="K186" s="339"/>
      <c r="L186" s="339"/>
      <c r="M186" s="347" t="s">
        <v>42</v>
      </c>
      <c r="N186" s="350" t="s">
        <v>43</v>
      </c>
      <c r="O186" s="354" t="s">
        <v>44</v>
      </c>
      <c r="P186" s="347" t="s">
        <v>41</v>
      </c>
      <c r="Q186" s="347">
        <v>90</v>
      </c>
      <c r="R186" s="345" t="s">
        <v>108</v>
      </c>
      <c r="S186" s="347" t="s">
        <v>54</v>
      </c>
      <c r="T186" s="347" t="str">
        <f>GPyE!G42</f>
        <v xml:space="preserve">7.1 Adelantar las actividades para la implementación de las políticas que conforman el MIPG de acuerdo al plan de trabajo dispuesto por la Entidad </v>
      </c>
      <c r="U186" s="347" t="str">
        <f>GPyE!H42</f>
        <v>100% del Cumplimiento de las actividades asignadas   del MIPG</v>
      </c>
      <c r="V186" s="347" t="str">
        <f>GPyE!I42</f>
        <v>Porcentaje de Implementación del MIPG</v>
      </c>
      <c r="W186" s="348">
        <f>GPyE!J42</f>
        <v>0.05</v>
      </c>
      <c r="X186" s="347" t="str">
        <f>GPyE!K42</f>
        <v>Marisol Viveros</v>
      </c>
      <c r="Y186" s="349">
        <f>GPyE!L42</f>
        <v>44562</v>
      </c>
      <c r="Z186" s="349">
        <f>GPyE!M42</f>
        <v>44896</v>
      </c>
      <c r="AA186" s="347" t="str">
        <f>GPyE!N42</f>
        <v>Bogotá DC</v>
      </c>
    </row>
    <row r="187" spans="1:27" ht="102" customHeight="1" x14ac:dyDescent="0.2">
      <c r="A187" s="339" t="s">
        <v>55</v>
      </c>
      <c r="B187" s="339" t="s">
        <v>52</v>
      </c>
      <c r="C187" s="339" t="s">
        <v>93</v>
      </c>
      <c r="D187" s="335"/>
      <c r="E187" s="339" t="s">
        <v>36</v>
      </c>
      <c r="F187" s="339" t="s">
        <v>78</v>
      </c>
      <c r="G187" s="341" t="s">
        <v>38</v>
      </c>
      <c r="H187" s="341" t="s">
        <v>38</v>
      </c>
      <c r="I187" s="339" t="s">
        <v>39</v>
      </c>
      <c r="J187" s="339" t="s">
        <v>40</v>
      </c>
      <c r="K187" s="339" t="s">
        <v>41</v>
      </c>
      <c r="L187" s="339">
        <v>90</v>
      </c>
      <c r="M187" s="407"/>
      <c r="N187" s="350"/>
      <c r="O187" s="407"/>
      <c r="P187" s="476"/>
      <c r="Q187" s="476"/>
      <c r="R187" s="345"/>
      <c r="S187" s="476"/>
      <c r="T187" s="410"/>
      <c r="U187" s="410"/>
      <c r="V187" s="410"/>
      <c r="W187" s="410"/>
      <c r="X187" s="410"/>
      <c r="Y187" s="410"/>
      <c r="Z187" s="410"/>
      <c r="AA187" s="410"/>
    </row>
    <row r="188" spans="1:27" ht="96" customHeight="1" x14ac:dyDescent="0.2">
      <c r="A188" s="339"/>
      <c r="B188" s="339" t="s">
        <v>52</v>
      </c>
      <c r="C188" s="339" t="s">
        <v>53</v>
      </c>
      <c r="D188" s="556"/>
      <c r="E188" s="557" t="s">
        <v>36</v>
      </c>
      <c r="F188" s="557" t="s">
        <v>116</v>
      </c>
      <c r="G188" s="341" t="s">
        <v>38</v>
      </c>
      <c r="H188" s="341" t="s">
        <v>38</v>
      </c>
      <c r="I188" s="352" t="s">
        <v>117</v>
      </c>
      <c r="J188" s="339" t="s">
        <v>118</v>
      </c>
      <c r="K188" s="339"/>
      <c r="L188" s="339"/>
      <c r="M188" s="347" t="s">
        <v>61</v>
      </c>
      <c r="N188" s="350" t="s">
        <v>119</v>
      </c>
      <c r="O188" s="354" t="s">
        <v>120</v>
      </c>
      <c r="P188" s="347" t="s">
        <v>121</v>
      </c>
      <c r="Q188" s="351">
        <v>1</v>
      </c>
      <c r="R188" s="345" t="s">
        <v>122</v>
      </c>
      <c r="S188" s="347" t="s">
        <v>123</v>
      </c>
      <c r="T188" s="347" t="str">
        <f>DDOSS!G12</f>
        <v xml:space="preserve">1.1 Apoyar el diseño de la agenda para el fortalecimiento de comités de educación y otros entes de educación de las organizaciones solidarias. </v>
      </c>
      <c r="U188" s="463">
        <f>DDOSS!H12</f>
        <v>0.25</v>
      </c>
      <c r="V188" s="461" t="str">
        <f>DDOSS!I12</f>
        <v>Porcenaje de avance de Agenda diseñada e implementada</v>
      </c>
      <c r="W188" s="463">
        <f>DDOSS!J12</f>
        <v>0.05</v>
      </c>
      <c r="X188" s="461" t="str">
        <f>DDOSS!K12</f>
        <v>Todos los grupos de la dirección de desarrollo</v>
      </c>
      <c r="Y188" s="461" t="str">
        <f>DDOSS!L12</f>
        <v xml:space="preserve">Marzo </v>
      </c>
      <c r="Z188" s="461" t="str">
        <f>DDOSS!M12</f>
        <v xml:space="preserve">Noviembre </v>
      </c>
      <c r="AA188" s="461" t="str">
        <f>DDOSS!N12</f>
        <v>Nacional</v>
      </c>
    </row>
    <row r="189" spans="1:27" ht="178.5" customHeight="1" x14ac:dyDescent="0.2">
      <c r="A189" s="339"/>
      <c r="B189" s="339" t="s">
        <v>52</v>
      </c>
      <c r="C189" s="339" t="s">
        <v>53</v>
      </c>
      <c r="D189" s="556" t="s">
        <v>124</v>
      </c>
      <c r="E189" s="557" t="s">
        <v>36</v>
      </c>
      <c r="F189" s="557" t="s">
        <v>116</v>
      </c>
      <c r="G189" s="341" t="s">
        <v>38</v>
      </c>
      <c r="H189" s="341" t="s">
        <v>38</v>
      </c>
      <c r="I189" s="352" t="s">
        <v>117</v>
      </c>
      <c r="J189" s="339" t="s">
        <v>118</v>
      </c>
      <c r="K189" s="339" t="s">
        <v>125</v>
      </c>
      <c r="L189" s="339"/>
      <c r="M189" s="347" t="s">
        <v>61</v>
      </c>
      <c r="N189" s="350" t="s">
        <v>119</v>
      </c>
      <c r="O189" s="354" t="s">
        <v>120</v>
      </c>
      <c r="P189" s="347" t="s">
        <v>126</v>
      </c>
      <c r="Q189" s="351">
        <v>32</v>
      </c>
      <c r="R189" s="345" t="s">
        <v>122</v>
      </c>
      <c r="S189" s="347" t="s">
        <v>123</v>
      </c>
      <c r="T189" s="735" t="str">
        <f>DDOSS!G13</f>
        <v xml:space="preserve">2.1 Implementar el programa formar para emprender en asociatividad solidaria en instituciones educativas </v>
      </c>
      <c r="U189" s="461">
        <f>DDOSS!H13</f>
        <v>6</v>
      </c>
      <c r="V189" s="461" t="str">
        <f>DDOSS!I13</f>
        <v>Número de secretarias de educación en donde se promocionan los diferentes programas educativos diseñados por la Unidad.</v>
      </c>
      <c r="W189" s="463">
        <f>DDOSS!J13</f>
        <v>2.5000000000000001E-2</v>
      </c>
      <c r="X189" s="461" t="str">
        <f>DDOSS!K13</f>
        <v>Todos los grupos de la dirección de desarrollo</v>
      </c>
      <c r="Y189" s="461" t="str">
        <f>DDOSS!L13</f>
        <v xml:space="preserve">Marzo </v>
      </c>
      <c r="Z189" s="461" t="str">
        <f>DDOSS!M13</f>
        <v xml:space="preserve">Noviembre </v>
      </c>
      <c r="AA189" s="461" t="str">
        <f>DDOSS!N13</f>
        <v>Nacional</v>
      </c>
    </row>
    <row r="190" spans="1:27" ht="178.5" customHeight="1" x14ac:dyDescent="0.2">
      <c r="A190" s="339"/>
      <c r="B190" s="339" t="s">
        <v>52</v>
      </c>
      <c r="C190" s="339" t="s">
        <v>53</v>
      </c>
      <c r="D190" s="556" t="s">
        <v>124</v>
      </c>
      <c r="E190" s="557" t="s">
        <v>36</v>
      </c>
      <c r="F190" s="557" t="s">
        <v>116</v>
      </c>
      <c r="G190" s="341" t="s">
        <v>38</v>
      </c>
      <c r="H190" s="341" t="s">
        <v>38</v>
      </c>
      <c r="I190" s="352" t="s">
        <v>117</v>
      </c>
      <c r="J190" s="339" t="s">
        <v>118</v>
      </c>
      <c r="K190" s="339" t="s">
        <v>125</v>
      </c>
      <c r="L190" s="339">
        <v>12</v>
      </c>
      <c r="M190" s="347" t="s">
        <v>61</v>
      </c>
      <c r="N190" s="350" t="s">
        <v>119</v>
      </c>
      <c r="O190" s="354" t="s">
        <v>120</v>
      </c>
      <c r="P190" s="347" t="s">
        <v>125</v>
      </c>
      <c r="Q190" s="351">
        <v>18</v>
      </c>
      <c r="R190" s="345" t="s">
        <v>122</v>
      </c>
      <c r="S190" s="347" t="s">
        <v>123</v>
      </c>
      <c r="T190" s="735"/>
      <c r="U190" s="461" t="str">
        <f>DDOSS!H14</f>
        <v>15</v>
      </c>
      <c r="V190" s="461" t="str">
        <f>DDOSS!I14</f>
        <v xml:space="preserve">Número de Municipios en donde se implementa el Programa Formar Para Emprender </v>
      </c>
      <c r="W190" s="463">
        <f>DDOSS!J14</f>
        <v>2.5000000000000001E-2</v>
      </c>
      <c r="X190" s="461" t="str">
        <f>DDOSS!K14</f>
        <v>Todos los grupos de la dirección de desarrollo</v>
      </c>
      <c r="Y190" s="461" t="str">
        <f>DDOSS!L14</f>
        <v xml:space="preserve">Marzo </v>
      </c>
      <c r="Z190" s="461" t="str">
        <f>DDOSS!M14</f>
        <v xml:space="preserve">Noviembre </v>
      </c>
      <c r="AA190" s="461" t="str">
        <f>DDOSS!N14</f>
        <v>Nacional</v>
      </c>
    </row>
    <row r="191" spans="1:27" ht="178.5" customHeight="1" x14ac:dyDescent="0.2">
      <c r="A191" s="339"/>
      <c r="B191" s="339" t="s">
        <v>52</v>
      </c>
      <c r="C191" s="339" t="s">
        <v>53</v>
      </c>
      <c r="D191" s="556"/>
      <c r="E191" s="557" t="s">
        <v>36</v>
      </c>
      <c r="F191" s="557" t="s">
        <v>116</v>
      </c>
      <c r="G191" s="341" t="s">
        <v>38</v>
      </c>
      <c r="H191" s="341" t="s">
        <v>38</v>
      </c>
      <c r="I191" s="352" t="s">
        <v>117</v>
      </c>
      <c r="J191" s="339" t="s">
        <v>118</v>
      </c>
      <c r="K191" s="339"/>
      <c r="L191" s="339"/>
      <c r="M191" s="347" t="s">
        <v>127</v>
      </c>
      <c r="N191" s="350" t="s">
        <v>119</v>
      </c>
      <c r="O191" s="354" t="s">
        <v>120</v>
      </c>
      <c r="P191" s="347"/>
      <c r="Q191" s="351"/>
      <c r="R191" s="345" t="s">
        <v>122</v>
      </c>
      <c r="S191" s="347" t="s">
        <v>128</v>
      </c>
      <c r="T191" s="746" t="str">
        <f>DDOSS!G15</f>
        <v xml:space="preserve">2.2 Adelantar jornadas de sensibilización  y promoción que posicionen la cultura asociativa solidaria
</v>
      </c>
      <c r="U191" s="461">
        <f>DDOSS!H15</f>
        <v>1269</v>
      </c>
      <c r="V191" s="461" t="str">
        <f>DDOSS!I15</f>
        <v>Número de personas sensibilizadas</v>
      </c>
      <c r="W191" s="463">
        <f>DDOSS!J15</f>
        <v>0.02</v>
      </c>
      <c r="X191" s="461" t="str">
        <f>DDOSS!K15</f>
        <v>Todos los grupos de la dirección de desarrollo</v>
      </c>
      <c r="Y191" s="461" t="str">
        <f>DDOSS!L15</f>
        <v>Febrerro</v>
      </c>
      <c r="Z191" s="461" t="str">
        <f>DDOSS!M15</f>
        <v xml:space="preserve">Noviembre </v>
      </c>
      <c r="AA191" s="461" t="str">
        <f>DDOSS!N15</f>
        <v>Nacional</v>
      </c>
    </row>
    <row r="192" spans="1:27" ht="178.5" customHeight="1" x14ac:dyDescent="0.2">
      <c r="A192" s="339"/>
      <c r="B192" s="339" t="s">
        <v>52</v>
      </c>
      <c r="C192" s="339" t="s">
        <v>53</v>
      </c>
      <c r="D192" s="556"/>
      <c r="E192" s="557" t="s">
        <v>36</v>
      </c>
      <c r="F192" s="557" t="s">
        <v>116</v>
      </c>
      <c r="G192" s="341" t="s">
        <v>38</v>
      </c>
      <c r="H192" s="341" t="s">
        <v>38</v>
      </c>
      <c r="I192" s="352" t="s">
        <v>117</v>
      </c>
      <c r="J192" s="339" t="s">
        <v>118</v>
      </c>
      <c r="K192" s="339" t="s">
        <v>129</v>
      </c>
      <c r="L192" s="339"/>
      <c r="M192" s="347" t="s">
        <v>127</v>
      </c>
      <c r="N192" s="350" t="s">
        <v>119</v>
      </c>
      <c r="O192" s="354" t="s">
        <v>120</v>
      </c>
      <c r="P192" s="347"/>
      <c r="Q192" s="351"/>
      <c r="R192" s="345" t="s">
        <v>122</v>
      </c>
      <c r="S192" s="347" t="s">
        <v>128</v>
      </c>
      <c r="T192" s="747"/>
      <c r="U192" s="461">
        <f>DDOSS!H16</f>
        <v>47</v>
      </c>
      <c r="V192" s="461" t="str">
        <f>DDOSS!I16</f>
        <v xml:space="preserve">Número de jornadas de sensibilización </v>
      </c>
      <c r="W192" s="463">
        <f>DDOSS!J16</f>
        <v>0.03</v>
      </c>
      <c r="X192" s="461" t="str">
        <f>DDOSS!K16</f>
        <v>Todos los grupos de la dirección de desarrollo</v>
      </c>
      <c r="Y192" s="461" t="str">
        <f>DDOSS!L16</f>
        <v>Febrero</v>
      </c>
      <c r="Z192" s="461" t="str">
        <f>DDOSS!M16</f>
        <v>Diciembre</v>
      </c>
      <c r="AA192" s="461" t="str">
        <f>DDOSS!N16</f>
        <v>Nacional</v>
      </c>
    </row>
    <row r="193" spans="1:27" ht="178.5" customHeight="1" x14ac:dyDescent="0.2">
      <c r="A193" s="339"/>
      <c r="B193" s="339" t="s">
        <v>52</v>
      </c>
      <c r="C193" s="339" t="s">
        <v>53</v>
      </c>
      <c r="D193" s="556"/>
      <c r="E193" s="557" t="s">
        <v>36</v>
      </c>
      <c r="F193" s="557" t="s">
        <v>116</v>
      </c>
      <c r="G193" s="341" t="s">
        <v>38</v>
      </c>
      <c r="H193" s="341" t="s">
        <v>38</v>
      </c>
      <c r="I193" s="352" t="s">
        <v>117</v>
      </c>
      <c r="J193" s="339" t="s">
        <v>118</v>
      </c>
      <c r="K193" s="339" t="s">
        <v>129</v>
      </c>
      <c r="L193" s="339"/>
      <c r="M193" s="347" t="s">
        <v>127</v>
      </c>
      <c r="N193" s="350" t="s">
        <v>119</v>
      </c>
      <c r="O193" s="354" t="s">
        <v>120</v>
      </c>
      <c r="P193" s="347"/>
      <c r="Q193" s="351"/>
      <c r="R193" s="345" t="s">
        <v>122</v>
      </c>
      <c r="S193" s="347" t="s">
        <v>128</v>
      </c>
      <c r="T193" s="748"/>
      <c r="U193" s="461">
        <f>DDOSS!H17</f>
        <v>8</v>
      </c>
      <c r="V193" s="461" t="str">
        <f>DDOSS!I17</f>
        <v xml:space="preserve">Número de foros realizados </v>
      </c>
      <c r="W193" s="463">
        <f>DDOSS!J17</f>
        <v>0.02</v>
      </c>
      <c r="X193" s="461" t="str">
        <f>DDOSS!K17</f>
        <v>Grupo de Emprendimiento y productividad</v>
      </c>
      <c r="Y193" s="461" t="str">
        <f>DDOSS!L17</f>
        <v>Septiembre</v>
      </c>
      <c r="Z193" s="461" t="str">
        <f>DDOSS!M17</f>
        <v xml:space="preserve">Diciembre </v>
      </c>
      <c r="AA193" s="461" t="str">
        <f>DDOSS!N17</f>
        <v>Nacional</v>
      </c>
    </row>
    <row r="194" spans="1:27" ht="178.5" customHeight="1" x14ac:dyDescent="0.2">
      <c r="A194" s="339"/>
      <c r="B194" s="339" t="s">
        <v>52</v>
      </c>
      <c r="C194" s="339" t="s">
        <v>53</v>
      </c>
      <c r="D194" s="556"/>
      <c r="E194" s="557" t="s">
        <v>36</v>
      </c>
      <c r="F194" s="557" t="s">
        <v>130</v>
      </c>
      <c r="G194" s="341" t="s">
        <v>131</v>
      </c>
      <c r="H194" s="341">
        <v>400</v>
      </c>
      <c r="I194" s="555" t="s">
        <v>117</v>
      </c>
      <c r="J194" s="339" t="s">
        <v>132</v>
      </c>
      <c r="K194" s="339" t="s">
        <v>133</v>
      </c>
      <c r="L194" s="339">
        <v>88000</v>
      </c>
      <c r="M194" s="347" t="s">
        <v>127</v>
      </c>
      <c r="N194" s="350" t="s">
        <v>134</v>
      </c>
      <c r="O194" s="354" t="s">
        <v>120</v>
      </c>
      <c r="P194" s="347"/>
      <c r="Q194" s="346">
        <v>0.8</v>
      </c>
      <c r="R194" s="345" t="s">
        <v>122</v>
      </c>
      <c r="S194" s="347" t="s">
        <v>128</v>
      </c>
      <c r="T194" s="462" t="str">
        <f>DDOSS!G18</f>
        <v xml:space="preserve">2.3 Desarrollar cursos básicos de economía solidaria que contribuyan con el eje de fomento de la economía solidaria </v>
      </c>
      <c r="U194" s="461">
        <f>DDOSS!H18</f>
        <v>25</v>
      </c>
      <c r="V194" s="461" t="str">
        <f>DDOSS!I18</f>
        <v>Número de cursos básicos de economía solidaria realizados por gestión</v>
      </c>
      <c r="W194" s="463">
        <f>DDOSS!J18</f>
        <v>0.03</v>
      </c>
      <c r="X194" s="461" t="str">
        <f>DDOSS!K18</f>
        <v>Todos los grupos de la dirección de desarrollo</v>
      </c>
      <c r="Y194" s="461" t="str">
        <f>DDOSS!L18</f>
        <v>Marzo</v>
      </c>
      <c r="Z194" s="461" t="str">
        <f>DDOSS!M18</f>
        <v>Octubre</v>
      </c>
      <c r="AA194" s="461" t="str">
        <f>DDOSS!N18</f>
        <v>Nacional</v>
      </c>
    </row>
    <row r="195" spans="1:27" ht="178.5" customHeight="1" x14ac:dyDescent="0.2">
      <c r="A195" s="339"/>
      <c r="B195" s="339" t="s">
        <v>52</v>
      </c>
      <c r="C195" s="339" t="s">
        <v>53</v>
      </c>
      <c r="D195" s="556" t="s">
        <v>135</v>
      </c>
      <c r="E195" s="557" t="s">
        <v>36</v>
      </c>
      <c r="F195" s="557" t="s">
        <v>130</v>
      </c>
      <c r="G195" s="341" t="s">
        <v>131</v>
      </c>
      <c r="H195" s="341">
        <v>400</v>
      </c>
      <c r="I195" s="555" t="s">
        <v>117</v>
      </c>
      <c r="J195" s="339" t="s">
        <v>132</v>
      </c>
      <c r="K195" s="339" t="s">
        <v>136</v>
      </c>
      <c r="L195" s="339">
        <v>1600</v>
      </c>
      <c r="M195" s="347" t="s">
        <v>127</v>
      </c>
      <c r="N195" s="350" t="s">
        <v>137</v>
      </c>
      <c r="O195" s="354" t="s">
        <v>138</v>
      </c>
      <c r="P195" s="347" t="s">
        <v>136</v>
      </c>
      <c r="Q195" s="351">
        <v>1600</v>
      </c>
      <c r="R195" s="345" t="s">
        <v>122</v>
      </c>
      <c r="S195" s="347" t="s">
        <v>128</v>
      </c>
      <c r="T195" s="462" t="str">
        <f>DDOSS!G19</f>
        <v xml:space="preserve">3.1 Emprendimientos solidarios implementando estrategias de autosostenibilidad  </v>
      </c>
      <c r="U195" s="461">
        <f>DDOSS!H19</f>
        <v>0.8</v>
      </c>
      <c r="V195" s="461" t="str">
        <f>DDOSS!I19</f>
        <v xml:space="preserve">% de  Empredimientos solidarios implementando estrategias de autosostenibilidad  </v>
      </c>
      <c r="W195" s="463">
        <f>DDOSS!J19</f>
        <v>2.5000000000000001E-2</v>
      </c>
      <c r="X195" s="461" t="str">
        <f>DDOSS!K19</f>
        <v>Todos los grupos de la dirección de desarrollo</v>
      </c>
      <c r="Y195" s="461" t="str">
        <f>DDOSS!L19</f>
        <v>Marzo</v>
      </c>
      <c r="Z195" s="461" t="str">
        <f>DDOSS!M19</f>
        <v xml:space="preserve">Noviembre </v>
      </c>
      <c r="AA195" s="461" t="str">
        <f>DDOSS!N19</f>
        <v>Nacional</v>
      </c>
    </row>
    <row r="196" spans="1:27" ht="382.5" customHeight="1" x14ac:dyDescent="0.2">
      <c r="A196" s="339"/>
      <c r="B196" s="339" t="s">
        <v>52</v>
      </c>
      <c r="C196" s="339" t="s">
        <v>53</v>
      </c>
      <c r="D196" s="556"/>
      <c r="E196" s="557" t="s">
        <v>36</v>
      </c>
      <c r="F196" s="557" t="s">
        <v>130</v>
      </c>
      <c r="G196" s="341" t="s">
        <v>131</v>
      </c>
      <c r="H196" s="341">
        <v>400</v>
      </c>
      <c r="I196" s="555" t="s">
        <v>117</v>
      </c>
      <c r="J196" s="339" t="s">
        <v>132</v>
      </c>
      <c r="K196" s="339" t="s">
        <v>139</v>
      </c>
      <c r="L196" s="339">
        <v>40</v>
      </c>
      <c r="M196" s="347" t="s">
        <v>127</v>
      </c>
      <c r="N196" s="350" t="s">
        <v>137</v>
      </c>
      <c r="O196" s="354" t="s">
        <v>140</v>
      </c>
      <c r="P196" s="347" t="s">
        <v>141</v>
      </c>
      <c r="Q196" s="351">
        <v>4</v>
      </c>
      <c r="R196" s="345" t="s">
        <v>122</v>
      </c>
      <c r="S196" s="347" t="s">
        <v>128</v>
      </c>
      <c r="T196" s="462" t="str">
        <f>DDOSS!G20</f>
        <v xml:space="preserve">3.2 Adelantar estudios e investigaciones aplicadas para la sostenibilidad social, económica, ambiental, cultural y política de las organizaciones solidarias </v>
      </c>
      <c r="U196" s="461">
        <f>DDOSS!H20</f>
        <v>1</v>
      </c>
      <c r="V196" s="461" t="str">
        <f>DDOSS!I20</f>
        <v xml:space="preserve">Número de Estudios o investigaciones desarrolladas </v>
      </c>
      <c r="W196" s="463">
        <f>DDOSS!J20</f>
        <v>2.5000000000000001E-2</v>
      </c>
      <c r="X196" s="461" t="str">
        <f>DDOSS!K20</f>
        <v>Todos los grupos de la dirección de desarrollo</v>
      </c>
      <c r="Y196" s="461" t="str">
        <f>DDOSS!L20</f>
        <v>Marzo</v>
      </c>
      <c r="Z196" s="461" t="str">
        <f>DDOSS!M20</f>
        <v>Diciembre</v>
      </c>
      <c r="AA196" s="461" t="str">
        <f>DDOSS!N20</f>
        <v>Nacional</v>
      </c>
    </row>
    <row r="197" spans="1:27" ht="178.5" customHeight="1" x14ac:dyDescent="0.2">
      <c r="A197" s="339"/>
      <c r="B197" s="339" t="s">
        <v>52</v>
      </c>
      <c r="C197" s="339" t="s">
        <v>53</v>
      </c>
      <c r="D197" s="556" t="s">
        <v>124</v>
      </c>
      <c r="E197" s="557" t="s">
        <v>36</v>
      </c>
      <c r="F197" s="557" t="s">
        <v>130</v>
      </c>
      <c r="G197" s="341" t="s">
        <v>131</v>
      </c>
      <c r="H197" s="341">
        <v>400</v>
      </c>
      <c r="I197" s="555" t="s">
        <v>117</v>
      </c>
      <c r="J197" s="339" t="s">
        <v>132</v>
      </c>
      <c r="K197" s="339" t="s">
        <v>136</v>
      </c>
      <c r="L197" s="339">
        <v>1600</v>
      </c>
      <c r="M197" s="347" t="s">
        <v>127</v>
      </c>
      <c r="N197" s="350" t="s">
        <v>137</v>
      </c>
      <c r="O197" s="354" t="s">
        <v>142</v>
      </c>
      <c r="P197" s="347" t="s">
        <v>136</v>
      </c>
      <c r="Q197" s="351">
        <v>1600</v>
      </c>
      <c r="R197" s="345" t="s">
        <v>122</v>
      </c>
      <c r="S197" s="347" t="s">
        <v>128</v>
      </c>
      <c r="T197" s="736" t="str">
        <f>DDOSS!G21</f>
        <v>4.1 Ejecutar las fases que correspondan del programa integral de intervención</v>
      </c>
      <c r="U197" s="461">
        <f>DDOSS!H21</f>
        <v>394</v>
      </c>
      <c r="V197" s="461" t="str">
        <f>DDOSS!I21</f>
        <v xml:space="preserve">Número de Emprendimientos solidarios dinamizados </v>
      </c>
      <c r="W197" s="463">
        <f>DDOSS!J21</f>
        <v>0.15</v>
      </c>
      <c r="X197" s="461" t="str">
        <f>DDOSS!K21</f>
        <v>Todos los grupos de la dirección de desarrollo</v>
      </c>
      <c r="Y197" s="461" t="str">
        <f>DDOSS!L21</f>
        <v>marzo</v>
      </c>
      <c r="Z197" s="461" t="str">
        <f>DDOSS!M21</f>
        <v>Noviembre</v>
      </c>
      <c r="AA197" s="461" t="str">
        <f>DDOSS!N21</f>
        <v>Nacional</v>
      </c>
    </row>
    <row r="198" spans="1:27" ht="178.5" customHeight="1" x14ac:dyDescent="0.2">
      <c r="A198" s="339"/>
      <c r="B198" s="339" t="s">
        <v>52</v>
      </c>
      <c r="C198" s="339" t="s">
        <v>53</v>
      </c>
      <c r="D198" s="556" t="s">
        <v>143</v>
      </c>
      <c r="E198" s="557" t="s">
        <v>36</v>
      </c>
      <c r="F198" s="557" t="s">
        <v>130</v>
      </c>
      <c r="G198" s="341" t="s">
        <v>131</v>
      </c>
      <c r="H198" s="341">
        <v>400</v>
      </c>
      <c r="I198" s="555" t="s">
        <v>117</v>
      </c>
      <c r="J198" s="339" t="s">
        <v>132</v>
      </c>
      <c r="K198" s="339" t="s">
        <v>136</v>
      </c>
      <c r="L198" s="339">
        <v>1600</v>
      </c>
      <c r="M198" s="347" t="s">
        <v>127</v>
      </c>
      <c r="N198" s="350" t="s">
        <v>137</v>
      </c>
      <c r="O198" s="354" t="s">
        <v>142</v>
      </c>
      <c r="P198" s="347" t="s">
        <v>136</v>
      </c>
      <c r="Q198" s="351">
        <v>1600</v>
      </c>
      <c r="R198" s="345" t="s">
        <v>122</v>
      </c>
      <c r="S198" s="347" t="s">
        <v>128</v>
      </c>
      <c r="T198" s="736"/>
      <c r="U198" s="461">
        <f>DDOSS!H22</f>
        <v>367</v>
      </c>
      <c r="V198" s="461" t="str">
        <f>DDOSS!I22</f>
        <v xml:space="preserve">Número de Emprendimientos solidarios dinamizados a través de la estrategia de compras públicas locales </v>
      </c>
      <c r="W198" s="463">
        <f>DDOSS!J22</f>
        <v>0.05</v>
      </c>
      <c r="X198" s="461" t="str">
        <f>DDOSS!K22</f>
        <v xml:space="preserve">Dirección Técnica de Desarrollo </v>
      </c>
      <c r="Y198" s="461" t="str">
        <f>DDOSS!L22</f>
        <v>marzo</v>
      </c>
      <c r="Z198" s="461" t="str">
        <f>DDOSS!M22</f>
        <v>Noviembre</v>
      </c>
      <c r="AA198" s="461" t="str">
        <f>DDOSS!N22</f>
        <v>Nacional</v>
      </c>
    </row>
    <row r="199" spans="1:27" ht="216.75" customHeight="1" x14ac:dyDescent="0.2">
      <c r="A199" s="339"/>
      <c r="B199" s="339" t="s">
        <v>52</v>
      </c>
      <c r="C199" s="339" t="s">
        <v>53</v>
      </c>
      <c r="D199" s="556" t="s">
        <v>124</v>
      </c>
      <c r="E199" s="557" t="s">
        <v>36</v>
      </c>
      <c r="F199" s="557" t="s">
        <v>130</v>
      </c>
      <c r="G199" s="341" t="s">
        <v>131</v>
      </c>
      <c r="H199" s="341">
        <v>400</v>
      </c>
      <c r="I199" s="555" t="s">
        <v>117</v>
      </c>
      <c r="J199" s="339" t="s">
        <v>132</v>
      </c>
      <c r="K199" s="339" t="s">
        <v>136</v>
      </c>
      <c r="L199" s="339">
        <v>1600</v>
      </c>
      <c r="M199" s="347" t="s">
        <v>127</v>
      </c>
      <c r="N199" s="350" t="s">
        <v>137</v>
      </c>
      <c r="O199" s="354" t="s">
        <v>142</v>
      </c>
      <c r="P199" s="347" t="s">
        <v>136</v>
      </c>
      <c r="Q199" s="351">
        <v>1600</v>
      </c>
      <c r="R199" s="345" t="s">
        <v>122</v>
      </c>
      <c r="S199" s="347" t="s">
        <v>128</v>
      </c>
      <c r="T199" s="462" t="str">
        <f>DDOSS!G23</f>
        <v xml:space="preserve">4.2 Reportar los beneficiarios de los procesos de fomento a través del Sistema de información Socioeconómico  de las organizaciones Solidarias -SSIOS  </v>
      </c>
      <c r="U199" s="461">
        <f>DDOSS!H23</f>
        <v>7754</v>
      </c>
      <c r="V199" s="461" t="str">
        <f>DDOSS!I23</f>
        <v xml:space="preserve">Número de Personas beneficiadas </v>
      </c>
      <c r="W199" s="463">
        <f>DDOSS!J23</f>
        <v>0.04</v>
      </c>
      <c r="X199" s="461" t="str">
        <f>DDOSS!K23</f>
        <v>Todos los grupos de la dirección de desarrollo</v>
      </c>
      <c r="Y199" s="461" t="str">
        <f>DDOSS!L23</f>
        <v xml:space="preserve">Febrero </v>
      </c>
      <c r="Z199" s="461" t="str">
        <f>DDOSS!M23</f>
        <v>Noviembre</v>
      </c>
      <c r="AA199" s="461" t="str">
        <f>DDOSS!N23</f>
        <v>Nacional</v>
      </c>
    </row>
    <row r="200" spans="1:27" ht="178.5" customHeight="1" x14ac:dyDescent="0.2">
      <c r="A200" s="339"/>
      <c r="B200" s="339" t="s">
        <v>52</v>
      </c>
      <c r="C200" s="339" t="s">
        <v>53</v>
      </c>
      <c r="D200" s="556" t="s">
        <v>135</v>
      </c>
      <c r="E200" s="557" t="s">
        <v>36</v>
      </c>
      <c r="F200" s="557" t="s">
        <v>130</v>
      </c>
      <c r="G200" s="341" t="s">
        <v>131</v>
      </c>
      <c r="H200" s="341">
        <v>400</v>
      </c>
      <c r="I200" s="555" t="s">
        <v>117</v>
      </c>
      <c r="J200" s="339" t="s">
        <v>132</v>
      </c>
      <c r="K200" s="339" t="s">
        <v>136</v>
      </c>
      <c r="L200" s="339">
        <v>1600</v>
      </c>
      <c r="M200" s="347" t="s">
        <v>127</v>
      </c>
      <c r="N200" s="350" t="s">
        <v>137</v>
      </c>
      <c r="O200" s="354" t="s">
        <v>142</v>
      </c>
      <c r="P200" s="347" t="s">
        <v>136</v>
      </c>
      <c r="Q200" s="351">
        <v>1600</v>
      </c>
      <c r="R200" s="345" t="s">
        <v>122</v>
      </c>
      <c r="S200" s="347" t="s">
        <v>128</v>
      </c>
      <c r="T200" s="462" t="str">
        <f>DDOSS!G24</f>
        <v xml:space="preserve">4.3 Reportar los beneficiarios de población reincorporada  de los procesos de fomento a través del Sistema de información Socioeconómico  de las organizaciones Solidarias -SSIOS  </v>
      </c>
      <c r="U200" s="461">
        <f>DDOSS!H24</f>
        <v>102</v>
      </c>
      <c r="V200" s="461" t="str">
        <f>DDOSS!I24</f>
        <v xml:space="preserve">Número de Personas reincorporadas beneficiadas </v>
      </c>
      <c r="W200" s="463">
        <f>DDOSS!J24</f>
        <v>0.03</v>
      </c>
      <c r="X200" s="461" t="str">
        <f>DDOSS!K24</f>
        <v>Todos los grupos de la dirección de desarrollo</v>
      </c>
      <c r="Y200" s="461" t="str">
        <f>DDOSS!L24</f>
        <v xml:space="preserve">Febrero </v>
      </c>
      <c r="Z200" s="461" t="str">
        <f>DDOSS!M24</f>
        <v>Noviembre</v>
      </c>
      <c r="AA200" s="461" t="str">
        <f>DDOSS!N24</f>
        <v>Nacional</v>
      </c>
    </row>
    <row r="201" spans="1:27" ht="178.5" customHeight="1" x14ac:dyDescent="0.2">
      <c r="A201" s="339"/>
      <c r="B201" s="339" t="s">
        <v>52</v>
      </c>
      <c r="C201" s="339" t="s">
        <v>53</v>
      </c>
      <c r="D201" s="556" t="s">
        <v>124</v>
      </c>
      <c r="E201" s="557" t="s">
        <v>36</v>
      </c>
      <c r="F201" s="557" t="s">
        <v>130</v>
      </c>
      <c r="G201" s="341" t="s">
        <v>131</v>
      </c>
      <c r="H201" s="341">
        <v>400</v>
      </c>
      <c r="I201" s="555" t="s">
        <v>117</v>
      </c>
      <c r="J201" s="339" t="s">
        <v>132</v>
      </c>
      <c r="K201" s="339" t="s">
        <v>136</v>
      </c>
      <c r="L201" s="339">
        <v>1600</v>
      </c>
      <c r="M201" s="347" t="s">
        <v>127</v>
      </c>
      <c r="N201" s="350" t="s">
        <v>144</v>
      </c>
      <c r="O201" s="354" t="s">
        <v>145</v>
      </c>
      <c r="P201" s="347" t="s">
        <v>136</v>
      </c>
      <c r="Q201" s="351">
        <v>1600</v>
      </c>
      <c r="R201" s="345" t="s">
        <v>122</v>
      </c>
      <c r="S201" s="347" t="s">
        <v>128</v>
      </c>
      <c r="T201" s="462" t="str">
        <f>DDOSS!G25</f>
        <v xml:space="preserve">4.4 Reportar los beneficiarios de población víctima de los procesos de fomento a través del Sistema de información Socioeconómico  de las organizaciones Solidarias -SSIOS  </v>
      </c>
      <c r="U201" s="461">
        <f>DDOSS!H25</f>
        <v>1383</v>
      </c>
      <c r="V201" s="461" t="str">
        <f>DDOSS!I25</f>
        <v xml:space="preserve"> Número de Personas víctimas beneficiadas </v>
      </c>
      <c r="W201" s="463">
        <f>DDOSS!J25</f>
        <v>0.03</v>
      </c>
      <c r="X201" s="461" t="str">
        <f>DDOSS!K25</f>
        <v>Todos los grupos de la dirección de desarrollo</v>
      </c>
      <c r="Y201" s="461" t="str">
        <f>DDOSS!L25</f>
        <v xml:space="preserve">Febrero </v>
      </c>
      <c r="Z201" s="461" t="str">
        <f>DDOSS!M25</f>
        <v>Noviembre</v>
      </c>
      <c r="AA201" s="461" t="str">
        <f>DDOSS!N25</f>
        <v>Nacional</v>
      </c>
    </row>
    <row r="202" spans="1:27" ht="178.5" customHeight="1" x14ac:dyDescent="0.2">
      <c r="A202" s="339"/>
      <c r="B202" s="339" t="s">
        <v>52</v>
      </c>
      <c r="C202" s="339" t="s">
        <v>53</v>
      </c>
      <c r="D202" s="556"/>
      <c r="E202" s="557" t="s">
        <v>36</v>
      </c>
      <c r="F202" s="557" t="s">
        <v>130</v>
      </c>
      <c r="G202" s="341" t="s">
        <v>131</v>
      </c>
      <c r="H202" s="341">
        <v>400</v>
      </c>
      <c r="I202" s="555" t="s">
        <v>117</v>
      </c>
      <c r="J202" s="339" t="s">
        <v>132</v>
      </c>
      <c r="K202" s="339" t="s">
        <v>136</v>
      </c>
      <c r="L202" s="339">
        <v>1600</v>
      </c>
      <c r="M202" s="347" t="s">
        <v>127</v>
      </c>
      <c r="N202" s="350" t="s">
        <v>137</v>
      </c>
      <c r="O202" s="354" t="s">
        <v>145</v>
      </c>
      <c r="P202" s="347" t="s">
        <v>146</v>
      </c>
      <c r="Q202" s="351">
        <v>5</v>
      </c>
      <c r="R202" s="345" t="s">
        <v>122</v>
      </c>
      <c r="S202" s="347" t="s">
        <v>128</v>
      </c>
      <c r="T202" s="462" t="str">
        <f>DDOSS!G26</f>
        <v>5.1 Jornadas de promoción para la consolidación de la identidad sectorial.</v>
      </c>
      <c r="U202" s="554">
        <f>DDOSS!H26</f>
        <v>27</v>
      </c>
      <c r="V202" s="461" t="str">
        <f>DDOSS!I26</f>
        <v>Número jornadas de promoción de Gremios del sector solidario  realizadas</v>
      </c>
      <c r="W202" s="463">
        <f>DDOSS!J26</f>
        <v>0.05</v>
      </c>
      <c r="X202" s="461" t="str">
        <f>DDOSS!K26</f>
        <v>Todos los grupos de la dirección de desarrollo</v>
      </c>
      <c r="Y202" s="461" t="str">
        <f>DDOSS!L26</f>
        <v>Abril</v>
      </c>
      <c r="Z202" s="461" t="str">
        <f>DDOSS!M26</f>
        <v>Diciembre</v>
      </c>
      <c r="AA202" s="461" t="str">
        <f>DDOSS!N26</f>
        <v>Nacional</v>
      </c>
    </row>
    <row r="203" spans="1:27" ht="178.5" customHeight="1" x14ac:dyDescent="0.2">
      <c r="A203" s="339"/>
      <c r="B203" s="339" t="s">
        <v>52</v>
      </c>
      <c r="C203" s="339" t="s">
        <v>53</v>
      </c>
      <c r="D203" s="556"/>
      <c r="E203" s="557" t="s">
        <v>36</v>
      </c>
      <c r="F203" s="557" t="s">
        <v>130</v>
      </c>
      <c r="G203" s="341" t="s">
        <v>131</v>
      </c>
      <c r="H203" s="341">
        <v>400</v>
      </c>
      <c r="I203" s="555" t="s">
        <v>117</v>
      </c>
      <c r="J203" s="339" t="s">
        <v>132</v>
      </c>
      <c r="K203" s="339" t="s">
        <v>136</v>
      </c>
      <c r="L203" s="339">
        <v>1600</v>
      </c>
      <c r="M203" s="347" t="s">
        <v>127</v>
      </c>
      <c r="N203" s="350" t="s">
        <v>137</v>
      </c>
      <c r="O203" s="354" t="s">
        <v>147</v>
      </c>
      <c r="P203" s="347" t="s">
        <v>148</v>
      </c>
      <c r="Q203" s="346">
        <v>1</v>
      </c>
      <c r="R203" s="345" t="s">
        <v>122</v>
      </c>
      <c r="S203" s="347" t="s">
        <v>128</v>
      </c>
      <c r="T203" s="462" t="str">
        <f>DDOSS!G27</f>
        <v xml:space="preserve">6.1 Implementar el programa para el fortalecimiento del Voluntariado  </v>
      </c>
      <c r="U203" s="463">
        <f>DDOSS!H27</f>
        <v>0.25</v>
      </c>
      <c r="V203" s="461" t="str">
        <f>DDOSS!I27</f>
        <v xml:space="preserve">Porcentaje de avance del programa de voluntariado implementado </v>
      </c>
      <c r="W203" s="463">
        <f>DDOSS!J27</f>
        <v>0.05</v>
      </c>
      <c r="X203" s="461" t="str">
        <f>DDOSS!K27</f>
        <v xml:space="preserve">Dirección Técnica de Desarrollo </v>
      </c>
      <c r="Y203" s="461" t="str">
        <f>DDOSS!L27</f>
        <v xml:space="preserve">Febrero </v>
      </c>
      <c r="Z203" s="461" t="str">
        <f>DDOSS!M27</f>
        <v>Noviembre</v>
      </c>
      <c r="AA203" s="461" t="str">
        <f>DDOSS!N27</f>
        <v>Nacional</v>
      </c>
    </row>
    <row r="204" spans="1:27" ht="382.5" customHeight="1" x14ac:dyDescent="0.2">
      <c r="A204" s="339"/>
      <c r="B204" s="339" t="s">
        <v>52</v>
      </c>
      <c r="C204" s="339" t="s">
        <v>53</v>
      </c>
      <c r="D204" s="556" t="s">
        <v>135</v>
      </c>
      <c r="E204" s="557" t="s">
        <v>36</v>
      </c>
      <c r="F204" s="557" t="s">
        <v>130</v>
      </c>
      <c r="G204" s="341" t="s">
        <v>131</v>
      </c>
      <c r="H204" s="341">
        <v>400</v>
      </c>
      <c r="I204" s="555" t="s">
        <v>117</v>
      </c>
      <c r="J204" s="339" t="s">
        <v>132</v>
      </c>
      <c r="K204" s="339" t="s">
        <v>136</v>
      </c>
      <c r="L204" s="339">
        <v>1600</v>
      </c>
      <c r="M204" s="347" t="s">
        <v>127</v>
      </c>
      <c r="N204" s="350" t="s">
        <v>144</v>
      </c>
      <c r="O204" s="354" t="s">
        <v>149</v>
      </c>
      <c r="P204" s="347" t="s">
        <v>150</v>
      </c>
      <c r="Q204" s="346">
        <v>1</v>
      </c>
      <c r="R204" s="345" t="s">
        <v>122</v>
      </c>
      <c r="S204" s="347" t="s">
        <v>128</v>
      </c>
      <c r="T204" s="462" t="str">
        <f>DDOSS!G28</f>
        <v>7,1 Seguimiento al cumplimiento de compromisos (sentencias, Conpes, iniciativas) en las cuales la Unidad administrativa especial de organizaciones solidarias tiene responsabilidades.</v>
      </c>
      <c r="U204" s="461" t="str">
        <f>DDOSS!H28</f>
        <v>100%</v>
      </c>
      <c r="V204" s="461" t="str">
        <f>DDOSS!I28</f>
        <v>Porcentajede avance de cumplimientos de los compromisos</v>
      </c>
      <c r="W204" s="463">
        <f>DDOSS!J28</f>
        <v>0.05</v>
      </c>
      <c r="X204" s="461" t="str">
        <f>DDOSS!K28</f>
        <v>Todos los grupos de la dirección de desarrollo</v>
      </c>
      <c r="Y204" s="461" t="str">
        <f>DDOSS!L28</f>
        <v>Enero</v>
      </c>
      <c r="Z204" s="461" t="str">
        <f>DDOSS!M28</f>
        <v xml:space="preserve">Diciembre </v>
      </c>
      <c r="AA204" s="461" t="str">
        <f>DDOSS!N28</f>
        <v>Nacional</v>
      </c>
    </row>
    <row r="205" spans="1:27" ht="178.5" customHeight="1" x14ac:dyDescent="0.2">
      <c r="A205" s="339"/>
      <c r="B205" s="339" t="s">
        <v>52</v>
      </c>
      <c r="C205" s="339" t="s">
        <v>53</v>
      </c>
      <c r="D205" s="556"/>
      <c r="E205" s="557" t="s">
        <v>36</v>
      </c>
      <c r="F205" s="557" t="s">
        <v>130</v>
      </c>
      <c r="G205" s="341" t="s">
        <v>131</v>
      </c>
      <c r="H205" s="341">
        <v>400</v>
      </c>
      <c r="I205" s="555" t="s">
        <v>117</v>
      </c>
      <c r="J205" s="339" t="s">
        <v>132</v>
      </c>
      <c r="K205" s="339" t="s">
        <v>136</v>
      </c>
      <c r="L205" s="339">
        <v>1600</v>
      </c>
      <c r="M205" s="347" t="s">
        <v>127</v>
      </c>
      <c r="N205" s="350" t="s">
        <v>144</v>
      </c>
      <c r="O205" s="354" t="s">
        <v>151</v>
      </c>
      <c r="P205" s="347" t="s">
        <v>152</v>
      </c>
      <c r="Q205" s="346">
        <v>1</v>
      </c>
      <c r="R205" s="345" t="s">
        <v>122</v>
      </c>
      <c r="S205" s="347" t="s">
        <v>128</v>
      </c>
      <c r="T205" s="462" t="str">
        <f>DDOSS!G29</f>
        <v xml:space="preserve"> 8.1 implementar la estrategia del  programa de sinergias interinstitucionales, articulando las agendas sectoriales nacionales o regionales</v>
      </c>
      <c r="U205" s="461">
        <f>DDOSS!H29</f>
        <v>0.25</v>
      </c>
      <c r="V205" s="461" t="str">
        <f>DDOSS!I29</f>
        <v xml:space="preserve">Porcentajede avance de avance de la implementación de  estrategias de sinergias interinstitucionales </v>
      </c>
      <c r="W205" s="463">
        <f>DDOSS!J29</f>
        <v>2.5000000000000001E-2</v>
      </c>
      <c r="X205" s="461" t="str">
        <f>DDOSS!K29</f>
        <v>Todos los grupos de la dirección de desarrollo</v>
      </c>
      <c r="Y205" s="461" t="str">
        <f>DDOSS!L29</f>
        <v xml:space="preserve">Febrero </v>
      </c>
      <c r="Z205" s="461" t="str">
        <f>DDOSS!M29</f>
        <v>Noviembre</v>
      </c>
      <c r="AA205" s="461" t="str">
        <f>DDOSS!N29</f>
        <v>Nacional</v>
      </c>
    </row>
    <row r="206" spans="1:27" ht="178.5" customHeight="1" x14ac:dyDescent="0.2">
      <c r="A206" s="339"/>
      <c r="B206" s="339" t="s">
        <v>52</v>
      </c>
      <c r="C206" s="339" t="s">
        <v>53</v>
      </c>
      <c r="D206" s="556" t="s">
        <v>135</v>
      </c>
      <c r="E206" s="557" t="s">
        <v>36</v>
      </c>
      <c r="F206" s="557" t="s">
        <v>130</v>
      </c>
      <c r="G206" s="341" t="s">
        <v>131</v>
      </c>
      <c r="H206" s="341">
        <v>400</v>
      </c>
      <c r="I206" s="555" t="s">
        <v>117</v>
      </c>
      <c r="J206" s="339" t="s">
        <v>132</v>
      </c>
      <c r="K206" s="339" t="s">
        <v>136</v>
      </c>
      <c r="L206" s="339">
        <v>1600</v>
      </c>
      <c r="M206" s="347" t="s">
        <v>127</v>
      </c>
      <c r="N206" s="350" t="s">
        <v>144</v>
      </c>
      <c r="O206" s="354" t="s">
        <v>153</v>
      </c>
      <c r="P206" s="347" t="s">
        <v>152</v>
      </c>
      <c r="Q206" s="346">
        <v>1</v>
      </c>
      <c r="R206" s="345" t="s">
        <v>122</v>
      </c>
      <c r="S206" s="347" t="s">
        <v>128</v>
      </c>
      <c r="T206" s="462" t="str">
        <f>DDOSS!G30</f>
        <v>8.2 Promover o Dinamizar Redes o Cadenas productivas</v>
      </c>
      <c r="U206" s="461" t="str">
        <f>DDOSS!H30</f>
        <v>10</v>
      </c>
      <c r="V206" s="461" t="str">
        <f>DDOSS!I30</f>
        <v>Número de redes o Cadenas promovidas o dinamizadas</v>
      </c>
      <c r="W206" s="463">
        <f>DDOSS!J30</f>
        <v>2.5000000000000001E-2</v>
      </c>
      <c r="X206" s="461" t="str">
        <f>DDOSS!K30</f>
        <v>Todos los grupos de la dirección de desarrollo</v>
      </c>
      <c r="Y206" s="461" t="str">
        <f>DDOSS!L30</f>
        <v xml:space="preserve">Febrero </v>
      </c>
      <c r="Z206" s="461" t="str">
        <f>DDOSS!M30</f>
        <v>Noviembre</v>
      </c>
      <c r="AA206" s="461" t="str">
        <f>DDOSS!N30</f>
        <v>Nacional</v>
      </c>
    </row>
    <row r="207" spans="1:27" ht="178.5" customHeight="1" x14ac:dyDescent="0.2">
      <c r="A207" s="339"/>
      <c r="B207" s="339" t="s">
        <v>52</v>
      </c>
      <c r="C207" s="339" t="s">
        <v>53</v>
      </c>
      <c r="D207" s="556" t="s">
        <v>135</v>
      </c>
      <c r="E207" s="557" t="s">
        <v>36</v>
      </c>
      <c r="F207" s="557" t="s">
        <v>130</v>
      </c>
      <c r="G207" s="341" t="s">
        <v>131</v>
      </c>
      <c r="H207" s="341">
        <v>400</v>
      </c>
      <c r="I207" s="555" t="s">
        <v>117</v>
      </c>
      <c r="J207" s="339" t="s">
        <v>132</v>
      </c>
      <c r="K207" s="339" t="s">
        <v>136</v>
      </c>
      <c r="L207" s="339">
        <v>1600</v>
      </c>
      <c r="M207" s="347" t="s">
        <v>127</v>
      </c>
      <c r="N207" s="350" t="s">
        <v>144</v>
      </c>
      <c r="O207" s="354" t="s">
        <v>151</v>
      </c>
      <c r="P207" s="347" t="s">
        <v>154</v>
      </c>
      <c r="Q207" s="351">
        <v>8</v>
      </c>
      <c r="R207" s="345" t="s">
        <v>122</v>
      </c>
      <c r="S207" s="347" t="s">
        <v>128</v>
      </c>
      <c r="T207" s="462" t="str">
        <f>DDOSS!G31</f>
        <v>9,1 Identificar, gestionar y consolidar alianzas comerciales estratégicas</v>
      </c>
      <c r="U207" s="461">
        <f>DDOSS!H31</f>
        <v>43</v>
      </c>
      <c r="V207" s="461" t="str">
        <f>DDOSS!I31</f>
        <v xml:space="preserve">Número de Alianzas estrategicas generadas </v>
      </c>
      <c r="W207" s="463">
        <f>DDOSS!J31</f>
        <v>0.05</v>
      </c>
      <c r="X207" s="461" t="str">
        <f>DDOSS!K31</f>
        <v>Todos los grupos de la dirección de desarrollo</v>
      </c>
      <c r="Y207" s="461" t="str">
        <f>DDOSS!L31</f>
        <v>Marzo</v>
      </c>
      <c r="Z207" s="461" t="str">
        <f>DDOSS!M31</f>
        <v>Diciembre</v>
      </c>
      <c r="AA207" s="461" t="str">
        <f>DDOSS!N31</f>
        <v>Nacional</v>
      </c>
    </row>
    <row r="208" spans="1:27" ht="178.5" customHeight="1" x14ac:dyDescent="0.2">
      <c r="A208" s="339"/>
      <c r="B208" s="339" t="s">
        <v>52</v>
      </c>
      <c r="C208" s="339" t="s">
        <v>53</v>
      </c>
      <c r="D208" s="556"/>
      <c r="E208" s="557" t="s">
        <v>36</v>
      </c>
      <c r="F208" s="557" t="s">
        <v>130</v>
      </c>
      <c r="G208" s="341" t="s">
        <v>131</v>
      </c>
      <c r="H208" s="341">
        <v>400</v>
      </c>
      <c r="I208" s="555" t="s">
        <v>117</v>
      </c>
      <c r="J208" s="339" t="s">
        <v>132</v>
      </c>
      <c r="K208" s="339" t="s">
        <v>136</v>
      </c>
      <c r="L208" s="339">
        <v>1600</v>
      </c>
      <c r="M208" s="347" t="s">
        <v>127</v>
      </c>
      <c r="N208" s="350" t="s">
        <v>144</v>
      </c>
      <c r="O208" s="354" t="s">
        <v>155</v>
      </c>
      <c r="P208" s="347" t="s">
        <v>156</v>
      </c>
      <c r="Q208" s="346">
        <v>1</v>
      </c>
      <c r="R208" s="345" t="s">
        <v>122</v>
      </c>
      <c r="S208" s="347" t="s">
        <v>128</v>
      </c>
      <c r="T208" s="462" t="str">
        <f>DDOSS!G32</f>
        <v>10,1 seguimiento a  las 4 alianzas suscritas o identificadas en  apoyo a la formalización  y fomento de organizaciones solidarias</v>
      </c>
      <c r="U208" s="461">
        <f>DDOSS!H32</f>
        <v>1</v>
      </c>
      <c r="V208" s="461" t="str">
        <f>DDOSS!I32</f>
        <v xml:space="preserve">Porcentaje de avance de seguimiento a las Alianzas suscritas (Superintendencias, Confecamaras, DIAN, INVIMA. </v>
      </c>
      <c r="W208" s="463">
        <f>DDOSS!J32</f>
        <v>0.05</v>
      </c>
      <c r="X208" s="461" t="str">
        <f>DDOSS!K32</f>
        <v>Todos los grupos de la dirección de desarrollo</v>
      </c>
      <c r="Y208" s="461" t="str">
        <f>DDOSS!L32</f>
        <v>Enero</v>
      </c>
      <c r="Z208" s="461" t="str">
        <f>DDOSS!M32</f>
        <v>Diciembre</v>
      </c>
      <c r="AA208" s="461" t="str">
        <f>DDOSS!N32</f>
        <v>Nacional</v>
      </c>
    </row>
    <row r="209" spans="1:27" ht="178.5" customHeight="1" x14ac:dyDescent="0.2">
      <c r="A209" s="339"/>
      <c r="B209" s="339" t="s">
        <v>52</v>
      </c>
      <c r="C209" s="339" t="s">
        <v>53</v>
      </c>
      <c r="D209" s="556"/>
      <c r="E209" s="557" t="s">
        <v>36</v>
      </c>
      <c r="F209" s="557" t="s">
        <v>130</v>
      </c>
      <c r="G209" s="341" t="s">
        <v>131</v>
      </c>
      <c r="H209" s="341">
        <v>400</v>
      </c>
      <c r="I209" s="555" t="s">
        <v>117</v>
      </c>
      <c r="J209" s="339" t="s">
        <v>132</v>
      </c>
      <c r="K209" s="339" t="s">
        <v>136</v>
      </c>
      <c r="L209" s="339">
        <v>1600</v>
      </c>
      <c r="M209" s="347" t="s">
        <v>42</v>
      </c>
      <c r="N209" s="350" t="s">
        <v>144</v>
      </c>
      <c r="O209" s="354" t="s">
        <v>75</v>
      </c>
      <c r="P209" s="347" t="s">
        <v>76</v>
      </c>
      <c r="Q209" s="346">
        <v>1</v>
      </c>
      <c r="R209" s="345" t="s">
        <v>122</v>
      </c>
      <c r="S209" s="347" t="s">
        <v>128</v>
      </c>
      <c r="T209" s="462" t="str">
        <f>DDOSS!G33</f>
        <v xml:space="preserve">11.1 Revisar la  normatividad para el fomento, desarrollo y protección del sector solidario y generar propuestas </v>
      </c>
      <c r="U209" s="463">
        <f>DDOSS!H33</f>
        <v>0.25</v>
      </c>
      <c r="V209" s="461" t="str">
        <f>DDOSS!I33</f>
        <v>Porcentaje de avance de documento de análisis y propuestas gestionadas.</v>
      </c>
      <c r="W209" s="463">
        <f>DDOSS!J33</f>
        <v>0.05</v>
      </c>
      <c r="X209" s="461" t="str">
        <f>DDOSS!K33</f>
        <v>Todos los grupos de la dirección de desarrollo</v>
      </c>
      <c r="Y209" s="461" t="str">
        <f>DDOSS!L33</f>
        <v xml:space="preserve">Febrero </v>
      </c>
      <c r="Z209" s="461" t="str">
        <f>DDOSS!M33</f>
        <v xml:space="preserve">Diciembre </v>
      </c>
      <c r="AA209" s="461" t="str">
        <f>DDOSS!N33</f>
        <v>Nacional</v>
      </c>
    </row>
    <row r="210" spans="1:27" ht="178.5" customHeight="1" x14ac:dyDescent="0.2">
      <c r="A210" s="339"/>
      <c r="B210" s="339" t="s">
        <v>34</v>
      </c>
      <c r="C210" s="339" t="s">
        <v>69</v>
      </c>
      <c r="D210" s="556"/>
      <c r="E210" s="557" t="s">
        <v>36</v>
      </c>
      <c r="F210" s="557" t="s">
        <v>78</v>
      </c>
      <c r="G210" s="341" t="s">
        <v>38</v>
      </c>
      <c r="H210" s="341" t="s">
        <v>38</v>
      </c>
      <c r="I210" s="555" t="s">
        <v>39</v>
      </c>
      <c r="J210" s="339" t="s">
        <v>157</v>
      </c>
      <c r="K210" s="339" t="s">
        <v>76</v>
      </c>
      <c r="L210" s="339">
        <v>100</v>
      </c>
      <c r="M210" s="347" t="s">
        <v>42</v>
      </c>
      <c r="N210" s="350" t="s">
        <v>158</v>
      </c>
      <c r="O210" s="354" t="s">
        <v>44</v>
      </c>
      <c r="P210" s="347" t="s">
        <v>159</v>
      </c>
      <c r="Q210" s="351">
        <v>1</v>
      </c>
      <c r="R210" s="345" t="s">
        <v>122</v>
      </c>
      <c r="S210" s="347" t="s">
        <v>128</v>
      </c>
      <c r="T210" s="462" t="str">
        <f>DDOSS!G34</f>
        <v xml:space="preserve">12. 1 Implementar  las dimensiones y  políticas que conforman el MIPG para lograr una  mayor apropiación y cumplimiento adecuado de las funciones, garantizando  la satisfacción y participación ciudadana </v>
      </c>
      <c r="U210" s="461">
        <f>DDOSS!H34</f>
        <v>1</v>
      </c>
      <c r="V210" s="461" t="str">
        <f>DDOSS!I34</f>
        <v xml:space="preserve">Porcentaje de avance de  MIGP  implementado </v>
      </c>
      <c r="W210" s="463">
        <f>DDOSS!J34</f>
        <v>0.1</v>
      </c>
      <c r="X210" s="461" t="str">
        <f>DDOSS!K34</f>
        <v>Todos los grupos de la dirección de desarrollo</v>
      </c>
      <c r="Y210" s="461" t="str">
        <f>DDOSS!L34</f>
        <v>Enero</v>
      </c>
      <c r="Z210" s="461" t="str">
        <f>DDOSS!M34</f>
        <v>Diciembre</v>
      </c>
      <c r="AA210" s="461" t="str">
        <f>DDOSS!N34</f>
        <v>Nacional</v>
      </c>
    </row>
    <row r="211" spans="1:27" ht="89.25" customHeight="1" thickBot="1" x14ac:dyDescent="0.25">
      <c r="A211" s="339"/>
      <c r="B211" s="339"/>
      <c r="C211" s="339"/>
      <c r="D211" s="335"/>
      <c r="E211" s="339"/>
      <c r="F211" s="339"/>
      <c r="G211" s="341"/>
      <c r="H211" s="341"/>
      <c r="I211" s="339"/>
      <c r="J211" s="339"/>
      <c r="K211" s="339"/>
      <c r="L211" s="339"/>
      <c r="M211" s="347"/>
      <c r="N211" s="350"/>
      <c r="O211" s="354"/>
      <c r="P211" s="347"/>
      <c r="Q211" s="346"/>
      <c r="R211" s="345"/>
      <c r="S211" s="347" t="s">
        <v>128</v>
      </c>
      <c r="T211" s="613"/>
      <c r="U211" s="614"/>
      <c r="V211" s="614"/>
      <c r="W211" s="614"/>
      <c r="X211" s="614"/>
      <c r="Y211" s="614"/>
      <c r="Z211" s="614"/>
      <c r="AA211" s="614"/>
    </row>
    <row r="212" spans="1:27" ht="80.25" customHeight="1" x14ac:dyDescent="0.2">
      <c r="A212" s="339"/>
      <c r="B212" s="339" t="s">
        <v>160</v>
      </c>
      <c r="C212" s="339" t="s">
        <v>161</v>
      </c>
      <c r="D212" s="335"/>
      <c r="E212" s="339" t="s">
        <v>36</v>
      </c>
      <c r="F212" s="339" t="s">
        <v>116</v>
      </c>
      <c r="G212" s="339" t="s">
        <v>38</v>
      </c>
      <c r="H212" s="339" t="s">
        <v>38</v>
      </c>
      <c r="I212" s="339" t="s">
        <v>117</v>
      </c>
      <c r="J212" s="339" t="s">
        <v>118</v>
      </c>
      <c r="K212" s="339" t="s">
        <v>125</v>
      </c>
      <c r="L212" s="339"/>
      <c r="M212" s="347" t="s">
        <v>61</v>
      </c>
      <c r="N212" s="350" t="s">
        <v>119</v>
      </c>
      <c r="O212" s="354" t="s">
        <v>120</v>
      </c>
      <c r="P212" s="347" t="s">
        <v>125</v>
      </c>
      <c r="Q212" s="351">
        <v>8</v>
      </c>
      <c r="R212" s="345" t="s">
        <v>162</v>
      </c>
      <c r="S212" s="347" t="s">
        <v>123</v>
      </c>
      <c r="T212" s="338" t="s">
        <v>163</v>
      </c>
      <c r="U212" s="285" t="s">
        <v>164</v>
      </c>
      <c r="V212" s="584" t="s">
        <v>165</v>
      </c>
      <c r="W212" s="566">
        <v>0.04</v>
      </c>
      <c r="X212" s="332" t="s">
        <v>166</v>
      </c>
      <c r="Y212" s="585">
        <v>44607</v>
      </c>
      <c r="Z212" s="585">
        <v>44895</v>
      </c>
      <c r="AA212" s="121" t="s">
        <v>167</v>
      </c>
    </row>
    <row r="213" spans="1:27" ht="178.5" customHeight="1" x14ac:dyDescent="0.2">
      <c r="A213" s="339"/>
      <c r="B213" s="339" t="s">
        <v>160</v>
      </c>
      <c r="C213" s="339" t="s">
        <v>161</v>
      </c>
      <c r="D213" s="335"/>
      <c r="E213" s="339" t="s">
        <v>36</v>
      </c>
      <c r="F213" s="339" t="s">
        <v>116</v>
      </c>
      <c r="G213" s="339" t="s">
        <v>38</v>
      </c>
      <c r="H213" s="339" t="s">
        <v>38</v>
      </c>
      <c r="I213" s="339" t="s">
        <v>117</v>
      </c>
      <c r="J213" s="339" t="s">
        <v>118</v>
      </c>
      <c r="K213" s="339" t="s">
        <v>133</v>
      </c>
      <c r="L213" s="339">
        <v>88000</v>
      </c>
      <c r="M213" s="347" t="s">
        <v>61</v>
      </c>
      <c r="N213" s="350" t="s">
        <v>119</v>
      </c>
      <c r="O213" s="354" t="s">
        <v>75</v>
      </c>
      <c r="P213" s="347" t="s">
        <v>76</v>
      </c>
      <c r="Q213" s="351"/>
      <c r="R213" s="345" t="s">
        <v>162</v>
      </c>
      <c r="S213" s="347" t="s">
        <v>123</v>
      </c>
      <c r="T213" s="335" t="s">
        <v>168</v>
      </c>
      <c r="U213" s="191" t="s">
        <v>169</v>
      </c>
      <c r="V213" s="218" t="s">
        <v>170</v>
      </c>
      <c r="W213" s="283">
        <v>0.05</v>
      </c>
      <c r="X213" s="288" t="s">
        <v>171</v>
      </c>
      <c r="Y213" s="296">
        <v>44576</v>
      </c>
      <c r="Z213" s="296">
        <v>44742</v>
      </c>
      <c r="AA213" s="139" t="s">
        <v>167</v>
      </c>
    </row>
    <row r="214" spans="1:27" ht="178.5" customHeight="1" x14ac:dyDescent="0.2">
      <c r="A214" s="339"/>
      <c r="B214" s="339" t="s">
        <v>160</v>
      </c>
      <c r="C214" s="339" t="s">
        <v>161</v>
      </c>
      <c r="D214" s="335"/>
      <c r="E214" s="339" t="s">
        <v>36</v>
      </c>
      <c r="F214" s="339" t="s">
        <v>116</v>
      </c>
      <c r="G214" s="339" t="s">
        <v>38</v>
      </c>
      <c r="H214" s="339" t="s">
        <v>38</v>
      </c>
      <c r="I214" s="339" t="s">
        <v>117</v>
      </c>
      <c r="J214" s="339" t="s">
        <v>118</v>
      </c>
      <c r="K214" s="339" t="s">
        <v>133</v>
      </c>
      <c r="L214" s="339">
        <v>8</v>
      </c>
      <c r="M214" s="347" t="s">
        <v>61</v>
      </c>
      <c r="N214" s="350" t="s">
        <v>119</v>
      </c>
      <c r="O214" s="354" t="s">
        <v>120</v>
      </c>
      <c r="P214" s="347" t="s">
        <v>172</v>
      </c>
      <c r="Q214" s="351"/>
      <c r="R214" s="345" t="s">
        <v>162</v>
      </c>
      <c r="S214" s="347" t="s">
        <v>123</v>
      </c>
      <c r="T214" s="343" t="s">
        <v>173</v>
      </c>
      <c r="U214" s="191" t="s">
        <v>174</v>
      </c>
      <c r="V214" s="218" t="s">
        <v>175</v>
      </c>
      <c r="W214" s="283">
        <v>0.05</v>
      </c>
      <c r="X214" s="288" t="s">
        <v>176</v>
      </c>
      <c r="Y214" s="296">
        <v>44593</v>
      </c>
      <c r="Z214" s="296">
        <v>44834</v>
      </c>
      <c r="AA214" s="139" t="s">
        <v>167</v>
      </c>
    </row>
    <row r="215" spans="1:27" ht="178.5" customHeight="1" x14ac:dyDescent="0.2">
      <c r="A215" s="339"/>
      <c r="B215" s="339" t="s">
        <v>160</v>
      </c>
      <c r="C215" s="339" t="s">
        <v>161</v>
      </c>
      <c r="D215" s="335"/>
      <c r="E215" s="339" t="s">
        <v>36</v>
      </c>
      <c r="F215" s="339" t="s">
        <v>116</v>
      </c>
      <c r="G215" s="339" t="s">
        <v>38</v>
      </c>
      <c r="H215" s="339" t="s">
        <v>38</v>
      </c>
      <c r="I215" s="339" t="s">
        <v>117</v>
      </c>
      <c r="J215" s="339" t="s">
        <v>118</v>
      </c>
      <c r="K215" s="339" t="s">
        <v>129</v>
      </c>
      <c r="L215" s="339"/>
      <c r="M215" s="347"/>
      <c r="N215" s="350"/>
      <c r="O215" s="354"/>
      <c r="P215" s="347"/>
      <c r="Q215" s="351"/>
      <c r="R215" s="345"/>
      <c r="S215" s="347"/>
      <c r="T215" s="343" t="s">
        <v>177</v>
      </c>
      <c r="U215" s="191" t="s">
        <v>178</v>
      </c>
      <c r="V215" s="218" t="s">
        <v>179</v>
      </c>
      <c r="W215" s="283">
        <v>0.05</v>
      </c>
      <c r="X215" s="288" t="s">
        <v>180</v>
      </c>
      <c r="Y215" s="296">
        <v>44621</v>
      </c>
      <c r="Z215" s="296">
        <v>44864</v>
      </c>
      <c r="AA215" s="139" t="s">
        <v>167</v>
      </c>
    </row>
    <row r="216" spans="1:27" ht="69.75" customHeight="1" x14ac:dyDescent="0.2">
      <c r="A216" s="339"/>
      <c r="B216" s="339" t="s">
        <v>160</v>
      </c>
      <c r="C216" s="339" t="s">
        <v>161</v>
      </c>
      <c r="D216" s="335"/>
      <c r="E216" s="339" t="s">
        <v>36</v>
      </c>
      <c r="F216" s="339" t="s">
        <v>116</v>
      </c>
      <c r="G216" s="339" t="s">
        <v>38</v>
      </c>
      <c r="H216" s="339" t="s">
        <v>38</v>
      </c>
      <c r="I216" s="339" t="s">
        <v>117</v>
      </c>
      <c r="J216" s="339" t="s">
        <v>118</v>
      </c>
      <c r="K216" s="339" t="s">
        <v>133</v>
      </c>
      <c r="L216" s="339">
        <v>8</v>
      </c>
      <c r="M216" s="347" t="s">
        <v>61</v>
      </c>
      <c r="N216" s="191" t="s">
        <v>119</v>
      </c>
      <c r="O216" s="354" t="s">
        <v>120</v>
      </c>
      <c r="P216" s="347" t="s">
        <v>172</v>
      </c>
      <c r="Q216" s="351"/>
      <c r="R216" s="345" t="s">
        <v>162</v>
      </c>
      <c r="S216" s="347" t="s">
        <v>123</v>
      </c>
      <c r="T216" s="343" t="s">
        <v>181</v>
      </c>
      <c r="U216" s="191" t="s">
        <v>182</v>
      </c>
      <c r="V216" s="298" t="s">
        <v>183</v>
      </c>
      <c r="W216" s="283">
        <v>0.04</v>
      </c>
      <c r="X216" s="288" t="s">
        <v>184</v>
      </c>
      <c r="Y216" s="296">
        <v>44835</v>
      </c>
      <c r="Z216" s="296">
        <v>44895</v>
      </c>
      <c r="AA216" s="139" t="s">
        <v>167</v>
      </c>
    </row>
    <row r="217" spans="1:27" ht="178.5" customHeight="1" x14ac:dyDescent="0.2">
      <c r="A217" s="339"/>
      <c r="B217" s="339" t="s">
        <v>160</v>
      </c>
      <c r="C217" s="339" t="s">
        <v>161</v>
      </c>
      <c r="D217" s="335"/>
      <c r="E217" s="339" t="s">
        <v>36</v>
      </c>
      <c r="F217" s="339" t="s">
        <v>116</v>
      </c>
      <c r="G217" s="339" t="s">
        <v>38</v>
      </c>
      <c r="H217" s="339" t="s">
        <v>38</v>
      </c>
      <c r="I217" s="339" t="s">
        <v>117</v>
      </c>
      <c r="J217" s="339" t="s">
        <v>118</v>
      </c>
      <c r="K217" s="339" t="s">
        <v>133</v>
      </c>
      <c r="L217" s="339"/>
      <c r="M217" s="347" t="s">
        <v>61</v>
      </c>
      <c r="N217" s="191" t="s">
        <v>119</v>
      </c>
      <c r="O217" s="354" t="s">
        <v>120</v>
      </c>
      <c r="P217" s="347" t="s">
        <v>172</v>
      </c>
      <c r="Q217" s="346"/>
      <c r="R217" s="345" t="s">
        <v>162</v>
      </c>
      <c r="S217" s="347" t="s">
        <v>123</v>
      </c>
      <c r="T217" s="343" t="s">
        <v>185</v>
      </c>
      <c r="U217" s="191" t="s">
        <v>186</v>
      </c>
      <c r="V217" s="298" t="s">
        <v>187</v>
      </c>
      <c r="W217" s="283">
        <v>0.05</v>
      </c>
      <c r="X217" s="288" t="s">
        <v>188</v>
      </c>
      <c r="Y217" s="296">
        <v>44652</v>
      </c>
      <c r="Z217" s="296">
        <v>44895</v>
      </c>
      <c r="AA217" s="139" t="s">
        <v>167</v>
      </c>
    </row>
    <row r="218" spans="1:27" ht="178.5" customHeight="1" x14ac:dyDescent="0.2">
      <c r="A218" s="339"/>
      <c r="B218" s="339" t="s">
        <v>160</v>
      </c>
      <c r="C218" s="339" t="s">
        <v>161</v>
      </c>
      <c r="D218" s="335"/>
      <c r="E218" s="339" t="s">
        <v>36</v>
      </c>
      <c r="F218" s="339" t="s">
        <v>116</v>
      </c>
      <c r="G218" s="339" t="s">
        <v>38</v>
      </c>
      <c r="H218" s="339" t="s">
        <v>38</v>
      </c>
      <c r="I218" s="339" t="s">
        <v>117</v>
      </c>
      <c r="J218" s="339" t="s">
        <v>118</v>
      </c>
      <c r="K218" s="339" t="s">
        <v>133</v>
      </c>
      <c r="L218" s="339"/>
      <c r="M218" s="347" t="s">
        <v>61</v>
      </c>
      <c r="N218" s="191" t="s">
        <v>119</v>
      </c>
      <c r="O218" s="354" t="s">
        <v>120</v>
      </c>
      <c r="P218" s="347" t="s">
        <v>172</v>
      </c>
      <c r="Q218" s="346"/>
      <c r="R218" s="345" t="s">
        <v>162</v>
      </c>
      <c r="S218" s="347" t="s">
        <v>123</v>
      </c>
      <c r="T218" s="298" t="s">
        <v>189</v>
      </c>
      <c r="U218" s="282" t="s">
        <v>190</v>
      </c>
      <c r="V218" s="298" t="s">
        <v>191</v>
      </c>
      <c r="W218" s="283">
        <v>0.05</v>
      </c>
      <c r="X218" s="288" t="s">
        <v>192</v>
      </c>
      <c r="Y218" s="296">
        <v>44593</v>
      </c>
      <c r="Z218" s="296">
        <v>44895</v>
      </c>
      <c r="AA218" s="139" t="s">
        <v>167</v>
      </c>
    </row>
    <row r="219" spans="1:27" ht="178.5" customHeight="1" x14ac:dyDescent="0.2">
      <c r="A219" s="339"/>
      <c r="B219" s="339" t="s">
        <v>160</v>
      </c>
      <c r="C219" s="339" t="s">
        <v>161</v>
      </c>
      <c r="D219" s="335"/>
      <c r="E219" s="339" t="s">
        <v>36</v>
      </c>
      <c r="F219" s="339" t="s">
        <v>116</v>
      </c>
      <c r="G219" s="339" t="s">
        <v>38</v>
      </c>
      <c r="H219" s="339" t="s">
        <v>38</v>
      </c>
      <c r="I219" s="339" t="s">
        <v>117</v>
      </c>
      <c r="J219" s="339" t="s">
        <v>118</v>
      </c>
      <c r="K219" s="339"/>
      <c r="L219" s="339"/>
      <c r="M219" s="347" t="s">
        <v>61</v>
      </c>
      <c r="N219" s="191" t="s">
        <v>119</v>
      </c>
      <c r="O219" s="354" t="s">
        <v>120</v>
      </c>
      <c r="P219" s="347" t="s">
        <v>172</v>
      </c>
      <c r="Q219" s="351"/>
      <c r="R219" s="345" t="s">
        <v>162</v>
      </c>
      <c r="S219" s="347" t="s">
        <v>123</v>
      </c>
      <c r="T219" s="191" t="s">
        <v>193</v>
      </c>
      <c r="U219" s="191" t="s">
        <v>194</v>
      </c>
      <c r="V219" s="298" t="s">
        <v>195</v>
      </c>
      <c r="W219" s="283">
        <v>0.04</v>
      </c>
      <c r="X219" s="288" t="s">
        <v>196</v>
      </c>
      <c r="Y219" s="296">
        <v>44593</v>
      </c>
      <c r="Z219" s="296">
        <v>44772</v>
      </c>
      <c r="AA219" s="139" t="s">
        <v>167</v>
      </c>
    </row>
    <row r="220" spans="1:27" ht="178.5" customHeight="1" x14ac:dyDescent="0.2">
      <c r="A220" s="339"/>
      <c r="B220" s="339" t="s">
        <v>160</v>
      </c>
      <c r="C220" s="339" t="s">
        <v>161</v>
      </c>
      <c r="D220" s="335"/>
      <c r="E220" s="339" t="s">
        <v>36</v>
      </c>
      <c r="F220" s="339" t="s">
        <v>116</v>
      </c>
      <c r="G220" s="339" t="s">
        <v>38</v>
      </c>
      <c r="H220" s="339" t="s">
        <v>38</v>
      </c>
      <c r="I220" s="339" t="s">
        <v>117</v>
      </c>
      <c r="J220" s="339" t="s">
        <v>118</v>
      </c>
      <c r="K220" s="339"/>
      <c r="L220" s="339"/>
      <c r="M220" s="347" t="s">
        <v>61</v>
      </c>
      <c r="N220" s="191" t="s">
        <v>119</v>
      </c>
      <c r="O220" s="354" t="s">
        <v>120</v>
      </c>
      <c r="P220" s="347" t="s">
        <v>172</v>
      </c>
      <c r="Q220" s="351"/>
      <c r="R220" s="345" t="s">
        <v>162</v>
      </c>
      <c r="S220" s="347" t="s">
        <v>123</v>
      </c>
      <c r="T220" s="191" t="s">
        <v>197</v>
      </c>
      <c r="U220" s="191" t="s">
        <v>198</v>
      </c>
      <c r="V220" s="282" t="s">
        <v>199</v>
      </c>
      <c r="W220" s="283">
        <v>0.05</v>
      </c>
      <c r="X220" s="288" t="s">
        <v>196</v>
      </c>
      <c r="Y220" s="296">
        <v>44774</v>
      </c>
      <c r="Z220" s="296">
        <v>44915</v>
      </c>
      <c r="AA220" s="139" t="s">
        <v>167</v>
      </c>
    </row>
    <row r="221" spans="1:27" ht="178.5" customHeight="1" x14ac:dyDescent="0.2">
      <c r="A221" s="339"/>
      <c r="B221" s="339" t="s">
        <v>160</v>
      </c>
      <c r="C221" s="339" t="s">
        <v>161</v>
      </c>
      <c r="D221" s="335"/>
      <c r="E221" s="339" t="s">
        <v>36</v>
      </c>
      <c r="F221" s="339" t="s">
        <v>116</v>
      </c>
      <c r="G221" s="339" t="s">
        <v>38</v>
      </c>
      <c r="H221" s="339" t="s">
        <v>38</v>
      </c>
      <c r="I221" s="339" t="s">
        <v>117</v>
      </c>
      <c r="J221" s="339" t="s">
        <v>118</v>
      </c>
      <c r="K221" s="339"/>
      <c r="L221" s="339"/>
      <c r="M221" s="347" t="s">
        <v>61</v>
      </c>
      <c r="N221" s="191" t="s">
        <v>119</v>
      </c>
      <c r="O221" s="354" t="s">
        <v>120</v>
      </c>
      <c r="P221" s="347" t="s">
        <v>172</v>
      </c>
      <c r="Q221" s="351">
        <v>8</v>
      </c>
      <c r="R221" s="345" t="s">
        <v>162</v>
      </c>
      <c r="S221" s="347" t="s">
        <v>123</v>
      </c>
      <c r="T221" s="298" t="s">
        <v>200</v>
      </c>
      <c r="U221" s="282" t="s">
        <v>201</v>
      </c>
      <c r="V221" s="298" t="s">
        <v>202</v>
      </c>
      <c r="W221" s="283">
        <v>0.04</v>
      </c>
      <c r="X221" s="288" t="s">
        <v>203</v>
      </c>
      <c r="Y221" s="296">
        <v>44593</v>
      </c>
      <c r="Z221" s="296">
        <v>44864</v>
      </c>
      <c r="AA221" s="139" t="s">
        <v>167</v>
      </c>
    </row>
    <row r="222" spans="1:27" ht="178.5" customHeight="1" x14ac:dyDescent="0.2">
      <c r="A222" s="339"/>
      <c r="B222" s="339" t="s">
        <v>160</v>
      </c>
      <c r="C222" s="339" t="s">
        <v>161</v>
      </c>
      <c r="D222" s="335"/>
      <c r="E222" s="339" t="s">
        <v>36</v>
      </c>
      <c r="F222" s="339" t="s">
        <v>116</v>
      </c>
      <c r="G222" s="339" t="s">
        <v>38</v>
      </c>
      <c r="H222" s="339" t="s">
        <v>38</v>
      </c>
      <c r="I222" s="339" t="s">
        <v>117</v>
      </c>
      <c r="J222" s="339" t="s">
        <v>118</v>
      </c>
      <c r="K222" s="339" t="s">
        <v>129</v>
      </c>
      <c r="L222" s="339">
        <v>8</v>
      </c>
      <c r="M222" s="347" t="s">
        <v>61</v>
      </c>
      <c r="N222" s="191" t="s">
        <v>119</v>
      </c>
      <c r="O222" s="354" t="s">
        <v>120</v>
      </c>
      <c r="P222" s="347" t="s">
        <v>172</v>
      </c>
      <c r="Q222" s="351">
        <v>8</v>
      </c>
      <c r="R222" s="345" t="s">
        <v>162</v>
      </c>
      <c r="S222" s="347" t="s">
        <v>123</v>
      </c>
      <c r="T222" s="298" t="s">
        <v>204</v>
      </c>
      <c r="U222" s="282" t="s">
        <v>205</v>
      </c>
      <c r="V222" s="298" t="s">
        <v>206</v>
      </c>
      <c r="W222" s="283">
        <v>0.04</v>
      </c>
      <c r="X222" s="288" t="s">
        <v>207</v>
      </c>
      <c r="Y222" s="296">
        <v>44621</v>
      </c>
      <c r="Z222" s="296">
        <v>44742</v>
      </c>
      <c r="AA222" s="139" t="s">
        <v>167</v>
      </c>
    </row>
    <row r="223" spans="1:27" ht="178.5" customHeight="1" x14ac:dyDescent="0.2">
      <c r="A223" s="354"/>
      <c r="B223" s="354" t="s">
        <v>160</v>
      </c>
      <c r="C223" s="354" t="s">
        <v>161</v>
      </c>
      <c r="D223" s="298"/>
      <c r="E223" s="354" t="s">
        <v>36</v>
      </c>
      <c r="F223" s="354" t="s">
        <v>116</v>
      </c>
      <c r="G223" s="354" t="s">
        <v>38</v>
      </c>
      <c r="H223" s="354" t="s">
        <v>38</v>
      </c>
      <c r="I223" s="354" t="s">
        <v>117</v>
      </c>
      <c r="J223" s="354" t="s">
        <v>118</v>
      </c>
      <c r="K223" s="354" t="s">
        <v>129</v>
      </c>
      <c r="L223" s="354">
        <v>8</v>
      </c>
      <c r="M223" s="287" t="s">
        <v>61</v>
      </c>
      <c r="N223" s="191" t="s">
        <v>119</v>
      </c>
      <c r="O223" s="354" t="s">
        <v>120</v>
      </c>
      <c r="P223" s="287" t="s">
        <v>172</v>
      </c>
      <c r="Q223" s="357">
        <v>8</v>
      </c>
      <c r="R223" s="358" t="s">
        <v>162</v>
      </c>
      <c r="S223" s="287" t="s">
        <v>123</v>
      </c>
      <c r="T223" s="191" t="s">
        <v>208</v>
      </c>
      <c r="U223" s="191" t="s">
        <v>209</v>
      </c>
      <c r="V223" s="298" t="s">
        <v>210</v>
      </c>
      <c r="W223" s="283">
        <v>0.04</v>
      </c>
      <c r="X223" s="288" t="s">
        <v>211</v>
      </c>
      <c r="Y223" s="296">
        <v>44595</v>
      </c>
      <c r="Z223" s="296">
        <v>44864</v>
      </c>
      <c r="AA223" s="139" t="s">
        <v>167</v>
      </c>
    </row>
    <row r="224" spans="1:27" ht="178.5" customHeight="1" x14ac:dyDescent="0.2">
      <c r="A224" s="339"/>
      <c r="B224" s="339" t="s">
        <v>160</v>
      </c>
      <c r="C224" s="339" t="s">
        <v>161</v>
      </c>
      <c r="D224" s="335"/>
      <c r="E224" s="339" t="s">
        <v>36</v>
      </c>
      <c r="F224" s="339" t="s">
        <v>116</v>
      </c>
      <c r="G224" s="339" t="s">
        <v>38</v>
      </c>
      <c r="H224" s="339" t="s">
        <v>38</v>
      </c>
      <c r="I224" s="339" t="s">
        <v>117</v>
      </c>
      <c r="J224" s="339" t="s">
        <v>118</v>
      </c>
      <c r="K224" s="339"/>
      <c r="L224" s="339"/>
      <c r="M224" s="347" t="s">
        <v>61</v>
      </c>
      <c r="N224" s="191" t="s">
        <v>119</v>
      </c>
      <c r="O224" s="354" t="s">
        <v>212</v>
      </c>
      <c r="P224" s="287" t="s">
        <v>121</v>
      </c>
      <c r="Q224" s="351">
        <v>1</v>
      </c>
      <c r="R224" s="345" t="s">
        <v>162</v>
      </c>
      <c r="S224" s="347" t="s">
        <v>123</v>
      </c>
      <c r="T224" s="298" t="s">
        <v>213</v>
      </c>
      <c r="U224" s="191" t="s">
        <v>214</v>
      </c>
      <c r="V224" s="282" t="s">
        <v>215</v>
      </c>
      <c r="W224" s="283">
        <v>0.05</v>
      </c>
      <c r="X224" s="288" t="s">
        <v>216</v>
      </c>
      <c r="Y224" s="296">
        <v>44621</v>
      </c>
      <c r="Z224" s="296">
        <v>44895</v>
      </c>
      <c r="AA224" s="139" t="s">
        <v>167</v>
      </c>
    </row>
    <row r="225" spans="1:27" ht="178.5" customHeight="1" x14ac:dyDescent="0.2">
      <c r="A225" s="339"/>
      <c r="B225" s="339" t="s">
        <v>160</v>
      </c>
      <c r="C225" s="339" t="s">
        <v>161</v>
      </c>
      <c r="D225" s="335"/>
      <c r="E225" s="339" t="s">
        <v>36</v>
      </c>
      <c r="F225" s="339" t="s">
        <v>116</v>
      </c>
      <c r="G225" s="339" t="s">
        <v>38</v>
      </c>
      <c r="H225" s="339" t="s">
        <v>38</v>
      </c>
      <c r="I225" s="339" t="s">
        <v>117</v>
      </c>
      <c r="J225" s="339" t="s">
        <v>118</v>
      </c>
      <c r="K225" s="339"/>
      <c r="L225" s="339"/>
      <c r="M225" s="347" t="s">
        <v>61</v>
      </c>
      <c r="N225" s="191" t="s">
        <v>119</v>
      </c>
      <c r="O225" s="354" t="s">
        <v>140</v>
      </c>
      <c r="P225" s="287" t="s">
        <v>141</v>
      </c>
      <c r="Q225" s="351">
        <v>4</v>
      </c>
      <c r="R225" s="345" t="s">
        <v>162</v>
      </c>
      <c r="S225" s="347" t="s">
        <v>123</v>
      </c>
      <c r="T225" s="191" t="s">
        <v>217</v>
      </c>
      <c r="U225" s="282" t="s">
        <v>218</v>
      </c>
      <c r="V225" s="191" t="s">
        <v>219</v>
      </c>
      <c r="W225" s="283">
        <v>0.04</v>
      </c>
      <c r="X225" s="288" t="s">
        <v>211</v>
      </c>
      <c r="Y225" s="296">
        <v>44682</v>
      </c>
      <c r="Z225" s="296">
        <v>44864</v>
      </c>
      <c r="AA225" s="139" t="s">
        <v>167</v>
      </c>
    </row>
    <row r="226" spans="1:27" ht="178.5" customHeight="1" x14ac:dyDescent="0.2">
      <c r="A226" s="339"/>
      <c r="B226" s="339" t="s">
        <v>160</v>
      </c>
      <c r="C226" s="339" t="s">
        <v>161</v>
      </c>
      <c r="D226" s="335"/>
      <c r="E226" s="339" t="s">
        <v>36</v>
      </c>
      <c r="F226" s="339" t="s">
        <v>78</v>
      </c>
      <c r="G226" s="339" t="s">
        <v>38</v>
      </c>
      <c r="H226" s="339" t="s">
        <v>38</v>
      </c>
      <c r="I226" s="339" t="s">
        <v>117</v>
      </c>
      <c r="J226" s="339" t="s">
        <v>118</v>
      </c>
      <c r="K226" s="339"/>
      <c r="L226" s="356">
        <v>1</v>
      </c>
      <c r="M226" s="347" t="s">
        <v>127</v>
      </c>
      <c r="N226" s="191" t="s">
        <v>43</v>
      </c>
      <c r="O226" s="354" t="s">
        <v>44</v>
      </c>
      <c r="P226" s="287" t="s">
        <v>159</v>
      </c>
      <c r="Q226" s="351"/>
      <c r="R226" s="345" t="s">
        <v>162</v>
      </c>
      <c r="S226" s="347" t="s">
        <v>123</v>
      </c>
      <c r="T226" s="282" t="s">
        <v>220</v>
      </c>
      <c r="U226" s="282" t="s">
        <v>221</v>
      </c>
      <c r="V226" s="282" t="s">
        <v>222</v>
      </c>
      <c r="W226" s="283">
        <v>0.05</v>
      </c>
      <c r="X226" s="288" t="s">
        <v>223</v>
      </c>
      <c r="Y226" s="296">
        <v>44593</v>
      </c>
      <c r="Z226" s="296">
        <v>44915</v>
      </c>
      <c r="AA226" s="139" t="s">
        <v>167</v>
      </c>
    </row>
    <row r="227" spans="1:27" ht="178.5" customHeight="1" x14ac:dyDescent="0.2">
      <c r="A227" s="339" t="s">
        <v>55</v>
      </c>
      <c r="B227" s="339" t="s">
        <v>34</v>
      </c>
      <c r="C227" s="339" t="s">
        <v>72</v>
      </c>
      <c r="D227" s="335"/>
      <c r="E227" s="339" t="s">
        <v>36</v>
      </c>
      <c r="F227" s="339" t="s">
        <v>78</v>
      </c>
      <c r="G227" s="339" t="s">
        <v>38</v>
      </c>
      <c r="H227" s="339" t="s">
        <v>38</v>
      </c>
      <c r="I227" s="339" t="s">
        <v>39</v>
      </c>
      <c r="J227" s="339" t="s">
        <v>40</v>
      </c>
      <c r="K227" s="339" t="s">
        <v>41</v>
      </c>
      <c r="L227" s="339">
        <v>90</v>
      </c>
      <c r="M227" s="347" t="s">
        <v>42</v>
      </c>
      <c r="N227" s="191" t="s">
        <v>43</v>
      </c>
      <c r="O227" s="354" t="s">
        <v>44</v>
      </c>
      <c r="P227" s="287" t="s">
        <v>159</v>
      </c>
      <c r="Q227" s="346">
        <v>1</v>
      </c>
      <c r="R227" s="345" t="s">
        <v>162</v>
      </c>
      <c r="S227" s="347" t="s">
        <v>224</v>
      </c>
      <c r="T227" s="284" t="s">
        <v>225</v>
      </c>
      <c r="U227" s="298" t="s">
        <v>226</v>
      </c>
      <c r="V227" s="287" t="s">
        <v>227</v>
      </c>
      <c r="W227" s="288">
        <v>0.04</v>
      </c>
      <c r="X227" s="288" t="s">
        <v>228</v>
      </c>
      <c r="Y227" s="599">
        <v>44743</v>
      </c>
      <c r="Z227" s="599">
        <v>44915</v>
      </c>
      <c r="AA227" s="139" t="s">
        <v>167</v>
      </c>
    </row>
    <row r="228" spans="1:27" ht="102" customHeight="1" x14ac:dyDescent="0.2">
      <c r="A228" s="339" t="s">
        <v>55</v>
      </c>
      <c r="B228" s="339" t="s">
        <v>34</v>
      </c>
      <c r="C228" s="339" t="s">
        <v>229</v>
      </c>
      <c r="D228" s="335"/>
      <c r="E228" s="339" t="s">
        <v>36</v>
      </c>
      <c r="F228" s="339" t="s">
        <v>78</v>
      </c>
      <c r="G228" s="339" t="s">
        <v>38</v>
      </c>
      <c r="H228" s="339" t="s">
        <v>38</v>
      </c>
      <c r="I228" s="339" t="s">
        <v>39</v>
      </c>
      <c r="J228" s="339" t="s">
        <v>40</v>
      </c>
      <c r="K228" s="339" t="s">
        <v>41</v>
      </c>
      <c r="L228" s="339">
        <v>90</v>
      </c>
      <c r="M228" s="347" t="s">
        <v>42</v>
      </c>
      <c r="N228" s="191" t="s">
        <v>43</v>
      </c>
      <c r="O228" s="354" t="s">
        <v>44</v>
      </c>
      <c r="P228" s="287" t="s">
        <v>159</v>
      </c>
      <c r="Q228" s="346">
        <v>1</v>
      </c>
      <c r="R228" s="345" t="s">
        <v>162</v>
      </c>
      <c r="S228" s="347" t="s">
        <v>224</v>
      </c>
      <c r="T228" s="595" t="s">
        <v>230</v>
      </c>
      <c r="U228" s="282" t="s">
        <v>231</v>
      </c>
      <c r="V228" s="282" t="s">
        <v>232</v>
      </c>
      <c r="W228" s="288">
        <v>0.04</v>
      </c>
      <c r="X228" s="288" t="s">
        <v>184</v>
      </c>
      <c r="Y228" s="296">
        <v>44564</v>
      </c>
      <c r="Z228" s="296">
        <v>44915</v>
      </c>
      <c r="AA228" s="139" t="s">
        <v>167</v>
      </c>
    </row>
    <row r="229" spans="1:27" ht="102" customHeight="1" x14ac:dyDescent="0.2">
      <c r="A229" s="339" t="s">
        <v>55</v>
      </c>
      <c r="B229" s="339" t="s">
        <v>34</v>
      </c>
      <c r="C229" s="339" t="s">
        <v>72</v>
      </c>
      <c r="D229" s="335"/>
      <c r="E229" s="339" t="s">
        <v>36</v>
      </c>
      <c r="F229" s="339" t="s">
        <v>78</v>
      </c>
      <c r="G229" s="339" t="s">
        <v>38</v>
      </c>
      <c r="H229" s="339" t="s">
        <v>38</v>
      </c>
      <c r="I229" s="339" t="s">
        <v>39</v>
      </c>
      <c r="J229" s="339" t="s">
        <v>40</v>
      </c>
      <c r="K229" s="339" t="s">
        <v>41</v>
      </c>
      <c r="L229" s="339">
        <v>90</v>
      </c>
      <c r="M229" s="347" t="s">
        <v>42</v>
      </c>
      <c r="N229" s="191" t="s">
        <v>43</v>
      </c>
      <c r="O229" s="354" t="s">
        <v>44</v>
      </c>
      <c r="P229" s="287" t="s">
        <v>159</v>
      </c>
      <c r="Q229" s="346">
        <v>1</v>
      </c>
      <c r="R229" s="345" t="s">
        <v>162</v>
      </c>
      <c r="S229" s="347" t="s">
        <v>224</v>
      </c>
      <c r="T229" s="595" t="s">
        <v>233</v>
      </c>
      <c r="U229" s="282" t="s">
        <v>234</v>
      </c>
      <c r="V229" s="282" t="s">
        <v>235</v>
      </c>
      <c r="W229" s="288">
        <v>0.04</v>
      </c>
      <c r="X229" s="288" t="s">
        <v>236</v>
      </c>
      <c r="Y229" s="296">
        <v>44564</v>
      </c>
      <c r="Z229" s="296">
        <v>44915</v>
      </c>
      <c r="AA229" s="139" t="s">
        <v>167</v>
      </c>
    </row>
    <row r="230" spans="1:27" ht="102" customHeight="1" x14ac:dyDescent="0.2">
      <c r="A230" s="339" t="s">
        <v>55</v>
      </c>
      <c r="B230" s="339" t="s">
        <v>34</v>
      </c>
      <c r="C230" s="339" t="s">
        <v>72</v>
      </c>
      <c r="D230" s="335"/>
      <c r="E230" s="339" t="s">
        <v>36</v>
      </c>
      <c r="F230" s="339" t="s">
        <v>78</v>
      </c>
      <c r="G230" s="339" t="s">
        <v>38</v>
      </c>
      <c r="H230" s="339" t="s">
        <v>38</v>
      </c>
      <c r="I230" s="339" t="s">
        <v>39</v>
      </c>
      <c r="J230" s="339" t="s">
        <v>40</v>
      </c>
      <c r="K230" s="339" t="s">
        <v>41</v>
      </c>
      <c r="L230" s="339">
        <v>90</v>
      </c>
      <c r="M230" s="347" t="s">
        <v>42</v>
      </c>
      <c r="N230" s="287" t="s">
        <v>119</v>
      </c>
      <c r="O230" s="354" t="s">
        <v>142</v>
      </c>
      <c r="P230" s="347" t="s">
        <v>172</v>
      </c>
      <c r="Q230" s="351">
        <v>4</v>
      </c>
      <c r="R230" s="345" t="s">
        <v>162</v>
      </c>
      <c r="S230" s="347" t="s">
        <v>123</v>
      </c>
      <c r="T230" s="595" t="s">
        <v>237</v>
      </c>
      <c r="U230" s="191" t="s">
        <v>238</v>
      </c>
      <c r="V230" s="282" t="s">
        <v>239</v>
      </c>
      <c r="W230" s="288">
        <v>0.04</v>
      </c>
      <c r="X230" s="288" t="s">
        <v>240</v>
      </c>
      <c r="Y230" s="296">
        <v>44564</v>
      </c>
      <c r="Z230" s="296">
        <v>44620</v>
      </c>
      <c r="AA230" s="139" t="s">
        <v>167</v>
      </c>
    </row>
    <row r="231" spans="1:27" ht="102" customHeight="1" x14ac:dyDescent="0.2">
      <c r="A231" s="339" t="s">
        <v>55</v>
      </c>
      <c r="B231" s="339" t="s">
        <v>34</v>
      </c>
      <c r="C231" s="339" t="s">
        <v>72</v>
      </c>
      <c r="D231" s="335"/>
      <c r="E231" s="339" t="s">
        <v>36</v>
      </c>
      <c r="F231" s="339" t="s">
        <v>78</v>
      </c>
      <c r="G231" s="339" t="s">
        <v>38</v>
      </c>
      <c r="H231" s="339" t="s">
        <v>38</v>
      </c>
      <c r="I231" s="339" t="s">
        <v>39</v>
      </c>
      <c r="J231" s="339" t="s">
        <v>40</v>
      </c>
      <c r="K231" s="339" t="s">
        <v>41</v>
      </c>
      <c r="L231" s="339">
        <v>90</v>
      </c>
      <c r="M231" s="347" t="s">
        <v>42</v>
      </c>
      <c r="N231" s="191" t="s">
        <v>43</v>
      </c>
      <c r="O231" s="354" t="s">
        <v>142</v>
      </c>
      <c r="P231" s="347" t="s">
        <v>172</v>
      </c>
      <c r="Q231" s="351">
        <v>4</v>
      </c>
      <c r="R231" s="345" t="s">
        <v>162</v>
      </c>
      <c r="S231" s="347" t="s">
        <v>123</v>
      </c>
      <c r="T231" s="600" t="s">
        <v>241</v>
      </c>
      <c r="U231" s="191" t="s">
        <v>242</v>
      </c>
      <c r="V231" s="125" t="s">
        <v>243</v>
      </c>
      <c r="W231" s="288">
        <v>0.04</v>
      </c>
      <c r="X231" s="288" t="s">
        <v>240</v>
      </c>
      <c r="Y231" s="296">
        <v>44621</v>
      </c>
      <c r="Z231" s="296">
        <v>44910</v>
      </c>
      <c r="AA231" s="139" t="s">
        <v>167</v>
      </c>
    </row>
    <row r="232" spans="1:27" ht="102" customHeight="1" x14ac:dyDescent="0.2">
      <c r="A232" s="339" t="s">
        <v>55</v>
      </c>
      <c r="B232" s="339" t="s">
        <v>34</v>
      </c>
      <c r="C232" s="339" t="s">
        <v>72</v>
      </c>
      <c r="D232" s="335"/>
      <c r="E232" s="339" t="s">
        <v>36</v>
      </c>
      <c r="F232" s="339" t="s">
        <v>78</v>
      </c>
      <c r="G232" s="339" t="s">
        <v>38</v>
      </c>
      <c r="H232" s="339" t="s">
        <v>38</v>
      </c>
      <c r="I232" s="339" t="s">
        <v>39</v>
      </c>
      <c r="J232" s="339" t="s">
        <v>40</v>
      </c>
      <c r="K232" s="339" t="s">
        <v>41</v>
      </c>
      <c r="L232" s="339">
        <v>90</v>
      </c>
      <c r="M232" s="347" t="s">
        <v>42</v>
      </c>
      <c r="N232" s="191" t="s">
        <v>43</v>
      </c>
      <c r="O232" s="354" t="s">
        <v>142</v>
      </c>
      <c r="P232" s="347" t="s">
        <v>172</v>
      </c>
      <c r="Q232" s="351">
        <v>4</v>
      </c>
      <c r="R232" s="345" t="s">
        <v>162</v>
      </c>
      <c r="S232" s="347" t="s">
        <v>123</v>
      </c>
      <c r="T232" s="601" t="s">
        <v>244</v>
      </c>
      <c r="U232" s="191" t="s">
        <v>245</v>
      </c>
      <c r="V232" s="125" t="s">
        <v>246</v>
      </c>
      <c r="W232" s="288">
        <v>0.04</v>
      </c>
      <c r="X232" s="288" t="s">
        <v>247</v>
      </c>
      <c r="Y232" s="296" t="s">
        <v>248</v>
      </c>
      <c r="Z232" s="296">
        <v>44895</v>
      </c>
      <c r="AA232" s="139" t="s">
        <v>167</v>
      </c>
    </row>
    <row r="233" spans="1:27" ht="102" customHeight="1" x14ac:dyDescent="0.2">
      <c r="A233" s="339" t="s">
        <v>55</v>
      </c>
      <c r="B233" s="339" t="s">
        <v>34</v>
      </c>
      <c r="C233" s="339" t="s">
        <v>72</v>
      </c>
      <c r="D233" s="335"/>
      <c r="E233" s="339" t="s">
        <v>36</v>
      </c>
      <c r="F233" s="339" t="s">
        <v>78</v>
      </c>
      <c r="G233" s="339" t="s">
        <v>38</v>
      </c>
      <c r="H233" s="339" t="s">
        <v>38</v>
      </c>
      <c r="I233" s="339" t="s">
        <v>39</v>
      </c>
      <c r="J233" s="339" t="s">
        <v>40</v>
      </c>
      <c r="K233" s="339" t="s">
        <v>41</v>
      </c>
      <c r="L233" s="339">
        <v>90</v>
      </c>
      <c r="M233" s="347" t="s">
        <v>42</v>
      </c>
      <c r="N233" s="191" t="s">
        <v>43</v>
      </c>
      <c r="O233" s="354" t="s">
        <v>75</v>
      </c>
      <c r="P233" s="347" t="s">
        <v>76</v>
      </c>
      <c r="Q233" s="346">
        <v>1</v>
      </c>
      <c r="R233" s="345" t="s">
        <v>162</v>
      </c>
      <c r="S233" s="347" t="s">
        <v>123</v>
      </c>
      <c r="T233" s="596" t="s">
        <v>249</v>
      </c>
      <c r="U233" s="191" t="s">
        <v>250</v>
      </c>
      <c r="V233" s="125" t="s">
        <v>251</v>
      </c>
      <c r="W233" s="288">
        <v>0.04</v>
      </c>
      <c r="X233" s="288" t="s">
        <v>252</v>
      </c>
      <c r="Y233" s="296">
        <v>44593</v>
      </c>
      <c r="Z233" s="296">
        <v>44834</v>
      </c>
      <c r="AA233" s="139" t="s">
        <v>167</v>
      </c>
    </row>
    <row r="234" spans="1:27" ht="102" customHeight="1" thickBot="1" x14ac:dyDescent="0.25">
      <c r="A234" s="339" t="s">
        <v>55</v>
      </c>
      <c r="B234" s="339" t="s">
        <v>34</v>
      </c>
      <c r="C234" s="339" t="s">
        <v>72</v>
      </c>
      <c r="D234" s="335"/>
      <c r="E234" s="339" t="s">
        <v>36</v>
      </c>
      <c r="F234" s="339" t="s">
        <v>78</v>
      </c>
      <c r="G234" s="339" t="s">
        <v>38</v>
      </c>
      <c r="H234" s="339" t="s">
        <v>38</v>
      </c>
      <c r="I234" s="339" t="s">
        <v>39</v>
      </c>
      <c r="J234" s="339" t="s">
        <v>40</v>
      </c>
      <c r="K234" s="339" t="s">
        <v>41</v>
      </c>
      <c r="L234" s="339">
        <v>90</v>
      </c>
      <c r="M234" s="347" t="s">
        <v>42</v>
      </c>
      <c r="N234" s="191" t="s">
        <v>43</v>
      </c>
      <c r="O234" s="354" t="s">
        <v>75</v>
      </c>
      <c r="P234" s="347" t="s">
        <v>76</v>
      </c>
      <c r="Q234" s="346">
        <v>1</v>
      </c>
      <c r="R234" s="345" t="s">
        <v>162</v>
      </c>
      <c r="S234" s="347" t="s">
        <v>224</v>
      </c>
      <c r="T234" s="597" t="s">
        <v>253</v>
      </c>
      <c r="U234" s="591" t="s">
        <v>254</v>
      </c>
      <c r="V234" s="399" t="s">
        <v>255</v>
      </c>
      <c r="W234" s="136">
        <v>0.04</v>
      </c>
      <c r="X234" s="136" t="s">
        <v>256</v>
      </c>
      <c r="Y234" s="166">
        <v>44652</v>
      </c>
      <c r="Z234" s="166">
        <v>44910</v>
      </c>
      <c r="AA234" s="138" t="s">
        <v>167</v>
      </c>
    </row>
    <row r="235" spans="1:27" x14ac:dyDescent="0.2">
      <c r="A235" s="359">
        <v>44445</v>
      </c>
      <c r="T235" s="371"/>
      <c r="W235"/>
    </row>
  </sheetData>
  <autoFilter ref="A11:AA235" xr:uid="{00000000-0009-0000-0000-000000000000}"/>
  <mergeCells count="48">
    <mergeCell ref="X25:X27"/>
    <mergeCell ref="X23:X24"/>
    <mergeCell ref="AA23:AA24"/>
    <mergeCell ref="AA25:AA27"/>
    <mergeCell ref="AA38:AA39"/>
    <mergeCell ref="X38:X39"/>
    <mergeCell ref="A3:S8"/>
    <mergeCell ref="A9:C10"/>
    <mergeCell ref="D9:D10"/>
    <mergeCell ref="E9:H10"/>
    <mergeCell ref="I9:L10"/>
    <mergeCell ref="M9:S10"/>
    <mergeCell ref="T12:T13"/>
    <mergeCell ref="X16:X17"/>
    <mergeCell ref="Y16:Y17"/>
    <mergeCell ref="Z16:Z17"/>
    <mergeCell ref="AA16:AA17"/>
    <mergeCell ref="T14:T24"/>
    <mergeCell ref="X12:X13"/>
    <mergeCell ref="AA12:AA13"/>
    <mergeCell ref="AA14:AA15"/>
    <mergeCell ref="X14:X15"/>
    <mergeCell ref="T25:T27"/>
    <mergeCell ref="T31:T32"/>
    <mergeCell ref="T38:T39"/>
    <mergeCell ref="T57:T58"/>
    <mergeCell ref="A135:A136"/>
    <mergeCell ref="T59:T60"/>
    <mergeCell ref="T55:T56"/>
    <mergeCell ref="T129:T131"/>
    <mergeCell ref="T47:T48"/>
    <mergeCell ref="T49:T54"/>
    <mergeCell ref="T70:T71"/>
    <mergeCell ref="T189:T190"/>
    <mergeCell ref="T197:T198"/>
    <mergeCell ref="AA58:AA59"/>
    <mergeCell ref="X55:X56"/>
    <mergeCell ref="AA55:AA56"/>
    <mergeCell ref="T136:T137"/>
    <mergeCell ref="U136:U137"/>
    <mergeCell ref="T99:T101"/>
    <mergeCell ref="T191:T193"/>
    <mergeCell ref="T144:T148"/>
    <mergeCell ref="T165:T166"/>
    <mergeCell ref="T167:T168"/>
    <mergeCell ref="T179:T180"/>
    <mergeCell ref="T181:T182"/>
    <mergeCell ref="T162:T16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0000000}">
          <x14:formula1>
            <xm:f>Hoja1!$X$2:$X$25</xm:f>
          </x14:formula1>
          <xm:sqref>P11:P186 S11 E11:F11 G11:L45 M11:O11 Q11 B11:C11 E46:L211 P188:P234</xm:sqref>
        </x14:dataValidation>
        <x14:dataValidation type="list" allowBlank="1" showInputMessage="1" showErrorMessage="1" xr:uid="{00000000-0002-0000-0000-000001000000}">
          <x14:formula1>
            <xm:f>'https://solidarias-my.sharepoint.com/Users/MARISO~1.VIV/AppData/Local/Temp/[19. Plan de acción Institucional V6-1.xlsx]Hoja1'!#REF!</xm:f>
          </x14:formula1>
          <xm:sqref>A11 A46:A88 A110:A133 A156:A158 A160:A165 A167:A234</xm:sqref>
        </x14:dataValidation>
        <x14:dataValidation type="list" allowBlank="1" showInputMessage="1" showErrorMessage="1" xr:uid="{00000000-0002-0000-0000-000002000000}">
          <x14:formula1>
            <xm:f>Hoja1!$B$2:$B$19</xm:f>
          </x14:formula1>
          <xm:sqref>A12:A45 A134:A155 A89:A109</xm:sqref>
        </x14:dataValidation>
        <x14:dataValidation type="list" allowBlank="1" showInputMessage="1" showErrorMessage="1" xr:uid="{00000000-0002-0000-0000-000003000000}">
          <x14:formula1>
            <xm:f>Hoja1!$H$2:$H$4</xm:f>
          </x14:formula1>
          <xm:sqref>E12:E45 E212:E236</xm:sqref>
        </x14:dataValidation>
        <x14:dataValidation type="list" allowBlank="1" showInputMessage="1" showErrorMessage="1" xr:uid="{00000000-0002-0000-0000-000004000000}">
          <x14:formula1>
            <xm:f>Hoja1!$N$2:$N$6</xm:f>
          </x14:formula1>
          <xm:sqref>F12:F45 J212:J234</xm:sqref>
        </x14:dataValidation>
        <x14:dataValidation type="list" allowBlank="1" showInputMessage="1" showErrorMessage="1" xr:uid="{00000000-0002-0000-0000-000005000000}">
          <x14:formula1>
            <xm:f>Hoja1!$T$2:$T$8</xm:f>
          </x14:formula1>
          <xm:sqref>F212:F234 N12:N234</xm:sqref>
        </x14:dataValidation>
        <x14:dataValidation type="list" allowBlank="1" showInputMessage="1" showErrorMessage="1" xr:uid="{00000000-0002-0000-0000-000006000000}">
          <x14:formula1>
            <xm:f>Hoja1!$O$2:$O$10</xm:f>
          </x14:formula1>
          <xm:sqref>G212:G234 K212:K234</xm:sqref>
        </x14:dataValidation>
        <x14:dataValidation type="list" allowBlank="1" showInputMessage="1" showErrorMessage="1" xr:uid="{00000000-0002-0000-0000-000007000000}">
          <x14:formula1>
            <xm:f>Hoja1!$P$2:$P$10</xm:f>
          </x14:formula1>
          <xm:sqref>H212:H234 L212:L234</xm:sqref>
        </x14:dataValidation>
        <x14:dataValidation type="list" allowBlank="1" showInputMessage="1" showErrorMessage="1" xr:uid="{00000000-0002-0000-0000-000008000000}">
          <x14:formula1>
            <xm:f>Hoja1!$M$2:$M$3</xm:f>
          </x14:formula1>
          <xm:sqref>I212:I234</xm:sqref>
        </x14:dataValidation>
        <x14:dataValidation type="list" allowBlank="1" showInputMessage="1" showErrorMessage="1" xr:uid="{00000000-0002-0000-0000-000009000000}">
          <x14:formula1>
            <xm:f>Hoja1!$AB$2:$AB$25</xm:f>
          </x14:formula1>
          <xm:sqref>Q12:Q234</xm:sqref>
        </x14:dataValidation>
        <x14:dataValidation type="list" allowBlank="1" showInputMessage="1" showErrorMessage="1" xr:uid="{00000000-0002-0000-0000-00000A000000}">
          <x14:formula1>
            <xm:f>Hoja1!$AD$2:$AD$11</xm:f>
          </x14:formula1>
          <xm:sqref>R12:R234 S12:S228</xm:sqref>
        </x14:dataValidation>
        <x14:dataValidation type="list" allowBlank="1" showInputMessage="1" showErrorMessage="1" xr:uid="{00000000-0002-0000-0000-00000B000000}">
          <x14:formula1>
            <xm:f>Hoja1!$R$2:$R$4</xm:f>
          </x14:formula1>
          <xm:sqref>M12:M234</xm:sqref>
        </x14:dataValidation>
        <x14:dataValidation type="list" allowBlank="1" showInputMessage="1" showErrorMessage="1" xr:uid="{00000000-0002-0000-0000-00000C000000}">
          <x14:formula1>
            <xm:f>Hoja1!$D$2:$D$8</xm:f>
          </x14:formula1>
          <xm:sqref>B12:B234</xm:sqref>
        </x14:dataValidation>
        <x14:dataValidation type="list" allowBlank="1" showInputMessage="1" showErrorMessage="1" xr:uid="{00000000-0002-0000-0000-00000D000000}">
          <x14:formula1>
            <xm:f>Hoja1!$F$2:$F$18</xm:f>
          </x14:formula1>
          <xm:sqref>C12:C234</xm:sqref>
        </x14:dataValidation>
        <x14:dataValidation type="list" allowBlank="1" showInputMessage="1" showErrorMessage="1" xr:uid="{00000000-0002-0000-0000-00000E000000}">
          <x14:formula1>
            <xm:f>Hoja1!$V$2:$V$25</xm:f>
          </x14:formula1>
          <xm:sqref>O12:O234</xm:sqref>
        </x14:dataValidation>
        <x14:dataValidation type="list" allowBlank="1" showInputMessage="1" showErrorMessage="1" xr:uid="{00000000-0002-0000-0000-00000F000000}">
          <x14:formula1>
            <xm:f>Hoja1!$AF$2:$AF$17</xm:f>
          </x14:formula1>
          <xm:sqref>S229:S234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AO53"/>
  <sheetViews>
    <sheetView zoomScaleNormal="100" zoomScaleSheetLayoutView="100" workbookViewId="0">
      <selection activeCell="A3" sqref="A3:J8"/>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34" style="1" customWidth="1"/>
    <col min="5" max="5" width="23" style="18" customWidth="1"/>
    <col min="6" max="6" width="20.140625" style="18" customWidth="1"/>
    <col min="7" max="7" width="51.85546875" style="1" customWidth="1"/>
    <col min="8" max="8" width="37.5703125" style="1" customWidth="1"/>
    <col min="9" max="9" width="25.28515625" style="1" customWidth="1"/>
    <col min="10" max="10" width="28.5703125" style="1" customWidth="1"/>
    <col min="11" max="13" width="23.42578125" style="1" customWidth="1"/>
    <col min="14" max="14" width="12.5703125" style="1" customWidth="1"/>
    <col min="15" max="15" width="13.85546875" style="1" customWidth="1"/>
    <col min="16" max="39" width="7.140625" style="1" customWidth="1"/>
    <col min="40" max="40" width="13.5703125" style="1" customWidth="1"/>
    <col min="41" max="41" width="22.85546875" style="1" customWidth="1"/>
    <col min="42" max="42" width="23.140625" style="1" customWidth="1"/>
    <col min="43" max="43" width="24.42578125" style="1" customWidth="1"/>
    <col min="44" max="16384" width="11.42578125" style="1"/>
  </cols>
  <sheetData>
    <row r="1" spans="1:41" ht="15" x14ac:dyDescent="0.2">
      <c r="P1" s="19"/>
    </row>
    <row r="2" spans="1:41" ht="15.75" thickBot="1" x14ac:dyDescent="0.25">
      <c r="P2" s="19"/>
    </row>
    <row r="3" spans="1:41" ht="15" customHeight="1" x14ac:dyDescent="0.2">
      <c r="A3" s="802" t="s">
        <v>779</v>
      </c>
      <c r="B3" s="803"/>
      <c r="C3" s="803"/>
      <c r="D3" s="803"/>
      <c r="E3" s="803"/>
      <c r="F3" s="803"/>
      <c r="G3" s="803"/>
      <c r="H3" s="803"/>
      <c r="I3" s="803"/>
      <c r="J3" s="803"/>
      <c r="K3" s="22"/>
      <c r="L3" s="22"/>
      <c r="M3" s="22"/>
      <c r="N3" s="808" t="s">
        <v>258</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11" t="s">
        <v>259</v>
      </c>
      <c r="AO3" s="812"/>
    </row>
    <row r="4" spans="1:41" ht="15" customHeight="1" x14ac:dyDescent="0.2">
      <c r="A4" s="804"/>
      <c r="B4" s="805"/>
      <c r="C4" s="805"/>
      <c r="D4" s="805"/>
      <c r="E4" s="805"/>
      <c r="F4" s="805"/>
      <c r="G4" s="805"/>
      <c r="H4" s="805"/>
      <c r="I4" s="805"/>
      <c r="J4" s="805"/>
      <c r="K4" s="23"/>
      <c r="L4" s="23"/>
      <c r="M4" s="23"/>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3"/>
      <c r="AO4" s="814"/>
    </row>
    <row r="5" spans="1:41" ht="15" customHeight="1" x14ac:dyDescent="0.2">
      <c r="A5" s="804"/>
      <c r="B5" s="805"/>
      <c r="C5" s="805"/>
      <c r="D5" s="805"/>
      <c r="E5" s="805"/>
      <c r="F5" s="805"/>
      <c r="G5" s="805"/>
      <c r="H5" s="805"/>
      <c r="I5" s="805"/>
      <c r="J5" s="805"/>
      <c r="K5" s="23"/>
      <c r="L5" s="23"/>
      <c r="M5" s="23"/>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13"/>
      <c r="AO5" s="814"/>
    </row>
    <row r="6" spans="1:41" ht="15" customHeight="1" x14ac:dyDescent="0.2">
      <c r="A6" s="804"/>
      <c r="B6" s="805"/>
      <c r="C6" s="805"/>
      <c r="D6" s="805"/>
      <c r="E6" s="805"/>
      <c r="F6" s="805"/>
      <c r="G6" s="805"/>
      <c r="H6" s="805"/>
      <c r="I6" s="805"/>
      <c r="J6" s="805"/>
      <c r="K6" s="23"/>
      <c r="L6" s="23"/>
      <c r="M6" s="23"/>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13"/>
      <c r="AO6" s="814"/>
    </row>
    <row r="7" spans="1:41" ht="15" customHeight="1" x14ac:dyDescent="0.2">
      <c r="A7" s="804"/>
      <c r="B7" s="805"/>
      <c r="C7" s="805"/>
      <c r="D7" s="805"/>
      <c r="E7" s="805"/>
      <c r="F7" s="805"/>
      <c r="G7" s="805"/>
      <c r="H7" s="805"/>
      <c r="I7" s="805"/>
      <c r="J7" s="805"/>
      <c r="K7" s="23"/>
      <c r="L7" s="23"/>
      <c r="M7" s="23"/>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13"/>
      <c r="AO7" s="814"/>
    </row>
    <row r="8" spans="1:41" ht="15.75" customHeight="1" thickBot="1" x14ac:dyDescent="0.25">
      <c r="A8" s="806"/>
      <c r="B8" s="807"/>
      <c r="C8" s="807"/>
      <c r="D8" s="807"/>
      <c r="E8" s="807"/>
      <c r="F8" s="807"/>
      <c r="G8" s="807"/>
      <c r="H8" s="807"/>
      <c r="I8" s="807"/>
      <c r="J8" s="807"/>
      <c r="K8" s="24"/>
      <c r="L8" s="24"/>
      <c r="M8" s="24"/>
      <c r="N8" s="810"/>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3"/>
      <c r="AO8" s="814"/>
    </row>
    <row r="9" spans="1:41" ht="15.75" customHeight="1" thickBot="1" x14ac:dyDescent="0.25">
      <c r="A9" s="817" t="s">
        <v>260</v>
      </c>
      <c r="B9" s="818"/>
      <c r="C9" s="818"/>
      <c r="D9" s="818"/>
      <c r="E9" s="818"/>
      <c r="F9" s="818"/>
      <c r="G9" s="819"/>
      <c r="H9" s="820" t="s">
        <v>261</v>
      </c>
      <c r="I9" s="821"/>
      <c r="J9" s="821"/>
      <c r="K9" s="821"/>
      <c r="L9" s="821"/>
      <c r="M9" s="821"/>
      <c r="N9" s="821"/>
      <c r="O9" s="821"/>
      <c r="P9" s="879"/>
      <c r="Q9" s="879"/>
      <c r="R9" s="879"/>
      <c r="S9" s="879"/>
      <c r="T9" s="879"/>
      <c r="U9" s="879"/>
      <c r="V9" s="879"/>
      <c r="W9" s="879"/>
      <c r="X9" s="879"/>
      <c r="Y9" s="879"/>
      <c r="Z9" s="879"/>
      <c r="AA9" s="879"/>
      <c r="AB9" s="879"/>
      <c r="AC9" s="879"/>
      <c r="AD9" s="879"/>
      <c r="AE9" s="879"/>
      <c r="AF9" s="879"/>
      <c r="AG9" s="879"/>
      <c r="AH9" s="879"/>
      <c r="AI9" s="879"/>
      <c r="AJ9" s="879"/>
      <c r="AK9" s="879"/>
      <c r="AL9" s="879"/>
      <c r="AM9" s="879"/>
      <c r="AN9" s="815"/>
      <c r="AO9" s="816"/>
    </row>
    <row r="10" spans="1:41" ht="48" customHeight="1" thickBot="1" x14ac:dyDescent="0.25">
      <c r="A10" s="822" t="s">
        <v>262</v>
      </c>
      <c r="B10" s="823"/>
      <c r="C10" s="799" t="s">
        <v>263</v>
      </c>
      <c r="D10" s="797" t="s">
        <v>264</v>
      </c>
      <c r="E10" s="824" t="s">
        <v>265</v>
      </c>
      <c r="F10" s="826" t="s">
        <v>266</v>
      </c>
      <c r="G10" s="799" t="s">
        <v>267</v>
      </c>
      <c r="H10" s="799" t="s">
        <v>268</v>
      </c>
      <c r="I10" s="799" t="s">
        <v>269</v>
      </c>
      <c r="J10" s="799" t="s">
        <v>270</v>
      </c>
      <c r="K10" s="797" t="s">
        <v>271</v>
      </c>
      <c r="L10" s="797" t="s">
        <v>272</v>
      </c>
      <c r="M10" s="797" t="s">
        <v>273</v>
      </c>
      <c r="N10" s="799" t="s">
        <v>274</v>
      </c>
      <c r="O10" s="862" t="s">
        <v>275</v>
      </c>
      <c r="P10" s="923" t="s">
        <v>276</v>
      </c>
      <c r="Q10" s="923"/>
      <c r="R10" s="923" t="s">
        <v>277</v>
      </c>
      <c r="S10" s="923"/>
      <c r="T10" s="923" t="s">
        <v>278</v>
      </c>
      <c r="U10" s="923"/>
      <c r="V10" s="923" t="s">
        <v>279</v>
      </c>
      <c r="W10" s="923"/>
      <c r="X10" s="923" t="s">
        <v>280</v>
      </c>
      <c r="Y10" s="923"/>
      <c r="Z10" s="923" t="s">
        <v>281</v>
      </c>
      <c r="AA10" s="923"/>
      <c r="AB10" s="923" t="s">
        <v>282</v>
      </c>
      <c r="AC10" s="923"/>
      <c r="AD10" s="923" t="s">
        <v>283</v>
      </c>
      <c r="AE10" s="923"/>
      <c r="AF10" s="923" t="s">
        <v>284</v>
      </c>
      <c r="AG10" s="923"/>
      <c r="AH10" s="923" t="s">
        <v>285</v>
      </c>
      <c r="AI10" s="923"/>
      <c r="AJ10" s="923" t="s">
        <v>286</v>
      </c>
      <c r="AK10" s="923"/>
      <c r="AL10" s="923" t="s">
        <v>287</v>
      </c>
      <c r="AM10" s="923"/>
      <c r="AN10" s="861" t="s">
        <v>288</v>
      </c>
      <c r="AO10" s="829"/>
    </row>
    <row r="11" spans="1:41" ht="69.75" customHeight="1" thickBot="1" x14ac:dyDescent="0.25">
      <c r="A11" s="13" t="s">
        <v>18</v>
      </c>
      <c r="B11" s="13" t="s">
        <v>19</v>
      </c>
      <c r="C11" s="800"/>
      <c r="D11" s="798"/>
      <c r="E11" s="825"/>
      <c r="F11" s="827"/>
      <c r="G11" s="800"/>
      <c r="H11" s="800"/>
      <c r="I11" s="800"/>
      <c r="J11" s="800"/>
      <c r="K11" s="798"/>
      <c r="L11" s="798"/>
      <c r="M11" s="798"/>
      <c r="N11" s="800"/>
      <c r="O11" s="798"/>
      <c r="P11" s="21" t="s">
        <v>289</v>
      </c>
      <c r="Q11" s="20" t="s">
        <v>290</v>
      </c>
      <c r="R11" s="21" t="s">
        <v>289</v>
      </c>
      <c r="S11" s="20" t="s">
        <v>290</v>
      </c>
      <c r="T11" s="21" t="s">
        <v>289</v>
      </c>
      <c r="U11" s="20" t="s">
        <v>290</v>
      </c>
      <c r="V11" s="21" t="s">
        <v>289</v>
      </c>
      <c r="W11" s="20" t="s">
        <v>290</v>
      </c>
      <c r="X11" s="21" t="s">
        <v>289</v>
      </c>
      <c r="Y11" s="20" t="s">
        <v>290</v>
      </c>
      <c r="Z11" s="21" t="s">
        <v>289</v>
      </c>
      <c r="AA11" s="20" t="s">
        <v>290</v>
      </c>
      <c r="AB11" s="21" t="s">
        <v>289</v>
      </c>
      <c r="AC11" s="20" t="s">
        <v>290</v>
      </c>
      <c r="AD11" s="21" t="s">
        <v>289</v>
      </c>
      <c r="AE11" s="20" t="s">
        <v>290</v>
      </c>
      <c r="AF11" s="21" t="s">
        <v>289</v>
      </c>
      <c r="AG11" s="20" t="s">
        <v>290</v>
      </c>
      <c r="AH11" s="21" t="s">
        <v>289</v>
      </c>
      <c r="AI11" s="20" t="s">
        <v>290</v>
      </c>
      <c r="AJ11" s="21" t="s">
        <v>289</v>
      </c>
      <c r="AK11" s="20" t="s">
        <v>290</v>
      </c>
      <c r="AL11" s="21" t="s">
        <v>289</v>
      </c>
      <c r="AM11" s="20" t="s">
        <v>290</v>
      </c>
      <c r="AN11" s="14" t="s">
        <v>291</v>
      </c>
      <c r="AO11" s="2" t="s">
        <v>292</v>
      </c>
    </row>
    <row r="12" spans="1:41" ht="51.75" customHeight="1" x14ac:dyDescent="0.2">
      <c r="A12" s="880" t="s">
        <v>293</v>
      </c>
      <c r="B12" s="880" t="s">
        <v>780</v>
      </c>
      <c r="C12" s="1033" t="s">
        <v>618</v>
      </c>
      <c r="D12" s="837" t="s">
        <v>781</v>
      </c>
      <c r="E12" s="856">
        <v>0.2</v>
      </c>
      <c r="F12" s="856" t="s">
        <v>295</v>
      </c>
      <c r="G12" s="282" t="s">
        <v>782</v>
      </c>
      <c r="H12" s="282" t="s">
        <v>783</v>
      </c>
      <c r="I12" s="282" t="s">
        <v>784</v>
      </c>
      <c r="J12" s="294">
        <v>0.03</v>
      </c>
      <c r="K12" s="288" t="s">
        <v>785</v>
      </c>
      <c r="L12" s="296">
        <v>44576</v>
      </c>
      <c r="M12" s="296">
        <v>44926</v>
      </c>
      <c r="N12" s="287" t="s">
        <v>786</v>
      </c>
      <c r="O12" s="228" t="s">
        <v>301</v>
      </c>
      <c r="P12" s="229"/>
      <c r="Q12" s="230">
        <v>1</v>
      </c>
      <c r="R12" s="231"/>
      <c r="S12" s="231"/>
      <c r="T12" s="231"/>
      <c r="U12" s="231"/>
      <c r="V12" s="231"/>
      <c r="W12" s="230">
        <v>1</v>
      </c>
      <c r="X12" s="231"/>
      <c r="Y12" s="231"/>
      <c r="Z12" s="231"/>
      <c r="AA12" s="231"/>
      <c r="AB12" s="231"/>
      <c r="AC12" s="230">
        <v>1</v>
      </c>
      <c r="AD12" s="231"/>
      <c r="AE12" s="231"/>
      <c r="AF12" s="231"/>
      <c r="AG12" s="231"/>
      <c r="AH12" s="231"/>
      <c r="AI12" s="230">
        <v>1</v>
      </c>
      <c r="AJ12" s="231"/>
      <c r="AK12" s="231"/>
      <c r="AL12" s="231"/>
      <c r="AM12" s="232"/>
      <c r="AN12" s="15"/>
      <c r="AO12" s="16"/>
    </row>
    <row r="13" spans="1:41" ht="51.75" customHeight="1" x14ac:dyDescent="0.2">
      <c r="A13" s="880"/>
      <c r="B13" s="880"/>
      <c r="C13" s="1034"/>
      <c r="D13" s="838"/>
      <c r="E13" s="857"/>
      <c r="F13" s="857"/>
      <c r="G13" s="282" t="s">
        <v>787</v>
      </c>
      <c r="H13" s="282" t="s">
        <v>788</v>
      </c>
      <c r="I13" s="282" t="s">
        <v>789</v>
      </c>
      <c r="J13" s="294">
        <v>0.05</v>
      </c>
      <c r="K13" s="295" t="s">
        <v>790</v>
      </c>
      <c r="L13" s="296">
        <v>44562</v>
      </c>
      <c r="M13" s="296">
        <v>44896</v>
      </c>
      <c r="N13" s="287" t="s">
        <v>786</v>
      </c>
      <c r="O13" s="291" t="s">
        <v>306</v>
      </c>
      <c r="P13" s="171"/>
      <c r="Q13" s="158">
        <v>1</v>
      </c>
      <c r="R13" s="155"/>
      <c r="S13" s="155"/>
      <c r="T13" s="155"/>
      <c r="U13" s="155"/>
      <c r="V13" s="155"/>
      <c r="W13" s="158">
        <v>1</v>
      </c>
      <c r="X13" s="155"/>
      <c r="Y13" s="155"/>
      <c r="Z13" s="155"/>
      <c r="AA13" s="155"/>
      <c r="AB13" s="155"/>
      <c r="AC13" s="158">
        <v>1</v>
      </c>
      <c r="AD13" s="155"/>
      <c r="AE13" s="155"/>
      <c r="AF13" s="155"/>
      <c r="AG13" s="155"/>
      <c r="AH13" s="155"/>
      <c r="AI13" s="158">
        <v>1</v>
      </c>
      <c r="AJ13" s="155"/>
      <c r="AK13" s="155"/>
      <c r="AL13" s="155"/>
      <c r="AM13" s="172"/>
      <c r="AN13" s="15"/>
      <c r="AO13" s="16"/>
    </row>
    <row r="14" spans="1:41" ht="51.75" customHeight="1" x14ac:dyDescent="0.2">
      <c r="A14" s="880"/>
      <c r="B14" s="880"/>
      <c r="C14" s="1034"/>
      <c r="D14" s="838"/>
      <c r="E14" s="857"/>
      <c r="F14" s="857"/>
      <c r="G14" s="629" t="s">
        <v>1170</v>
      </c>
      <c r="H14" s="278" t="s">
        <v>791</v>
      </c>
      <c r="I14" s="282" t="s">
        <v>792</v>
      </c>
      <c r="J14" s="294">
        <v>0.04</v>
      </c>
      <c r="K14" s="295" t="s">
        <v>793</v>
      </c>
      <c r="L14" s="296">
        <v>44866</v>
      </c>
      <c r="M14" s="296" t="s">
        <v>794</v>
      </c>
      <c r="N14" s="287" t="s">
        <v>786</v>
      </c>
      <c r="O14" s="291" t="s">
        <v>757</v>
      </c>
      <c r="P14" s="171"/>
      <c r="Q14" s="155"/>
      <c r="R14" s="155"/>
      <c r="S14" s="155"/>
      <c r="T14" s="155"/>
      <c r="U14" s="155"/>
      <c r="V14" s="155"/>
      <c r="W14" s="155"/>
      <c r="X14" s="155"/>
      <c r="Y14" s="155"/>
      <c r="Z14" s="155"/>
      <c r="AA14" s="155"/>
      <c r="AB14" s="155"/>
      <c r="AC14" s="155"/>
      <c r="AD14" s="155"/>
      <c r="AE14" s="155"/>
      <c r="AF14" s="155"/>
      <c r="AG14" s="155"/>
      <c r="AH14" s="155"/>
      <c r="AI14" s="200">
        <v>1</v>
      </c>
      <c r="AJ14" s="155"/>
      <c r="AK14" s="233"/>
      <c r="AL14" s="155"/>
      <c r="AM14" s="172"/>
      <c r="AN14" s="15"/>
      <c r="AO14" s="16"/>
    </row>
    <row r="15" spans="1:41" ht="51.75" customHeight="1" x14ac:dyDescent="0.2">
      <c r="A15" s="880"/>
      <c r="B15" s="880"/>
      <c r="C15" s="1035"/>
      <c r="D15" s="838"/>
      <c r="E15" s="857"/>
      <c r="F15" s="857"/>
      <c r="G15" s="282" t="s">
        <v>795</v>
      </c>
      <c r="H15" s="282" t="s">
        <v>796</v>
      </c>
      <c r="I15" s="282" t="s">
        <v>797</v>
      </c>
      <c r="J15" s="294">
        <v>0.04</v>
      </c>
      <c r="K15" s="295" t="s">
        <v>798</v>
      </c>
      <c r="L15" s="296" t="s">
        <v>799</v>
      </c>
      <c r="M15" s="296">
        <v>44926</v>
      </c>
      <c r="N15" s="287" t="s">
        <v>786</v>
      </c>
      <c r="O15" s="291" t="s">
        <v>759</v>
      </c>
      <c r="P15" s="171"/>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200">
        <v>1</v>
      </c>
      <c r="AN15" s="15"/>
      <c r="AO15" s="16"/>
    </row>
    <row r="16" spans="1:41" ht="51.75" customHeight="1" x14ac:dyDescent="0.2">
      <c r="A16" s="880"/>
      <c r="B16" s="880"/>
      <c r="C16" s="234" t="s">
        <v>800</v>
      </c>
      <c r="D16" s="838"/>
      <c r="E16" s="857"/>
      <c r="F16" s="857"/>
      <c r="G16" s="282" t="s">
        <v>801</v>
      </c>
      <c r="H16" s="282" t="s">
        <v>802</v>
      </c>
      <c r="I16" s="282" t="s">
        <v>803</v>
      </c>
      <c r="J16" s="294">
        <v>0.04</v>
      </c>
      <c r="K16" s="295" t="s">
        <v>804</v>
      </c>
      <c r="L16" s="296">
        <v>44562</v>
      </c>
      <c r="M16" s="296">
        <v>44896</v>
      </c>
      <c r="N16" s="287" t="s">
        <v>786</v>
      </c>
      <c r="O16" s="291" t="s">
        <v>599</v>
      </c>
      <c r="P16" s="171"/>
      <c r="Q16" s="155"/>
      <c r="R16" s="155"/>
      <c r="S16" s="155"/>
      <c r="T16" s="155"/>
      <c r="U16" s="158">
        <v>1</v>
      </c>
      <c r="V16" s="155"/>
      <c r="W16" s="155"/>
      <c r="X16" s="155"/>
      <c r="Y16" s="155"/>
      <c r="Z16" s="155"/>
      <c r="AA16" s="155"/>
      <c r="AB16" s="155"/>
      <c r="AC16" s="155"/>
      <c r="AD16" s="155"/>
      <c r="AE16" s="155"/>
      <c r="AF16" s="155"/>
      <c r="AG16" s="155"/>
      <c r="AH16" s="155"/>
      <c r="AI16" s="155"/>
      <c r="AJ16" s="155"/>
      <c r="AK16" s="155"/>
      <c r="AL16" s="155"/>
      <c r="AM16" s="172"/>
      <c r="AN16" s="15"/>
      <c r="AO16" s="16"/>
    </row>
    <row r="17" spans="1:41" ht="79.5" customHeight="1" x14ac:dyDescent="0.2">
      <c r="A17" s="880"/>
      <c r="B17" s="880"/>
      <c r="C17" s="1037" t="s">
        <v>618</v>
      </c>
      <c r="D17" s="880" t="s">
        <v>805</v>
      </c>
      <c r="E17" s="894">
        <v>0.25</v>
      </c>
      <c r="F17" s="894" t="s">
        <v>806</v>
      </c>
      <c r="G17" s="282" t="s">
        <v>807</v>
      </c>
      <c r="H17" s="282" t="s">
        <v>808</v>
      </c>
      <c r="I17" s="282" t="s">
        <v>809</v>
      </c>
      <c r="J17" s="294">
        <v>0.03</v>
      </c>
      <c r="K17" s="295" t="s">
        <v>804</v>
      </c>
      <c r="L17" s="296">
        <v>44562</v>
      </c>
      <c r="M17" s="296">
        <v>44896</v>
      </c>
      <c r="N17" s="287" t="s">
        <v>786</v>
      </c>
      <c r="O17" s="291" t="s">
        <v>312</v>
      </c>
      <c r="P17" s="171"/>
      <c r="Q17" s="155"/>
      <c r="R17" s="155"/>
      <c r="S17" s="158">
        <v>1</v>
      </c>
      <c r="T17" s="155"/>
      <c r="U17" s="233"/>
      <c r="V17" s="155"/>
      <c r="W17" s="158">
        <v>1</v>
      </c>
      <c r="X17" s="155"/>
      <c r="Y17" s="233"/>
      <c r="Z17" s="155"/>
      <c r="AA17" s="233"/>
      <c r="AB17" s="155"/>
      <c r="AC17" s="158">
        <v>1</v>
      </c>
      <c r="AD17" s="155"/>
      <c r="AE17" s="155"/>
      <c r="AF17" s="155"/>
      <c r="AG17" s="233"/>
      <c r="AH17" s="155"/>
      <c r="AI17" s="158">
        <v>1</v>
      </c>
      <c r="AJ17" s="155"/>
      <c r="AK17" s="155"/>
      <c r="AL17" s="155"/>
      <c r="AM17" s="172"/>
      <c r="AN17" s="15"/>
      <c r="AO17" s="16"/>
    </row>
    <row r="18" spans="1:41" ht="51.75" customHeight="1" x14ac:dyDescent="0.2">
      <c r="A18" s="880"/>
      <c r="B18" s="880"/>
      <c r="C18" s="1037"/>
      <c r="D18" s="880"/>
      <c r="E18" s="894"/>
      <c r="F18" s="894"/>
      <c r="G18" s="880" t="s">
        <v>810</v>
      </c>
      <c r="H18" s="282" t="s">
        <v>811</v>
      </c>
      <c r="I18" s="282" t="s">
        <v>812</v>
      </c>
      <c r="J18" s="151">
        <v>2.5000000000000001E-2</v>
      </c>
      <c r="K18" s="295" t="s">
        <v>813</v>
      </c>
      <c r="L18" s="296">
        <v>44562</v>
      </c>
      <c r="M18" s="296">
        <v>44592</v>
      </c>
      <c r="N18" s="287" t="s">
        <v>786</v>
      </c>
      <c r="O18" s="1031" t="s">
        <v>316</v>
      </c>
      <c r="P18" s="235"/>
      <c r="Q18" s="158">
        <v>18</v>
      </c>
      <c r="R18" s="155"/>
      <c r="S18" s="155"/>
      <c r="T18" s="155"/>
      <c r="U18" s="155"/>
      <c r="V18" s="155"/>
      <c r="W18" s="155"/>
      <c r="X18" s="155"/>
      <c r="Y18" s="155"/>
      <c r="Z18" s="155"/>
      <c r="AA18" s="155"/>
      <c r="AB18" s="155"/>
      <c r="AC18" s="155"/>
      <c r="AD18" s="155"/>
      <c r="AE18" s="155"/>
      <c r="AF18" s="155"/>
      <c r="AG18" s="155"/>
      <c r="AH18" s="155"/>
      <c r="AI18" s="155"/>
      <c r="AJ18" s="155"/>
      <c r="AK18" s="155"/>
      <c r="AL18" s="155"/>
      <c r="AM18" s="172"/>
      <c r="AN18" s="15"/>
      <c r="AO18" s="16"/>
    </row>
    <row r="19" spans="1:41" ht="51.75" customHeight="1" x14ac:dyDescent="0.2">
      <c r="A19" s="880"/>
      <c r="B19" s="880"/>
      <c r="C19" s="1037"/>
      <c r="D19" s="880"/>
      <c r="E19" s="894"/>
      <c r="F19" s="894"/>
      <c r="G19" s="880"/>
      <c r="H19" s="282" t="s">
        <v>814</v>
      </c>
      <c r="I19" s="282" t="s">
        <v>815</v>
      </c>
      <c r="J19" s="151">
        <v>2.5000000000000001E-2</v>
      </c>
      <c r="K19" s="288" t="s">
        <v>813</v>
      </c>
      <c r="L19" s="296">
        <v>44562</v>
      </c>
      <c r="M19" s="296">
        <v>44592</v>
      </c>
      <c r="N19" s="287" t="s">
        <v>786</v>
      </c>
      <c r="O19" s="1031"/>
      <c r="P19" s="235"/>
      <c r="Q19" s="236"/>
      <c r="R19" s="236"/>
      <c r="S19" s="236"/>
      <c r="T19" s="236"/>
      <c r="U19" s="236"/>
      <c r="V19" s="236"/>
      <c r="W19" s="236"/>
      <c r="X19" s="236"/>
      <c r="Y19" s="158">
        <v>1</v>
      </c>
      <c r="Z19" s="236"/>
      <c r="AA19" s="236"/>
      <c r="AB19" s="236"/>
      <c r="AC19" s="236"/>
      <c r="AD19" s="236"/>
      <c r="AE19" s="236"/>
      <c r="AF19" s="236"/>
      <c r="AG19" s="158">
        <v>1</v>
      </c>
      <c r="AH19" s="236"/>
      <c r="AI19" s="236"/>
      <c r="AJ19" s="236"/>
      <c r="AK19" s="236"/>
      <c r="AL19" s="236"/>
      <c r="AM19" s="200">
        <v>1</v>
      </c>
      <c r="AN19" s="15"/>
      <c r="AO19" s="16"/>
    </row>
    <row r="20" spans="1:41" ht="51.75" customHeight="1" x14ac:dyDescent="0.2">
      <c r="A20" s="880"/>
      <c r="B20" s="880"/>
      <c r="C20" s="1037"/>
      <c r="D20" s="880"/>
      <c r="E20" s="894"/>
      <c r="F20" s="894"/>
      <c r="G20" s="880"/>
      <c r="H20" s="282" t="s">
        <v>816</v>
      </c>
      <c r="I20" s="282" t="s">
        <v>817</v>
      </c>
      <c r="J20" s="151">
        <v>0.02</v>
      </c>
      <c r="K20" s="288" t="s">
        <v>813</v>
      </c>
      <c r="L20" s="296">
        <v>44562</v>
      </c>
      <c r="M20" s="296">
        <v>44896</v>
      </c>
      <c r="N20" s="287" t="s">
        <v>786</v>
      </c>
      <c r="O20" s="1031"/>
      <c r="P20" s="237"/>
      <c r="Q20" s="158">
        <v>1</v>
      </c>
      <c r="R20" s="155"/>
      <c r="S20" s="149"/>
      <c r="T20" s="152"/>
      <c r="U20" s="155"/>
      <c r="V20" s="155"/>
      <c r="W20" s="158">
        <v>1</v>
      </c>
      <c r="X20" s="155"/>
      <c r="Y20" s="155"/>
      <c r="Z20" s="155"/>
      <c r="AA20" s="155"/>
      <c r="AB20" s="155"/>
      <c r="AC20" s="158">
        <v>1</v>
      </c>
      <c r="AD20" s="155"/>
      <c r="AE20" s="155"/>
      <c r="AF20" s="155"/>
      <c r="AG20" s="155"/>
      <c r="AH20" s="155"/>
      <c r="AI20" s="158">
        <v>1</v>
      </c>
      <c r="AJ20" s="155"/>
      <c r="AK20" s="155"/>
      <c r="AL20" s="155"/>
      <c r="AM20" s="172"/>
      <c r="AN20" s="15"/>
      <c r="AO20" s="16"/>
    </row>
    <row r="21" spans="1:41" ht="51.75" customHeight="1" x14ac:dyDescent="0.2">
      <c r="A21" s="880"/>
      <c r="B21" s="880"/>
      <c r="C21" s="1037"/>
      <c r="D21" s="880"/>
      <c r="E21" s="894"/>
      <c r="F21" s="894"/>
      <c r="G21" s="880" t="s">
        <v>818</v>
      </c>
      <c r="H21" s="282" t="s">
        <v>819</v>
      </c>
      <c r="I21" s="282" t="s">
        <v>820</v>
      </c>
      <c r="J21" s="294">
        <v>0.05</v>
      </c>
      <c r="K21" s="288" t="s">
        <v>785</v>
      </c>
      <c r="L21" s="296">
        <v>44562</v>
      </c>
      <c r="M21" s="296">
        <v>44592</v>
      </c>
      <c r="N21" s="287" t="s">
        <v>786</v>
      </c>
      <c r="O21" s="1031" t="s">
        <v>324</v>
      </c>
      <c r="P21" s="171"/>
      <c r="Q21" s="158">
        <v>10</v>
      </c>
      <c r="R21" s="155"/>
      <c r="S21" s="155"/>
      <c r="T21" s="155"/>
      <c r="U21" s="155"/>
      <c r="V21" s="155"/>
      <c r="W21" s="155"/>
      <c r="X21" s="155"/>
      <c r="Y21" s="155"/>
      <c r="Z21" s="155"/>
      <c r="AA21" s="155"/>
      <c r="AB21" s="155"/>
      <c r="AC21" s="155"/>
      <c r="AD21" s="155"/>
      <c r="AE21" s="155"/>
      <c r="AF21" s="155"/>
      <c r="AG21" s="155"/>
      <c r="AH21" s="155"/>
      <c r="AI21" s="155"/>
      <c r="AJ21" s="155"/>
      <c r="AK21" s="155"/>
      <c r="AL21" s="155"/>
      <c r="AM21" s="172"/>
      <c r="AN21" s="15"/>
      <c r="AO21" s="16"/>
    </row>
    <row r="22" spans="1:41" ht="51.75" customHeight="1" x14ac:dyDescent="0.2">
      <c r="A22" s="880"/>
      <c r="B22" s="880"/>
      <c r="C22" s="1037"/>
      <c r="D22" s="880"/>
      <c r="E22" s="894"/>
      <c r="F22" s="894"/>
      <c r="G22" s="880"/>
      <c r="H22" s="282" t="s">
        <v>821</v>
      </c>
      <c r="I22" s="282" t="s">
        <v>822</v>
      </c>
      <c r="J22" s="294">
        <v>0.04</v>
      </c>
      <c r="K22" s="288" t="s">
        <v>813</v>
      </c>
      <c r="L22" s="296">
        <v>44562</v>
      </c>
      <c r="M22" s="296">
        <v>44896</v>
      </c>
      <c r="N22" s="287" t="s">
        <v>786</v>
      </c>
      <c r="O22" s="1031"/>
      <c r="P22" s="171"/>
      <c r="Q22" s="158">
        <v>1</v>
      </c>
      <c r="R22" s="155"/>
      <c r="S22" s="158">
        <v>1</v>
      </c>
      <c r="T22" s="155"/>
      <c r="U22" s="158">
        <v>1</v>
      </c>
      <c r="V22" s="155"/>
      <c r="W22" s="158">
        <v>1</v>
      </c>
      <c r="X22" s="155"/>
      <c r="Y22" s="158">
        <v>1</v>
      </c>
      <c r="Z22" s="155"/>
      <c r="AA22" s="158">
        <v>1</v>
      </c>
      <c r="AB22" s="155"/>
      <c r="AC22" s="158">
        <v>1</v>
      </c>
      <c r="AD22" s="155"/>
      <c r="AE22" s="158">
        <v>1</v>
      </c>
      <c r="AF22" s="155"/>
      <c r="AG22" s="158">
        <v>1</v>
      </c>
      <c r="AH22" s="155"/>
      <c r="AI22" s="158">
        <v>1</v>
      </c>
      <c r="AJ22" s="155"/>
      <c r="AK22" s="158">
        <v>1</v>
      </c>
      <c r="AL22" s="155"/>
      <c r="AM22" s="200">
        <v>1</v>
      </c>
      <c r="AN22" s="15"/>
      <c r="AO22" s="16"/>
    </row>
    <row r="23" spans="1:41" ht="51.75" customHeight="1" x14ac:dyDescent="0.2">
      <c r="A23" s="880"/>
      <c r="B23" s="880"/>
      <c r="C23" s="1037"/>
      <c r="D23" s="880"/>
      <c r="E23" s="894"/>
      <c r="F23" s="894"/>
      <c r="G23" s="880" t="s">
        <v>823</v>
      </c>
      <c r="H23" s="282" t="s">
        <v>824</v>
      </c>
      <c r="I23" s="282" t="s">
        <v>825</v>
      </c>
      <c r="J23" s="294">
        <v>0.03</v>
      </c>
      <c r="K23" s="295" t="s">
        <v>826</v>
      </c>
      <c r="L23" s="296">
        <v>44562</v>
      </c>
      <c r="M23" s="296" t="s">
        <v>827</v>
      </c>
      <c r="N23" s="287" t="s">
        <v>786</v>
      </c>
      <c r="O23" s="1031" t="s">
        <v>462</v>
      </c>
      <c r="P23" s="171"/>
      <c r="Q23" s="158">
        <v>1</v>
      </c>
      <c r="R23" s="155"/>
      <c r="S23" s="155"/>
      <c r="T23" s="155"/>
      <c r="U23" s="155"/>
      <c r="V23" s="155"/>
      <c r="W23" s="155"/>
      <c r="X23" s="155"/>
      <c r="Y23" s="155"/>
      <c r="Z23" s="155"/>
      <c r="AA23" s="155"/>
      <c r="AB23" s="155"/>
      <c r="AC23" s="155"/>
      <c r="AD23" s="155"/>
      <c r="AE23" s="155"/>
      <c r="AF23" s="155"/>
      <c r="AG23" s="155"/>
      <c r="AH23" s="155"/>
      <c r="AI23" s="155"/>
      <c r="AJ23" s="155"/>
      <c r="AK23" s="155"/>
      <c r="AL23" s="155"/>
      <c r="AM23" s="172"/>
      <c r="AN23" s="15"/>
      <c r="AO23" s="16"/>
    </row>
    <row r="24" spans="1:41" ht="51.75" customHeight="1" x14ac:dyDescent="0.2">
      <c r="A24" s="880"/>
      <c r="B24" s="880"/>
      <c r="C24" s="1037"/>
      <c r="D24" s="880"/>
      <c r="E24" s="894"/>
      <c r="F24" s="894"/>
      <c r="G24" s="880"/>
      <c r="H24" s="282" t="s">
        <v>828</v>
      </c>
      <c r="I24" s="282" t="s">
        <v>829</v>
      </c>
      <c r="J24" s="294">
        <v>0.03</v>
      </c>
      <c r="K24" s="295" t="s">
        <v>826</v>
      </c>
      <c r="L24" s="296">
        <v>44562</v>
      </c>
      <c r="M24" s="296">
        <v>44896</v>
      </c>
      <c r="N24" s="287" t="s">
        <v>786</v>
      </c>
      <c r="O24" s="1031"/>
      <c r="P24" s="171"/>
      <c r="Q24" s="155"/>
      <c r="R24" s="155"/>
      <c r="S24" s="155"/>
      <c r="T24" s="155"/>
      <c r="U24" s="155"/>
      <c r="V24" s="155"/>
      <c r="W24" s="202"/>
      <c r="X24" s="155"/>
      <c r="Y24" s="158">
        <v>1</v>
      </c>
      <c r="Z24" s="155"/>
      <c r="AA24" s="155"/>
      <c r="AB24" s="155"/>
      <c r="AC24" s="158">
        <v>1</v>
      </c>
      <c r="AD24" s="155"/>
      <c r="AE24" s="155"/>
      <c r="AF24" s="155"/>
      <c r="AG24" s="158">
        <v>1</v>
      </c>
      <c r="AH24" s="155"/>
      <c r="AI24" s="155"/>
      <c r="AJ24" s="155"/>
      <c r="AK24" s="155"/>
      <c r="AL24" s="155"/>
      <c r="AM24" s="158">
        <v>2</v>
      </c>
      <c r="AN24" s="15"/>
      <c r="AO24" s="16"/>
    </row>
    <row r="25" spans="1:41" ht="51.75" customHeight="1" x14ac:dyDescent="0.2">
      <c r="A25" s="880"/>
      <c r="B25" s="880"/>
      <c r="C25" s="1037"/>
      <c r="D25" s="880" t="s">
        <v>830</v>
      </c>
      <c r="E25" s="894">
        <v>0.08</v>
      </c>
      <c r="F25" s="894" t="s">
        <v>295</v>
      </c>
      <c r="G25" s="282" t="s">
        <v>831</v>
      </c>
      <c r="H25" s="282" t="s">
        <v>832</v>
      </c>
      <c r="I25" s="282" t="s">
        <v>833</v>
      </c>
      <c r="J25" s="152">
        <v>0.02</v>
      </c>
      <c r="K25" s="288" t="s">
        <v>785</v>
      </c>
      <c r="L25" s="296">
        <v>44562</v>
      </c>
      <c r="M25" s="296">
        <v>44896</v>
      </c>
      <c r="N25" s="287" t="s">
        <v>786</v>
      </c>
      <c r="O25" s="291" t="s">
        <v>475</v>
      </c>
      <c r="P25" s="169"/>
      <c r="Q25" s="149"/>
      <c r="R25" s="155"/>
      <c r="S25" s="149"/>
      <c r="T25" s="238"/>
      <c r="U25" s="239">
        <v>1</v>
      </c>
      <c r="V25" s="155"/>
      <c r="W25" s="155"/>
      <c r="X25" s="155"/>
      <c r="Y25" s="155"/>
      <c r="Z25" s="155"/>
      <c r="AA25" s="155"/>
      <c r="AB25" s="155"/>
      <c r="AC25" s="155"/>
      <c r="AD25" s="155"/>
      <c r="AE25" s="155"/>
      <c r="AF25" s="155"/>
      <c r="AG25" s="155"/>
      <c r="AH25" s="155"/>
      <c r="AI25" s="155"/>
      <c r="AJ25" s="155"/>
      <c r="AK25" s="155"/>
      <c r="AL25" s="155"/>
      <c r="AM25" s="172"/>
      <c r="AN25" s="15"/>
      <c r="AO25" s="16"/>
    </row>
    <row r="26" spans="1:41" ht="51.75" customHeight="1" x14ac:dyDescent="0.2">
      <c r="A26" s="880"/>
      <c r="B26" s="880"/>
      <c r="C26" s="1037"/>
      <c r="D26" s="880"/>
      <c r="E26" s="894"/>
      <c r="F26" s="894"/>
      <c r="G26" s="282" t="s">
        <v>834</v>
      </c>
      <c r="H26" s="282" t="s">
        <v>835</v>
      </c>
      <c r="I26" s="282" t="s">
        <v>836</v>
      </c>
      <c r="J26" s="152">
        <v>0.04</v>
      </c>
      <c r="K26" s="288" t="s">
        <v>837</v>
      </c>
      <c r="L26" s="296">
        <v>44562</v>
      </c>
      <c r="M26" s="296">
        <v>44896</v>
      </c>
      <c r="N26" s="287" t="s">
        <v>786</v>
      </c>
      <c r="O26" s="291" t="s">
        <v>479</v>
      </c>
      <c r="P26" s="169"/>
      <c r="Q26" s="150">
        <v>8.3299999999999999E-2</v>
      </c>
      <c r="R26" s="149"/>
      <c r="S26" s="150">
        <v>8.3299999999999999E-2</v>
      </c>
      <c r="T26" s="149"/>
      <c r="U26" s="150">
        <v>8.3299999999999999E-2</v>
      </c>
      <c r="V26" s="149"/>
      <c r="W26" s="150">
        <v>8.3299999999999999E-2</v>
      </c>
      <c r="X26" s="149"/>
      <c r="Y26" s="150">
        <v>8.3299999999999999E-2</v>
      </c>
      <c r="Z26" s="149"/>
      <c r="AA26" s="150">
        <v>8.3299999999999999E-2</v>
      </c>
      <c r="AB26" s="149"/>
      <c r="AC26" s="150">
        <v>8.3299999999999999E-2</v>
      </c>
      <c r="AD26" s="149"/>
      <c r="AE26" s="150">
        <v>8.3299999999999999E-2</v>
      </c>
      <c r="AF26" s="155"/>
      <c r="AG26" s="150">
        <v>8.3299999999999999E-2</v>
      </c>
      <c r="AH26" s="149"/>
      <c r="AI26" s="150">
        <v>8.3299999999999999E-2</v>
      </c>
      <c r="AJ26" s="155"/>
      <c r="AK26" s="150">
        <v>8.3299999999999999E-2</v>
      </c>
      <c r="AL26" s="155"/>
      <c r="AM26" s="170">
        <v>8.3699999999999997E-2</v>
      </c>
      <c r="AN26" s="15"/>
      <c r="AO26" s="16"/>
    </row>
    <row r="27" spans="1:41" ht="51.75" customHeight="1" x14ac:dyDescent="0.2">
      <c r="A27" s="880"/>
      <c r="B27" s="880"/>
      <c r="C27" s="1037"/>
      <c r="D27" s="880"/>
      <c r="E27" s="894"/>
      <c r="F27" s="894"/>
      <c r="G27" s="282" t="s">
        <v>838</v>
      </c>
      <c r="H27" s="282" t="s">
        <v>839</v>
      </c>
      <c r="I27" s="282" t="s">
        <v>840</v>
      </c>
      <c r="J27" s="152">
        <v>0.02</v>
      </c>
      <c r="K27" s="288" t="s">
        <v>813</v>
      </c>
      <c r="L27" s="296">
        <v>44562</v>
      </c>
      <c r="M27" s="296">
        <v>44896</v>
      </c>
      <c r="N27" s="287" t="s">
        <v>786</v>
      </c>
      <c r="O27" s="291" t="s">
        <v>482</v>
      </c>
      <c r="P27" s="169"/>
      <c r="Q27" s="149"/>
      <c r="R27" s="155"/>
      <c r="S27" s="149"/>
      <c r="T27" s="240"/>
      <c r="U27" s="155"/>
      <c r="V27" s="155"/>
      <c r="W27" s="158">
        <v>1</v>
      </c>
      <c r="X27" s="155"/>
      <c r="Y27" s="155"/>
      <c r="Z27" s="155"/>
      <c r="AA27" s="155"/>
      <c r="AB27" s="155"/>
      <c r="AC27" s="155"/>
      <c r="AD27" s="155"/>
      <c r="AE27" s="155"/>
      <c r="AF27" s="155"/>
      <c r="AG27" s="158">
        <v>1</v>
      </c>
      <c r="AH27" s="155"/>
      <c r="AI27" s="155"/>
      <c r="AJ27" s="155"/>
      <c r="AK27" s="155"/>
      <c r="AL27" s="155"/>
      <c r="AM27" s="172"/>
      <c r="AN27" s="15"/>
      <c r="AO27" s="16"/>
    </row>
    <row r="28" spans="1:41" ht="51.75" customHeight="1" x14ac:dyDescent="0.2">
      <c r="A28" s="880"/>
      <c r="B28" s="880"/>
      <c r="C28" s="1036" t="s">
        <v>841</v>
      </c>
      <c r="D28" s="880" t="s">
        <v>842</v>
      </c>
      <c r="E28" s="894">
        <v>0.1</v>
      </c>
      <c r="F28" s="921" t="s">
        <v>295</v>
      </c>
      <c r="G28" s="282" t="s">
        <v>843</v>
      </c>
      <c r="H28" s="282" t="s">
        <v>844</v>
      </c>
      <c r="I28" s="282" t="s">
        <v>845</v>
      </c>
      <c r="J28" s="152">
        <v>0.06</v>
      </c>
      <c r="K28" s="288" t="s">
        <v>826</v>
      </c>
      <c r="L28" s="296">
        <v>44562</v>
      </c>
      <c r="M28" s="296">
        <v>44896</v>
      </c>
      <c r="N28" s="287" t="s">
        <v>786</v>
      </c>
      <c r="O28" s="291" t="s">
        <v>335</v>
      </c>
      <c r="P28" s="169"/>
      <c r="Q28" s="149"/>
      <c r="R28" s="161"/>
      <c r="S28" s="150">
        <v>0.1</v>
      </c>
      <c r="T28" s="161"/>
      <c r="U28" s="150">
        <v>0.1</v>
      </c>
      <c r="V28" s="161"/>
      <c r="W28" s="150">
        <v>0.1</v>
      </c>
      <c r="X28" s="313"/>
      <c r="Y28" s="150">
        <v>0.1</v>
      </c>
      <c r="Z28" s="161"/>
      <c r="AA28" s="150">
        <v>0.1</v>
      </c>
      <c r="AB28" s="313"/>
      <c r="AC28" s="150">
        <v>0.1</v>
      </c>
      <c r="AD28" s="313"/>
      <c r="AE28" s="150">
        <v>0.1</v>
      </c>
      <c r="AF28" s="161"/>
      <c r="AG28" s="150">
        <v>0.1</v>
      </c>
      <c r="AH28" s="149"/>
      <c r="AI28" s="150">
        <v>0.1</v>
      </c>
      <c r="AJ28" s="161"/>
      <c r="AK28" s="150">
        <v>0.1</v>
      </c>
      <c r="AL28" s="155"/>
      <c r="AM28" s="170"/>
      <c r="AN28" s="15"/>
      <c r="AO28" s="16"/>
    </row>
    <row r="29" spans="1:41" ht="51.75" customHeight="1" x14ac:dyDescent="0.2">
      <c r="A29" s="880"/>
      <c r="B29" s="880"/>
      <c r="C29" s="1036"/>
      <c r="D29" s="880"/>
      <c r="E29" s="894"/>
      <c r="F29" s="921"/>
      <c r="G29" s="282" t="s">
        <v>846</v>
      </c>
      <c r="H29" s="282" t="s">
        <v>847</v>
      </c>
      <c r="I29" s="282" t="s">
        <v>848</v>
      </c>
      <c r="J29" s="152">
        <v>0.02</v>
      </c>
      <c r="K29" s="288" t="s">
        <v>826</v>
      </c>
      <c r="L29" s="296">
        <v>44593</v>
      </c>
      <c r="M29" s="296">
        <v>44896</v>
      </c>
      <c r="N29" s="287" t="s">
        <v>786</v>
      </c>
      <c r="O29" s="291" t="s">
        <v>339</v>
      </c>
      <c r="P29" s="173"/>
      <c r="Q29" s="149"/>
      <c r="R29" s="161"/>
      <c r="S29" s="150">
        <v>0.1</v>
      </c>
      <c r="T29" s="161"/>
      <c r="U29" s="150">
        <v>0.1</v>
      </c>
      <c r="V29" s="161"/>
      <c r="W29" s="150">
        <v>0.1</v>
      </c>
      <c r="X29" s="161"/>
      <c r="Y29" s="150">
        <v>0.1</v>
      </c>
      <c r="Z29" s="161"/>
      <c r="AA29" s="150">
        <v>0.1</v>
      </c>
      <c r="AB29" s="161"/>
      <c r="AC29" s="150">
        <v>0.1</v>
      </c>
      <c r="AD29" s="161"/>
      <c r="AE29" s="150">
        <v>0.1</v>
      </c>
      <c r="AF29" s="155"/>
      <c r="AG29" s="150">
        <v>0.1</v>
      </c>
      <c r="AH29" s="149"/>
      <c r="AI29" s="150">
        <v>0.1</v>
      </c>
      <c r="AJ29" s="155"/>
      <c r="AK29" s="150">
        <v>0.1</v>
      </c>
      <c r="AL29" s="155"/>
      <c r="AM29" s="170"/>
      <c r="AN29" s="15"/>
      <c r="AO29" s="16"/>
    </row>
    <row r="30" spans="1:41" ht="51.75" customHeight="1" x14ac:dyDescent="0.2">
      <c r="A30" s="880"/>
      <c r="B30" s="880"/>
      <c r="C30" s="1036"/>
      <c r="D30" s="880"/>
      <c r="E30" s="894"/>
      <c r="F30" s="921"/>
      <c r="G30" s="282" t="s">
        <v>849</v>
      </c>
      <c r="H30" s="282" t="s">
        <v>850</v>
      </c>
      <c r="I30" s="282" t="s">
        <v>851</v>
      </c>
      <c r="J30" s="152">
        <v>0.02</v>
      </c>
      <c r="K30" s="288" t="s">
        <v>813</v>
      </c>
      <c r="L30" s="296">
        <v>44593</v>
      </c>
      <c r="M30" s="296">
        <v>44866</v>
      </c>
      <c r="N30" s="287" t="s">
        <v>786</v>
      </c>
      <c r="O30" s="291" t="s">
        <v>345</v>
      </c>
      <c r="P30" s="173"/>
      <c r="Q30" s="152"/>
      <c r="R30" s="240"/>
      <c r="S30" s="240"/>
      <c r="T30" s="240"/>
      <c r="U30" s="158">
        <v>1</v>
      </c>
      <c r="V30" s="206"/>
      <c r="W30" s="240"/>
      <c r="X30" s="155"/>
      <c r="Y30" s="240"/>
      <c r="Z30" s="206"/>
      <c r="AA30" s="158">
        <v>1</v>
      </c>
      <c r="AB30" s="155"/>
      <c r="AC30" s="240"/>
      <c r="AD30" s="155"/>
      <c r="AE30" s="240"/>
      <c r="AF30" s="155"/>
      <c r="AG30" s="158">
        <v>1</v>
      </c>
      <c r="AH30" s="149"/>
      <c r="AI30" s="240"/>
      <c r="AJ30" s="155"/>
      <c r="AK30" s="240"/>
      <c r="AL30" s="155"/>
      <c r="AM30" s="200">
        <v>1</v>
      </c>
      <c r="AN30" s="15"/>
      <c r="AO30" s="16"/>
    </row>
    <row r="31" spans="1:41" ht="51.75" customHeight="1" x14ac:dyDescent="0.2">
      <c r="A31" s="880"/>
      <c r="B31" s="880"/>
      <c r="C31" s="1036" t="s">
        <v>852</v>
      </c>
      <c r="D31" s="880" t="s">
        <v>853</v>
      </c>
      <c r="E31" s="894">
        <v>0.12</v>
      </c>
      <c r="F31" s="856" t="s">
        <v>295</v>
      </c>
      <c r="G31" s="125" t="s">
        <v>854</v>
      </c>
      <c r="H31" s="282" t="s">
        <v>855</v>
      </c>
      <c r="I31" s="282" t="s">
        <v>851</v>
      </c>
      <c r="J31" s="152">
        <v>0.02</v>
      </c>
      <c r="K31" s="295" t="s">
        <v>856</v>
      </c>
      <c r="L31" s="296">
        <v>44562</v>
      </c>
      <c r="M31" s="296">
        <v>44896</v>
      </c>
      <c r="N31" s="287" t="s">
        <v>786</v>
      </c>
      <c r="O31" s="291" t="s">
        <v>501</v>
      </c>
      <c r="P31" s="158">
        <v>1</v>
      </c>
      <c r="Q31" s="155"/>
      <c r="R31" s="155"/>
      <c r="S31" s="155"/>
      <c r="T31" s="155"/>
      <c r="U31" s="155"/>
      <c r="V31" s="155"/>
      <c r="W31" s="155"/>
      <c r="X31" s="155"/>
      <c r="Y31" s="155"/>
      <c r="Z31" s="155"/>
      <c r="AA31" s="155"/>
      <c r="AB31" s="158">
        <v>1</v>
      </c>
      <c r="AC31" s="155"/>
      <c r="AD31" s="155"/>
      <c r="AE31" s="155"/>
      <c r="AF31" s="155"/>
      <c r="AG31" s="155"/>
      <c r="AH31" s="155"/>
      <c r="AI31" s="155"/>
      <c r="AJ31" s="155"/>
      <c r="AK31" s="155"/>
      <c r="AL31" s="155"/>
      <c r="AM31" s="155"/>
      <c r="AN31" s="15"/>
      <c r="AO31" s="16"/>
    </row>
    <row r="32" spans="1:41" ht="51.75" customHeight="1" x14ac:dyDescent="0.2">
      <c r="A32" s="880"/>
      <c r="B32" s="880"/>
      <c r="C32" s="1036"/>
      <c r="D32" s="880"/>
      <c r="E32" s="894"/>
      <c r="F32" s="857"/>
      <c r="G32" s="282" t="s">
        <v>857</v>
      </c>
      <c r="H32" s="282" t="s">
        <v>858</v>
      </c>
      <c r="I32" s="282" t="s">
        <v>859</v>
      </c>
      <c r="J32" s="152">
        <v>0.02</v>
      </c>
      <c r="K32" s="295" t="s">
        <v>860</v>
      </c>
      <c r="L32" s="296">
        <v>44562</v>
      </c>
      <c r="M32" s="296">
        <v>44896</v>
      </c>
      <c r="N32" s="287" t="s">
        <v>786</v>
      </c>
      <c r="O32" s="291" t="s">
        <v>560</v>
      </c>
      <c r="P32" s="171"/>
      <c r="Q32" s="158">
        <v>2</v>
      </c>
      <c r="R32" s="155"/>
      <c r="S32" s="158">
        <v>1</v>
      </c>
      <c r="T32" s="155"/>
      <c r="U32" s="158">
        <v>1</v>
      </c>
      <c r="V32" s="155"/>
      <c r="W32" s="158">
        <v>2</v>
      </c>
      <c r="X32" s="155"/>
      <c r="Y32" s="158">
        <v>1</v>
      </c>
      <c r="Z32" s="155"/>
      <c r="AA32" s="158">
        <v>1</v>
      </c>
      <c r="AB32" s="193"/>
      <c r="AC32" s="158">
        <v>2</v>
      </c>
      <c r="AD32" s="155"/>
      <c r="AE32" s="158">
        <v>1</v>
      </c>
      <c r="AF32" s="155"/>
      <c r="AG32" s="158">
        <v>1</v>
      </c>
      <c r="AH32" s="155"/>
      <c r="AI32" s="158">
        <v>2</v>
      </c>
      <c r="AJ32" s="155"/>
      <c r="AK32" s="158">
        <v>1</v>
      </c>
      <c r="AL32" s="155"/>
      <c r="AM32" s="200">
        <v>1</v>
      </c>
      <c r="AN32" s="15"/>
      <c r="AO32" s="16"/>
    </row>
    <row r="33" spans="1:41" ht="51.75" customHeight="1" x14ac:dyDescent="0.2">
      <c r="A33" s="880"/>
      <c r="B33" s="880"/>
      <c r="C33" s="1036"/>
      <c r="D33" s="880"/>
      <c r="E33" s="894"/>
      <c r="F33" s="857"/>
      <c r="G33" s="282" t="s">
        <v>861</v>
      </c>
      <c r="H33" s="282" t="s">
        <v>862</v>
      </c>
      <c r="I33" s="282" t="s">
        <v>863</v>
      </c>
      <c r="J33" s="152">
        <v>0.02</v>
      </c>
      <c r="K33" s="295" t="s">
        <v>860</v>
      </c>
      <c r="L33" s="296">
        <v>44562</v>
      </c>
      <c r="M33" s="296">
        <v>44896</v>
      </c>
      <c r="N33" s="287" t="s">
        <v>786</v>
      </c>
      <c r="O33" s="291">
        <v>5.3</v>
      </c>
      <c r="P33" s="158">
        <v>1</v>
      </c>
      <c r="Q33" s="155"/>
      <c r="R33" s="155"/>
      <c r="S33" s="155"/>
      <c r="T33" s="155"/>
      <c r="U33" s="155"/>
      <c r="V33" s="155"/>
      <c r="W33" s="155"/>
      <c r="X33" s="155"/>
      <c r="Y33" s="155"/>
      <c r="Z33" s="155"/>
      <c r="AA33" s="155"/>
      <c r="AB33" s="158">
        <v>1</v>
      </c>
      <c r="AC33" s="155"/>
      <c r="AD33" s="155"/>
      <c r="AE33" s="155"/>
      <c r="AF33" s="155"/>
      <c r="AG33" s="155"/>
      <c r="AH33" s="155"/>
      <c r="AI33" s="155"/>
      <c r="AJ33" s="155"/>
      <c r="AK33" s="155"/>
      <c r="AL33" s="155"/>
      <c r="AM33" s="155"/>
      <c r="AN33" s="15"/>
      <c r="AO33" s="16"/>
    </row>
    <row r="34" spans="1:41" ht="51.75" customHeight="1" x14ac:dyDescent="0.2">
      <c r="A34" s="880"/>
      <c r="B34" s="880"/>
      <c r="C34" s="1036"/>
      <c r="D34" s="880"/>
      <c r="E34" s="894"/>
      <c r="F34" s="857"/>
      <c r="G34" s="282" t="s">
        <v>864</v>
      </c>
      <c r="H34" s="282" t="s">
        <v>865</v>
      </c>
      <c r="I34" s="282" t="s">
        <v>866</v>
      </c>
      <c r="J34" s="152">
        <v>0.02</v>
      </c>
      <c r="K34" s="295" t="s">
        <v>860</v>
      </c>
      <c r="L34" s="296">
        <v>44713</v>
      </c>
      <c r="M34" s="296">
        <v>44742</v>
      </c>
      <c r="N34" s="287" t="s">
        <v>786</v>
      </c>
      <c r="O34" s="291">
        <v>5.4</v>
      </c>
      <c r="P34" s="171"/>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200">
        <v>1</v>
      </c>
      <c r="AN34" s="15"/>
      <c r="AO34" s="16"/>
    </row>
    <row r="35" spans="1:41" ht="51.75" customHeight="1" x14ac:dyDescent="0.2">
      <c r="A35" s="880"/>
      <c r="B35" s="880"/>
      <c r="C35" s="1036"/>
      <c r="D35" s="880"/>
      <c r="E35" s="894"/>
      <c r="F35" s="857"/>
      <c r="G35" s="880" t="s">
        <v>867</v>
      </c>
      <c r="H35" s="282" t="s">
        <v>868</v>
      </c>
      <c r="I35" s="282" t="s">
        <v>859</v>
      </c>
      <c r="J35" s="152">
        <v>0.02</v>
      </c>
      <c r="K35" s="295" t="s">
        <v>860</v>
      </c>
      <c r="L35" s="296">
        <v>44562</v>
      </c>
      <c r="M35" s="296">
        <v>44896</v>
      </c>
      <c r="N35" s="287" t="s">
        <v>786</v>
      </c>
      <c r="O35" s="291">
        <v>5.5</v>
      </c>
      <c r="P35" s="171"/>
      <c r="Q35" s="155"/>
      <c r="R35" s="155"/>
      <c r="S35" s="158">
        <v>2</v>
      </c>
      <c r="T35" s="155"/>
      <c r="U35" s="158">
        <v>1</v>
      </c>
      <c r="V35" s="155"/>
      <c r="W35" s="158">
        <v>2</v>
      </c>
      <c r="X35" s="155"/>
      <c r="Y35" s="158">
        <v>1</v>
      </c>
      <c r="Z35" s="155"/>
      <c r="AA35" s="158">
        <v>1</v>
      </c>
      <c r="AB35" s="193"/>
      <c r="AC35" s="158">
        <v>2</v>
      </c>
      <c r="AD35" s="155"/>
      <c r="AE35" s="158">
        <v>1</v>
      </c>
      <c r="AF35" s="155"/>
      <c r="AG35" s="158">
        <v>1</v>
      </c>
      <c r="AH35" s="155"/>
      <c r="AI35" s="158">
        <v>2</v>
      </c>
      <c r="AJ35" s="155"/>
      <c r="AK35" s="158">
        <v>1</v>
      </c>
      <c r="AL35" s="155"/>
      <c r="AM35" s="172"/>
      <c r="AN35" s="15"/>
      <c r="AO35" s="16"/>
    </row>
    <row r="36" spans="1:41" ht="51.75" customHeight="1" x14ac:dyDescent="0.2">
      <c r="A36" s="880"/>
      <c r="B36" s="880"/>
      <c r="C36" s="1036"/>
      <c r="D36" s="880"/>
      <c r="E36" s="894"/>
      <c r="F36" s="858"/>
      <c r="G36" s="880"/>
      <c r="H36" s="282" t="s">
        <v>869</v>
      </c>
      <c r="I36" s="282" t="s">
        <v>859</v>
      </c>
      <c r="J36" s="152">
        <v>0.02</v>
      </c>
      <c r="K36" s="295" t="s">
        <v>826</v>
      </c>
      <c r="L36" s="296">
        <v>44562</v>
      </c>
      <c r="M36" s="296">
        <v>44896</v>
      </c>
      <c r="N36" s="287" t="s">
        <v>786</v>
      </c>
      <c r="O36" s="291">
        <v>5.6</v>
      </c>
      <c r="P36" s="171"/>
      <c r="Q36" s="158">
        <v>2</v>
      </c>
      <c r="R36" s="155"/>
      <c r="S36" s="158">
        <v>1</v>
      </c>
      <c r="T36" s="193"/>
      <c r="U36" s="158">
        <v>1</v>
      </c>
      <c r="V36" s="193"/>
      <c r="W36" s="158">
        <v>2</v>
      </c>
      <c r="X36" s="155"/>
      <c r="Y36" s="158">
        <v>1</v>
      </c>
      <c r="Z36" s="155"/>
      <c r="AA36" s="158">
        <v>1</v>
      </c>
      <c r="AB36" s="193"/>
      <c r="AC36" s="158">
        <v>2</v>
      </c>
      <c r="AD36" s="155"/>
      <c r="AE36" s="158">
        <v>1</v>
      </c>
      <c r="AF36" s="155"/>
      <c r="AG36" s="158">
        <v>1</v>
      </c>
      <c r="AH36" s="155"/>
      <c r="AI36" s="158">
        <v>2</v>
      </c>
      <c r="AJ36" s="155"/>
      <c r="AK36" s="158">
        <v>1</v>
      </c>
      <c r="AL36" s="155"/>
      <c r="AM36" s="200">
        <v>1</v>
      </c>
      <c r="AN36" s="15"/>
      <c r="AO36" s="16"/>
    </row>
    <row r="37" spans="1:41" ht="51.75" customHeight="1" x14ac:dyDescent="0.2">
      <c r="A37" s="880"/>
      <c r="B37" s="880"/>
      <c r="C37" s="1036" t="s">
        <v>800</v>
      </c>
      <c r="D37" s="880" t="s">
        <v>870</v>
      </c>
      <c r="E37" s="894">
        <v>0.2</v>
      </c>
      <c r="F37" s="894" t="s">
        <v>295</v>
      </c>
      <c r="G37" s="880" t="s">
        <v>871</v>
      </c>
      <c r="H37" s="282" t="s">
        <v>872</v>
      </c>
      <c r="I37" s="282" t="s">
        <v>873</v>
      </c>
      <c r="J37" s="152">
        <v>0.05</v>
      </c>
      <c r="K37" s="295" t="s">
        <v>874</v>
      </c>
      <c r="L37" s="296">
        <v>44562</v>
      </c>
      <c r="M37" s="296" t="s">
        <v>875</v>
      </c>
      <c r="N37" s="287" t="s">
        <v>786</v>
      </c>
      <c r="O37" s="1031" t="s">
        <v>371</v>
      </c>
      <c r="P37" s="169"/>
      <c r="Q37" s="150">
        <v>8.3299999999999999E-2</v>
      </c>
      <c r="R37" s="313"/>
      <c r="S37" s="150">
        <v>8.3299999999999999E-2</v>
      </c>
      <c r="T37" s="149"/>
      <c r="U37" s="150">
        <v>8.3299999999999999E-2</v>
      </c>
      <c r="V37" s="149"/>
      <c r="W37" s="150">
        <v>8.3299999999999999E-2</v>
      </c>
      <c r="X37" s="149"/>
      <c r="Y37" s="150">
        <v>8.3299999999999999E-2</v>
      </c>
      <c r="Z37" s="149"/>
      <c r="AA37" s="150">
        <v>8.3299999999999999E-2</v>
      </c>
      <c r="AB37" s="149"/>
      <c r="AC37" s="150">
        <v>8.3299999999999999E-2</v>
      </c>
      <c r="AD37" s="149"/>
      <c r="AE37" s="150">
        <v>8.3299999999999999E-2</v>
      </c>
      <c r="AF37" s="155"/>
      <c r="AG37" s="150">
        <v>8.3299999999999999E-2</v>
      </c>
      <c r="AH37" s="149"/>
      <c r="AI37" s="150">
        <v>8.3299999999999999E-2</v>
      </c>
      <c r="AJ37" s="155"/>
      <c r="AK37" s="150">
        <v>8.3299999999999999E-2</v>
      </c>
      <c r="AL37" s="155"/>
      <c r="AM37" s="170">
        <v>8.3699999999999997E-2</v>
      </c>
      <c r="AN37" s="15"/>
      <c r="AO37" s="16"/>
    </row>
    <row r="38" spans="1:41" ht="51.75" customHeight="1" x14ac:dyDescent="0.2">
      <c r="A38" s="880"/>
      <c r="B38" s="880"/>
      <c r="C38" s="1036"/>
      <c r="D38" s="880"/>
      <c r="E38" s="894"/>
      <c r="F38" s="894"/>
      <c r="G38" s="880"/>
      <c r="H38" s="282" t="s">
        <v>876</v>
      </c>
      <c r="I38" s="282" t="s">
        <v>877</v>
      </c>
      <c r="J38" s="152">
        <v>0.05</v>
      </c>
      <c r="K38" s="295" t="s">
        <v>874</v>
      </c>
      <c r="L38" s="296">
        <v>44562</v>
      </c>
      <c r="M38" s="296">
        <v>44895</v>
      </c>
      <c r="N38" s="287" t="s">
        <v>786</v>
      </c>
      <c r="O38" s="1031"/>
      <c r="P38" s="235"/>
      <c r="Q38" s="150">
        <v>8.3299999999999999E-2</v>
      </c>
      <c r="R38" s="155"/>
      <c r="S38" s="150">
        <v>8.3299999999999999E-2</v>
      </c>
      <c r="T38" s="149"/>
      <c r="U38" s="150">
        <v>8.3299999999999999E-2</v>
      </c>
      <c r="V38" s="149"/>
      <c r="W38" s="150">
        <v>8.3299999999999999E-2</v>
      </c>
      <c r="X38" s="149"/>
      <c r="Y38" s="150">
        <v>8.3299999999999999E-2</v>
      </c>
      <c r="Z38" s="149"/>
      <c r="AA38" s="150">
        <v>8.3299999999999999E-2</v>
      </c>
      <c r="AB38" s="149"/>
      <c r="AC38" s="150">
        <v>8.3299999999999999E-2</v>
      </c>
      <c r="AD38" s="149"/>
      <c r="AE38" s="150">
        <v>8.3299999999999999E-2</v>
      </c>
      <c r="AF38" s="155"/>
      <c r="AG38" s="150">
        <v>8.3299999999999999E-2</v>
      </c>
      <c r="AH38" s="149"/>
      <c r="AI38" s="150">
        <v>8.3299999999999999E-2</v>
      </c>
      <c r="AJ38" s="155"/>
      <c r="AK38" s="150">
        <v>8.3299999999999999E-2</v>
      </c>
      <c r="AL38" s="155"/>
      <c r="AM38" s="170">
        <v>8.3699999999999997E-2</v>
      </c>
      <c r="AN38" s="15"/>
      <c r="AO38" s="16"/>
    </row>
    <row r="39" spans="1:41" ht="51.75" customHeight="1" x14ac:dyDescent="0.2">
      <c r="A39" s="880"/>
      <c r="B39" s="880"/>
      <c r="C39" s="1036"/>
      <c r="D39" s="880"/>
      <c r="E39" s="894"/>
      <c r="F39" s="894"/>
      <c r="G39" s="282" t="s">
        <v>878</v>
      </c>
      <c r="H39" s="282" t="s">
        <v>879</v>
      </c>
      <c r="I39" s="282" t="s">
        <v>880</v>
      </c>
      <c r="J39" s="152">
        <v>0.05</v>
      </c>
      <c r="K39" s="295" t="s">
        <v>881</v>
      </c>
      <c r="L39" s="296">
        <v>44562</v>
      </c>
      <c r="M39" s="296">
        <v>44896</v>
      </c>
      <c r="N39" s="287" t="s">
        <v>786</v>
      </c>
      <c r="O39" s="291" t="s">
        <v>882</v>
      </c>
      <c r="P39" s="169"/>
      <c r="Q39" s="150">
        <v>8.3299999999999999E-2</v>
      </c>
      <c r="R39" s="155"/>
      <c r="S39" s="150">
        <v>8.3299999999999999E-2</v>
      </c>
      <c r="T39" s="149"/>
      <c r="U39" s="150">
        <v>8.3299999999999999E-2</v>
      </c>
      <c r="V39" s="149"/>
      <c r="W39" s="150">
        <v>8.3299999999999999E-2</v>
      </c>
      <c r="X39" s="149"/>
      <c r="Y39" s="150">
        <v>8.3299999999999999E-2</v>
      </c>
      <c r="Z39" s="149"/>
      <c r="AA39" s="150">
        <v>8.3299999999999999E-2</v>
      </c>
      <c r="AB39" s="149"/>
      <c r="AC39" s="150">
        <v>8.3299999999999999E-2</v>
      </c>
      <c r="AD39" s="149"/>
      <c r="AE39" s="150">
        <v>8.3299999999999999E-2</v>
      </c>
      <c r="AF39" s="155"/>
      <c r="AG39" s="150">
        <v>8.3299999999999999E-2</v>
      </c>
      <c r="AH39" s="155"/>
      <c r="AI39" s="150">
        <v>8.3299999999999999E-2</v>
      </c>
      <c r="AJ39" s="155"/>
      <c r="AK39" s="150">
        <v>8.3299999999999999E-2</v>
      </c>
      <c r="AL39" s="155"/>
      <c r="AM39" s="170">
        <v>8.3699999999999997E-2</v>
      </c>
      <c r="AN39" s="15"/>
      <c r="AO39" s="16"/>
    </row>
    <row r="40" spans="1:41" ht="51.75" customHeight="1" x14ac:dyDescent="0.2">
      <c r="A40" s="880"/>
      <c r="B40" s="880"/>
      <c r="C40" s="1036"/>
      <c r="D40" s="880"/>
      <c r="E40" s="894"/>
      <c r="F40" s="894"/>
      <c r="G40" s="282" t="s">
        <v>883</v>
      </c>
      <c r="H40" s="282" t="s">
        <v>884</v>
      </c>
      <c r="I40" s="282" t="s">
        <v>885</v>
      </c>
      <c r="J40" s="151">
        <v>2.5000000000000001E-2</v>
      </c>
      <c r="K40" s="295" t="s">
        <v>881</v>
      </c>
      <c r="L40" s="296">
        <v>44562</v>
      </c>
      <c r="M40" s="296">
        <v>43435</v>
      </c>
      <c r="N40" s="287" t="s">
        <v>786</v>
      </c>
      <c r="O40" s="291" t="s">
        <v>886</v>
      </c>
      <c r="P40" s="235"/>
      <c r="Q40" s="158">
        <v>2</v>
      </c>
      <c r="R40" s="155"/>
      <c r="S40" s="158">
        <v>1</v>
      </c>
      <c r="T40" s="155"/>
      <c r="U40" s="158">
        <v>1</v>
      </c>
      <c r="V40" s="155"/>
      <c r="W40" s="158">
        <v>2</v>
      </c>
      <c r="X40" s="155"/>
      <c r="Y40" s="158">
        <v>1</v>
      </c>
      <c r="Z40" s="155"/>
      <c r="AA40" s="158">
        <v>1</v>
      </c>
      <c r="AB40" s="155"/>
      <c r="AC40" s="158">
        <v>2</v>
      </c>
      <c r="AD40" s="155"/>
      <c r="AE40" s="158">
        <v>1</v>
      </c>
      <c r="AF40" s="155"/>
      <c r="AG40" s="158">
        <v>1</v>
      </c>
      <c r="AH40" s="155"/>
      <c r="AI40" s="158">
        <v>2</v>
      </c>
      <c r="AJ40" s="155"/>
      <c r="AK40" s="158">
        <v>1</v>
      </c>
      <c r="AL40" s="155"/>
      <c r="AM40" s="200">
        <v>1</v>
      </c>
      <c r="AN40" s="15"/>
      <c r="AO40" s="16"/>
    </row>
    <row r="41" spans="1:41" ht="51.75" customHeight="1" x14ac:dyDescent="0.2">
      <c r="A41" s="880"/>
      <c r="B41" s="880"/>
      <c r="C41" s="1036"/>
      <c r="D41" s="880"/>
      <c r="E41" s="894"/>
      <c r="F41" s="894"/>
      <c r="G41" s="282" t="s">
        <v>887</v>
      </c>
      <c r="H41" s="282" t="s">
        <v>888</v>
      </c>
      <c r="I41" s="282" t="s">
        <v>859</v>
      </c>
      <c r="J41" s="151">
        <v>2.5000000000000001E-2</v>
      </c>
      <c r="K41" s="295" t="s">
        <v>881</v>
      </c>
      <c r="L41" s="296">
        <v>44562</v>
      </c>
      <c r="M41" s="296">
        <v>43435</v>
      </c>
      <c r="N41" s="287" t="s">
        <v>786</v>
      </c>
      <c r="O41" s="291">
        <v>6.4</v>
      </c>
      <c r="P41" s="235"/>
      <c r="Q41" s="241">
        <v>1</v>
      </c>
      <c r="R41" s="206"/>
      <c r="S41" s="241">
        <v>1</v>
      </c>
      <c r="T41" s="206"/>
      <c r="U41" s="241">
        <v>1</v>
      </c>
      <c r="V41" s="206"/>
      <c r="W41" s="241">
        <v>1</v>
      </c>
      <c r="X41" s="206"/>
      <c r="Y41" s="241">
        <v>1</v>
      </c>
      <c r="Z41" s="206"/>
      <c r="AA41" s="241">
        <v>1</v>
      </c>
      <c r="AB41" s="206"/>
      <c r="AC41" s="241">
        <v>1</v>
      </c>
      <c r="AD41" s="206"/>
      <c r="AE41" s="241">
        <v>1</v>
      </c>
      <c r="AF41" s="206"/>
      <c r="AG41" s="241">
        <v>1</v>
      </c>
      <c r="AH41" s="206"/>
      <c r="AI41" s="241">
        <v>1</v>
      </c>
      <c r="AJ41" s="206"/>
      <c r="AK41" s="241">
        <v>1</v>
      </c>
      <c r="AL41" s="206"/>
      <c r="AM41" s="242">
        <v>1</v>
      </c>
      <c r="AN41" s="15"/>
      <c r="AO41" s="16"/>
    </row>
    <row r="42" spans="1:41" ht="51.75" customHeight="1" thickBot="1" x14ac:dyDescent="0.25">
      <c r="A42" s="1032"/>
      <c r="B42" s="1032"/>
      <c r="C42" s="243"/>
      <c r="D42" s="292" t="s">
        <v>889</v>
      </c>
      <c r="E42" s="281">
        <v>0.05</v>
      </c>
      <c r="F42" s="281" t="s">
        <v>295</v>
      </c>
      <c r="G42" s="292" t="s">
        <v>890</v>
      </c>
      <c r="H42" s="292" t="s">
        <v>750</v>
      </c>
      <c r="I42" s="292" t="s">
        <v>579</v>
      </c>
      <c r="J42" s="244">
        <v>0.05</v>
      </c>
      <c r="K42" s="245" t="s">
        <v>860</v>
      </c>
      <c r="L42" s="246">
        <v>44562</v>
      </c>
      <c r="M42" s="246">
        <v>44896</v>
      </c>
      <c r="N42" s="280" t="s">
        <v>786</v>
      </c>
      <c r="O42" s="247" t="s">
        <v>378</v>
      </c>
      <c r="P42" s="174"/>
      <c r="Q42" s="314">
        <v>8.3299999999999999E-2</v>
      </c>
      <c r="R42" s="315"/>
      <c r="S42" s="314">
        <v>8.3299999999999999E-2</v>
      </c>
      <c r="T42" s="316"/>
      <c r="U42" s="314">
        <v>8.3299999999999999E-2</v>
      </c>
      <c r="V42" s="315"/>
      <c r="W42" s="314">
        <v>8.3299999999999999E-2</v>
      </c>
      <c r="X42" s="317"/>
      <c r="Y42" s="314">
        <v>8.3299999999999999E-2</v>
      </c>
      <c r="Z42" s="316"/>
      <c r="AA42" s="314">
        <v>8.3299999999999999E-2</v>
      </c>
      <c r="AB42" s="316"/>
      <c r="AC42" s="314">
        <v>8.3299999999999999E-2</v>
      </c>
      <c r="AD42" s="315"/>
      <c r="AE42" s="314">
        <v>8.3299999999999999E-2</v>
      </c>
      <c r="AF42" s="318"/>
      <c r="AG42" s="314">
        <v>8.3299999999999999E-2</v>
      </c>
      <c r="AH42" s="318"/>
      <c r="AI42" s="314">
        <v>8.3299999999999999E-2</v>
      </c>
      <c r="AJ42" s="318"/>
      <c r="AK42" s="314">
        <v>8.3299999999999999E-2</v>
      </c>
      <c r="AL42" s="318"/>
      <c r="AM42" s="319">
        <v>8.3699999999999997E-2</v>
      </c>
      <c r="AN42" s="252"/>
      <c r="AO42" s="253"/>
    </row>
    <row r="43" spans="1:41" ht="18" customHeight="1" x14ac:dyDescent="0.2">
      <c r="A43" s="248" t="s">
        <v>419</v>
      </c>
      <c r="B43" s="249"/>
      <c r="C43" s="249" t="s">
        <v>420</v>
      </c>
      <c r="D43" s="249"/>
      <c r="E43" s="249" t="s">
        <v>421</v>
      </c>
      <c r="F43" s="249"/>
      <c r="G43" s="249" t="s">
        <v>421</v>
      </c>
      <c r="H43" s="250"/>
      <c r="I43" s="249" t="s">
        <v>422</v>
      </c>
      <c r="J43" s="249"/>
      <c r="K43" s="249"/>
      <c r="L43" s="249"/>
      <c r="M43" s="249"/>
      <c r="N43" s="251"/>
      <c r="O43" s="257"/>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0"/>
      <c r="AO43" s="251"/>
    </row>
    <row r="44" spans="1:41" ht="39" customHeight="1" x14ac:dyDescent="0.2">
      <c r="A44" s="110" t="s">
        <v>423</v>
      </c>
      <c r="B44" s="111"/>
      <c r="C44" s="111" t="s">
        <v>424</v>
      </c>
      <c r="D44" s="111"/>
      <c r="E44" s="111"/>
      <c r="F44" s="111"/>
      <c r="G44" s="111" t="s">
        <v>426</v>
      </c>
      <c r="H44" s="111"/>
      <c r="I44" s="111" t="s">
        <v>423</v>
      </c>
      <c r="J44" s="4"/>
      <c r="K44" s="4"/>
      <c r="L44" s="4"/>
      <c r="M44" s="4"/>
      <c r="N44" s="5"/>
      <c r="O44" s="255"/>
      <c r="AO44" s="5"/>
    </row>
    <row r="45" spans="1:41" ht="24" customHeight="1" thickBot="1" x14ac:dyDescent="0.25">
      <c r="A45" s="222" t="s">
        <v>684</v>
      </c>
      <c r="B45" s="223"/>
      <c r="C45" s="223" t="s">
        <v>429</v>
      </c>
      <c r="D45" s="223"/>
      <c r="E45" s="114"/>
      <c r="F45" s="115"/>
      <c r="G45" s="115" t="s">
        <v>431</v>
      </c>
      <c r="H45" s="114"/>
      <c r="I45" s="258" t="s">
        <v>428</v>
      </c>
      <c r="J45" s="794" t="s">
        <v>433</v>
      </c>
      <c r="K45" s="794"/>
      <c r="L45" s="794"/>
      <c r="M45" s="794"/>
      <c r="N45" s="795"/>
      <c r="O45" s="256"/>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1"/>
    </row>
    <row r="49" spans="26:26" x14ac:dyDescent="0.2">
      <c r="Z49" s="489" t="s">
        <v>582</v>
      </c>
    </row>
    <row r="50" spans="26:26" x14ac:dyDescent="0.2">
      <c r="Z50" s="489" t="s">
        <v>583</v>
      </c>
    </row>
    <row r="51" spans="26:26" x14ac:dyDescent="0.2">
      <c r="Z51" s="490" t="s">
        <v>584</v>
      </c>
    </row>
    <row r="52" spans="26:26" x14ac:dyDescent="0.2">
      <c r="Z52" s="489" t="s">
        <v>585</v>
      </c>
    </row>
    <row r="53" spans="26:26" ht="15.75" x14ac:dyDescent="0.25">
      <c r="Z53" s="491"/>
    </row>
  </sheetData>
  <mergeCells count="67">
    <mergeCell ref="A10:B10"/>
    <mergeCell ref="C10:C11"/>
    <mergeCell ref="D10:D11"/>
    <mergeCell ref="E10:E11"/>
    <mergeCell ref="F10:F11"/>
    <mergeCell ref="A3:J8"/>
    <mergeCell ref="N3:AM8"/>
    <mergeCell ref="AN3:AO9"/>
    <mergeCell ref="A9:G9"/>
    <mergeCell ref="H9:AM9"/>
    <mergeCell ref="T10:U10"/>
    <mergeCell ref="G10:G11"/>
    <mergeCell ref="H10:H11"/>
    <mergeCell ref="I10:I11"/>
    <mergeCell ref="J10:J11"/>
    <mergeCell ref="K10:K11"/>
    <mergeCell ref="L10:L11"/>
    <mergeCell ref="AH10:AI10"/>
    <mergeCell ref="AJ10:AK10"/>
    <mergeCell ref="AL10:AM10"/>
    <mergeCell ref="AN10:AO10"/>
    <mergeCell ref="J45:N45"/>
    <mergeCell ref="V10:W10"/>
    <mergeCell ref="X10:Y10"/>
    <mergeCell ref="Z10:AA10"/>
    <mergeCell ref="AB10:AC10"/>
    <mergeCell ref="AD10:AE10"/>
    <mergeCell ref="AF10:AG10"/>
    <mergeCell ref="M10:M11"/>
    <mergeCell ref="N10:N11"/>
    <mergeCell ref="O10:O11"/>
    <mergeCell ref="P10:Q10"/>
    <mergeCell ref="R10:S10"/>
    <mergeCell ref="F12:F16"/>
    <mergeCell ref="C17:C27"/>
    <mergeCell ref="D17:D24"/>
    <mergeCell ref="E17:E24"/>
    <mergeCell ref="F17:F24"/>
    <mergeCell ref="C31:C36"/>
    <mergeCell ref="D31:D36"/>
    <mergeCell ref="E31:E36"/>
    <mergeCell ref="F31:F36"/>
    <mergeCell ref="O18:O20"/>
    <mergeCell ref="G21:G22"/>
    <mergeCell ref="O21:O22"/>
    <mergeCell ref="G23:G24"/>
    <mergeCell ref="O23:O24"/>
    <mergeCell ref="D25:D27"/>
    <mergeCell ref="E25:E27"/>
    <mergeCell ref="F25:F27"/>
    <mergeCell ref="G18:G20"/>
    <mergeCell ref="O37:O38"/>
    <mergeCell ref="A12:A42"/>
    <mergeCell ref="B12:B42"/>
    <mergeCell ref="C12:C15"/>
    <mergeCell ref="D12:D16"/>
    <mergeCell ref="E12:E16"/>
    <mergeCell ref="G35:G36"/>
    <mergeCell ref="C37:C41"/>
    <mergeCell ref="D37:D41"/>
    <mergeCell ref="E37:E41"/>
    <mergeCell ref="F37:F41"/>
    <mergeCell ref="G37:G38"/>
    <mergeCell ref="C28:C30"/>
    <mergeCell ref="D28:D30"/>
    <mergeCell ref="E28:E30"/>
    <mergeCell ref="F28:F3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AO55"/>
  <sheetViews>
    <sheetView zoomScaleNormal="100" zoomScaleSheetLayoutView="100" workbookViewId="0">
      <selection activeCell="A3" sqref="A3:J8"/>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34" style="1" customWidth="1"/>
    <col min="5" max="5" width="23" style="18" customWidth="1"/>
    <col min="6" max="6" width="20.140625" style="18" customWidth="1"/>
    <col min="7" max="7" width="34.140625" style="1" customWidth="1"/>
    <col min="8" max="8" width="31.42578125" style="1" customWidth="1"/>
    <col min="9" max="9" width="30.85546875" style="1" customWidth="1"/>
    <col min="10" max="10" width="23.42578125" style="1" customWidth="1"/>
    <col min="11" max="11" width="19.28515625" style="1" customWidth="1"/>
    <col min="12" max="12" width="20" style="1" customWidth="1"/>
    <col min="13" max="13" width="19.140625" style="1" customWidth="1"/>
    <col min="14" max="14" width="12.5703125" style="1" customWidth="1"/>
    <col min="15" max="15" width="13.85546875" style="1" customWidth="1"/>
    <col min="16" max="39" width="7.140625" style="1" customWidth="1"/>
    <col min="40" max="40" width="13.5703125" style="1" customWidth="1"/>
    <col min="41" max="41" width="22.85546875" style="1" customWidth="1"/>
    <col min="42" max="42" width="23.140625" style="1" customWidth="1"/>
    <col min="43" max="43" width="24.42578125" style="1" customWidth="1"/>
    <col min="44" max="16384" width="11.42578125" style="1"/>
  </cols>
  <sheetData>
    <row r="1" spans="1:41" ht="15" x14ac:dyDescent="0.2">
      <c r="P1" s="19"/>
    </row>
    <row r="2" spans="1:41" ht="15.75" thickBot="1" x14ac:dyDescent="0.25">
      <c r="P2" s="19"/>
    </row>
    <row r="3" spans="1:41" ht="15" customHeight="1" x14ac:dyDescent="0.2">
      <c r="A3" s="802" t="s">
        <v>891</v>
      </c>
      <c r="B3" s="803"/>
      <c r="C3" s="803"/>
      <c r="D3" s="803"/>
      <c r="E3" s="803"/>
      <c r="F3" s="803"/>
      <c r="G3" s="803"/>
      <c r="H3" s="803"/>
      <c r="I3" s="803"/>
      <c r="J3" s="803"/>
      <c r="K3" s="22"/>
      <c r="L3" s="22"/>
      <c r="M3" s="22"/>
      <c r="N3" s="808" t="s">
        <v>892</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11" t="s">
        <v>259</v>
      </c>
      <c r="AO3" s="812"/>
    </row>
    <row r="4" spans="1:41" ht="15" customHeight="1" x14ac:dyDescent="0.2">
      <c r="A4" s="804"/>
      <c r="B4" s="805"/>
      <c r="C4" s="805"/>
      <c r="D4" s="805"/>
      <c r="E4" s="805"/>
      <c r="F4" s="805"/>
      <c r="G4" s="805"/>
      <c r="H4" s="805"/>
      <c r="I4" s="805"/>
      <c r="J4" s="805"/>
      <c r="K4" s="23"/>
      <c r="L4" s="23"/>
      <c r="M4" s="23"/>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3"/>
      <c r="AO4" s="814"/>
    </row>
    <row r="5" spans="1:41" ht="15" customHeight="1" x14ac:dyDescent="0.2">
      <c r="A5" s="804"/>
      <c r="B5" s="805"/>
      <c r="C5" s="805"/>
      <c r="D5" s="805"/>
      <c r="E5" s="805"/>
      <c r="F5" s="805"/>
      <c r="G5" s="805"/>
      <c r="H5" s="805"/>
      <c r="I5" s="805"/>
      <c r="J5" s="805"/>
      <c r="K5" s="23"/>
      <c r="L5" s="23"/>
      <c r="M5" s="23"/>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13"/>
      <c r="AO5" s="814"/>
    </row>
    <row r="6" spans="1:41" ht="15" customHeight="1" x14ac:dyDescent="0.2">
      <c r="A6" s="804"/>
      <c r="B6" s="805"/>
      <c r="C6" s="805"/>
      <c r="D6" s="805"/>
      <c r="E6" s="805"/>
      <c r="F6" s="805"/>
      <c r="G6" s="805"/>
      <c r="H6" s="805"/>
      <c r="I6" s="805"/>
      <c r="J6" s="805"/>
      <c r="K6" s="23"/>
      <c r="L6" s="23"/>
      <c r="M6" s="23"/>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13"/>
      <c r="AO6" s="814"/>
    </row>
    <row r="7" spans="1:41" ht="15" customHeight="1" x14ac:dyDescent="0.2">
      <c r="A7" s="804"/>
      <c r="B7" s="805"/>
      <c r="C7" s="805"/>
      <c r="D7" s="805"/>
      <c r="E7" s="805"/>
      <c r="F7" s="805"/>
      <c r="G7" s="805"/>
      <c r="H7" s="805"/>
      <c r="I7" s="805"/>
      <c r="J7" s="805"/>
      <c r="K7" s="23"/>
      <c r="L7" s="23"/>
      <c r="M7" s="23"/>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13"/>
      <c r="AO7" s="814"/>
    </row>
    <row r="8" spans="1:41" ht="15.75" customHeight="1" thickBot="1" x14ac:dyDescent="0.25">
      <c r="A8" s="806"/>
      <c r="B8" s="807"/>
      <c r="C8" s="807"/>
      <c r="D8" s="807"/>
      <c r="E8" s="807"/>
      <c r="F8" s="807"/>
      <c r="G8" s="807"/>
      <c r="H8" s="807"/>
      <c r="I8" s="807"/>
      <c r="J8" s="807"/>
      <c r="K8" s="24"/>
      <c r="L8" s="24"/>
      <c r="M8" s="24"/>
      <c r="N8" s="810"/>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3"/>
      <c r="AO8" s="814"/>
    </row>
    <row r="9" spans="1:41" ht="15.75" customHeight="1" thickBot="1" x14ac:dyDescent="0.25">
      <c r="A9" s="817" t="s">
        <v>260</v>
      </c>
      <c r="B9" s="818"/>
      <c r="C9" s="818"/>
      <c r="D9" s="818"/>
      <c r="E9" s="818"/>
      <c r="F9" s="818"/>
      <c r="G9" s="819"/>
      <c r="H9" s="820" t="s">
        <v>261</v>
      </c>
      <c r="I9" s="821"/>
      <c r="J9" s="821"/>
      <c r="K9" s="821"/>
      <c r="L9" s="821"/>
      <c r="M9" s="821"/>
      <c r="N9" s="821"/>
      <c r="O9" s="821"/>
      <c r="P9" s="821"/>
      <c r="Q9" s="821"/>
      <c r="R9" s="821"/>
      <c r="S9" s="821"/>
      <c r="T9" s="821"/>
      <c r="U9" s="821"/>
      <c r="V9" s="821"/>
      <c r="W9" s="821"/>
      <c r="X9" s="821"/>
      <c r="Y9" s="821"/>
      <c r="Z9" s="821"/>
      <c r="AA9" s="821"/>
      <c r="AB9" s="821"/>
      <c r="AC9" s="821"/>
      <c r="AD9" s="821"/>
      <c r="AE9" s="821"/>
      <c r="AF9" s="821"/>
      <c r="AG9" s="821"/>
      <c r="AH9" s="821"/>
      <c r="AI9" s="821"/>
      <c r="AJ9" s="821"/>
      <c r="AK9" s="821"/>
      <c r="AL9" s="821"/>
      <c r="AM9" s="821"/>
      <c r="AN9" s="815"/>
      <c r="AO9" s="816"/>
    </row>
    <row r="10" spans="1:41" ht="48" customHeight="1" thickBot="1" x14ac:dyDescent="0.25">
      <c r="A10" s="822" t="s">
        <v>262</v>
      </c>
      <c r="B10" s="823"/>
      <c r="C10" s="799" t="s">
        <v>263</v>
      </c>
      <c r="D10" s="797" t="s">
        <v>893</v>
      </c>
      <c r="E10" s="824" t="s">
        <v>265</v>
      </c>
      <c r="F10" s="826" t="s">
        <v>894</v>
      </c>
      <c r="G10" s="799" t="s">
        <v>267</v>
      </c>
      <c r="H10" s="799" t="s">
        <v>268</v>
      </c>
      <c r="I10" s="799" t="s">
        <v>269</v>
      </c>
      <c r="J10" s="799" t="s">
        <v>270</v>
      </c>
      <c r="K10" s="797" t="s">
        <v>271</v>
      </c>
      <c r="L10" s="797" t="s">
        <v>272</v>
      </c>
      <c r="M10" s="797" t="s">
        <v>273</v>
      </c>
      <c r="N10" s="799" t="s">
        <v>274</v>
      </c>
      <c r="O10" s="797" t="s">
        <v>895</v>
      </c>
      <c r="P10" s="801" t="s">
        <v>276</v>
      </c>
      <c r="Q10" s="796"/>
      <c r="R10" s="796" t="s">
        <v>277</v>
      </c>
      <c r="S10" s="796"/>
      <c r="T10" s="796" t="s">
        <v>278</v>
      </c>
      <c r="U10" s="796"/>
      <c r="V10" s="796" t="s">
        <v>279</v>
      </c>
      <c r="W10" s="796"/>
      <c r="X10" s="796" t="s">
        <v>280</v>
      </c>
      <c r="Y10" s="796"/>
      <c r="Z10" s="796" t="s">
        <v>281</v>
      </c>
      <c r="AA10" s="796"/>
      <c r="AB10" s="796" t="s">
        <v>282</v>
      </c>
      <c r="AC10" s="796"/>
      <c r="AD10" s="796" t="s">
        <v>283</v>
      </c>
      <c r="AE10" s="796"/>
      <c r="AF10" s="796" t="s">
        <v>284</v>
      </c>
      <c r="AG10" s="796"/>
      <c r="AH10" s="796" t="s">
        <v>285</v>
      </c>
      <c r="AI10" s="796"/>
      <c r="AJ10" s="796" t="s">
        <v>286</v>
      </c>
      <c r="AK10" s="796"/>
      <c r="AL10" s="796" t="s">
        <v>287</v>
      </c>
      <c r="AM10" s="1051"/>
      <c r="AN10" s="828" t="s">
        <v>288</v>
      </c>
      <c r="AO10" s="829"/>
    </row>
    <row r="11" spans="1:41" ht="69.75" customHeight="1" thickBot="1" x14ac:dyDescent="0.25">
      <c r="A11" s="13" t="s">
        <v>18</v>
      </c>
      <c r="B11" s="13" t="s">
        <v>19</v>
      </c>
      <c r="C11" s="800"/>
      <c r="D11" s="798"/>
      <c r="E11" s="825"/>
      <c r="F11" s="827"/>
      <c r="G11" s="800"/>
      <c r="H11" s="800"/>
      <c r="I11" s="800"/>
      <c r="J11" s="800"/>
      <c r="K11" s="798"/>
      <c r="L11" s="798"/>
      <c r="M11" s="798"/>
      <c r="N11" s="800"/>
      <c r="O11" s="798"/>
      <c r="P11" s="21" t="s">
        <v>289</v>
      </c>
      <c r="Q11" s="20" t="s">
        <v>290</v>
      </c>
      <c r="R11" s="21" t="s">
        <v>289</v>
      </c>
      <c r="S11" s="20" t="s">
        <v>290</v>
      </c>
      <c r="T11" s="21" t="s">
        <v>289</v>
      </c>
      <c r="U11" s="20" t="s">
        <v>290</v>
      </c>
      <c r="V11" s="21" t="s">
        <v>289</v>
      </c>
      <c r="W11" s="20" t="s">
        <v>290</v>
      </c>
      <c r="X11" s="21" t="s">
        <v>289</v>
      </c>
      <c r="Y11" s="20" t="s">
        <v>290</v>
      </c>
      <c r="Z11" s="21" t="s">
        <v>289</v>
      </c>
      <c r="AA11" s="20" t="s">
        <v>290</v>
      </c>
      <c r="AB11" s="21" t="s">
        <v>289</v>
      </c>
      <c r="AC11" s="20" t="s">
        <v>290</v>
      </c>
      <c r="AD11" s="21" t="s">
        <v>289</v>
      </c>
      <c r="AE11" s="20" t="s">
        <v>290</v>
      </c>
      <c r="AF11" s="21" t="s">
        <v>289</v>
      </c>
      <c r="AG11" s="20" t="s">
        <v>290</v>
      </c>
      <c r="AH11" s="21" t="s">
        <v>289</v>
      </c>
      <c r="AI11" s="20" t="s">
        <v>290</v>
      </c>
      <c r="AJ11" s="21" t="s">
        <v>289</v>
      </c>
      <c r="AK11" s="20" t="s">
        <v>290</v>
      </c>
      <c r="AL11" s="21" t="s">
        <v>289</v>
      </c>
      <c r="AM11" s="488" t="s">
        <v>290</v>
      </c>
      <c r="AN11" s="14" t="s">
        <v>291</v>
      </c>
      <c r="AO11" s="2" t="s">
        <v>292</v>
      </c>
    </row>
    <row r="12" spans="1:41" ht="39" customHeight="1" x14ac:dyDescent="0.2">
      <c r="A12" s="847" t="s">
        <v>896</v>
      </c>
      <c r="B12" s="847" t="s">
        <v>1151</v>
      </c>
      <c r="C12" s="847" t="s">
        <v>897</v>
      </c>
      <c r="D12" s="839" t="s">
        <v>898</v>
      </c>
      <c r="E12" s="835">
        <v>0.24</v>
      </c>
      <c r="F12" s="834" t="s">
        <v>360</v>
      </c>
      <c r="G12" s="738" t="s">
        <v>899</v>
      </c>
      <c r="H12" s="480" t="s">
        <v>900</v>
      </c>
      <c r="I12" s="481" t="s">
        <v>901</v>
      </c>
      <c r="J12" s="482">
        <v>0.02</v>
      </c>
      <c r="K12" s="1046" t="s">
        <v>902</v>
      </c>
      <c r="L12" s="483">
        <v>44609</v>
      </c>
      <c r="M12" s="483">
        <v>44926</v>
      </c>
      <c r="N12" s="1048" t="s">
        <v>300</v>
      </c>
      <c r="O12" s="1050" t="s">
        <v>301</v>
      </c>
      <c r="P12" s="484"/>
      <c r="Q12" s="485"/>
      <c r="R12" s="485"/>
      <c r="S12" s="485"/>
      <c r="T12" s="485"/>
      <c r="U12" s="485"/>
      <c r="V12" s="485"/>
      <c r="W12" s="485"/>
      <c r="X12" s="485"/>
      <c r="Y12" s="485"/>
      <c r="Z12" s="485"/>
      <c r="AA12" s="485"/>
      <c r="AB12" s="485"/>
      <c r="AC12" s="486">
        <v>1</v>
      </c>
      <c r="AD12" s="485"/>
      <c r="AE12" s="485"/>
      <c r="AF12" s="485"/>
      <c r="AG12" s="485"/>
      <c r="AH12" s="485"/>
      <c r="AI12" s="485"/>
      <c r="AJ12" s="485"/>
      <c r="AK12" s="485"/>
      <c r="AL12" s="485"/>
      <c r="AM12" s="487"/>
      <c r="AN12" s="320"/>
      <c r="AO12" s="224"/>
    </row>
    <row r="13" spans="1:41" ht="25.5" x14ac:dyDescent="0.2">
      <c r="A13" s="847"/>
      <c r="B13" s="847"/>
      <c r="C13" s="847"/>
      <c r="D13" s="899"/>
      <c r="E13" s="881"/>
      <c r="F13" s="834"/>
      <c r="G13" s="751"/>
      <c r="H13" s="259" t="s">
        <v>903</v>
      </c>
      <c r="I13" s="123" t="s">
        <v>904</v>
      </c>
      <c r="J13" s="184">
        <v>0.01</v>
      </c>
      <c r="K13" s="1047"/>
      <c r="L13" s="204">
        <v>44609</v>
      </c>
      <c r="M13" s="204">
        <v>44926</v>
      </c>
      <c r="N13" s="1049"/>
      <c r="O13" s="1040"/>
      <c r="P13" s="225"/>
      <c r="Q13" s="193"/>
      <c r="R13" s="193"/>
      <c r="S13" s="193"/>
      <c r="T13" s="193"/>
      <c r="U13" s="193"/>
      <c r="V13" s="193"/>
      <c r="W13" s="158">
        <v>1</v>
      </c>
      <c r="X13" s="193"/>
      <c r="Y13" s="193"/>
      <c r="Z13" s="193"/>
      <c r="AA13" s="193"/>
      <c r="AB13" s="193"/>
      <c r="AC13" s="193"/>
      <c r="AD13" s="193"/>
      <c r="AE13" s="193"/>
      <c r="AF13" s="193"/>
      <c r="AG13" s="193"/>
      <c r="AH13" s="193"/>
      <c r="AI13" s="193"/>
      <c r="AJ13" s="193"/>
      <c r="AK13" s="193"/>
      <c r="AL13" s="193"/>
      <c r="AM13" s="226"/>
      <c r="AN13" s="320"/>
      <c r="AO13" s="224"/>
    </row>
    <row r="14" spans="1:41" ht="38.25" customHeight="1" x14ac:dyDescent="0.2">
      <c r="A14" s="847"/>
      <c r="B14" s="847"/>
      <c r="C14" s="847"/>
      <c r="D14" s="899"/>
      <c r="E14" s="881"/>
      <c r="F14" s="834"/>
      <c r="G14" s="1045" t="s">
        <v>905</v>
      </c>
      <c r="H14" s="192" t="s">
        <v>906</v>
      </c>
      <c r="I14" s="192" t="s">
        <v>907</v>
      </c>
      <c r="J14" s="184">
        <v>0.03</v>
      </c>
      <c r="K14" s="1047" t="s">
        <v>908</v>
      </c>
      <c r="L14" s="1038">
        <v>44571</v>
      </c>
      <c r="M14" s="1038">
        <v>44926</v>
      </c>
      <c r="N14" s="1049" t="s">
        <v>300</v>
      </c>
      <c r="O14" s="1040" t="s">
        <v>306</v>
      </c>
      <c r="P14" s="227"/>
      <c r="Q14" s="187"/>
      <c r="R14" s="187"/>
      <c r="S14" s="187"/>
      <c r="T14" s="187"/>
      <c r="U14" s="260">
        <v>0.25</v>
      </c>
      <c r="V14" s="193"/>
      <c r="W14" s="193"/>
      <c r="X14" s="193"/>
      <c r="Y14" s="193"/>
      <c r="Z14" s="261"/>
      <c r="AA14" s="260">
        <v>0.25</v>
      </c>
      <c r="AB14" s="193"/>
      <c r="AC14" s="193"/>
      <c r="AD14" s="261"/>
      <c r="AE14" s="193"/>
      <c r="AF14" s="261"/>
      <c r="AG14" s="260">
        <v>0.25</v>
      </c>
      <c r="AH14" s="193"/>
      <c r="AI14" s="193"/>
      <c r="AJ14" s="193"/>
      <c r="AK14" s="193"/>
      <c r="AL14" s="193"/>
      <c r="AM14" s="262">
        <v>0.25</v>
      </c>
      <c r="AN14" s="320"/>
      <c r="AO14" s="224"/>
    </row>
    <row r="15" spans="1:41" ht="25.5" x14ac:dyDescent="0.2">
      <c r="A15" s="847"/>
      <c r="B15" s="847"/>
      <c r="C15" s="847"/>
      <c r="D15" s="899"/>
      <c r="E15" s="881"/>
      <c r="F15" s="834"/>
      <c r="G15" s="1045"/>
      <c r="H15" s="192" t="s">
        <v>909</v>
      </c>
      <c r="I15" s="192" t="s">
        <v>910</v>
      </c>
      <c r="J15" s="184">
        <v>0.01</v>
      </c>
      <c r="K15" s="1047"/>
      <c r="L15" s="1038"/>
      <c r="M15" s="1038"/>
      <c r="N15" s="1049"/>
      <c r="O15" s="1040"/>
      <c r="P15" s="227"/>
      <c r="Q15" s="187"/>
      <c r="R15" s="187"/>
      <c r="S15" s="187"/>
      <c r="T15" s="187"/>
      <c r="U15" s="187"/>
      <c r="V15" s="187"/>
      <c r="W15" s="187"/>
      <c r="X15" s="187"/>
      <c r="Y15" s="187"/>
      <c r="Z15" s="187"/>
      <c r="AA15" s="187"/>
      <c r="AB15" s="187"/>
      <c r="AC15" s="187"/>
      <c r="AD15" s="187"/>
      <c r="AE15" s="187"/>
      <c r="AF15" s="187"/>
      <c r="AG15" s="158">
        <v>1</v>
      </c>
      <c r="AH15" s="187"/>
      <c r="AI15" s="187"/>
      <c r="AJ15" s="187"/>
      <c r="AK15" s="187"/>
      <c r="AL15" s="187"/>
      <c r="AM15" s="226"/>
      <c r="AN15" s="320"/>
      <c r="AO15" s="224"/>
    </row>
    <row r="16" spans="1:41" ht="38.25" x14ac:dyDescent="0.2">
      <c r="A16" s="847"/>
      <c r="B16" s="847"/>
      <c r="C16" s="847"/>
      <c r="D16" s="899"/>
      <c r="E16" s="881"/>
      <c r="F16" s="834"/>
      <c r="G16" s="1045"/>
      <c r="H16" s="263" t="s">
        <v>911</v>
      </c>
      <c r="I16" s="264" t="s">
        <v>912</v>
      </c>
      <c r="J16" s="184">
        <v>0.02</v>
      </c>
      <c r="K16" s="1047" t="s">
        <v>913</v>
      </c>
      <c r="L16" s="1038">
        <v>44609</v>
      </c>
      <c r="M16" s="1038">
        <v>44926</v>
      </c>
      <c r="N16" s="1049" t="s">
        <v>300</v>
      </c>
      <c r="O16" s="1040"/>
      <c r="P16" s="227"/>
      <c r="Q16" s="187"/>
      <c r="R16" s="187"/>
      <c r="S16" s="187"/>
      <c r="T16" s="187"/>
      <c r="U16" s="187"/>
      <c r="V16" s="187"/>
      <c r="W16" s="265">
        <v>0.33300000000000002</v>
      </c>
      <c r="X16" s="193"/>
      <c r="Y16" s="193"/>
      <c r="Z16" s="261"/>
      <c r="AA16" s="193"/>
      <c r="AB16" s="321"/>
      <c r="AC16" s="193"/>
      <c r="AD16" s="261"/>
      <c r="AE16" s="265">
        <v>0.33300000000000002</v>
      </c>
      <c r="AF16" s="261"/>
      <c r="AG16" s="193"/>
      <c r="AH16" s="193"/>
      <c r="AI16" s="193"/>
      <c r="AJ16" s="193"/>
      <c r="AK16" s="193"/>
      <c r="AL16" s="193"/>
      <c r="AM16" s="266">
        <v>0.33400000000000002</v>
      </c>
      <c r="AN16" s="320"/>
      <c r="AO16" s="224"/>
    </row>
    <row r="17" spans="1:41" ht="25.5" x14ac:dyDescent="0.2">
      <c r="A17" s="847"/>
      <c r="B17" s="847"/>
      <c r="C17" s="847"/>
      <c r="D17" s="899"/>
      <c r="E17" s="881"/>
      <c r="F17" s="834"/>
      <c r="G17" s="1045"/>
      <c r="H17" s="123" t="s">
        <v>914</v>
      </c>
      <c r="I17" s="123" t="s">
        <v>915</v>
      </c>
      <c r="J17" s="184">
        <v>0.01</v>
      </c>
      <c r="K17" s="1047"/>
      <c r="L17" s="1038"/>
      <c r="M17" s="1038"/>
      <c r="N17" s="1049"/>
      <c r="O17" s="1040"/>
      <c r="P17" s="227"/>
      <c r="Q17" s="187"/>
      <c r="R17" s="187"/>
      <c r="S17" s="187"/>
      <c r="T17" s="187"/>
      <c r="U17" s="187"/>
      <c r="V17" s="187"/>
      <c r="W17" s="187"/>
      <c r="X17" s="187"/>
      <c r="Y17" s="187"/>
      <c r="Z17" s="187"/>
      <c r="AA17" s="187"/>
      <c r="AB17" s="187"/>
      <c r="AC17" s="187"/>
      <c r="AD17" s="187"/>
      <c r="AE17" s="187"/>
      <c r="AF17" s="187"/>
      <c r="AG17" s="158">
        <v>1</v>
      </c>
      <c r="AH17" s="187"/>
      <c r="AI17" s="187"/>
      <c r="AJ17" s="187"/>
      <c r="AK17" s="187"/>
      <c r="AL17" s="187"/>
      <c r="AM17" s="226"/>
      <c r="AN17" s="320"/>
      <c r="AO17" s="224"/>
    </row>
    <row r="18" spans="1:41" ht="38.25" x14ac:dyDescent="0.2">
      <c r="A18" s="847"/>
      <c r="B18" s="847"/>
      <c r="C18" s="847"/>
      <c r="D18" s="899"/>
      <c r="E18" s="881"/>
      <c r="F18" s="834"/>
      <c r="G18" s="1045"/>
      <c r="H18" s="123" t="s">
        <v>1266</v>
      </c>
      <c r="I18" s="123" t="s">
        <v>916</v>
      </c>
      <c r="J18" s="184">
        <v>0.01</v>
      </c>
      <c r="K18" s="930" t="s">
        <v>917</v>
      </c>
      <c r="L18" s="1038">
        <v>44578</v>
      </c>
      <c r="M18" s="1038">
        <v>44911</v>
      </c>
      <c r="N18" s="1039" t="s">
        <v>300</v>
      </c>
      <c r="O18" s="1040"/>
      <c r="P18" s="227"/>
      <c r="Q18" s="193"/>
      <c r="R18" s="193"/>
      <c r="S18" s="158">
        <v>1</v>
      </c>
      <c r="T18" s="193"/>
      <c r="U18" s="158">
        <v>1</v>
      </c>
      <c r="V18" s="193"/>
      <c r="W18" s="158">
        <v>1</v>
      </c>
      <c r="X18" s="193"/>
      <c r="Y18" s="158">
        <v>1</v>
      </c>
      <c r="Z18" s="193"/>
      <c r="AA18" s="158">
        <v>1</v>
      </c>
      <c r="AB18" s="700"/>
      <c r="AC18" s="158">
        <v>1</v>
      </c>
      <c r="AD18" s="193"/>
      <c r="AE18" s="158">
        <v>1</v>
      </c>
      <c r="AF18" s="193"/>
      <c r="AG18" s="158">
        <v>1</v>
      </c>
      <c r="AH18" s="193"/>
      <c r="AI18" s="158">
        <v>1</v>
      </c>
      <c r="AJ18" s="193"/>
      <c r="AK18" s="158">
        <v>1</v>
      </c>
      <c r="AL18" s="187"/>
      <c r="AM18" s="226"/>
      <c r="AN18" s="320"/>
      <c r="AO18" s="224"/>
    </row>
    <row r="19" spans="1:41" ht="38.25" x14ac:dyDescent="0.2">
      <c r="A19" s="847"/>
      <c r="B19" s="847"/>
      <c r="C19" s="847"/>
      <c r="D19" s="899"/>
      <c r="E19" s="881"/>
      <c r="F19" s="834"/>
      <c r="G19" s="1045"/>
      <c r="H19" s="123" t="s">
        <v>918</v>
      </c>
      <c r="I19" s="123" t="s">
        <v>919</v>
      </c>
      <c r="J19" s="184">
        <v>0.02</v>
      </c>
      <c r="K19" s="930"/>
      <c r="L19" s="1038"/>
      <c r="M19" s="1038"/>
      <c r="N19" s="1039"/>
      <c r="O19" s="1040"/>
      <c r="P19" s="227"/>
      <c r="Q19" s="187"/>
      <c r="R19" s="187"/>
      <c r="S19" s="187"/>
      <c r="T19" s="187"/>
      <c r="U19" s="187"/>
      <c r="V19" s="187"/>
      <c r="W19" s="187"/>
      <c r="X19" s="187"/>
      <c r="Y19" s="187"/>
      <c r="Z19" s="187"/>
      <c r="AA19" s="187"/>
      <c r="AB19" s="187"/>
      <c r="AC19" s="187"/>
      <c r="AD19" s="187"/>
      <c r="AE19" s="187"/>
      <c r="AF19" s="187"/>
      <c r="AG19" s="187"/>
      <c r="AH19" s="187"/>
      <c r="AI19" s="187"/>
      <c r="AJ19" s="187"/>
      <c r="AK19" s="200">
        <v>1</v>
      </c>
      <c r="AL19" s="187"/>
      <c r="AM19" s="226"/>
      <c r="AN19" s="320"/>
      <c r="AO19" s="224"/>
    </row>
    <row r="20" spans="1:41" ht="38.25" x14ac:dyDescent="0.2">
      <c r="A20" s="847"/>
      <c r="B20" s="847"/>
      <c r="C20" s="847"/>
      <c r="D20" s="899"/>
      <c r="E20" s="881"/>
      <c r="F20" s="834"/>
      <c r="G20" s="1045"/>
      <c r="H20" s="123" t="s">
        <v>920</v>
      </c>
      <c r="I20" s="123" t="s">
        <v>921</v>
      </c>
      <c r="J20" s="184">
        <v>0.01</v>
      </c>
      <c r="K20" s="930"/>
      <c r="L20" s="1038"/>
      <c r="M20" s="1038"/>
      <c r="N20" s="1039"/>
      <c r="O20" s="1040"/>
      <c r="P20" s="227"/>
      <c r="Q20" s="187"/>
      <c r="R20" s="187"/>
      <c r="S20" s="187"/>
      <c r="T20" s="187"/>
      <c r="U20" s="187"/>
      <c r="V20" s="187"/>
      <c r="W20" s="187"/>
      <c r="X20" s="187"/>
      <c r="Y20" s="187"/>
      <c r="Z20" s="187"/>
      <c r="AA20" s="187"/>
      <c r="AB20" s="187"/>
      <c r="AC20" s="187"/>
      <c r="AD20" s="187"/>
      <c r="AE20" s="187"/>
      <c r="AF20" s="187"/>
      <c r="AG20" s="158">
        <v>1</v>
      </c>
      <c r="AH20" s="187"/>
      <c r="AI20" s="187"/>
      <c r="AJ20" s="187"/>
      <c r="AK20" s="187"/>
      <c r="AL20" s="187"/>
      <c r="AM20" s="226"/>
      <c r="AN20" s="320"/>
      <c r="AO20" s="224"/>
    </row>
    <row r="21" spans="1:41" ht="38.25" x14ac:dyDescent="0.2">
      <c r="A21" s="847"/>
      <c r="B21" s="847"/>
      <c r="C21" s="847"/>
      <c r="D21" s="899"/>
      <c r="E21" s="881"/>
      <c r="F21" s="834"/>
      <c r="G21" s="1045"/>
      <c r="H21" s="123" t="s">
        <v>922</v>
      </c>
      <c r="I21" s="263" t="s">
        <v>923</v>
      </c>
      <c r="J21" s="184">
        <v>0.02</v>
      </c>
      <c r="K21" s="930" t="s">
        <v>913</v>
      </c>
      <c r="L21" s="1038">
        <v>44578</v>
      </c>
      <c r="M21" s="1038">
        <v>44926</v>
      </c>
      <c r="N21" s="1049" t="s">
        <v>300</v>
      </c>
      <c r="O21" s="1040"/>
      <c r="P21" s="227"/>
      <c r="Q21" s="187"/>
      <c r="R21" s="187"/>
      <c r="S21" s="187"/>
      <c r="T21" s="187"/>
      <c r="U21" s="187"/>
      <c r="V21" s="187"/>
      <c r="W21" s="187"/>
      <c r="X21" s="187"/>
      <c r="Y21" s="187"/>
      <c r="Z21" s="187"/>
      <c r="AA21" s="187"/>
      <c r="AB21" s="187"/>
      <c r="AC21" s="265">
        <v>0.5</v>
      </c>
      <c r="AD21" s="233"/>
      <c r="AE21" s="193"/>
      <c r="AF21" s="193"/>
      <c r="AG21" s="193"/>
      <c r="AH21" s="193"/>
      <c r="AI21" s="193"/>
      <c r="AJ21" s="193"/>
      <c r="AK21" s="193"/>
      <c r="AL21" s="233"/>
      <c r="AM21" s="265">
        <v>0.5</v>
      </c>
      <c r="AN21" s="320"/>
      <c r="AO21" s="224"/>
    </row>
    <row r="22" spans="1:41" ht="38.25" x14ac:dyDescent="0.2">
      <c r="A22" s="847"/>
      <c r="B22" s="847"/>
      <c r="C22" s="847"/>
      <c r="D22" s="899"/>
      <c r="E22" s="881"/>
      <c r="F22" s="834"/>
      <c r="G22" s="1045"/>
      <c r="H22" s="123" t="s">
        <v>924</v>
      </c>
      <c r="I22" s="123" t="s">
        <v>925</v>
      </c>
      <c r="J22" s="184">
        <v>0.01</v>
      </c>
      <c r="K22" s="930"/>
      <c r="L22" s="1038"/>
      <c r="M22" s="1038"/>
      <c r="N22" s="1049"/>
      <c r="O22" s="1040"/>
      <c r="P22" s="227"/>
      <c r="Q22" s="187"/>
      <c r="R22" s="187"/>
      <c r="S22" s="187"/>
      <c r="T22" s="187"/>
      <c r="U22" s="187"/>
      <c r="V22" s="187"/>
      <c r="W22" s="187"/>
      <c r="X22" s="187"/>
      <c r="Y22" s="187"/>
      <c r="Z22" s="187"/>
      <c r="AA22" s="187"/>
      <c r="AB22" s="187"/>
      <c r="AC22" s="187"/>
      <c r="AD22" s="187"/>
      <c r="AE22" s="187"/>
      <c r="AF22" s="187"/>
      <c r="AG22" s="158">
        <v>1</v>
      </c>
      <c r="AH22" s="187"/>
      <c r="AI22" s="187"/>
      <c r="AJ22" s="187"/>
      <c r="AK22" s="187"/>
      <c r="AL22" s="187"/>
      <c r="AM22" s="226"/>
      <c r="AN22" s="320"/>
      <c r="AO22" s="224"/>
    </row>
    <row r="23" spans="1:41" ht="25.5" x14ac:dyDescent="0.2">
      <c r="A23" s="847"/>
      <c r="B23" s="847"/>
      <c r="C23" s="847"/>
      <c r="D23" s="899"/>
      <c r="E23" s="881"/>
      <c r="F23" s="834"/>
      <c r="G23" s="1045"/>
      <c r="H23" s="123" t="s">
        <v>926</v>
      </c>
      <c r="I23" s="123" t="s">
        <v>927</v>
      </c>
      <c r="J23" s="184">
        <v>0.02</v>
      </c>
      <c r="K23" s="930" t="s">
        <v>928</v>
      </c>
      <c r="L23" s="1038">
        <v>44578</v>
      </c>
      <c r="M23" s="1038">
        <v>44911</v>
      </c>
      <c r="N23" s="1049" t="s">
        <v>300</v>
      </c>
      <c r="O23" s="1040"/>
      <c r="P23" s="227"/>
      <c r="Q23" s="187"/>
      <c r="R23" s="187"/>
      <c r="S23" s="187"/>
      <c r="T23" s="187"/>
      <c r="U23" s="260">
        <v>0.25</v>
      </c>
      <c r="V23" s="193"/>
      <c r="W23" s="193"/>
      <c r="X23" s="193"/>
      <c r="Y23" s="193"/>
      <c r="Z23" s="261"/>
      <c r="AA23" s="260">
        <v>0.25</v>
      </c>
      <c r="AB23" s="193"/>
      <c r="AC23" s="193"/>
      <c r="AD23" s="261"/>
      <c r="AE23" s="193"/>
      <c r="AF23" s="261"/>
      <c r="AG23" s="260">
        <v>0.25</v>
      </c>
      <c r="AH23" s="193"/>
      <c r="AI23" s="193"/>
      <c r="AJ23" s="193"/>
      <c r="AK23" s="262">
        <v>0.25</v>
      </c>
      <c r="AL23" s="187"/>
      <c r="AM23" s="226"/>
      <c r="AN23" s="320"/>
      <c r="AO23" s="224"/>
    </row>
    <row r="24" spans="1:41" ht="38.25" x14ac:dyDescent="0.2">
      <c r="A24" s="847"/>
      <c r="B24" s="847"/>
      <c r="C24" s="847"/>
      <c r="D24" s="899"/>
      <c r="E24" s="881"/>
      <c r="F24" s="834"/>
      <c r="G24" s="1045"/>
      <c r="H24" s="123" t="s">
        <v>929</v>
      </c>
      <c r="I24" s="123" t="s">
        <v>919</v>
      </c>
      <c r="J24" s="184">
        <v>0.01</v>
      </c>
      <c r="K24" s="930"/>
      <c r="L24" s="1038"/>
      <c r="M24" s="1038"/>
      <c r="N24" s="1049"/>
      <c r="O24" s="1040"/>
      <c r="P24" s="227"/>
      <c r="Q24" s="187"/>
      <c r="R24" s="187"/>
      <c r="S24" s="187"/>
      <c r="T24" s="187"/>
      <c r="U24" s="187"/>
      <c r="V24" s="187"/>
      <c r="W24" s="187"/>
      <c r="X24" s="187"/>
      <c r="Y24" s="187"/>
      <c r="Z24" s="187"/>
      <c r="AA24" s="187"/>
      <c r="AB24" s="187"/>
      <c r="AC24" s="187"/>
      <c r="AD24" s="187"/>
      <c r="AE24" s="187"/>
      <c r="AF24" s="187"/>
      <c r="AG24" s="187"/>
      <c r="AH24" s="187"/>
      <c r="AI24" s="187"/>
      <c r="AJ24" s="187"/>
      <c r="AK24" s="158">
        <v>1</v>
      </c>
      <c r="AL24" s="187"/>
      <c r="AM24" s="226"/>
      <c r="AN24" s="320"/>
      <c r="AO24" s="224"/>
    </row>
    <row r="25" spans="1:41" ht="51" x14ac:dyDescent="0.2">
      <c r="A25" s="847"/>
      <c r="B25" s="847"/>
      <c r="C25" s="847"/>
      <c r="D25" s="899"/>
      <c r="E25" s="881"/>
      <c r="F25" s="834"/>
      <c r="G25" s="1045" t="s">
        <v>930</v>
      </c>
      <c r="H25" s="284" t="s">
        <v>931</v>
      </c>
      <c r="I25" s="263" t="s">
        <v>932</v>
      </c>
      <c r="J25" s="184">
        <v>0.02</v>
      </c>
      <c r="K25" s="930" t="s">
        <v>933</v>
      </c>
      <c r="L25" s="1038">
        <v>44564</v>
      </c>
      <c r="M25" s="1038">
        <v>44926</v>
      </c>
      <c r="N25" s="1039" t="s">
        <v>300</v>
      </c>
      <c r="O25" s="1040" t="s">
        <v>757</v>
      </c>
      <c r="P25" s="227"/>
      <c r="Q25" s="187"/>
      <c r="R25" s="187"/>
      <c r="S25" s="187"/>
      <c r="T25" s="187"/>
      <c r="U25" s="260">
        <v>0.25</v>
      </c>
      <c r="V25" s="193"/>
      <c r="W25" s="193"/>
      <c r="X25" s="193"/>
      <c r="Y25" s="193"/>
      <c r="Z25" s="261"/>
      <c r="AA25" s="260">
        <v>0.25</v>
      </c>
      <c r="AB25" s="193"/>
      <c r="AC25" s="193"/>
      <c r="AD25" s="261"/>
      <c r="AE25" s="193"/>
      <c r="AF25" s="261"/>
      <c r="AG25" s="260">
        <v>0.25</v>
      </c>
      <c r="AH25" s="193"/>
      <c r="AI25" s="193"/>
      <c r="AJ25" s="193"/>
      <c r="AK25" s="193"/>
      <c r="AL25" s="193"/>
      <c r="AM25" s="262">
        <v>0.25</v>
      </c>
      <c r="AN25" s="320"/>
      <c r="AO25" s="224"/>
    </row>
    <row r="26" spans="1:41" ht="25.5" x14ac:dyDescent="0.2">
      <c r="A26" s="847"/>
      <c r="B26" s="847"/>
      <c r="C26" s="847"/>
      <c r="D26" s="899"/>
      <c r="E26" s="881"/>
      <c r="F26" s="834"/>
      <c r="G26" s="1045"/>
      <c r="H26" s="123" t="s">
        <v>934</v>
      </c>
      <c r="I26" s="123" t="s">
        <v>935</v>
      </c>
      <c r="J26" s="184">
        <v>0.01</v>
      </c>
      <c r="K26" s="930"/>
      <c r="L26" s="1038"/>
      <c r="M26" s="1038"/>
      <c r="N26" s="1039"/>
      <c r="O26" s="1040"/>
      <c r="P26" s="227"/>
      <c r="Q26" s="187"/>
      <c r="R26" s="187"/>
      <c r="S26" s="187"/>
      <c r="T26" s="187"/>
      <c r="U26" s="187"/>
      <c r="V26" s="187"/>
      <c r="W26" s="187"/>
      <c r="X26" s="187"/>
      <c r="Y26" s="187"/>
      <c r="Z26" s="187"/>
      <c r="AA26" s="187"/>
      <c r="AB26" s="187"/>
      <c r="AC26" s="187"/>
      <c r="AD26" s="187"/>
      <c r="AE26" s="187"/>
      <c r="AF26" s="187"/>
      <c r="AG26" s="187"/>
      <c r="AH26" s="187"/>
      <c r="AI26" s="158">
        <v>1</v>
      </c>
      <c r="AJ26" s="187"/>
      <c r="AK26" s="193"/>
      <c r="AL26" s="187"/>
      <c r="AM26" s="226"/>
      <c r="AN26" s="320"/>
      <c r="AO26" s="224"/>
    </row>
    <row r="27" spans="1:41" ht="38.25" x14ac:dyDescent="0.2">
      <c r="A27" s="847"/>
      <c r="B27" s="847"/>
      <c r="C27" s="847"/>
      <c r="D27" s="899"/>
      <c r="E27" s="881"/>
      <c r="F27" s="835"/>
      <c r="G27" s="1045"/>
      <c r="H27" s="123" t="s">
        <v>936</v>
      </c>
      <c r="I27" s="123" t="s">
        <v>937</v>
      </c>
      <c r="J27" s="184">
        <v>0.01</v>
      </c>
      <c r="K27" s="930"/>
      <c r="L27" s="1038"/>
      <c r="M27" s="1038"/>
      <c r="N27" s="1039"/>
      <c r="O27" s="1040"/>
      <c r="P27" s="227"/>
      <c r="Q27" s="187"/>
      <c r="R27" s="187"/>
      <c r="S27" s="187"/>
      <c r="T27" s="187"/>
      <c r="U27" s="187"/>
      <c r="V27" s="187"/>
      <c r="W27" s="187"/>
      <c r="X27" s="187"/>
      <c r="Y27" s="158">
        <v>1</v>
      </c>
      <c r="Z27" s="187"/>
      <c r="AA27" s="187"/>
      <c r="AB27" s="187"/>
      <c r="AC27" s="187"/>
      <c r="AD27" s="187"/>
      <c r="AE27" s="187"/>
      <c r="AF27" s="187"/>
      <c r="AG27" s="187"/>
      <c r="AH27" s="187"/>
      <c r="AI27" s="187"/>
      <c r="AJ27" s="187"/>
      <c r="AK27" s="187"/>
      <c r="AL27" s="187"/>
      <c r="AM27" s="200">
        <v>1</v>
      </c>
      <c r="AN27" s="320"/>
      <c r="AO27" s="224"/>
    </row>
    <row r="28" spans="1:41" ht="38.25" x14ac:dyDescent="0.2">
      <c r="A28" s="847"/>
      <c r="B28" s="847"/>
      <c r="C28" s="847"/>
      <c r="D28" s="287" t="s">
        <v>938</v>
      </c>
      <c r="E28" s="288">
        <v>0.04</v>
      </c>
      <c r="F28" s="203"/>
      <c r="G28" s="298" t="s">
        <v>939</v>
      </c>
      <c r="H28" s="282" t="s">
        <v>1267</v>
      </c>
      <c r="I28" s="192" t="s">
        <v>940</v>
      </c>
      <c r="J28" s="184">
        <v>0.04</v>
      </c>
      <c r="K28" s="288" t="s">
        <v>917</v>
      </c>
      <c r="L28" s="296">
        <v>44609</v>
      </c>
      <c r="M28" s="296">
        <v>44911</v>
      </c>
      <c r="N28" s="289" t="s">
        <v>300</v>
      </c>
      <c r="O28" s="297" t="s">
        <v>312</v>
      </c>
      <c r="P28" s="227"/>
      <c r="Q28" s="187"/>
      <c r="R28" s="187"/>
      <c r="S28" s="187"/>
      <c r="T28" s="187"/>
      <c r="U28" s="158">
        <v>1</v>
      </c>
      <c r="V28" s="187"/>
      <c r="W28" s="187"/>
      <c r="X28" s="187"/>
      <c r="Y28" s="187"/>
      <c r="Z28" s="187"/>
      <c r="AA28" s="187"/>
      <c r="AB28" s="187"/>
      <c r="AC28" s="158">
        <v>1</v>
      </c>
      <c r="AD28" s="187"/>
      <c r="AE28" s="187"/>
      <c r="AF28" s="187"/>
      <c r="AG28" s="187"/>
      <c r="AH28" s="187"/>
      <c r="AI28" s="187"/>
      <c r="AJ28" s="187"/>
      <c r="AK28" s="158">
        <v>1</v>
      </c>
      <c r="AL28" s="187"/>
      <c r="AM28" s="226"/>
      <c r="AN28" s="320"/>
      <c r="AO28" s="224"/>
    </row>
    <row r="29" spans="1:41" ht="38.25" x14ac:dyDescent="0.2">
      <c r="A29" s="847"/>
      <c r="B29" s="847"/>
      <c r="C29" s="847"/>
      <c r="D29" s="899" t="s">
        <v>941</v>
      </c>
      <c r="E29" s="930">
        <v>0.41</v>
      </c>
      <c r="F29" s="203" t="s">
        <v>295</v>
      </c>
      <c r="G29" s="205" t="s">
        <v>942</v>
      </c>
      <c r="H29" s="267" t="s">
        <v>943</v>
      </c>
      <c r="I29" s="192" t="s">
        <v>944</v>
      </c>
      <c r="J29" s="184">
        <v>7.0000000000000007E-2</v>
      </c>
      <c r="K29" s="288" t="s">
        <v>945</v>
      </c>
      <c r="L29" s="296">
        <v>44774</v>
      </c>
      <c r="M29" s="204">
        <v>44926</v>
      </c>
      <c r="N29" s="289" t="s">
        <v>300</v>
      </c>
      <c r="O29" s="297" t="s">
        <v>475</v>
      </c>
      <c r="P29" s="227"/>
      <c r="Q29" s="187"/>
      <c r="R29" s="187"/>
      <c r="S29" s="187"/>
      <c r="T29" s="193"/>
      <c r="U29" s="187"/>
      <c r="V29" s="193"/>
      <c r="W29" s="193"/>
      <c r="X29" s="701"/>
      <c r="Y29" s="187"/>
      <c r="Z29" s="702"/>
      <c r="AA29" s="702"/>
      <c r="AB29" s="701"/>
      <c r="AC29" s="703"/>
      <c r="AD29" s="187"/>
      <c r="AE29" s="187"/>
      <c r="AF29" s="187"/>
      <c r="AG29" s="187"/>
      <c r="AH29" s="187"/>
      <c r="AI29" s="187"/>
      <c r="AJ29" s="187"/>
      <c r="AK29" s="158">
        <v>154</v>
      </c>
      <c r="AL29" s="187"/>
      <c r="AM29" s="226"/>
      <c r="AN29" s="320"/>
      <c r="AO29" s="224"/>
    </row>
    <row r="30" spans="1:41" ht="38.25" x14ac:dyDescent="0.2">
      <c r="A30" s="847"/>
      <c r="B30" s="847"/>
      <c r="C30" s="847"/>
      <c r="D30" s="899"/>
      <c r="E30" s="930"/>
      <c r="F30" s="833" t="s">
        <v>360</v>
      </c>
      <c r="G30" s="299" t="s">
        <v>946</v>
      </c>
      <c r="H30" s="284" t="s">
        <v>947</v>
      </c>
      <c r="I30" s="192" t="s">
        <v>944</v>
      </c>
      <c r="J30" s="184">
        <v>0.06</v>
      </c>
      <c r="K30" s="288" t="s">
        <v>965</v>
      </c>
      <c r="L30" s="296">
        <v>44835</v>
      </c>
      <c r="M30" s="204">
        <v>44926</v>
      </c>
      <c r="N30" s="289" t="s">
        <v>300</v>
      </c>
      <c r="O30" s="297" t="s">
        <v>479</v>
      </c>
      <c r="P30" s="227"/>
      <c r="Q30" s="193"/>
      <c r="R30" s="187"/>
      <c r="S30" s="187"/>
      <c r="T30" s="193"/>
      <c r="U30" s="187"/>
      <c r="V30" s="193"/>
      <c r="W30" s="193"/>
      <c r="X30" s="701"/>
      <c r="Y30" s="187"/>
      <c r="Z30" s="702"/>
      <c r="AA30" s="702"/>
      <c r="AB30" s="701"/>
      <c r="AC30" s="193"/>
      <c r="AD30" s="187"/>
      <c r="AE30" s="187"/>
      <c r="AF30" s="187"/>
      <c r="AG30" s="193"/>
      <c r="AH30" s="187"/>
      <c r="AI30" s="193"/>
      <c r="AJ30" s="187"/>
      <c r="AK30" s="193"/>
      <c r="AL30" s="187"/>
      <c r="AM30" s="158">
        <v>213</v>
      </c>
      <c r="AN30" s="320"/>
      <c r="AO30" s="224"/>
    </row>
    <row r="31" spans="1:41" ht="25.5" x14ac:dyDescent="0.2">
      <c r="A31" s="847"/>
      <c r="B31" s="847"/>
      <c r="C31" s="847"/>
      <c r="D31" s="899"/>
      <c r="E31" s="930"/>
      <c r="F31" s="834"/>
      <c r="G31" s="917" t="s">
        <v>948</v>
      </c>
      <c r="H31" s="282" t="s">
        <v>949</v>
      </c>
      <c r="I31" s="282" t="s">
        <v>950</v>
      </c>
      <c r="J31" s="184">
        <v>0.09</v>
      </c>
      <c r="K31" s="288" t="s">
        <v>951</v>
      </c>
      <c r="L31" s="296">
        <v>44564</v>
      </c>
      <c r="M31" s="296">
        <v>44926</v>
      </c>
      <c r="N31" s="289" t="s">
        <v>300</v>
      </c>
      <c r="O31" s="1040" t="s">
        <v>482</v>
      </c>
      <c r="P31" s="227"/>
      <c r="Q31" s="158">
        <v>1</v>
      </c>
      <c r="R31" s="187"/>
      <c r="S31" s="158">
        <v>1</v>
      </c>
      <c r="T31" s="187"/>
      <c r="U31" s="158">
        <v>1</v>
      </c>
      <c r="V31" s="187"/>
      <c r="W31" s="158">
        <v>1</v>
      </c>
      <c r="X31" s="187"/>
      <c r="Y31" s="158">
        <v>1</v>
      </c>
      <c r="Z31" s="187"/>
      <c r="AA31" s="158">
        <v>1</v>
      </c>
      <c r="AB31" s="187"/>
      <c r="AC31" s="158">
        <v>1</v>
      </c>
      <c r="AD31" s="187"/>
      <c r="AE31" s="158">
        <v>1</v>
      </c>
      <c r="AF31" s="187"/>
      <c r="AG31" s="158">
        <v>1</v>
      </c>
      <c r="AH31" s="187"/>
      <c r="AI31" s="158">
        <v>1</v>
      </c>
      <c r="AJ31" s="187"/>
      <c r="AK31" s="158">
        <v>1</v>
      </c>
      <c r="AL31" s="187"/>
      <c r="AM31" s="200">
        <v>1</v>
      </c>
      <c r="AN31" s="320"/>
      <c r="AO31" s="224"/>
    </row>
    <row r="32" spans="1:41" ht="38.25" x14ac:dyDescent="0.2">
      <c r="A32" s="847"/>
      <c r="B32" s="847"/>
      <c r="C32" s="847"/>
      <c r="D32" s="899"/>
      <c r="E32" s="930"/>
      <c r="F32" s="834"/>
      <c r="G32" s="917"/>
      <c r="H32" s="267" t="s">
        <v>1156</v>
      </c>
      <c r="I32" s="282" t="s">
        <v>952</v>
      </c>
      <c r="J32" s="184">
        <v>0.05</v>
      </c>
      <c r="K32" s="288" t="s">
        <v>953</v>
      </c>
      <c r="L32" s="296">
        <v>44596</v>
      </c>
      <c r="M32" s="296">
        <v>44926</v>
      </c>
      <c r="N32" s="289" t="s">
        <v>300</v>
      </c>
      <c r="O32" s="1040"/>
      <c r="P32" s="227"/>
      <c r="Q32" s="187"/>
      <c r="R32" s="187"/>
      <c r="S32" s="187"/>
      <c r="T32" s="187"/>
      <c r="U32" s="158">
        <v>1</v>
      </c>
      <c r="V32" s="187"/>
      <c r="W32" s="187"/>
      <c r="X32" s="187"/>
      <c r="Y32" s="187"/>
      <c r="Z32" s="187"/>
      <c r="AA32" s="158">
        <v>1</v>
      </c>
      <c r="AB32" s="187"/>
      <c r="AC32" s="187"/>
      <c r="AD32" s="187"/>
      <c r="AE32" s="187"/>
      <c r="AF32" s="187"/>
      <c r="AG32" s="158">
        <v>1</v>
      </c>
      <c r="AH32" s="187"/>
      <c r="AI32" s="187"/>
      <c r="AJ32" s="187"/>
      <c r="AK32" s="187"/>
      <c r="AL32" s="187"/>
      <c r="AM32" s="172"/>
      <c r="AN32" s="320"/>
      <c r="AO32" s="224"/>
    </row>
    <row r="33" spans="1:41" ht="51" x14ac:dyDescent="0.2">
      <c r="A33" s="847"/>
      <c r="B33" s="847"/>
      <c r="C33" s="847"/>
      <c r="D33" s="899"/>
      <c r="E33" s="930"/>
      <c r="F33" s="834"/>
      <c r="G33" s="299" t="s">
        <v>954</v>
      </c>
      <c r="H33" s="284" t="s">
        <v>955</v>
      </c>
      <c r="I33" s="282" t="s">
        <v>956</v>
      </c>
      <c r="J33" s="184">
        <v>7.0000000000000007E-2</v>
      </c>
      <c r="K33" s="288" t="s">
        <v>945</v>
      </c>
      <c r="L33" s="296">
        <v>44564</v>
      </c>
      <c r="M33" s="296">
        <v>44926</v>
      </c>
      <c r="N33" s="289" t="s">
        <v>300</v>
      </c>
      <c r="O33" s="297" t="s">
        <v>487</v>
      </c>
      <c r="P33" s="227"/>
      <c r="Q33" s="187"/>
      <c r="R33" s="187"/>
      <c r="S33" s="187"/>
      <c r="T33" s="187"/>
      <c r="U33" s="158">
        <v>1</v>
      </c>
      <c r="V33" s="187"/>
      <c r="W33" s="187"/>
      <c r="X33" s="187"/>
      <c r="Y33" s="187"/>
      <c r="Z33" s="187"/>
      <c r="AA33" s="158">
        <v>1</v>
      </c>
      <c r="AB33" s="187"/>
      <c r="AC33" s="187"/>
      <c r="AD33" s="187"/>
      <c r="AE33" s="187"/>
      <c r="AF33" s="187"/>
      <c r="AG33" s="158">
        <v>1</v>
      </c>
      <c r="AH33" s="187"/>
      <c r="AI33" s="187"/>
      <c r="AJ33" s="187"/>
      <c r="AK33" s="187"/>
      <c r="AL33" s="187"/>
      <c r="AM33" s="200">
        <v>1</v>
      </c>
      <c r="AN33" s="320"/>
      <c r="AO33" s="224"/>
    </row>
    <row r="34" spans="1:41" ht="38.25" x14ac:dyDescent="0.2">
      <c r="A34" s="847"/>
      <c r="B34" s="847"/>
      <c r="C34" s="847"/>
      <c r="D34" s="899"/>
      <c r="E34" s="930"/>
      <c r="F34" s="834"/>
      <c r="G34" s="299" t="s">
        <v>957</v>
      </c>
      <c r="H34" s="284" t="s">
        <v>958</v>
      </c>
      <c r="I34" s="282" t="s">
        <v>956</v>
      </c>
      <c r="J34" s="184">
        <v>0.03</v>
      </c>
      <c r="K34" s="288" t="s">
        <v>959</v>
      </c>
      <c r="L34" s="296">
        <v>44578</v>
      </c>
      <c r="M34" s="204">
        <v>44926</v>
      </c>
      <c r="N34" s="289" t="s">
        <v>300</v>
      </c>
      <c r="O34" s="297" t="s">
        <v>540</v>
      </c>
      <c r="P34" s="227"/>
      <c r="Q34" s="187"/>
      <c r="R34" s="187"/>
      <c r="S34" s="187"/>
      <c r="T34" s="187"/>
      <c r="U34" s="187"/>
      <c r="V34" s="187"/>
      <c r="W34" s="158">
        <v>1</v>
      </c>
      <c r="X34" s="187"/>
      <c r="Y34" s="187"/>
      <c r="Z34" s="187"/>
      <c r="AA34" s="187"/>
      <c r="AB34" s="187"/>
      <c r="AC34" s="187"/>
      <c r="AD34" s="187"/>
      <c r="AE34" s="187"/>
      <c r="AF34" s="187"/>
      <c r="AG34" s="187"/>
      <c r="AH34" s="187"/>
      <c r="AI34" s="187"/>
      <c r="AJ34" s="187"/>
      <c r="AK34" s="158">
        <v>1</v>
      </c>
      <c r="AL34" s="187"/>
      <c r="AM34" s="226"/>
      <c r="AN34" s="320"/>
      <c r="AO34" s="224"/>
    </row>
    <row r="35" spans="1:41" ht="25.5" x14ac:dyDescent="0.2">
      <c r="A35" s="847"/>
      <c r="B35" s="847"/>
      <c r="C35" s="847"/>
      <c r="D35" s="899"/>
      <c r="E35" s="930"/>
      <c r="F35" s="834"/>
      <c r="G35" s="299" t="s">
        <v>960</v>
      </c>
      <c r="H35" s="284" t="s">
        <v>961</v>
      </c>
      <c r="I35" s="282" t="s">
        <v>956</v>
      </c>
      <c r="J35" s="184">
        <v>0.02</v>
      </c>
      <c r="K35" s="288" t="s">
        <v>945</v>
      </c>
      <c r="L35" s="296">
        <v>44682</v>
      </c>
      <c r="M35" s="296">
        <v>44926</v>
      </c>
      <c r="N35" s="289" t="s">
        <v>300</v>
      </c>
      <c r="O35" s="297" t="s">
        <v>543</v>
      </c>
      <c r="P35" s="227"/>
      <c r="Q35" s="187"/>
      <c r="R35" s="187"/>
      <c r="S35" s="187"/>
      <c r="T35" s="187"/>
      <c r="U35" s="187"/>
      <c r="V35" s="187"/>
      <c r="W35" s="187"/>
      <c r="X35" s="187"/>
      <c r="Y35" s="187"/>
      <c r="Z35" s="187"/>
      <c r="AA35" s="187"/>
      <c r="AB35" s="187"/>
      <c r="AC35" s="158">
        <v>1</v>
      </c>
      <c r="AD35" s="187"/>
      <c r="AE35" s="187"/>
      <c r="AF35" s="187"/>
      <c r="AG35" s="187"/>
      <c r="AH35" s="187"/>
      <c r="AI35" s="187"/>
      <c r="AJ35" s="187"/>
      <c r="AK35" s="187"/>
      <c r="AL35" s="187"/>
      <c r="AM35" s="200">
        <v>1</v>
      </c>
      <c r="AN35" s="320"/>
      <c r="AO35" s="224"/>
    </row>
    <row r="36" spans="1:41" ht="38.25" x14ac:dyDescent="0.2">
      <c r="A36" s="847"/>
      <c r="B36" s="847"/>
      <c r="C36" s="847"/>
      <c r="D36" s="899"/>
      <c r="E36" s="930"/>
      <c r="F36" s="834"/>
      <c r="G36" s="299" t="s">
        <v>962</v>
      </c>
      <c r="H36" s="284" t="s">
        <v>963</v>
      </c>
      <c r="I36" s="282" t="s">
        <v>964</v>
      </c>
      <c r="J36" s="184">
        <v>0.02</v>
      </c>
      <c r="K36" s="288" t="s">
        <v>965</v>
      </c>
      <c r="L36" s="296">
        <v>44595</v>
      </c>
      <c r="M36" s="296">
        <v>44926</v>
      </c>
      <c r="N36" s="289" t="s">
        <v>300</v>
      </c>
      <c r="O36" s="297" t="s">
        <v>966</v>
      </c>
      <c r="P36" s="227"/>
      <c r="Q36" s="187"/>
      <c r="R36" s="187"/>
      <c r="S36" s="187"/>
      <c r="T36" s="187"/>
      <c r="U36" s="187"/>
      <c r="V36" s="187"/>
      <c r="W36" s="187"/>
      <c r="X36" s="187"/>
      <c r="Y36" s="187"/>
      <c r="Z36" s="187"/>
      <c r="AA36" s="187"/>
      <c r="AB36" s="187"/>
      <c r="AC36" s="187"/>
      <c r="AD36" s="187"/>
      <c r="AE36" s="158">
        <v>1</v>
      </c>
      <c r="AF36" s="187"/>
      <c r="AG36" s="187"/>
      <c r="AH36" s="187"/>
      <c r="AI36" s="187"/>
      <c r="AJ36" s="187"/>
      <c r="AK36" s="187"/>
      <c r="AL36" s="187"/>
      <c r="AM36" s="226"/>
      <c r="AN36" s="320"/>
      <c r="AO36" s="224"/>
    </row>
    <row r="37" spans="1:41" ht="51" x14ac:dyDescent="0.2">
      <c r="A37" s="847"/>
      <c r="B37" s="847"/>
      <c r="C37" s="847"/>
      <c r="D37" s="837" t="s">
        <v>967</v>
      </c>
      <c r="E37" s="1041">
        <v>0.27</v>
      </c>
      <c r="F37" s="834"/>
      <c r="G37" s="298" t="s">
        <v>968</v>
      </c>
      <c r="H37" s="282" t="s">
        <v>969</v>
      </c>
      <c r="I37" s="282" t="s">
        <v>970</v>
      </c>
      <c r="J37" s="184">
        <v>0.05</v>
      </c>
      <c r="K37" s="288" t="s">
        <v>913</v>
      </c>
      <c r="L37" s="296">
        <v>44564</v>
      </c>
      <c r="M37" s="296">
        <v>44926</v>
      </c>
      <c r="N37" s="289" t="s">
        <v>300</v>
      </c>
      <c r="O37" s="297" t="s">
        <v>335</v>
      </c>
      <c r="P37" s="268"/>
      <c r="Q37" s="269">
        <v>8.3299999999999999E-2</v>
      </c>
      <c r="R37" s="270"/>
      <c r="S37" s="269">
        <v>8.3299999999999999E-2</v>
      </c>
      <c r="T37" s="270"/>
      <c r="U37" s="269">
        <v>8.3299999999999999E-2</v>
      </c>
      <c r="V37" s="270"/>
      <c r="W37" s="269">
        <v>8.3299999999999999E-2</v>
      </c>
      <c r="X37" s="270"/>
      <c r="Y37" s="269">
        <v>8.3299999999999999E-2</v>
      </c>
      <c r="Z37" s="270"/>
      <c r="AA37" s="269">
        <v>8.3299999999999999E-2</v>
      </c>
      <c r="AB37" s="270"/>
      <c r="AC37" s="269">
        <v>8.3299999999999999E-2</v>
      </c>
      <c r="AD37" s="270"/>
      <c r="AE37" s="269">
        <v>8.3299999999999999E-2</v>
      </c>
      <c r="AF37" s="270"/>
      <c r="AG37" s="269">
        <v>8.3299999999999999E-2</v>
      </c>
      <c r="AH37" s="271"/>
      <c r="AI37" s="269">
        <v>8.3299999999999999E-2</v>
      </c>
      <c r="AJ37" s="271"/>
      <c r="AK37" s="269">
        <v>8.3299999999999999E-2</v>
      </c>
      <c r="AL37" s="271"/>
      <c r="AM37" s="272">
        <v>8.3699999999999997E-2</v>
      </c>
      <c r="AN37" s="320"/>
      <c r="AO37" s="224"/>
    </row>
    <row r="38" spans="1:41" ht="38.25" x14ac:dyDescent="0.2">
      <c r="A38" s="847"/>
      <c r="B38" s="847"/>
      <c r="C38" s="847"/>
      <c r="D38" s="838"/>
      <c r="E38" s="1042"/>
      <c r="F38" s="834"/>
      <c r="G38" s="751" t="s">
        <v>971</v>
      </c>
      <c r="H38" s="126" t="s">
        <v>972</v>
      </c>
      <c r="I38" s="284" t="s">
        <v>973</v>
      </c>
      <c r="J38" s="184">
        <v>0.02</v>
      </c>
      <c r="K38" s="930" t="s">
        <v>974</v>
      </c>
      <c r="L38" s="1038">
        <v>44595</v>
      </c>
      <c r="M38" s="1038">
        <v>44926</v>
      </c>
      <c r="N38" s="1039" t="s">
        <v>300</v>
      </c>
      <c r="O38" s="1040" t="s">
        <v>339</v>
      </c>
      <c r="P38" s="227"/>
      <c r="Q38" s="187"/>
      <c r="R38" s="187"/>
      <c r="S38" s="187"/>
      <c r="T38" s="187"/>
      <c r="U38" s="187"/>
      <c r="V38" s="187"/>
      <c r="W38" s="187"/>
      <c r="X38" s="187"/>
      <c r="Y38" s="158">
        <v>1</v>
      </c>
      <c r="Z38" s="187"/>
      <c r="AA38" s="187"/>
      <c r="AB38" s="187"/>
      <c r="AC38" s="187"/>
      <c r="AD38" s="187"/>
      <c r="AE38" s="187"/>
      <c r="AF38" s="187"/>
      <c r="AG38" s="187"/>
      <c r="AH38" s="187"/>
      <c r="AI38" s="158">
        <v>1</v>
      </c>
      <c r="AJ38" s="193"/>
      <c r="AK38" s="407"/>
      <c r="AL38" s="193"/>
      <c r="AM38" s="193"/>
      <c r="AN38" s="320"/>
      <c r="AO38" s="224"/>
    </row>
    <row r="39" spans="1:41" ht="77.25" customHeight="1" x14ac:dyDescent="0.2">
      <c r="A39" s="847"/>
      <c r="B39" s="847"/>
      <c r="C39" s="847"/>
      <c r="D39" s="838"/>
      <c r="E39" s="1042"/>
      <c r="F39" s="834"/>
      <c r="G39" s="751"/>
      <c r="H39" s="126" t="s">
        <v>975</v>
      </c>
      <c r="I39" s="126" t="s">
        <v>976</v>
      </c>
      <c r="J39" s="184">
        <v>0.01</v>
      </c>
      <c r="K39" s="930"/>
      <c r="L39" s="1038"/>
      <c r="M39" s="1038"/>
      <c r="N39" s="1039"/>
      <c r="O39" s="1040"/>
      <c r="P39" s="227"/>
      <c r="Q39" s="187"/>
      <c r="R39" s="187"/>
      <c r="S39" s="187"/>
      <c r="T39" s="187"/>
      <c r="U39" s="187"/>
      <c r="V39" s="187"/>
      <c r="W39" s="187"/>
      <c r="X39" s="187"/>
      <c r="Y39" s="187"/>
      <c r="Z39" s="187"/>
      <c r="AA39" s="158">
        <v>1</v>
      </c>
      <c r="AB39" s="187"/>
      <c r="AC39" s="187"/>
      <c r="AD39" s="187"/>
      <c r="AE39" s="187"/>
      <c r="AF39" s="187"/>
      <c r="AG39" s="187"/>
      <c r="AH39" s="187"/>
      <c r="AI39" s="187"/>
      <c r="AJ39" s="187"/>
      <c r="AK39" s="200">
        <v>1</v>
      </c>
      <c r="AL39" s="193"/>
      <c r="AM39" s="193"/>
      <c r="AN39" s="320"/>
      <c r="AO39" s="224"/>
    </row>
    <row r="40" spans="1:41" ht="49.5" customHeight="1" x14ac:dyDescent="0.2">
      <c r="A40" s="847"/>
      <c r="B40" s="847"/>
      <c r="C40" s="847"/>
      <c r="D40" s="838"/>
      <c r="E40" s="1042"/>
      <c r="F40" s="834"/>
      <c r="G40" s="298" t="s">
        <v>977</v>
      </c>
      <c r="H40" s="126" t="s">
        <v>1157</v>
      </c>
      <c r="I40" s="284" t="s">
        <v>978</v>
      </c>
      <c r="J40" s="184">
        <v>0.08</v>
      </c>
      <c r="K40" s="288" t="s">
        <v>979</v>
      </c>
      <c r="L40" s="296">
        <v>44564</v>
      </c>
      <c r="M40" s="296">
        <v>44926</v>
      </c>
      <c r="N40" s="289" t="s">
        <v>300</v>
      </c>
      <c r="O40" s="297" t="s">
        <v>345</v>
      </c>
      <c r="P40" s="227"/>
      <c r="Q40" s="158">
        <v>10.66</v>
      </c>
      <c r="R40" s="187"/>
      <c r="S40" s="158">
        <v>10.66</v>
      </c>
      <c r="T40" s="187"/>
      <c r="U40" s="158">
        <v>10.66</v>
      </c>
      <c r="V40" s="187"/>
      <c r="W40" s="158">
        <v>10.66</v>
      </c>
      <c r="X40" s="187"/>
      <c r="Y40" s="158">
        <v>10.66</v>
      </c>
      <c r="Z40" s="187"/>
      <c r="AA40" s="158">
        <v>10.66</v>
      </c>
      <c r="AB40" s="187"/>
      <c r="AC40" s="158">
        <v>10.66</v>
      </c>
      <c r="AD40" s="187"/>
      <c r="AE40" s="158">
        <v>10.66</v>
      </c>
      <c r="AF40" s="187"/>
      <c r="AG40" s="158">
        <v>10.66</v>
      </c>
      <c r="AH40" s="187"/>
      <c r="AI40" s="158">
        <v>10.66</v>
      </c>
      <c r="AJ40" s="187"/>
      <c r="AK40" s="158">
        <v>10.66</v>
      </c>
      <c r="AL40" s="187"/>
      <c r="AM40" s="200">
        <v>10.66</v>
      </c>
      <c r="AN40" s="320"/>
      <c r="AO40" s="224"/>
    </row>
    <row r="41" spans="1:41" ht="72.75" customHeight="1" x14ac:dyDescent="0.2">
      <c r="A41" s="847"/>
      <c r="B41" s="847"/>
      <c r="C41" s="847"/>
      <c r="D41" s="838"/>
      <c r="E41" s="1042"/>
      <c r="F41" s="834"/>
      <c r="G41" s="299" t="s">
        <v>980</v>
      </c>
      <c r="H41" s="284" t="s">
        <v>981</v>
      </c>
      <c r="I41" s="282" t="s">
        <v>956</v>
      </c>
      <c r="J41" s="184">
        <v>0.02</v>
      </c>
      <c r="K41" s="288" t="s">
        <v>979</v>
      </c>
      <c r="L41" s="296">
        <v>44682</v>
      </c>
      <c r="M41" s="296">
        <v>44926</v>
      </c>
      <c r="N41" s="289" t="s">
        <v>300</v>
      </c>
      <c r="O41" s="297" t="s">
        <v>349</v>
      </c>
      <c r="P41" s="227"/>
      <c r="Q41" s="187"/>
      <c r="R41" s="187"/>
      <c r="S41" s="187"/>
      <c r="T41" s="187"/>
      <c r="U41" s="187"/>
      <c r="V41" s="187"/>
      <c r="W41" s="187"/>
      <c r="X41" s="187"/>
      <c r="Y41" s="187"/>
      <c r="Z41" s="187"/>
      <c r="AA41" s="187"/>
      <c r="AB41" s="187"/>
      <c r="AC41" s="158">
        <v>1</v>
      </c>
      <c r="AD41" s="187"/>
      <c r="AE41" s="187"/>
      <c r="AF41" s="187"/>
      <c r="AG41" s="187"/>
      <c r="AH41" s="187"/>
      <c r="AI41" s="187"/>
      <c r="AJ41" s="187"/>
      <c r="AK41" s="187"/>
      <c r="AL41" s="187"/>
      <c r="AM41" s="200">
        <v>1</v>
      </c>
      <c r="AN41" s="320"/>
      <c r="AO41" s="224"/>
    </row>
    <row r="42" spans="1:41" ht="51" x14ac:dyDescent="0.2">
      <c r="A42" s="847"/>
      <c r="B42" s="847"/>
      <c r="C42" s="847"/>
      <c r="D42" s="838"/>
      <c r="E42" s="1042"/>
      <c r="F42" s="834"/>
      <c r="G42" s="299" t="s">
        <v>982</v>
      </c>
      <c r="H42" s="284" t="s">
        <v>983</v>
      </c>
      <c r="I42" s="273" t="s">
        <v>984</v>
      </c>
      <c r="J42" s="184">
        <v>0.01</v>
      </c>
      <c r="K42" s="288" t="s">
        <v>985</v>
      </c>
      <c r="L42" s="296">
        <v>44621</v>
      </c>
      <c r="M42" s="296">
        <v>44911</v>
      </c>
      <c r="N42" s="289" t="s">
        <v>300</v>
      </c>
      <c r="O42" s="297" t="s">
        <v>354</v>
      </c>
      <c r="P42" s="227"/>
      <c r="Q42" s="187"/>
      <c r="R42" s="187"/>
      <c r="S42" s="187"/>
      <c r="T42" s="187"/>
      <c r="U42" s="187"/>
      <c r="V42" s="187"/>
      <c r="W42" s="187"/>
      <c r="X42" s="187"/>
      <c r="Y42" s="187"/>
      <c r="Z42" s="187"/>
      <c r="AA42" s="187"/>
      <c r="AB42" s="187"/>
      <c r="AC42" s="187"/>
      <c r="AD42" s="187"/>
      <c r="AE42" s="158">
        <v>1</v>
      </c>
      <c r="AF42" s="187"/>
      <c r="AG42" s="187"/>
      <c r="AH42" s="187"/>
      <c r="AI42" s="187"/>
      <c r="AJ42" s="187"/>
      <c r="AK42" s="187"/>
      <c r="AL42" s="187"/>
      <c r="AM42" s="226"/>
      <c r="AN42" s="320"/>
      <c r="AO42" s="224"/>
    </row>
    <row r="43" spans="1:41" ht="38.25" x14ac:dyDescent="0.2">
      <c r="A43" s="847"/>
      <c r="B43" s="847"/>
      <c r="C43" s="847"/>
      <c r="D43" s="838"/>
      <c r="E43" s="1042"/>
      <c r="F43" s="834"/>
      <c r="G43" s="205" t="s">
        <v>986</v>
      </c>
      <c r="H43" s="284" t="s">
        <v>987</v>
      </c>
      <c r="I43" s="284" t="s">
        <v>988</v>
      </c>
      <c r="J43" s="184">
        <v>0.04</v>
      </c>
      <c r="K43" s="288" t="s">
        <v>902</v>
      </c>
      <c r="L43" s="296">
        <v>44595</v>
      </c>
      <c r="M43" s="296">
        <v>44911</v>
      </c>
      <c r="N43" s="289" t="s">
        <v>300</v>
      </c>
      <c r="O43" s="297" t="s">
        <v>358</v>
      </c>
      <c r="P43" s="227"/>
      <c r="Q43" s="187"/>
      <c r="R43" s="187"/>
      <c r="S43" s="187"/>
      <c r="T43" s="187"/>
      <c r="U43" s="187"/>
      <c r="V43" s="187"/>
      <c r="W43" s="158">
        <v>1</v>
      </c>
      <c r="X43" s="193"/>
      <c r="Y43" s="193"/>
      <c r="Z43" s="193"/>
      <c r="AA43" s="193"/>
      <c r="AB43" s="193"/>
      <c r="AC43" s="193"/>
      <c r="AD43" s="193"/>
      <c r="AE43" s="158">
        <v>1</v>
      </c>
      <c r="AF43" s="193"/>
      <c r="AG43" s="193"/>
      <c r="AH43" s="193"/>
      <c r="AI43" s="193"/>
      <c r="AJ43" s="193"/>
      <c r="AK43" s="193"/>
      <c r="AL43" s="193"/>
      <c r="AM43" s="200">
        <v>1</v>
      </c>
      <c r="AN43" s="320"/>
      <c r="AO43" s="224"/>
    </row>
    <row r="44" spans="1:41" ht="39" thickBot="1" x14ac:dyDescent="0.25">
      <c r="A44" s="847"/>
      <c r="B44" s="847"/>
      <c r="C44" s="847"/>
      <c r="D44" s="839"/>
      <c r="E44" s="1043"/>
      <c r="F44" s="834"/>
      <c r="G44" s="205" t="s">
        <v>1268</v>
      </c>
      <c r="H44" s="284" t="s">
        <v>989</v>
      </c>
      <c r="I44" s="284" t="s">
        <v>990</v>
      </c>
      <c r="J44" s="184">
        <v>0.04</v>
      </c>
      <c r="K44" s="288" t="s">
        <v>953</v>
      </c>
      <c r="L44" s="296">
        <v>44564</v>
      </c>
      <c r="M44" s="296">
        <v>44926</v>
      </c>
      <c r="N44" s="289" t="s">
        <v>300</v>
      </c>
      <c r="O44" s="274">
        <v>4.7</v>
      </c>
      <c r="P44" s="271"/>
      <c r="Q44" s="269">
        <v>8.3299999999999999E-2</v>
      </c>
      <c r="R44" s="271"/>
      <c r="S44" s="269">
        <v>8.3299999999999999E-2</v>
      </c>
      <c r="T44" s="271"/>
      <c r="U44" s="269">
        <v>8.3299999999999999E-2</v>
      </c>
      <c r="V44" s="271"/>
      <c r="W44" s="269">
        <v>8.3299999999999999E-2</v>
      </c>
      <c r="X44" s="271"/>
      <c r="Y44" s="269">
        <v>8.3299999999999999E-2</v>
      </c>
      <c r="Z44" s="271"/>
      <c r="AA44" s="260">
        <v>0.5</v>
      </c>
      <c r="AB44" s="193"/>
      <c r="AC44" s="269">
        <v>8.3299999999999999E-2</v>
      </c>
      <c r="AD44" s="193"/>
      <c r="AE44" s="269">
        <v>8.3299999999999999E-2</v>
      </c>
      <c r="AF44" s="193"/>
      <c r="AG44" s="269">
        <v>8.3299999999999999E-2</v>
      </c>
      <c r="AH44" s="193"/>
      <c r="AI44" s="269">
        <v>8.3299999999999999E-2</v>
      </c>
      <c r="AJ44" s="193"/>
      <c r="AK44" s="269">
        <v>8.3299999999999999E-2</v>
      </c>
      <c r="AL44" s="193"/>
      <c r="AM44" s="277">
        <v>8.3699999999999997E-2</v>
      </c>
      <c r="AN44" s="322"/>
      <c r="AO44" s="224"/>
    </row>
    <row r="45" spans="1:41" ht="64.5" thickBot="1" x14ac:dyDescent="0.25">
      <c r="A45" s="740"/>
      <c r="B45" s="740"/>
      <c r="C45" s="740"/>
      <c r="D45" s="164" t="s">
        <v>991</v>
      </c>
      <c r="E45" s="136">
        <v>0.04</v>
      </c>
      <c r="F45" s="1044"/>
      <c r="G45" s="298" t="s">
        <v>992</v>
      </c>
      <c r="H45" s="284" t="s">
        <v>750</v>
      </c>
      <c r="I45" s="282" t="s">
        <v>993</v>
      </c>
      <c r="J45" s="184">
        <v>0.04</v>
      </c>
      <c r="K45" s="288" t="s">
        <v>913</v>
      </c>
      <c r="L45" s="296">
        <v>44565</v>
      </c>
      <c r="M45" s="296">
        <v>44926</v>
      </c>
      <c r="N45" s="275" t="s">
        <v>300</v>
      </c>
      <c r="O45" s="276" t="s">
        <v>501</v>
      </c>
      <c r="P45" s="541"/>
      <c r="Q45" s="704">
        <v>8.3299999999999999E-2</v>
      </c>
      <c r="R45" s="541"/>
      <c r="S45" s="705">
        <v>8.3299999999999999E-2</v>
      </c>
      <c r="T45" s="541"/>
      <c r="U45" s="706">
        <v>8.3299999999999999E-2</v>
      </c>
      <c r="V45" s="541"/>
      <c r="W45" s="707">
        <v>8.3299999999999999E-2</v>
      </c>
      <c r="X45" s="541"/>
      <c r="Y45" s="705">
        <v>8.3299999999999999E-2</v>
      </c>
      <c r="Z45" s="541"/>
      <c r="AA45" s="708">
        <v>8.3299999999999999E-2</v>
      </c>
      <c r="AB45" s="709"/>
      <c r="AC45" s="704">
        <v>8.3299999999999999E-2</v>
      </c>
      <c r="AD45" s="709"/>
      <c r="AE45" s="704">
        <v>8.3299999999999999E-2</v>
      </c>
      <c r="AF45" s="709"/>
      <c r="AG45" s="704">
        <v>8.3299999999999999E-2</v>
      </c>
      <c r="AH45" s="710"/>
      <c r="AI45" s="704">
        <v>8.3299999999999999E-2</v>
      </c>
      <c r="AJ45" s="710"/>
      <c r="AK45" s="704">
        <v>8.3299999999999999E-2</v>
      </c>
      <c r="AL45" s="710"/>
      <c r="AM45" s="277">
        <v>8.3699999999999997E-2</v>
      </c>
      <c r="AN45" s="322"/>
      <c r="AO45" s="224"/>
    </row>
    <row r="46" spans="1:41" ht="18" customHeight="1" x14ac:dyDescent="0.2">
      <c r="A46" s="3" t="s">
        <v>419</v>
      </c>
      <c r="B46" s="4"/>
      <c r="C46" s="4" t="s">
        <v>420</v>
      </c>
      <c r="D46" s="4"/>
      <c r="E46" s="4" t="s">
        <v>421</v>
      </c>
      <c r="F46" s="4"/>
      <c r="G46" s="4" t="s">
        <v>421</v>
      </c>
      <c r="I46" s="4" t="s">
        <v>422</v>
      </c>
      <c r="J46" s="4"/>
      <c r="K46" s="4"/>
      <c r="L46" s="4"/>
      <c r="M46" s="4"/>
      <c r="N46" s="5"/>
      <c r="O46" s="12"/>
      <c r="P46" s="7"/>
      <c r="Q46" s="7"/>
      <c r="R46" s="7"/>
      <c r="S46" s="7"/>
      <c r="T46" s="7"/>
      <c r="U46" s="7"/>
      <c r="V46" s="7"/>
      <c r="W46" s="7"/>
      <c r="X46" s="7"/>
      <c r="Y46" s="7"/>
      <c r="Z46" s="7"/>
      <c r="AA46" s="7"/>
      <c r="AB46" s="7"/>
      <c r="AC46" s="7"/>
      <c r="AD46" s="7"/>
      <c r="AE46" s="7"/>
      <c r="AF46" s="7"/>
      <c r="AG46" s="7"/>
      <c r="AH46" s="7"/>
      <c r="AI46" s="7"/>
      <c r="AJ46" s="7"/>
      <c r="AK46" s="7"/>
      <c r="AL46" s="7"/>
      <c r="AM46" s="7"/>
      <c r="AO46" s="5"/>
    </row>
    <row r="47" spans="1:41" ht="39" customHeight="1" x14ac:dyDescent="0.2">
      <c r="A47" s="110" t="s">
        <v>423</v>
      </c>
      <c r="B47" s="111"/>
      <c r="C47" s="111" t="s">
        <v>424</v>
      </c>
      <c r="D47" s="111"/>
      <c r="E47" s="111"/>
      <c r="F47" s="111"/>
      <c r="G47" s="111" t="s">
        <v>426</v>
      </c>
      <c r="H47" s="111"/>
      <c r="I47" s="111" t="s">
        <v>994</v>
      </c>
      <c r="J47" s="4"/>
      <c r="K47" s="4"/>
      <c r="L47" s="4"/>
      <c r="M47" s="4"/>
      <c r="N47" s="5"/>
      <c r="O47" s="8"/>
      <c r="AO47" s="5"/>
    </row>
    <row r="48" spans="1:41" ht="33" customHeight="1" thickBot="1" x14ac:dyDescent="0.25">
      <c r="A48" s="222" t="s">
        <v>684</v>
      </c>
      <c r="B48" s="223"/>
      <c r="C48" s="223" t="s">
        <v>429</v>
      </c>
      <c r="D48" s="223"/>
      <c r="E48" s="114"/>
      <c r="F48" s="115"/>
      <c r="G48" s="115" t="s">
        <v>431</v>
      </c>
      <c r="H48" s="114"/>
      <c r="I48" s="142" t="s">
        <v>995</v>
      </c>
      <c r="J48" s="794" t="s">
        <v>433</v>
      </c>
      <c r="K48" s="794"/>
      <c r="L48" s="794"/>
      <c r="M48" s="794"/>
      <c r="N48" s="795"/>
      <c r="O48" s="9"/>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1"/>
    </row>
    <row r="49" spans="1:25" x14ac:dyDescent="0.2">
      <c r="A49" s="1" t="s">
        <v>1269</v>
      </c>
    </row>
    <row r="51" spans="1:25" x14ac:dyDescent="0.2">
      <c r="Y51" s="489" t="s">
        <v>582</v>
      </c>
    </row>
    <row r="52" spans="1:25" x14ac:dyDescent="0.2">
      <c r="Y52" s="489" t="s">
        <v>583</v>
      </c>
    </row>
    <row r="53" spans="1:25" x14ac:dyDescent="0.2">
      <c r="Y53" s="490" t="s">
        <v>584</v>
      </c>
    </row>
    <row r="54" spans="1:25" x14ac:dyDescent="0.2">
      <c r="Y54" s="489" t="s">
        <v>585</v>
      </c>
    </row>
    <row r="55" spans="1:25" ht="15.75" x14ac:dyDescent="0.25">
      <c r="Y55" s="491"/>
    </row>
  </sheetData>
  <mergeCells count="84">
    <mergeCell ref="A10:B10"/>
    <mergeCell ref="C10:C11"/>
    <mergeCell ref="D10:D11"/>
    <mergeCell ref="E10:E11"/>
    <mergeCell ref="F10:F11"/>
    <mergeCell ref="A3:J8"/>
    <mergeCell ref="N3:AM8"/>
    <mergeCell ref="AN3:AO9"/>
    <mergeCell ref="A9:G9"/>
    <mergeCell ref="H9:AM9"/>
    <mergeCell ref="T10:U10"/>
    <mergeCell ref="G10:G11"/>
    <mergeCell ref="H10:H11"/>
    <mergeCell ref="I10:I11"/>
    <mergeCell ref="J10:J11"/>
    <mergeCell ref="K10:K11"/>
    <mergeCell ref="L10:L11"/>
    <mergeCell ref="A12:A45"/>
    <mergeCell ref="B12:B45"/>
    <mergeCell ref="C12:C45"/>
    <mergeCell ref="D12:D27"/>
    <mergeCell ref="E12:E27"/>
    <mergeCell ref="AH10:AI10"/>
    <mergeCell ref="AJ10:AK10"/>
    <mergeCell ref="AL10:AM10"/>
    <mergeCell ref="AN10:AO10"/>
    <mergeCell ref="J48:N48"/>
    <mergeCell ref="V10:W10"/>
    <mergeCell ref="X10:Y10"/>
    <mergeCell ref="Z10:AA10"/>
    <mergeCell ref="AB10:AC10"/>
    <mergeCell ref="AD10:AE10"/>
    <mergeCell ref="AF10:AG10"/>
    <mergeCell ref="M10:M11"/>
    <mergeCell ref="N10:N11"/>
    <mergeCell ref="O10:O11"/>
    <mergeCell ref="P10:Q10"/>
    <mergeCell ref="R10:S10"/>
    <mergeCell ref="O12:O13"/>
    <mergeCell ref="G14:G24"/>
    <mergeCell ref="K14:K15"/>
    <mergeCell ref="L14:L15"/>
    <mergeCell ref="M14:M15"/>
    <mergeCell ref="N14:N15"/>
    <mergeCell ref="N18:N20"/>
    <mergeCell ref="K21:K22"/>
    <mergeCell ref="N16:N17"/>
    <mergeCell ref="K18:K20"/>
    <mergeCell ref="L18:L20"/>
    <mergeCell ref="M18:M20"/>
    <mergeCell ref="F12:F27"/>
    <mergeCell ref="G12:G13"/>
    <mergeCell ref="K12:K13"/>
    <mergeCell ref="N12:N13"/>
    <mergeCell ref="O25:O27"/>
    <mergeCell ref="L21:L22"/>
    <mergeCell ref="M21:M22"/>
    <mergeCell ref="N21:N22"/>
    <mergeCell ref="K23:K24"/>
    <mergeCell ref="L23:L24"/>
    <mergeCell ref="M23:M24"/>
    <mergeCell ref="N23:N24"/>
    <mergeCell ref="O14:O24"/>
    <mergeCell ref="K16:K17"/>
    <mergeCell ref="L16:L17"/>
    <mergeCell ref="M16:M17"/>
    <mergeCell ref="G25:G27"/>
    <mergeCell ref="K25:K27"/>
    <mergeCell ref="L25:L27"/>
    <mergeCell ref="M25:M27"/>
    <mergeCell ref="N25:N27"/>
    <mergeCell ref="M38:M39"/>
    <mergeCell ref="N38:N39"/>
    <mergeCell ref="O38:O39"/>
    <mergeCell ref="E37:E44"/>
    <mergeCell ref="D29:D36"/>
    <mergeCell ref="E29:E36"/>
    <mergeCell ref="F30:F45"/>
    <mergeCell ref="G31:G32"/>
    <mergeCell ref="O31:O32"/>
    <mergeCell ref="D37:D44"/>
    <mergeCell ref="G38:G39"/>
    <mergeCell ref="K38:K39"/>
    <mergeCell ref="L38:L39"/>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AO45"/>
  <sheetViews>
    <sheetView tabSelected="1" topLeftCell="B1" zoomScale="70" zoomScaleNormal="70" zoomScaleSheetLayoutView="100" workbookViewId="0">
      <selection activeCell="I21" sqref="I21"/>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47.140625" style="1" customWidth="1"/>
    <col min="5" max="5" width="23" style="18" customWidth="1"/>
    <col min="6" max="6" width="26.28515625" style="18" customWidth="1"/>
    <col min="7" max="7" width="47.42578125" style="1" customWidth="1"/>
    <col min="8" max="8" width="16.5703125" style="1" customWidth="1"/>
    <col min="9" max="9" width="37.7109375" style="1" customWidth="1"/>
    <col min="10" max="10" width="23.42578125" style="1" customWidth="1"/>
    <col min="11" max="11" width="23.42578125" style="628" customWidth="1"/>
    <col min="12" max="13" width="23.42578125" style="1" customWidth="1"/>
    <col min="14" max="14" width="12.5703125" style="1" customWidth="1"/>
    <col min="15" max="15" width="13.85546875" style="1" customWidth="1"/>
    <col min="16" max="39" width="7.140625" style="1" customWidth="1"/>
    <col min="40" max="40" width="13.5703125" style="733" customWidth="1"/>
    <col min="41" max="41" width="22.85546875" style="1" customWidth="1"/>
    <col min="42" max="16384" width="11.42578125" style="1"/>
  </cols>
  <sheetData>
    <row r="1" spans="1:41" ht="15" x14ac:dyDescent="0.2">
      <c r="P1" s="19"/>
    </row>
    <row r="2" spans="1:41" ht="15.75" thickBot="1" x14ac:dyDescent="0.25">
      <c r="P2" s="19"/>
    </row>
    <row r="3" spans="1:41" ht="15" customHeight="1" x14ac:dyDescent="0.2">
      <c r="A3" s="802" t="s">
        <v>996</v>
      </c>
      <c r="B3" s="803"/>
      <c r="C3" s="803"/>
      <c r="D3" s="803"/>
      <c r="E3" s="803"/>
      <c r="F3" s="803"/>
      <c r="G3" s="803"/>
      <c r="H3" s="803"/>
      <c r="I3" s="803"/>
      <c r="J3" s="803"/>
      <c r="K3" s="625"/>
      <c r="L3" s="22"/>
      <c r="M3" s="22"/>
      <c r="N3" s="808" t="s">
        <v>892</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11" t="s">
        <v>259</v>
      </c>
      <c r="AO3" s="812"/>
    </row>
    <row r="4" spans="1:41" ht="15" customHeight="1" x14ac:dyDescent="0.2">
      <c r="A4" s="804"/>
      <c r="B4" s="805"/>
      <c r="C4" s="805"/>
      <c r="D4" s="805"/>
      <c r="E4" s="805"/>
      <c r="F4" s="805"/>
      <c r="G4" s="805"/>
      <c r="H4" s="805"/>
      <c r="I4" s="805"/>
      <c r="J4" s="805"/>
      <c r="K4" s="626"/>
      <c r="L4" s="23"/>
      <c r="M4" s="23"/>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3"/>
      <c r="AO4" s="814"/>
    </row>
    <row r="5" spans="1:41" ht="15" customHeight="1" x14ac:dyDescent="0.2">
      <c r="A5" s="804"/>
      <c r="B5" s="805"/>
      <c r="C5" s="805"/>
      <c r="D5" s="805"/>
      <c r="E5" s="805"/>
      <c r="F5" s="805"/>
      <c r="G5" s="805"/>
      <c r="H5" s="805"/>
      <c r="I5" s="805"/>
      <c r="J5" s="805"/>
      <c r="K5" s="626"/>
      <c r="L5" s="23"/>
      <c r="M5" s="23"/>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13"/>
      <c r="AO5" s="814"/>
    </row>
    <row r="6" spans="1:41" ht="15" customHeight="1" x14ac:dyDescent="0.2">
      <c r="A6" s="804"/>
      <c r="B6" s="805"/>
      <c r="C6" s="805"/>
      <c r="D6" s="805"/>
      <c r="E6" s="805"/>
      <c r="F6" s="805"/>
      <c r="G6" s="805"/>
      <c r="H6" s="805"/>
      <c r="I6" s="805"/>
      <c r="J6" s="805"/>
      <c r="K6" s="626"/>
      <c r="L6" s="23"/>
      <c r="M6" s="23"/>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13"/>
      <c r="AO6" s="814"/>
    </row>
    <row r="7" spans="1:41" ht="15" customHeight="1" x14ac:dyDescent="0.2">
      <c r="A7" s="804"/>
      <c r="B7" s="805"/>
      <c r="C7" s="805"/>
      <c r="D7" s="805"/>
      <c r="E7" s="805"/>
      <c r="F7" s="805"/>
      <c r="G7" s="805"/>
      <c r="H7" s="805"/>
      <c r="I7" s="805"/>
      <c r="J7" s="805"/>
      <c r="K7" s="626"/>
      <c r="L7" s="23"/>
      <c r="M7" s="23"/>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13"/>
      <c r="AO7" s="814"/>
    </row>
    <row r="8" spans="1:41" ht="15.75" customHeight="1" thickBot="1" x14ac:dyDescent="0.25">
      <c r="A8" s="806"/>
      <c r="B8" s="807"/>
      <c r="C8" s="807"/>
      <c r="D8" s="807"/>
      <c r="E8" s="807"/>
      <c r="F8" s="807"/>
      <c r="G8" s="807"/>
      <c r="H8" s="807"/>
      <c r="I8" s="807"/>
      <c r="J8" s="807"/>
      <c r="K8" s="627"/>
      <c r="L8" s="24"/>
      <c r="M8" s="24"/>
      <c r="N8" s="810"/>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3"/>
      <c r="AO8" s="814"/>
    </row>
    <row r="9" spans="1:41" ht="15.75" customHeight="1" thickBot="1" x14ac:dyDescent="0.25">
      <c r="A9" s="817" t="s">
        <v>260</v>
      </c>
      <c r="B9" s="818"/>
      <c r="C9" s="818"/>
      <c r="D9" s="818"/>
      <c r="E9" s="818"/>
      <c r="F9" s="818"/>
      <c r="G9" s="819"/>
      <c r="H9" s="820" t="s">
        <v>261</v>
      </c>
      <c r="I9" s="821"/>
      <c r="J9" s="821"/>
      <c r="K9" s="821"/>
      <c r="L9" s="821"/>
      <c r="M9" s="821"/>
      <c r="N9" s="821"/>
      <c r="O9" s="821"/>
      <c r="P9" s="821"/>
      <c r="Q9" s="821"/>
      <c r="R9" s="821"/>
      <c r="S9" s="821"/>
      <c r="T9" s="821"/>
      <c r="U9" s="821"/>
      <c r="V9" s="821"/>
      <c r="W9" s="821"/>
      <c r="X9" s="821"/>
      <c r="Y9" s="821"/>
      <c r="Z9" s="821"/>
      <c r="AA9" s="821"/>
      <c r="AB9" s="821"/>
      <c r="AC9" s="821"/>
      <c r="AD9" s="821"/>
      <c r="AE9" s="821"/>
      <c r="AF9" s="821"/>
      <c r="AG9" s="821"/>
      <c r="AH9" s="821"/>
      <c r="AI9" s="821"/>
      <c r="AJ9" s="821"/>
      <c r="AK9" s="821"/>
      <c r="AL9" s="821"/>
      <c r="AM9" s="821"/>
      <c r="AN9" s="815"/>
      <c r="AO9" s="816"/>
    </row>
    <row r="10" spans="1:41" ht="48" customHeight="1" thickBot="1" x14ac:dyDescent="0.25">
      <c r="A10" s="822" t="s">
        <v>262</v>
      </c>
      <c r="B10" s="823"/>
      <c r="C10" s="799" t="s">
        <v>263</v>
      </c>
      <c r="D10" s="797" t="s">
        <v>264</v>
      </c>
      <c r="E10" s="824" t="s">
        <v>265</v>
      </c>
      <c r="F10" s="826" t="s">
        <v>266</v>
      </c>
      <c r="G10" s="799" t="s">
        <v>267</v>
      </c>
      <c r="H10" s="799" t="s">
        <v>268</v>
      </c>
      <c r="I10" s="799" t="s">
        <v>269</v>
      </c>
      <c r="J10" s="799" t="s">
        <v>270</v>
      </c>
      <c r="K10" s="797" t="s">
        <v>271</v>
      </c>
      <c r="L10" s="797" t="s">
        <v>272</v>
      </c>
      <c r="M10" s="797" t="s">
        <v>273</v>
      </c>
      <c r="N10" s="799" t="s">
        <v>274</v>
      </c>
      <c r="O10" s="797" t="s">
        <v>275</v>
      </c>
      <c r="P10" s="801" t="s">
        <v>276</v>
      </c>
      <c r="Q10" s="796"/>
      <c r="R10" s="796" t="s">
        <v>277</v>
      </c>
      <c r="S10" s="796"/>
      <c r="T10" s="796" t="s">
        <v>278</v>
      </c>
      <c r="U10" s="796"/>
      <c r="V10" s="796" t="s">
        <v>279</v>
      </c>
      <c r="W10" s="796"/>
      <c r="X10" s="796" t="s">
        <v>280</v>
      </c>
      <c r="Y10" s="796"/>
      <c r="Z10" s="796" t="s">
        <v>281</v>
      </c>
      <c r="AA10" s="796"/>
      <c r="AB10" s="796" t="s">
        <v>282</v>
      </c>
      <c r="AC10" s="796"/>
      <c r="AD10" s="796" t="s">
        <v>283</v>
      </c>
      <c r="AE10" s="796"/>
      <c r="AF10" s="796" t="s">
        <v>284</v>
      </c>
      <c r="AG10" s="796"/>
      <c r="AH10" s="796" t="s">
        <v>285</v>
      </c>
      <c r="AI10" s="796"/>
      <c r="AJ10" s="796" t="s">
        <v>286</v>
      </c>
      <c r="AK10" s="796"/>
      <c r="AL10" s="796" t="s">
        <v>287</v>
      </c>
      <c r="AM10" s="796"/>
      <c r="AN10" s="828" t="s">
        <v>288</v>
      </c>
      <c r="AO10" s="829"/>
    </row>
    <row r="11" spans="1:41" ht="69.75" customHeight="1" thickBot="1" x14ac:dyDescent="0.25">
      <c r="A11" s="13" t="s">
        <v>18</v>
      </c>
      <c r="B11" s="13" t="s">
        <v>19</v>
      </c>
      <c r="C11" s="800"/>
      <c r="D11" s="798"/>
      <c r="E11" s="825"/>
      <c r="F11" s="827"/>
      <c r="G11" s="800"/>
      <c r="H11" s="800"/>
      <c r="I11" s="800"/>
      <c r="J11" s="800"/>
      <c r="K11" s="798"/>
      <c r="L11" s="798"/>
      <c r="M11" s="798"/>
      <c r="N11" s="800"/>
      <c r="O11" s="798"/>
      <c r="P11" s="220" t="s">
        <v>289</v>
      </c>
      <c r="Q11" s="221" t="s">
        <v>290</v>
      </c>
      <c r="R11" s="220" t="s">
        <v>289</v>
      </c>
      <c r="S11" s="221" t="s">
        <v>290</v>
      </c>
      <c r="T11" s="220" t="s">
        <v>289</v>
      </c>
      <c r="U11" s="221" t="s">
        <v>290</v>
      </c>
      <c r="V11" s="220" t="s">
        <v>289</v>
      </c>
      <c r="W11" s="221" t="s">
        <v>290</v>
      </c>
      <c r="X11" s="220" t="s">
        <v>289</v>
      </c>
      <c r="Y11" s="221" t="s">
        <v>290</v>
      </c>
      <c r="Z11" s="220" t="s">
        <v>289</v>
      </c>
      <c r="AA11" s="221" t="s">
        <v>290</v>
      </c>
      <c r="AB11" s="220" t="s">
        <v>289</v>
      </c>
      <c r="AC11" s="221" t="s">
        <v>290</v>
      </c>
      <c r="AD11" s="220" t="s">
        <v>289</v>
      </c>
      <c r="AE11" s="221" t="s">
        <v>290</v>
      </c>
      <c r="AF11" s="220" t="s">
        <v>289</v>
      </c>
      <c r="AG11" s="221" t="s">
        <v>290</v>
      </c>
      <c r="AH11" s="220" t="s">
        <v>289</v>
      </c>
      <c r="AI11" s="221" t="s">
        <v>290</v>
      </c>
      <c r="AJ11" s="220" t="s">
        <v>289</v>
      </c>
      <c r="AK11" s="221" t="s">
        <v>290</v>
      </c>
      <c r="AL11" s="220" t="s">
        <v>289</v>
      </c>
      <c r="AM11" s="221" t="s">
        <v>290</v>
      </c>
      <c r="AN11" s="734" t="s">
        <v>291</v>
      </c>
      <c r="AO11" s="362" t="s">
        <v>292</v>
      </c>
    </row>
    <row r="12" spans="1:41" ht="72" customHeight="1" x14ac:dyDescent="0.2">
      <c r="A12" s="864" t="s">
        <v>587</v>
      </c>
      <c r="B12" s="867" t="s">
        <v>119</v>
      </c>
      <c r="C12" s="867" t="s">
        <v>1154</v>
      </c>
      <c r="D12" s="1101" t="s">
        <v>997</v>
      </c>
      <c r="E12" s="1102">
        <v>0.05</v>
      </c>
      <c r="F12" s="1102" t="s">
        <v>998</v>
      </c>
      <c r="G12" s="1103" t="s">
        <v>999</v>
      </c>
      <c r="H12" s="1104">
        <v>0.25</v>
      </c>
      <c r="I12" s="1103" t="s">
        <v>1000</v>
      </c>
      <c r="J12" s="1105">
        <v>0.05</v>
      </c>
      <c r="K12" s="119" t="s">
        <v>1001</v>
      </c>
      <c r="L12" s="1106" t="s">
        <v>1164</v>
      </c>
      <c r="M12" s="1106" t="s">
        <v>1165</v>
      </c>
      <c r="N12" s="1107" t="s">
        <v>1002</v>
      </c>
      <c r="O12" s="1093" t="s">
        <v>301</v>
      </c>
      <c r="P12" s="193"/>
      <c r="Q12" s="155"/>
      <c r="R12" s="193"/>
      <c r="S12" s="155"/>
      <c r="T12" s="193"/>
      <c r="U12" s="271"/>
      <c r="V12" s="193"/>
      <c r="W12" s="193"/>
      <c r="X12" s="193"/>
      <c r="Y12" s="193"/>
      <c r="Z12" s="193"/>
      <c r="AA12" s="193"/>
      <c r="AB12" s="161"/>
      <c r="AC12" s="1086">
        <v>0.1</v>
      </c>
      <c r="AD12" s="193"/>
      <c r="AE12" s="193"/>
      <c r="AF12" s="261"/>
      <c r="AG12" s="193"/>
      <c r="AH12" s="193"/>
      <c r="AI12" s="1086">
        <v>0.15</v>
      </c>
      <c r="AJ12" s="193"/>
      <c r="AK12" s="155"/>
      <c r="AL12" s="193"/>
      <c r="AM12" s="155"/>
      <c r="AN12" s="1082"/>
      <c r="AO12" s="1083"/>
    </row>
    <row r="13" spans="1:41" ht="47.25" customHeight="1" x14ac:dyDescent="0.2">
      <c r="A13" s="1054"/>
      <c r="B13" s="838"/>
      <c r="C13" s="838"/>
      <c r="D13" s="1059" t="s">
        <v>1003</v>
      </c>
      <c r="E13" s="857">
        <v>0.15</v>
      </c>
      <c r="F13" s="834" t="s">
        <v>1004</v>
      </c>
      <c r="G13" s="1061" t="s">
        <v>1005</v>
      </c>
      <c r="H13" s="715">
        <v>6</v>
      </c>
      <c r="I13" s="732" t="s">
        <v>1006</v>
      </c>
      <c r="J13" s="533">
        <v>2.5000000000000001E-2</v>
      </c>
      <c r="K13" s="729" t="s">
        <v>1001</v>
      </c>
      <c r="L13" s="425" t="s">
        <v>1164</v>
      </c>
      <c r="M13" s="425" t="s">
        <v>1165</v>
      </c>
      <c r="N13" s="1108" t="s">
        <v>1002</v>
      </c>
      <c r="O13" s="1094" t="s">
        <v>312</v>
      </c>
      <c r="P13" s="193"/>
      <c r="Q13" s="155"/>
      <c r="R13" s="193"/>
      <c r="S13" s="155"/>
      <c r="T13" s="193"/>
      <c r="U13" s="155"/>
      <c r="V13" s="193"/>
      <c r="W13" s="714">
        <v>1</v>
      </c>
      <c r="X13" s="193"/>
      <c r="Y13" s="193"/>
      <c r="Z13" s="193"/>
      <c r="AA13" s="714">
        <v>1</v>
      </c>
      <c r="AB13" s="193"/>
      <c r="AC13" s="714">
        <v>1</v>
      </c>
      <c r="AD13" s="193"/>
      <c r="AE13" s="714">
        <v>3</v>
      </c>
      <c r="AF13" s="193"/>
      <c r="AG13" s="155"/>
      <c r="AH13" s="193"/>
      <c r="AI13" s="155"/>
      <c r="AJ13" s="193"/>
      <c r="AK13" s="155"/>
      <c r="AL13" s="193"/>
      <c r="AM13" s="155"/>
      <c r="AN13" s="1082"/>
      <c r="AO13" s="1084"/>
    </row>
    <row r="14" spans="1:41" ht="30" customHeight="1" x14ac:dyDescent="0.2">
      <c r="A14" s="1054"/>
      <c r="B14" s="838"/>
      <c r="C14" s="838"/>
      <c r="D14" s="1059"/>
      <c r="E14" s="857"/>
      <c r="F14" s="834"/>
      <c r="G14" s="1062"/>
      <c r="H14" s="427" t="s">
        <v>1273</v>
      </c>
      <c r="I14" s="716" t="s">
        <v>1008</v>
      </c>
      <c r="J14" s="428">
        <v>2.5000000000000001E-2</v>
      </c>
      <c r="K14" s="722" t="s">
        <v>1001</v>
      </c>
      <c r="L14" s="425" t="s">
        <v>1164</v>
      </c>
      <c r="M14" s="425" t="s">
        <v>1165</v>
      </c>
      <c r="N14" s="1108" t="s">
        <v>1002</v>
      </c>
      <c r="O14" s="1095"/>
      <c r="P14" s="193"/>
      <c r="Q14" s="155"/>
      <c r="R14" s="193"/>
      <c r="S14" s="155"/>
      <c r="T14" s="193"/>
      <c r="U14" s="155"/>
      <c r="V14" s="193"/>
      <c r="W14" s="714">
        <v>3</v>
      </c>
      <c r="X14" s="193"/>
      <c r="Y14" s="714">
        <v>10</v>
      </c>
      <c r="Z14" s="193"/>
      <c r="AA14" s="714">
        <v>1</v>
      </c>
      <c r="AB14" s="193"/>
      <c r="AC14" s="193"/>
      <c r="AD14" s="193"/>
      <c r="AE14" s="714">
        <v>1</v>
      </c>
      <c r="AF14" s="193"/>
      <c r="AG14" s="193"/>
      <c r="AH14" s="193"/>
      <c r="AI14" s="193"/>
      <c r="AJ14" s="193"/>
      <c r="AK14" s="193"/>
      <c r="AL14" s="193"/>
      <c r="AM14" s="155"/>
      <c r="AN14" s="1082"/>
      <c r="AO14" s="1084"/>
    </row>
    <row r="15" spans="1:41" ht="28.5" customHeight="1" x14ac:dyDescent="0.2">
      <c r="A15" s="1054"/>
      <c r="B15" s="838"/>
      <c r="C15" s="838"/>
      <c r="D15" s="1059"/>
      <c r="E15" s="857"/>
      <c r="F15" s="834"/>
      <c r="G15" s="1056" t="s">
        <v>1009</v>
      </c>
      <c r="H15" s="718">
        <v>1269</v>
      </c>
      <c r="I15" s="721" t="s">
        <v>1010</v>
      </c>
      <c r="J15" s="426">
        <v>0.02</v>
      </c>
      <c r="K15" s="723" t="s">
        <v>1001</v>
      </c>
      <c r="L15" s="152" t="s">
        <v>1011</v>
      </c>
      <c r="M15" s="152" t="s">
        <v>1165</v>
      </c>
      <c r="N15" s="720" t="s">
        <v>1002</v>
      </c>
      <c r="O15" s="1096" t="s">
        <v>316</v>
      </c>
      <c r="P15" s="193"/>
      <c r="Q15" s="193"/>
      <c r="R15" s="193"/>
      <c r="S15" s="714">
        <v>82</v>
      </c>
      <c r="T15" s="193"/>
      <c r="U15" s="714">
        <v>79</v>
      </c>
      <c r="V15" s="193"/>
      <c r="W15" s="714">
        <v>96</v>
      </c>
      <c r="X15" s="193"/>
      <c r="Y15" s="714">
        <v>93</v>
      </c>
      <c r="Z15" s="193"/>
      <c r="AA15" s="714">
        <v>171</v>
      </c>
      <c r="AB15" s="193"/>
      <c r="AC15" s="714">
        <v>588</v>
      </c>
      <c r="AD15" s="193"/>
      <c r="AE15" s="714">
        <v>48</v>
      </c>
      <c r="AF15" s="193"/>
      <c r="AG15" s="714">
        <v>66</v>
      </c>
      <c r="AH15" s="193"/>
      <c r="AI15" s="714">
        <v>26</v>
      </c>
      <c r="AJ15" s="193"/>
      <c r="AK15" s="714">
        <v>20</v>
      </c>
      <c r="AL15" s="193"/>
      <c r="AM15" s="193"/>
      <c r="AN15" s="1082"/>
      <c r="AO15" s="1084"/>
    </row>
    <row r="16" spans="1:41" ht="26.25" customHeight="1" x14ac:dyDescent="0.2">
      <c r="A16" s="1054"/>
      <c r="B16" s="838"/>
      <c r="C16" s="838"/>
      <c r="D16" s="1059"/>
      <c r="E16" s="857"/>
      <c r="F16" s="834"/>
      <c r="G16" s="1057"/>
      <c r="H16" s="718">
        <v>47</v>
      </c>
      <c r="I16" s="721" t="s">
        <v>1012</v>
      </c>
      <c r="J16" s="426">
        <v>0.03</v>
      </c>
      <c r="K16" s="723" t="s">
        <v>1001</v>
      </c>
      <c r="L16" s="152" t="s">
        <v>1013</v>
      </c>
      <c r="M16" s="152" t="s">
        <v>1024</v>
      </c>
      <c r="N16" s="720" t="s">
        <v>1002</v>
      </c>
      <c r="O16" s="1097"/>
      <c r="P16" s="193"/>
      <c r="Q16" s="193"/>
      <c r="R16" s="193"/>
      <c r="S16" s="714">
        <v>5</v>
      </c>
      <c r="T16" s="193"/>
      <c r="U16" s="714">
        <v>4</v>
      </c>
      <c r="V16" s="193"/>
      <c r="W16" s="714">
        <v>5</v>
      </c>
      <c r="X16" s="193"/>
      <c r="Y16" s="714">
        <v>7</v>
      </c>
      <c r="Z16" s="193"/>
      <c r="AA16" s="714">
        <v>6</v>
      </c>
      <c r="AB16" s="193"/>
      <c r="AC16" s="714">
        <v>11</v>
      </c>
      <c r="AD16" s="193"/>
      <c r="AE16" s="714">
        <v>3</v>
      </c>
      <c r="AF16" s="193"/>
      <c r="AG16" s="714">
        <v>3</v>
      </c>
      <c r="AH16" s="193"/>
      <c r="AI16" s="714">
        <v>1</v>
      </c>
      <c r="AJ16" s="193"/>
      <c r="AK16" s="714">
        <v>2</v>
      </c>
      <c r="AL16" s="193"/>
      <c r="AM16" s="155"/>
      <c r="AN16" s="1082"/>
      <c r="AO16" s="1084"/>
    </row>
    <row r="17" spans="1:41" ht="24.75" customHeight="1" x14ac:dyDescent="0.2">
      <c r="A17" s="1054"/>
      <c r="B17" s="838"/>
      <c r="C17" s="838"/>
      <c r="D17" s="1059"/>
      <c r="E17" s="857"/>
      <c r="F17" s="834"/>
      <c r="G17" s="1058"/>
      <c r="H17" s="718">
        <v>8</v>
      </c>
      <c r="I17" s="721" t="s">
        <v>1014</v>
      </c>
      <c r="J17" s="426">
        <v>0.02</v>
      </c>
      <c r="K17" s="723" t="s">
        <v>1015</v>
      </c>
      <c r="L17" s="152" t="s">
        <v>1016</v>
      </c>
      <c r="M17" s="152" t="s">
        <v>1017</v>
      </c>
      <c r="N17" s="720" t="s">
        <v>1002</v>
      </c>
      <c r="O17" s="1098"/>
      <c r="P17" s="193"/>
      <c r="Q17" s="155"/>
      <c r="R17" s="193"/>
      <c r="S17" s="155"/>
      <c r="T17" s="193"/>
      <c r="U17" s="714">
        <v>1</v>
      </c>
      <c r="V17" s="193"/>
      <c r="W17" s="714">
        <v>1</v>
      </c>
      <c r="X17" s="193"/>
      <c r="Y17" s="714">
        <v>1</v>
      </c>
      <c r="Z17" s="193"/>
      <c r="AA17" s="714">
        <v>1</v>
      </c>
      <c r="AB17" s="193"/>
      <c r="AC17" s="714">
        <v>2</v>
      </c>
      <c r="AD17" s="193"/>
      <c r="AE17" s="714">
        <v>1</v>
      </c>
      <c r="AF17" s="193"/>
      <c r="AG17" s="193"/>
      <c r="AH17" s="193"/>
      <c r="AI17" s="714">
        <v>1</v>
      </c>
      <c r="AJ17" s="193"/>
      <c r="AK17" s="718"/>
      <c r="AL17" s="193"/>
      <c r="AM17" s="155"/>
      <c r="AN17" s="1082"/>
      <c r="AO17" s="1084"/>
    </row>
    <row r="18" spans="1:41" ht="35.1" customHeight="1" thickBot="1" x14ac:dyDescent="0.25">
      <c r="A18" s="1054"/>
      <c r="B18" s="839"/>
      <c r="C18" s="868"/>
      <c r="D18" s="1060"/>
      <c r="E18" s="858"/>
      <c r="F18" s="835"/>
      <c r="G18" s="727" t="s">
        <v>1018</v>
      </c>
      <c r="H18" s="718">
        <v>25</v>
      </c>
      <c r="I18" s="721" t="s">
        <v>1019</v>
      </c>
      <c r="J18" s="426">
        <v>0.03</v>
      </c>
      <c r="K18" s="723" t="s">
        <v>1001</v>
      </c>
      <c r="L18" s="152" t="s">
        <v>1020</v>
      </c>
      <c r="M18" s="152" t="s">
        <v>1021</v>
      </c>
      <c r="N18" s="720" t="s">
        <v>1002</v>
      </c>
      <c r="O18" s="725" t="s">
        <v>324</v>
      </c>
      <c r="P18" s="193"/>
      <c r="Q18" s="155"/>
      <c r="R18" s="193"/>
      <c r="S18" s="155"/>
      <c r="T18" s="193"/>
      <c r="U18" s="155"/>
      <c r="V18" s="193"/>
      <c r="W18" s="193"/>
      <c r="X18" s="193"/>
      <c r="Y18" s="714">
        <v>2</v>
      </c>
      <c r="Z18" s="193"/>
      <c r="AA18" s="714">
        <v>3</v>
      </c>
      <c r="AB18" s="193"/>
      <c r="AC18" s="714">
        <v>5</v>
      </c>
      <c r="AD18" s="193"/>
      <c r="AE18" s="714">
        <v>4</v>
      </c>
      <c r="AF18" s="193"/>
      <c r="AG18" s="714">
        <v>4</v>
      </c>
      <c r="AH18" s="193"/>
      <c r="AI18" s="714">
        <v>2</v>
      </c>
      <c r="AJ18" s="193"/>
      <c r="AK18" s="714">
        <v>5</v>
      </c>
      <c r="AL18" s="193"/>
      <c r="AM18" s="155"/>
      <c r="AN18" s="1082"/>
      <c r="AO18" s="1084"/>
    </row>
    <row r="19" spans="1:41" ht="35.1" customHeight="1" x14ac:dyDescent="0.2">
      <c r="A19" s="1054"/>
      <c r="B19" s="837" t="s">
        <v>134</v>
      </c>
      <c r="C19" s="867" t="s">
        <v>1153</v>
      </c>
      <c r="D19" s="1052" t="s">
        <v>1022</v>
      </c>
      <c r="E19" s="833">
        <v>0.05</v>
      </c>
      <c r="F19" s="833" t="s">
        <v>360</v>
      </c>
      <c r="G19" s="731" t="s">
        <v>1166</v>
      </c>
      <c r="H19" s="430">
        <v>0.8</v>
      </c>
      <c r="I19" s="436" t="s">
        <v>1023</v>
      </c>
      <c r="J19" s="432">
        <v>2.5000000000000001E-2</v>
      </c>
      <c r="K19" s="723" t="s">
        <v>1001</v>
      </c>
      <c r="L19" s="184" t="s">
        <v>1020</v>
      </c>
      <c r="M19" s="184" t="s">
        <v>1165</v>
      </c>
      <c r="N19" s="720" t="s">
        <v>1002</v>
      </c>
      <c r="O19" s="725" t="s">
        <v>475</v>
      </c>
      <c r="P19" s="193"/>
      <c r="Q19" s="155"/>
      <c r="R19" s="193"/>
      <c r="S19" s="155"/>
      <c r="T19" s="193"/>
      <c r="U19" s="155"/>
      <c r="V19" s="193"/>
      <c r="W19" s="155"/>
      <c r="X19" s="193"/>
      <c r="Y19" s="155"/>
      <c r="Z19" s="155"/>
      <c r="AA19" s="161"/>
      <c r="AB19" s="155"/>
      <c r="AC19" s="155"/>
      <c r="AD19" s="261"/>
      <c r="AE19" s="161"/>
      <c r="AF19" s="1087"/>
      <c r="AG19" s="161"/>
      <c r="AH19" s="161"/>
      <c r="AI19" s="155"/>
      <c r="AJ19" s="193"/>
      <c r="AK19" s="1088">
        <v>0.8</v>
      </c>
      <c r="AL19" s="193"/>
      <c r="AM19" s="155"/>
      <c r="AN19" s="1082"/>
      <c r="AO19" s="1084"/>
    </row>
    <row r="20" spans="1:41" ht="46.5" customHeight="1" x14ac:dyDescent="0.2">
      <c r="A20" s="1054"/>
      <c r="B20" s="839"/>
      <c r="C20" s="838"/>
      <c r="D20" s="1053"/>
      <c r="E20" s="835"/>
      <c r="F20" s="835"/>
      <c r="G20" s="205" t="s">
        <v>1025</v>
      </c>
      <c r="H20" s="534">
        <v>1</v>
      </c>
      <c r="I20" s="436" t="s">
        <v>1026</v>
      </c>
      <c r="J20" s="432">
        <v>2.5000000000000001E-2</v>
      </c>
      <c r="K20" s="723" t="s">
        <v>1001</v>
      </c>
      <c r="L20" s="184" t="s">
        <v>1020</v>
      </c>
      <c r="M20" s="184" t="s">
        <v>1024</v>
      </c>
      <c r="N20" s="139" t="s">
        <v>1002</v>
      </c>
      <c r="O20" s="590" t="s">
        <v>479</v>
      </c>
      <c r="P20" s="193"/>
      <c r="Q20" s="193"/>
      <c r="R20" s="193"/>
      <c r="S20" s="193"/>
      <c r="T20" s="193"/>
      <c r="U20" s="193"/>
      <c r="V20" s="193"/>
      <c r="W20" s="193"/>
      <c r="X20" s="193"/>
      <c r="Y20" s="193"/>
      <c r="Z20" s="193"/>
      <c r="AA20" s="261"/>
      <c r="AB20" s="193"/>
      <c r="AC20" s="193"/>
      <c r="AD20" s="193"/>
      <c r="AE20" s="261"/>
      <c r="AF20" s="261"/>
      <c r="AG20" s="261"/>
      <c r="AH20" s="193"/>
      <c r="AI20" s="193"/>
      <c r="AJ20" s="193"/>
      <c r="AK20" s="261"/>
      <c r="AL20" s="712"/>
      <c r="AM20" s="714">
        <v>1</v>
      </c>
      <c r="AN20" s="1082"/>
      <c r="AO20" s="1084"/>
    </row>
    <row r="21" spans="1:41" ht="35.1" customHeight="1" x14ac:dyDescent="0.2">
      <c r="A21" s="1054"/>
      <c r="B21" s="837" t="s">
        <v>1152</v>
      </c>
      <c r="C21" s="838"/>
      <c r="D21" s="1063" t="s">
        <v>1027</v>
      </c>
      <c r="E21" s="833">
        <v>0.3</v>
      </c>
      <c r="F21" s="833" t="s">
        <v>1004</v>
      </c>
      <c r="G21" s="1056" t="s">
        <v>1028</v>
      </c>
      <c r="H21" s="431">
        <v>394</v>
      </c>
      <c r="I21" s="436" t="s">
        <v>1029</v>
      </c>
      <c r="J21" s="432">
        <v>0.15</v>
      </c>
      <c r="K21" s="723" t="s">
        <v>1001</v>
      </c>
      <c r="L21" s="184" t="s">
        <v>1007</v>
      </c>
      <c r="M21" s="184" t="s">
        <v>1030</v>
      </c>
      <c r="N21" s="720" t="s">
        <v>1002</v>
      </c>
      <c r="O21" s="1099" t="s">
        <v>335</v>
      </c>
      <c r="P21" s="193"/>
      <c r="Q21" s="155"/>
      <c r="R21" s="193"/>
      <c r="S21" s="155"/>
      <c r="T21" s="193"/>
      <c r="U21" s="155"/>
      <c r="V21" s="155"/>
      <c r="W21" s="155"/>
      <c r="X21" s="155"/>
      <c r="Y21" s="155"/>
      <c r="Z21" s="155"/>
      <c r="AA21" s="155"/>
      <c r="AB21" s="155"/>
      <c r="AC21" s="714">
        <v>394</v>
      </c>
      <c r="AD21" s="193"/>
      <c r="AE21" s="193"/>
      <c r="AF21" s="193"/>
      <c r="AG21" s="193"/>
      <c r="AH21" s="193"/>
      <c r="AI21" s="193"/>
      <c r="AJ21" s="193"/>
      <c r="AK21" s="193"/>
      <c r="AL21" s="193"/>
      <c r="AM21" s="193"/>
      <c r="AN21" s="1082"/>
      <c r="AO21" s="1084"/>
    </row>
    <row r="22" spans="1:41" ht="42.75" customHeight="1" x14ac:dyDescent="0.2">
      <c r="A22" s="1054"/>
      <c r="B22" s="838"/>
      <c r="C22" s="838"/>
      <c r="D22" s="1064"/>
      <c r="E22" s="834"/>
      <c r="F22" s="834"/>
      <c r="G22" s="1058"/>
      <c r="H22" s="726">
        <v>367</v>
      </c>
      <c r="I22" s="442" t="s">
        <v>1031</v>
      </c>
      <c r="J22" s="433">
        <v>0.05</v>
      </c>
      <c r="K22" s="728" t="s">
        <v>1048</v>
      </c>
      <c r="L22" s="184" t="s">
        <v>1007</v>
      </c>
      <c r="M22" s="184" t="s">
        <v>1030</v>
      </c>
      <c r="N22" s="720" t="s">
        <v>1002</v>
      </c>
      <c r="O22" s="1100"/>
      <c r="P22" s="193"/>
      <c r="Q22" s="155"/>
      <c r="R22" s="193"/>
      <c r="S22" s="155"/>
      <c r="T22" s="193"/>
      <c r="U22" s="155"/>
      <c r="V22" s="155"/>
      <c r="W22" s="155"/>
      <c r="X22" s="155"/>
      <c r="Y22" s="714">
        <v>98</v>
      </c>
      <c r="Z22" s="155"/>
      <c r="AA22" s="714">
        <v>14</v>
      </c>
      <c r="AB22" s="155"/>
      <c r="AC22" s="714">
        <v>71</v>
      </c>
      <c r="AD22" s="155"/>
      <c r="AE22" s="714">
        <v>184</v>
      </c>
      <c r="AF22" s="155"/>
      <c r="AG22" s="155"/>
      <c r="AH22" s="155"/>
      <c r="AI22" s="155"/>
      <c r="AJ22" s="155"/>
      <c r="AK22" s="155"/>
      <c r="AL22" s="193"/>
      <c r="AM22" s="155"/>
      <c r="AN22" s="1082"/>
      <c r="AO22" s="1084"/>
    </row>
    <row r="23" spans="1:41" ht="39" customHeight="1" x14ac:dyDescent="0.2">
      <c r="A23" s="1054"/>
      <c r="B23" s="838"/>
      <c r="C23" s="838"/>
      <c r="D23" s="1064"/>
      <c r="E23" s="834"/>
      <c r="F23" s="834"/>
      <c r="G23" s="205" t="s">
        <v>1032</v>
      </c>
      <c r="H23" s="535">
        <v>7754</v>
      </c>
      <c r="I23" s="442" t="s">
        <v>1033</v>
      </c>
      <c r="J23" s="432">
        <v>0.04</v>
      </c>
      <c r="K23" s="728" t="s">
        <v>1001</v>
      </c>
      <c r="L23" s="184" t="s">
        <v>1034</v>
      </c>
      <c r="M23" s="184" t="s">
        <v>1030</v>
      </c>
      <c r="N23" s="1109" t="s">
        <v>1002</v>
      </c>
      <c r="O23" s="725" t="s">
        <v>339</v>
      </c>
      <c r="P23" s="193"/>
      <c r="Q23" s="193"/>
      <c r="R23" s="193"/>
      <c r="S23" s="193"/>
      <c r="T23" s="193"/>
      <c r="U23" s="193"/>
      <c r="V23" s="193"/>
      <c r="W23" s="193"/>
      <c r="X23" s="193"/>
      <c r="Y23" s="714">
        <v>6783</v>
      </c>
      <c r="Z23" s="193"/>
      <c r="AA23" s="714">
        <v>424</v>
      </c>
      <c r="AB23" s="193"/>
      <c r="AC23" s="714">
        <v>381</v>
      </c>
      <c r="AD23" s="193"/>
      <c r="AE23" s="193"/>
      <c r="AF23" s="193"/>
      <c r="AG23" s="714">
        <v>166</v>
      </c>
      <c r="AH23" s="193"/>
      <c r="AI23" s="193"/>
      <c r="AJ23" s="193"/>
      <c r="AK23" s="193"/>
      <c r="AL23" s="193"/>
      <c r="AM23" s="193"/>
      <c r="AN23" s="1082"/>
      <c r="AO23" s="1084"/>
    </row>
    <row r="24" spans="1:41" ht="42" customHeight="1" x14ac:dyDescent="0.2">
      <c r="A24" s="1054"/>
      <c r="B24" s="838"/>
      <c r="C24" s="838"/>
      <c r="D24" s="1064"/>
      <c r="E24" s="834"/>
      <c r="F24" s="834"/>
      <c r="G24" s="536" t="s">
        <v>1035</v>
      </c>
      <c r="H24" s="537">
        <v>102</v>
      </c>
      <c r="I24" s="442" t="s">
        <v>1036</v>
      </c>
      <c r="J24" s="432">
        <v>0.03</v>
      </c>
      <c r="K24" s="728" t="s">
        <v>1001</v>
      </c>
      <c r="L24" s="184" t="s">
        <v>1034</v>
      </c>
      <c r="M24" s="184" t="s">
        <v>1030</v>
      </c>
      <c r="N24" s="1109" t="s">
        <v>1002</v>
      </c>
      <c r="O24" s="247" t="s">
        <v>345</v>
      </c>
      <c r="P24" s="193"/>
      <c r="Q24" s="155"/>
      <c r="R24" s="193"/>
      <c r="S24" s="155"/>
      <c r="T24" s="193"/>
      <c r="U24" s="155"/>
      <c r="V24" s="155"/>
      <c r="W24" s="155"/>
      <c r="X24" s="155"/>
      <c r="Y24" s="714">
        <v>65</v>
      </c>
      <c r="Z24" s="155"/>
      <c r="AA24" s="155"/>
      <c r="AB24" s="155"/>
      <c r="AC24" s="714">
        <v>23</v>
      </c>
      <c r="AD24" s="155"/>
      <c r="AE24" s="155"/>
      <c r="AF24" s="155"/>
      <c r="AG24" s="714">
        <v>14</v>
      </c>
      <c r="AH24" s="155"/>
      <c r="AI24" s="155"/>
      <c r="AJ24" s="155"/>
      <c r="AK24" s="155"/>
      <c r="AL24" s="155"/>
      <c r="AM24" s="155"/>
      <c r="AN24" s="1082"/>
      <c r="AO24" s="1084"/>
    </row>
    <row r="25" spans="1:41" ht="38.25" x14ac:dyDescent="0.2">
      <c r="A25" s="1054"/>
      <c r="B25" s="838"/>
      <c r="C25" s="838"/>
      <c r="D25" s="1065"/>
      <c r="E25" s="835"/>
      <c r="F25" s="835"/>
      <c r="G25" s="205" t="s">
        <v>1037</v>
      </c>
      <c r="H25" s="538">
        <v>1383</v>
      </c>
      <c r="I25" s="442" t="s">
        <v>1038</v>
      </c>
      <c r="J25" s="432">
        <v>0.03</v>
      </c>
      <c r="K25" s="728" t="s">
        <v>1001</v>
      </c>
      <c r="L25" s="184" t="s">
        <v>1034</v>
      </c>
      <c r="M25" s="184" t="s">
        <v>1030</v>
      </c>
      <c r="N25" s="1109" t="s">
        <v>1002</v>
      </c>
      <c r="O25" s="247" t="s">
        <v>349</v>
      </c>
      <c r="P25" s="193"/>
      <c r="Q25" s="155"/>
      <c r="R25" s="193"/>
      <c r="S25" s="155"/>
      <c r="T25" s="193"/>
      <c r="U25" s="155"/>
      <c r="V25" s="155"/>
      <c r="W25" s="155"/>
      <c r="X25" s="155"/>
      <c r="Y25" s="155"/>
      <c r="Z25" s="155"/>
      <c r="AA25" s="155"/>
      <c r="AB25" s="155"/>
      <c r="AC25" s="155"/>
      <c r="AD25" s="155"/>
      <c r="AE25" s="714">
        <v>1031</v>
      </c>
      <c r="AF25" s="155"/>
      <c r="AG25" s="714">
        <v>352</v>
      </c>
      <c r="AH25" s="407"/>
      <c r="AI25" s="155"/>
      <c r="AJ25" s="155"/>
      <c r="AK25" s="155"/>
      <c r="AL25" s="155"/>
      <c r="AM25" s="155"/>
      <c r="AN25" s="1082"/>
      <c r="AO25" s="1084"/>
    </row>
    <row r="26" spans="1:41" ht="63.75" x14ac:dyDescent="0.2">
      <c r="A26" s="1054"/>
      <c r="B26" s="838"/>
      <c r="C26" s="838"/>
      <c r="D26" s="581" t="s">
        <v>1039</v>
      </c>
      <c r="E26" s="717">
        <v>0.05</v>
      </c>
      <c r="F26" s="717" t="s">
        <v>1040</v>
      </c>
      <c r="G26" s="727" t="s">
        <v>1041</v>
      </c>
      <c r="H26" s="539">
        <v>27</v>
      </c>
      <c r="I26" s="234" t="s">
        <v>1042</v>
      </c>
      <c r="J26" s="432">
        <v>0.05</v>
      </c>
      <c r="K26" s="728" t="s">
        <v>1001</v>
      </c>
      <c r="L26" s="435" t="s">
        <v>1043</v>
      </c>
      <c r="M26" s="184" t="s">
        <v>1024</v>
      </c>
      <c r="N26" s="720" t="s">
        <v>1002</v>
      </c>
      <c r="O26" s="725" t="s">
        <v>501</v>
      </c>
      <c r="P26" s="193"/>
      <c r="Q26" s="155"/>
      <c r="R26" s="193"/>
      <c r="S26" s="714">
        <v>3</v>
      </c>
      <c r="T26" s="193"/>
      <c r="U26" s="714">
        <v>2</v>
      </c>
      <c r="V26" s="193"/>
      <c r="W26" s="714">
        <v>6</v>
      </c>
      <c r="X26" s="193"/>
      <c r="Y26" s="155"/>
      <c r="Z26" s="193"/>
      <c r="AA26" s="714">
        <v>7</v>
      </c>
      <c r="AB26" s="193"/>
      <c r="AC26" s="714">
        <v>9</v>
      </c>
      <c r="AD26" s="155"/>
      <c r="AE26" s="155"/>
      <c r="AF26" s="193"/>
      <c r="AG26" s="155"/>
      <c r="AH26" s="712"/>
      <c r="AI26" s="712"/>
      <c r="AJ26" s="193"/>
      <c r="AK26" s="155"/>
      <c r="AL26" s="193"/>
      <c r="AM26" s="155"/>
      <c r="AN26" s="1082"/>
      <c r="AO26" s="1084"/>
    </row>
    <row r="27" spans="1:41" ht="51" x14ac:dyDescent="0.2">
      <c r="A27" s="1054"/>
      <c r="B27" s="838"/>
      <c r="C27" s="838"/>
      <c r="D27" s="582" t="s">
        <v>1044</v>
      </c>
      <c r="E27" s="717">
        <v>0.05</v>
      </c>
      <c r="F27" s="717" t="s">
        <v>1045</v>
      </c>
      <c r="G27" s="205" t="s">
        <v>1046</v>
      </c>
      <c r="H27" s="437">
        <v>0.25</v>
      </c>
      <c r="I27" s="436" t="s">
        <v>1047</v>
      </c>
      <c r="J27" s="432">
        <v>0.05</v>
      </c>
      <c r="K27" s="723" t="s">
        <v>1048</v>
      </c>
      <c r="L27" s="184" t="s">
        <v>1034</v>
      </c>
      <c r="M27" s="184" t="s">
        <v>1030</v>
      </c>
      <c r="N27" s="139" t="s">
        <v>1002</v>
      </c>
      <c r="O27" s="590" t="s">
        <v>371</v>
      </c>
      <c r="P27" s="193"/>
      <c r="Q27" s="155"/>
      <c r="R27" s="261"/>
      <c r="S27" s="155"/>
      <c r="T27" s="193"/>
      <c r="U27" s="155"/>
      <c r="V27" s="193"/>
      <c r="W27" s="155"/>
      <c r="X27" s="193"/>
      <c r="Y27" s="155"/>
      <c r="Z27" s="193"/>
      <c r="AA27" s="155"/>
      <c r="AB27" s="261"/>
      <c r="AC27" s="155"/>
      <c r="AD27" s="161"/>
      <c r="AE27" s="1088">
        <v>0.15</v>
      </c>
      <c r="AF27" s="261"/>
      <c r="AG27" s="1088">
        <v>0.1</v>
      </c>
      <c r="AH27" s="193"/>
      <c r="AI27" s="161"/>
      <c r="AJ27" s="193"/>
      <c r="AK27" s="155"/>
      <c r="AL27" s="155"/>
      <c r="AM27" s="155"/>
      <c r="AN27" s="1082"/>
      <c r="AO27" s="1084"/>
    </row>
    <row r="28" spans="1:41" ht="38.25" x14ac:dyDescent="0.2">
      <c r="A28" s="1054"/>
      <c r="B28" s="839"/>
      <c r="C28" s="838"/>
      <c r="D28" s="582" t="s">
        <v>1049</v>
      </c>
      <c r="E28" s="717">
        <v>0.05</v>
      </c>
      <c r="F28" s="717" t="s">
        <v>1040</v>
      </c>
      <c r="G28" s="205" t="s">
        <v>1050</v>
      </c>
      <c r="H28" s="438" t="s">
        <v>1051</v>
      </c>
      <c r="I28" s="436" t="s">
        <v>1052</v>
      </c>
      <c r="J28" s="439">
        <v>0.05</v>
      </c>
      <c r="K28" s="723" t="s">
        <v>1001</v>
      </c>
      <c r="L28" s="184" t="s">
        <v>1167</v>
      </c>
      <c r="M28" s="184" t="s">
        <v>1017</v>
      </c>
      <c r="N28" s="139" t="s">
        <v>1002</v>
      </c>
      <c r="O28" s="590" t="s">
        <v>378</v>
      </c>
      <c r="P28" s="271"/>
      <c r="Q28" s="713">
        <v>8.3299999999999999E-2</v>
      </c>
      <c r="R28" s="271"/>
      <c r="S28" s="713">
        <v>8.3299999999999999E-2</v>
      </c>
      <c r="T28" s="271"/>
      <c r="U28" s="713">
        <v>8.3299999999999999E-2</v>
      </c>
      <c r="V28" s="271"/>
      <c r="W28" s="713">
        <v>8.3299999999999999E-2</v>
      </c>
      <c r="X28" s="271"/>
      <c r="Y28" s="713">
        <v>8.3299999999999999E-2</v>
      </c>
      <c r="Z28" s="271"/>
      <c r="AA28" s="713">
        <v>8.3299999999999999E-2</v>
      </c>
      <c r="AB28" s="1089"/>
      <c r="AC28" s="713">
        <v>8.3299999999999999E-2</v>
      </c>
      <c r="AD28" s="1089"/>
      <c r="AE28" s="713">
        <v>8.3299999999999999E-2</v>
      </c>
      <c r="AF28" s="1089"/>
      <c r="AG28" s="713">
        <v>8.3299999999999999E-2</v>
      </c>
      <c r="AH28" s="1089"/>
      <c r="AI28" s="713">
        <v>8.3299999999999999E-2</v>
      </c>
      <c r="AJ28" s="1089"/>
      <c r="AK28" s="713">
        <v>8.3299999999999999E-2</v>
      </c>
      <c r="AL28" s="1090"/>
      <c r="AM28" s="713">
        <v>8.3699999999999997E-2</v>
      </c>
      <c r="AN28" s="1082"/>
      <c r="AO28" s="1085"/>
    </row>
    <row r="29" spans="1:41" ht="38.25" x14ac:dyDescent="0.2">
      <c r="A29" s="1054"/>
      <c r="B29" s="837" t="s">
        <v>1155</v>
      </c>
      <c r="C29" s="838"/>
      <c r="D29" s="1052" t="s">
        <v>1053</v>
      </c>
      <c r="E29" s="1073">
        <v>0.05</v>
      </c>
      <c r="F29" s="717" t="s">
        <v>295</v>
      </c>
      <c r="G29" s="727" t="s">
        <v>1054</v>
      </c>
      <c r="H29" s="440">
        <v>0.25</v>
      </c>
      <c r="I29" s="234" t="s">
        <v>1055</v>
      </c>
      <c r="J29" s="432">
        <v>2.5000000000000001E-2</v>
      </c>
      <c r="K29" s="723" t="s">
        <v>1001</v>
      </c>
      <c r="L29" s="184" t="s">
        <v>1034</v>
      </c>
      <c r="M29" s="184" t="s">
        <v>1030</v>
      </c>
      <c r="N29" s="720" t="s">
        <v>1002</v>
      </c>
      <c r="O29" s="725" t="s">
        <v>412</v>
      </c>
      <c r="P29" s="193"/>
      <c r="Q29" s="155"/>
      <c r="R29" s="193"/>
      <c r="S29" s="155"/>
      <c r="T29" s="261"/>
      <c r="U29" s="1086">
        <v>0.05</v>
      </c>
      <c r="V29" s="193"/>
      <c r="W29" s="155"/>
      <c r="X29" s="261"/>
      <c r="Y29" s="1086">
        <v>0.05</v>
      </c>
      <c r="Z29" s="261"/>
      <c r="AA29" s="1086">
        <v>0.05</v>
      </c>
      <c r="AB29" s="193"/>
      <c r="AC29" s="155"/>
      <c r="AD29" s="193"/>
      <c r="AE29" s="155"/>
      <c r="AF29" s="261"/>
      <c r="AG29" s="1088">
        <v>0.05</v>
      </c>
      <c r="AH29" s="193"/>
      <c r="AI29" s="155"/>
      <c r="AJ29" s="261"/>
      <c r="AK29" s="1088">
        <v>0.05</v>
      </c>
      <c r="AL29" s="193"/>
      <c r="AM29" s="155"/>
      <c r="AN29" s="1082"/>
      <c r="AO29" s="1084"/>
    </row>
    <row r="30" spans="1:41" ht="25.5" x14ac:dyDescent="0.2">
      <c r="A30" s="1054"/>
      <c r="B30" s="838"/>
      <c r="C30" s="838"/>
      <c r="D30" s="1053"/>
      <c r="E30" s="1074"/>
      <c r="F30" s="719" t="s">
        <v>1056</v>
      </c>
      <c r="G30" s="205" t="s">
        <v>1057</v>
      </c>
      <c r="H30" s="438" t="s">
        <v>1058</v>
      </c>
      <c r="I30" s="436" t="s">
        <v>1059</v>
      </c>
      <c r="J30" s="432">
        <v>2.5000000000000001E-2</v>
      </c>
      <c r="K30" s="723" t="s">
        <v>1001</v>
      </c>
      <c r="L30" s="184" t="s">
        <v>1034</v>
      </c>
      <c r="M30" s="184" t="s">
        <v>1030</v>
      </c>
      <c r="N30" s="139" t="s">
        <v>1002</v>
      </c>
      <c r="O30" s="590" t="s">
        <v>1060</v>
      </c>
      <c r="P30" s="193"/>
      <c r="Q30" s="155"/>
      <c r="R30" s="193"/>
      <c r="S30" s="193"/>
      <c r="T30" s="193"/>
      <c r="U30" s="193"/>
      <c r="V30" s="193"/>
      <c r="W30" s="193"/>
      <c r="X30" s="193"/>
      <c r="Y30" s="193"/>
      <c r="Z30" s="193"/>
      <c r="AA30" s="193"/>
      <c r="AB30" s="193"/>
      <c r="AC30" s="193"/>
      <c r="AD30" s="193"/>
      <c r="AE30" s="310"/>
      <c r="AF30" s="310"/>
      <c r="AG30" s="1088">
        <v>0.05</v>
      </c>
      <c r="AH30" s="310"/>
      <c r="AI30" s="206"/>
      <c r="AJ30" s="310"/>
      <c r="AK30" s="1088">
        <v>0.05</v>
      </c>
      <c r="AL30" s="310"/>
      <c r="AM30" s="155"/>
      <c r="AN30" s="1082"/>
      <c r="AO30" s="1084"/>
    </row>
    <row r="31" spans="1:41" ht="42" customHeight="1" x14ac:dyDescent="0.2">
      <c r="A31" s="1054"/>
      <c r="B31" s="838"/>
      <c r="C31" s="838"/>
      <c r="D31" s="583" t="s">
        <v>1061</v>
      </c>
      <c r="E31" s="717">
        <v>0.05</v>
      </c>
      <c r="F31" s="717" t="s">
        <v>1062</v>
      </c>
      <c r="G31" s="727" t="s">
        <v>1063</v>
      </c>
      <c r="H31" s="431">
        <v>43</v>
      </c>
      <c r="I31" s="234" t="s">
        <v>1064</v>
      </c>
      <c r="J31" s="432">
        <v>0.05</v>
      </c>
      <c r="K31" s="723" t="s">
        <v>1001</v>
      </c>
      <c r="L31" s="184" t="s">
        <v>1020</v>
      </c>
      <c r="M31" s="184" t="s">
        <v>1024</v>
      </c>
      <c r="N31" s="720" t="s">
        <v>1002</v>
      </c>
      <c r="O31" s="725" t="s">
        <v>1065</v>
      </c>
      <c r="P31" s="193"/>
      <c r="Q31" s="193"/>
      <c r="R31" s="193"/>
      <c r="S31" s="193"/>
      <c r="T31" s="193"/>
      <c r="U31" s="193"/>
      <c r="V31" s="193"/>
      <c r="W31" s="193"/>
      <c r="X31" s="193"/>
      <c r="Y31" s="193"/>
      <c r="Z31" s="193"/>
      <c r="AA31" s="193"/>
      <c r="AB31" s="193"/>
      <c r="AC31" s="193"/>
      <c r="AD31" s="193"/>
      <c r="AE31" s="193"/>
      <c r="AF31" s="193"/>
      <c r="AG31" s="193"/>
      <c r="AH31" s="193"/>
      <c r="AI31" s="193"/>
      <c r="AJ31" s="193"/>
      <c r="AK31" s="1091">
        <v>43</v>
      </c>
      <c r="AL31" s="193"/>
      <c r="AM31" s="193"/>
      <c r="AN31" s="1082"/>
      <c r="AO31" s="1084"/>
    </row>
    <row r="32" spans="1:41" ht="78" customHeight="1" x14ac:dyDescent="0.2">
      <c r="A32" s="1054"/>
      <c r="B32" s="839"/>
      <c r="C32" s="839"/>
      <c r="D32" s="583" t="s">
        <v>1066</v>
      </c>
      <c r="E32" s="717">
        <v>0.05</v>
      </c>
      <c r="F32" s="717" t="s">
        <v>295</v>
      </c>
      <c r="G32" s="727" t="s">
        <v>1067</v>
      </c>
      <c r="H32" s="437">
        <v>1</v>
      </c>
      <c r="I32" s="234" t="s">
        <v>1068</v>
      </c>
      <c r="J32" s="432">
        <v>0.05</v>
      </c>
      <c r="K32" s="723" t="s">
        <v>1001</v>
      </c>
      <c r="L32" s="184" t="s">
        <v>1167</v>
      </c>
      <c r="M32" s="184" t="s">
        <v>1024</v>
      </c>
      <c r="N32" s="720" t="s">
        <v>1002</v>
      </c>
      <c r="O32" s="725" t="s">
        <v>1069</v>
      </c>
      <c r="P32" s="271"/>
      <c r="Q32" s="150">
        <v>8.3299999999999999E-2</v>
      </c>
      <c r="R32" s="271"/>
      <c r="S32" s="150">
        <v>8.3299999999999999E-2</v>
      </c>
      <c r="T32" s="271"/>
      <c r="U32" s="150">
        <v>8.3299999999999999E-2</v>
      </c>
      <c r="V32" s="271"/>
      <c r="W32" s="150">
        <v>8.3299999999999999E-2</v>
      </c>
      <c r="X32" s="271"/>
      <c r="Y32" s="150">
        <v>8.3299999999999999E-2</v>
      </c>
      <c r="Z32" s="271"/>
      <c r="AA32" s="150">
        <v>8.3299999999999999E-2</v>
      </c>
      <c r="AB32" s="271"/>
      <c r="AC32" s="150">
        <v>8.3299999999999999E-2</v>
      </c>
      <c r="AD32" s="1089"/>
      <c r="AE32" s="150">
        <v>8.3299999999999999E-2</v>
      </c>
      <c r="AF32" s="1089"/>
      <c r="AG32" s="150">
        <v>8.3299999999999999E-2</v>
      </c>
      <c r="AH32" s="1089"/>
      <c r="AI32" s="150">
        <v>8.3299999999999999E-2</v>
      </c>
      <c r="AJ32" s="1089"/>
      <c r="AK32" s="150">
        <v>8.3299999999999999E-2</v>
      </c>
      <c r="AL32" s="1090"/>
      <c r="AM32" s="150">
        <v>8.3699999999999997E-2</v>
      </c>
      <c r="AN32" s="1082"/>
      <c r="AO32" s="1085"/>
    </row>
    <row r="33" spans="1:41" ht="89.25" customHeight="1" x14ac:dyDescent="0.2">
      <c r="A33" s="1054"/>
      <c r="B33" s="837" t="s">
        <v>43</v>
      </c>
      <c r="C33" s="837" t="s">
        <v>413</v>
      </c>
      <c r="D33" s="730" t="s">
        <v>1070</v>
      </c>
      <c r="E33" s="443">
        <v>0.05</v>
      </c>
      <c r="F33" s="443" t="s">
        <v>295</v>
      </c>
      <c r="G33" s="234" t="s">
        <v>1071</v>
      </c>
      <c r="H33" s="444">
        <v>0.25</v>
      </c>
      <c r="I33" s="442" t="s">
        <v>1072</v>
      </c>
      <c r="J33" s="432">
        <v>0.05</v>
      </c>
      <c r="K33" s="445" t="s">
        <v>1001</v>
      </c>
      <c r="L33" s="33" t="s">
        <v>1034</v>
      </c>
      <c r="M33" s="184" t="s">
        <v>1017</v>
      </c>
      <c r="N33" s="720" t="s">
        <v>1002</v>
      </c>
      <c r="O33" s="725" t="s">
        <v>1073</v>
      </c>
      <c r="P33" s="193"/>
      <c r="Q33" s="193"/>
      <c r="R33" s="193"/>
      <c r="S33" s="193"/>
      <c r="T33" s="193"/>
      <c r="U33" s="193"/>
      <c r="V33" s="261"/>
      <c r="W33" s="193"/>
      <c r="X33" s="261"/>
      <c r="Y33" s="193"/>
      <c r="Z33" s="261"/>
      <c r="AA33" s="193"/>
      <c r="AB33" s="193"/>
      <c r="AC33" s="193"/>
      <c r="AD33" s="193"/>
      <c r="AE33" s="193"/>
      <c r="AF33" s="261"/>
      <c r="AG33" s="193"/>
      <c r="AH33" s="193"/>
      <c r="AI33" s="193"/>
      <c r="AJ33" s="193"/>
      <c r="AK33" s="261"/>
      <c r="AL33" s="193"/>
      <c r="AM33" s="604">
        <v>0.25</v>
      </c>
      <c r="AN33" s="1082"/>
      <c r="AO33" s="1084"/>
    </row>
    <row r="34" spans="1:41" ht="51.75" thickBot="1" x14ac:dyDescent="0.25">
      <c r="A34" s="1055"/>
      <c r="B34" s="868"/>
      <c r="C34" s="868"/>
      <c r="D34" s="1110" t="s">
        <v>1074</v>
      </c>
      <c r="E34" s="592">
        <v>0.1</v>
      </c>
      <c r="F34" s="592" t="s">
        <v>295</v>
      </c>
      <c r="G34" s="1111" t="s">
        <v>1075</v>
      </c>
      <c r="H34" s="94">
        <v>1</v>
      </c>
      <c r="I34" s="93" t="s">
        <v>1076</v>
      </c>
      <c r="J34" s="211">
        <v>0.1</v>
      </c>
      <c r="K34" s="724" t="s">
        <v>1001</v>
      </c>
      <c r="L34" s="211" t="s">
        <v>1167</v>
      </c>
      <c r="M34" s="211" t="s">
        <v>1024</v>
      </c>
      <c r="N34" s="416" t="s">
        <v>1002</v>
      </c>
      <c r="O34" s="247" t="s">
        <v>1077</v>
      </c>
      <c r="P34" s="271"/>
      <c r="Q34" s="150">
        <v>8.3299999999999999E-2</v>
      </c>
      <c r="R34" s="271"/>
      <c r="S34" s="150">
        <v>8.3299999999999999E-2</v>
      </c>
      <c r="T34" s="271"/>
      <c r="U34" s="150">
        <v>8.3299999999999999E-2</v>
      </c>
      <c r="V34" s="271"/>
      <c r="W34" s="150">
        <v>8.3299999999999999E-2</v>
      </c>
      <c r="X34" s="271"/>
      <c r="Y34" s="150">
        <v>8.3299999999999999E-2</v>
      </c>
      <c r="Z34" s="271"/>
      <c r="AA34" s="150">
        <v>8.3299999999999999E-2</v>
      </c>
      <c r="AB34" s="271"/>
      <c r="AC34" s="150">
        <v>8.3299999999999999E-2</v>
      </c>
      <c r="AD34" s="1089"/>
      <c r="AE34" s="150">
        <v>8.3299999999999999E-2</v>
      </c>
      <c r="AF34" s="1089"/>
      <c r="AG34" s="150">
        <v>8.3299999999999999E-2</v>
      </c>
      <c r="AH34" s="1089"/>
      <c r="AI34" s="150">
        <v>8.3299999999999999E-2</v>
      </c>
      <c r="AJ34" s="1092"/>
      <c r="AK34" s="150">
        <v>8.3299999999999999E-2</v>
      </c>
      <c r="AL34" s="1090"/>
      <c r="AM34" s="150">
        <v>8.3699999999999997E-2</v>
      </c>
      <c r="AN34" s="1082"/>
      <c r="AO34" s="1085"/>
    </row>
    <row r="35" spans="1:41" x14ac:dyDescent="0.2">
      <c r="A35" s="446" t="s">
        <v>419</v>
      </c>
      <c r="B35" s="447"/>
      <c r="C35" s="447" t="s">
        <v>420</v>
      </c>
      <c r="D35" s="447"/>
      <c r="E35" s="448"/>
      <c r="F35" s="449" t="s">
        <v>421</v>
      </c>
      <c r="G35" s="448"/>
      <c r="H35" s="450"/>
      <c r="I35" s="449" t="s">
        <v>422</v>
      </c>
      <c r="J35" s="450"/>
      <c r="K35" s="448"/>
      <c r="L35" s="448"/>
      <c r="M35" s="448"/>
      <c r="N35" s="455"/>
      <c r="O35" s="458"/>
      <c r="P35" s="1067"/>
      <c r="Q35" s="1081"/>
      <c r="R35" s="1081"/>
      <c r="S35" s="1081"/>
      <c r="T35" s="1081"/>
      <c r="U35" s="1081"/>
      <c r="V35" s="1081"/>
      <c r="W35" s="1081"/>
      <c r="X35" s="1081"/>
      <c r="Y35" s="1081"/>
      <c r="Z35" s="1081"/>
      <c r="AA35" s="1081"/>
      <c r="AB35" s="1081"/>
      <c r="AC35" s="1081"/>
      <c r="AD35" s="1081"/>
      <c r="AE35" s="1081"/>
      <c r="AF35" s="1081"/>
      <c r="AG35" s="1081"/>
      <c r="AH35" s="1081"/>
      <c r="AI35" s="1081"/>
      <c r="AJ35" s="1081"/>
      <c r="AK35" s="1081"/>
      <c r="AL35" s="1081"/>
      <c r="AM35" s="1081"/>
      <c r="AN35" s="1081"/>
      <c r="AO35" s="1069"/>
    </row>
    <row r="36" spans="1:41" ht="65.25" customHeight="1" x14ac:dyDescent="0.2">
      <c r="A36" s="110" t="s">
        <v>423</v>
      </c>
      <c r="B36" s="111"/>
      <c r="C36" s="111" t="s">
        <v>1277</v>
      </c>
      <c r="D36" s="111"/>
      <c r="E36" s="451"/>
      <c r="F36" s="112" t="s">
        <v>1275</v>
      </c>
      <c r="G36" s="451"/>
      <c r="H36" s="451"/>
      <c r="I36" s="112" t="s">
        <v>1276</v>
      </c>
      <c r="J36" s="451"/>
      <c r="K36" s="451"/>
      <c r="L36" s="451"/>
      <c r="M36" s="451"/>
      <c r="N36" s="456"/>
      <c r="O36" s="459"/>
      <c r="P36" s="1067"/>
      <c r="Q36" s="1068"/>
      <c r="R36" s="1068"/>
      <c r="S36" s="1068"/>
      <c r="T36" s="1068"/>
      <c r="U36" s="1068"/>
      <c r="V36" s="1068"/>
      <c r="W36" s="1068"/>
      <c r="X36" s="1068"/>
      <c r="Y36" s="1068"/>
      <c r="Z36" s="1068"/>
      <c r="AA36" s="1068"/>
      <c r="AB36" s="1068"/>
      <c r="AC36" s="1068"/>
      <c r="AD36" s="1068"/>
      <c r="AE36" s="1068"/>
      <c r="AF36" s="1068"/>
      <c r="AG36" s="1068"/>
      <c r="AH36" s="1068"/>
      <c r="AI36" s="1068"/>
      <c r="AJ36" s="1068"/>
      <c r="AK36" s="1068"/>
      <c r="AL36" s="1068"/>
      <c r="AM36" s="1068"/>
      <c r="AN36" s="1068"/>
      <c r="AO36" s="1069"/>
    </row>
    <row r="37" spans="1:41" ht="13.5" thickBot="1" x14ac:dyDescent="0.25">
      <c r="A37" s="452" t="s">
        <v>684</v>
      </c>
      <c r="B37" s="114"/>
      <c r="C37" s="114" t="s">
        <v>1278</v>
      </c>
      <c r="D37" s="114"/>
      <c r="E37" s="453"/>
      <c r="F37" s="216" t="s">
        <v>1279</v>
      </c>
      <c r="G37" s="453"/>
      <c r="H37" s="453"/>
      <c r="I37" s="1066" t="s">
        <v>1078</v>
      </c>
      <c r="J37" s="1066"/>
      <c r="K37" s="454"/>
      <c r="L37" s="453" t="s">
        <v>433</v>
      </c>
      <c r="M37" s="453"/>
      <c r="N37" s="457"/>
      <c r="O37" s="460"/>
      <c r="P37" s="1070"/>
      <c r="Q37" s="1071"/>
      <c r="R37" s="1071"/>
      <c r="S37" s="1071"/>
      <c r="T37" s="1071"/>
      <c r="U37" s="1071"/>
      <c r="V37" s="1071"/>
      <c r="W37" s="1071"/>
      <c r="X37" s="1071"/>
      <c r="Y37" s="1071"/>
      <c r="Z37" s="1071"/>
      <c r="AA37" s="1071"/>
      <c r="AB37" s="1071"/>
      <c r="AC37" s="1071"/>
      <c r="AD37" s="1071"/>
      <c r="AE37" s="1071"/>
      <c r="AF37" s="1071"/>
      <c r="AG37" s="1071"/>
      <c r="AH37" s="1071"/>
      <c r="AI37" s="1071"/>
      <c r="AJ37" s="1071"/>
      <c r="AK37" s="1071"/>
      <c r="AL37" s="1071"/>
      <c r="AM37" s="1071"/>
      <c r="AN37" s="1071"/>
      <c r="AO37" s="1072"/>
    </row>
    <row r="38" spans="1:41" x14ac:dyDescent="0.2">
      <c r="A38" s="1" t="s">
        <v>1274</v>
      </c>
    </row>
    <row r="40" spans="1:41" x14ac:dyDescent="0.2">
      <c r="E40" s="1"/>
      <c r="F40" s="1"/>
    </row>
    <row r="41" spans="1:41" x14ac:dyDescent="0.2">
      <c r="E41" s="1"/>
      <c r="F41" s="1"/>
      <c r="AA41" s="489" t="s">
        <v>582</v>
      </c>
    </row>
    <row r="42" spans="1:41" x14ac:dyDescent="0.2">
      <c r="E42" s="1"/>
      <c r="F42" s="1"/>
      <c r="AA42" s="489" t="s">
        <v>583</v>
      </c>
    </row>
    <row r="43" spans="1:41" x14ac:dyDescent="0.2">
      <c r="E43" s="1"/>
      <c r="F43" s="1"/>
      <c r="AA43" s="490" t="s">
        <v>584</v>
      </c>
    </row>
    <row r="44" spans="1:41" x14ac:dyDescent="0.2">
      <c r="E44" s="1"/>
      <c r="F44" s="1"/>
      <c r="AA44" s="489" t="s">
        <v>585</v>
      </c>
    </row>
    <row r="45" spans="1:41" ht="15.75" x14ac:dyDescent="0.25">
      <c r="E45" s="1"/>
      <c r="F45" s="1"/>
      <c r="AA45" s="491"/>
    </row>
  </sheetData>
  <mergeCells count="60">
    <mergeCell ref="I37:J37"/>
    <mergeCell ref="P35:AO37"/>
    <mergeCell ref="B33:B34"/>
    <mergeCell ref="C33:C34"/>
    <mergeCell ref="B29:B32"/>
    <mergeCell ref="D29:D30"/>
    <mergeCell ref="E29:E30"/>
    <mergeCell ref="O21:O22"/>
    <mergeCell ref="B21:B28"/>
    <mergeCell ref="D21:D25"/>
    <mergeCell ref="E21:E25"/>
    <mergeCell ref="F21:F25"/>
    <mergeCell ref="G21:G22"/>
    <mergeCell ref="G15:G17"/>
    <mergeCell ref="O15:O17"/>
    <mergeCell ref="D13:D18"/>
    <mergeCell ref="E13:E18"/>
    <mergeCell ref="F13:F18"/>
    <mergeCell ref="G13:G14"/>
    <mergeCell ref="O13:O14"/>
    <mergeCell ref="D19:D20"/>
    <mergeCell ref="E19:E20"/>
    <mergeCell ref="F19:F20"/>
    <mergeCell ref="A10:B10"/>
    <mergeCell ref="C10:C11"/>
    <mergeCell ref="D10:D11"/>
    <mergeCell ref="E10:E11"/>
    <mergeCell ref="F10:F11"/>
    <mergeCell ref="A12:A34"/>
    <mergeCell ref="B12:B18"/>
    <mergeCell ref="C12:C18"/>
    <mergeCell ref="B19:B20"/>
    <mergeCell ref="C19:C32"/>
    <mergeCell ref="A3:J8"/>
    <mergeCell ref="N3:AM8"/>
    <mergeCell ref="AN3:AO9"/>
    <mergeCell ref="A9:G9"/>
    <mergeCell ref="H9:AM9"/>
    <mergeCell ref="T10:U10"/>
    <mergeCell ref="G10:G11"/>
    <mergeCell ref="H10:H11"/>
    <mergeCell ref="I10:I11"/>
    <mergeCell ref="J10:J11"/>
    <mergeCell ref="K10:K11"/>
    <mergeCell ref="L10:L11"/>
    <mergeCell ref="M10:M11"/>
    <mergeCell ref="N10:N11"/>
    <mergeCell ref="O10:O11"/>
    <mergeCell ref="P10:Q10"/>
    <mergeCell ref="R10:S10"/>
    <mergeCell ref="AH10:AI10"/>
    <mergeCell ref="AJ10:AK10"/>
    <mergeCell ref="AL10:AM10"/>
    <mergeCell ref="AN10:AO10"/>
    <mergeCell ref="V10:W10"/>
    <mergeCell ref="X10:Y10"/>
    <mergeCell ref="Z10:AA10"/>
    <mergeCell ref="AB10:AC10"/>
    <mergeCell ref="AD10:AE10"/>
    <mergeCell ref="AF10:AG1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I218"/>
  <sheetViews>
    <sheetView topLeftCell="P1" workbookViewId="0">
      <selection activeCell="T15" sqref="T15"/>
    </sheetView>
  </sheetViews>
  <sheetFormatPr baseColWidth="10" defaultColWidth="11.42578125" defaultRowHeight="15" x14ac:dyDescent="0.25"/>
  <cols>
    <col min="1" max="1" width="11.42578125" style="492"/>
    <col min="2" max="2" width="55.5703125" style="492" customWidth="1"/>
    <col min="3" max="3" width="15.85546875" style="492" customWidth="1"/>
    <col min="4" max="4" width="16.85546875" style="492" customWidth="1"/>
    <col min="5" max="5" width="11.42578125" style="492"/>
    <col min="6" max="6" width="33.42578125" style="492" customWidth="1"/>
    <col min="7" max="7" width="21.140625" style="492" customWidth="1"/>
    <col min="8" max="8" width="30.7109375" style="492" customWidth="1"/>
    <col min="9" max="9" width="11.42578125" style="492"/>
    <col min="10" max="10" width="20.42578125" style="492" customWidth="1"/>
    <col min="11" max="12" width="11.42578125" style="492"/>
    <col min="13" max="13" width="24.7109375" style="492" customWidth="1"/>
    <col min="14" max="14" width="27" style="492" customWidth="1"/>
    <col min="15" max="15" width="29.42578125" style="492" customWidth="1"/>
    <col min="16" max="17" width="11.42578125" style="492"/>
    <col min="18" max="18" width="18.140625" style="492" customWidth="1"/>
    <col min="19" max="19" width="11.42578125" style="492"/>
    <col min="20" max="20" width="29.5703125" style="492" customWidth="1"/>
    <col min="21" max="21" width="11.42578125" style="492"/>
    <col min="22" max="22" width="29.7109375" style="492" customWidth="1"/>
    <col min="23" max="23" width="11.42578125" style="492"/>
    <col min="24" max="24" width="30.5703125" style="492" customWidth="1"/>
    <col min="25" max="25" width="0" style="492" hidden="1" customWidth="1"/>
    <col min="26" max="26" width="17" style="492" hidden="1" customWidth="1"/>
    <col min="27" max="27" width="12.85546875" style="492" hidden="1" customWidth="1"/>
    <col min="28" max="28" width="17.140625" style="492" customWidth="1"/>
    <col min="29" max="29" width="11.42578125" style="492"/>
    <col min="30" max="30" width="18" style="492" customWidth="1"/>
    <col min="31" max="34" width="11.42578125" style="492"/>
    <col min="35" max="35" width="18.140625" style="492" customWidth="1"/>
    <col min="36" max="16384" width="11.42578125" style="492"/>
  </cols>
  <sheetData>
    <row r="1" spans="2:35" x14ac:dyDescent="0.25">
      <c r="M1" s="492" t="s">
        <v>1079</v>
      </c>
      <c r="N1" s="492" t="s">
        <v>1080</v>
      </c>
      <c r="O1" s="492" t="s">
        <v>21</v>
      </c>
      <c r="P1" s="492" t="s">
        <v>1081</v>
      </c>
      <c r="R1" s="492" t="s">
        <v>1082</v>
      </c>
      <c r="T1" s="492" t="s">
        <v>11</v>
      </c>
      <c r="V1" s="492" t="s">
        <v>1083</v>
      </c>
      <c r="X1" s="493" t="s">
        <v>21</v>
      </c>
      <c r="Y1" s="493" t="s">
        <v>1084</v>
      </c>
      <c r="Z1" s="493" t="s">
        <v>1085</v>
      </c>
      <c r="AA1" s="493" t="s">
        <v>1086</v>
      </c>
      <c r="AB1" s="494" t="s">
        <v>1087</v>
      </c>
    </row>
    <row r="2" spans="2:35" ht="39" customHeight="1" x14ac:dyDescent="0.25">
      <c r="B2" s="495" t="s">
        <v>104</v>
      </c>
      <c r="C2" s="495"/>
      <c r="D2" s="496" t="s">
        <v>52</v>
      </c>
      <c r="F2" s="496" t="s">
        <v>53</v>
      </c>
      <c r="G2" s="497"/>
      <c r="H2" s="498" t="s">
        <v>1088</v>
      </c>
      <c r="J2" s="499" t="s">
        <v>1089</v>
      </c>
      <c r="K2" s="499" t="s">
        <v>131</v>
      </c>
      <c r="L2" s="500">
        <v>400</v>
      </c>
      <c r="M2" s="501" t="s">
        <v>117</v>
      </c>
      <c r="N2" s="502" t="s">
        <v>132</v>
      </c>
      <c r="O2" s="503" t="s">
        <v>136</v>
      </c>
      <c r="P2" s="504">
        <v>1600</v>
      </c>
      <c r="R2" s="505" t="s">
        <v>61</v>
      </c>
      <c r="T2" s="191" t="s">
        <v>119</v>
      </c>
      <c r="V2" s="411" t="s">
        <v>120</v>
      </c>
      <c r="X2" s="282" t="s">
        <v>172</v>
      </c>
      <c r="Y2" s="287" t="s">
        <v>1090</v>
      </c>
      <c r="Z2" s="287" t="s">
        <v>1091</v>
      </c>
      <c r="AA2" s="183">
        <v>3</v>
      </c>
      <c r="AB2" s="183">
        <v>8</v>
      </c>
      <c r="AD2" s="234" t="s">
        <v>122</v>
      </c>
      <c r="AF2" s="234" t="s">
        <v>54</v>
      </c>
      <c r="AG2" s="234"/>
      <c r="AI2" s="411" t="s">
        <v>1092</v>
      </c>
    </row>
    <row r="3" spans="2:35" ht="40.5" customHeight="1" x14ac:dyDescent="0.25">
      <c r="B3" s="495" t="s">
        <v>96</v>
      </c>
      <c r="C3" s="495"/>
      <c r="D3" s="506" t="s">
        <v>82</v>
      </c>
      <c r="F3" s="496" t="s">
        <v>93</v>
      </c>
      <c r="G3" s="497"/>
      <c r="H3" s="498" t="s">
        <v>1093</v>
      </c>
      <c r="J3" s="499" t="s">
        <v>1094</v>
      </c>
      <c r="K3" s="500" t="s">
        <v>38</v>
      </c>
      <c r="L3" s="500" t="s">
        <v>38</v>
      </c>
      <c r="M3" s="501" t="s">
        <v>39</v>
      </c>
      <c r="N3" s="502" t="s">
        <v>118</v>
      </c>
      <c r="O3" s="507" t="s">
        <v>1095</v>
      </c>
      <c r="P3" s="508">
        <f>6000*4</f>
        <v>24000</v>
      </c>
      <c r="R3" s="505" t="s">
        <v>127</v>
      </c>
      <c r="T3" s="191" t="s">
        <v>62</v>
      </c>
      <c r="V3" s="411" t="s">
        <v>212</v>
      </c>
      <c r="X3" s="282" t="s">
        <v>121</v>
      </c>
      <c r="Y3" s="287" t="s">
        <v>1090</v>
      </c>
      <c r="Z3" s="287" t="s">
        <v>1091</v>
      </c>
      <c r="AA3" s="287" t="s">
        <v>38</v>
      </c>
      <c r="AB3" s="294">
        <v>1</v>
      </c>
      <c r="AD3" s="234" t="s">
        <v>79</v>
      </c>
      <c r="AF3" s="234" t="s">
        <v>224</v>
      </c>
      <c r="AG3" s="234"/>
      <c r="AI3" s="411" t="s">
        <v>1096</v>
      </c>
    </row>
    <row r="4" spans="2:35" ht="39" customHeight="1" x14ac:dyDescent="0.25">
      <c r="B4" s="495" t="s">
        <v>87</v>
      </c>
      <c r="C4" s="495"/>
      <c r="D4" s="509" t="s">
        <v>34</v>
      </c>
      <c r="F4" s="506" t="s">
        <v>83</v>
      </c>
      <c r="G4" s="497"/>
      <c r="H4" s="498" t="s">
        <v>36</v>
      </c>
      <c r="J4" s="499" t="s">
        <v>116</v>
      </c>
      <c r="N4" s="502" t="s">
        <v>157</v>
      </c>
      <c r="O4" s="503" t="s">
        <v>139</v>
      </c>
      <c r="P4" s="510">
        <v>40</v>
      </c>
      <c r="R4" s="505" t="s">
        <v>42</v>
      </c>
      <c r="T4" s="191" t="s">
        <v>134</v>
      </c>
      <c r="V4" s="880" t="s">
        <v>1097</v>
      </c>
      <c r="X4" s="282" t="s">
        <v>126</v>
      </c>
      <c r="Y4" s="287" t="s">
        <v>1098</v>
      </c>
      <c r="Z4" s="287" t="s">
        <v>1099</v>
      </c>
      <c r="AA4" s="183" t="s">
        <v>38</v>
      </c>
      <c r="AB4" s="287">
        <v>32</v>
      </c>
      <c r="AD4" s="234" t="s">
        <v>70</v>
      </c>
      <c r="AF4" s="234" t="s">
        <v>115</v>
      </c>
      <c r="AG4" s="234"/>
      <c r="AI4" s="411" t="s">
        <v>1100</v>
      </c>
    </row>
    <row r="5" spans="2:35" ht="40.5" customHeight="1" x14ac:dyDescent="0.25">
      <c r="B5" s="495" t="s">
        <v>88</v>
      </c>
      <c r="C5" s="495"/>
      <c r="D5" s="511" t="s">
        <v>106</v>
      </c>
      <c r="F5" s="506" t="s">
        <v>91</v>
      </c>
      <c r="G5" s="497"/>
      <c r="H5" s="497"/>
      <c r="J5" s="499" t="s">
        <v>130</v>
      </c>
      <c r="N5" s="502" t="s">
        <v>112</v>
      </c>
      <c r="O5" s="507" t="s">
        <v>129</v>
      </c>
      <c r="P5" s="512">
        <v>8</v>
      </c>
      <c r="T5" s="191" t="s">
        <v>137</v>
      </c>
      <c r="V5" s="880"/>
      <c r="X5" s="282" t="s">
        <v>125</v>
      </c>
      <c r="Y5" s="287" t="s">
        <v>1090</v>
      </c>
      <c r="Z5" s="287" t="s">
        <v>1091</v>
      </c>
      <c r="AA5" s="287">
        <v>4</v>
      </c>
      <c r="AB5" s="183">
        <v>18</v>
      </c>
      <c r="AD5" s="234" t="s">
        <v>84</v>
      </c>
      <c r="AF5" s="234" t="s">
        <v>128</v>
      </c>
      <c r="AG5" s="234"/>
      <c r="AI5" s="411" t="s">
        <v>1101</v>
      </c>
    </row>
    <row r="6" spans="2:35" ht="61.5" customHeight="1" x14ac:dyDescent="0.25">
      <c r="B6" s="495" t="s">
        <v>81</v>
      </c>
      <c r="C6" s="495"/>
      <c r="D6" s="513" t="s">
        <v>56</v>
      </c>
      <c r="F6" s="509" t="s">
        <v>97</v>
      </c>
      <c r="G6" s="497"/>
      <c r="H6" s="497"/>
      <c r="J6" s="499" t="s">
        <v>78</v>
      </c>
      <c r="N6" s="502" t="s">
        <v>40</v>
      </c>
      <c r="O6" s="514" t="s">
        <v>125</v>
      </c>
      <c r="P6" s="510">
        <v>12</v>
      </c>
      <c r="T6" s="191" t="s">
        <v>144</v>
      </c>
      <c r="V6" s="411" t="s">
        <v>65</v>
      </c>
      <c r="X6" s="284" t="s">
        <v>66</v>
      </c>
      <c r="Y6" s="183" t="s">
        <v>1098</v>
      </c>
      <c r="Z6" s="183" t="s">
        <v>1099</v>
      </c>
      <c r="AA6" s="287">
        <v>24</v>
      </c>
      <c r="AB6" s="183">
        <v>200</v>
      </c>
      <c r="AD6" s="234" t="s">
        <v>94</v>
      </c>
      <c r="AF6" s="234" t="s">
        <v>114</v>
      </c>
      <c r="AG6" s="234"/>
      <c r="AI6" s="411" t="s">
        <v>1102</v>
      </c>
    </row>
    <row r="7" spans="2:35" ht="45.75" customHeight="1" x14ac:dyDescent="0.25">
      <c r="B7" s="495" t="s">
        <v>86</v>
      </c>
      <c r="C7" s="495"/>
      <c r="D7" s="515" t="s">
        <v>160</v>
      </c>
      <c r="F7" s="509" t="s">
        <v>35</v>
      </c>
      <c r="G7" s="497"/>
      <c r="H7" s="497"/>
      <c r="O7" s="507" t="s">
        <v>133</v>
      </c>
      <c r="P7" s="512">
        <v>88000</v>
      </c>
      <c r="T7" s="191" t="s">
        <v>43</v>
      </c>
      <c r="V7" s="411" t="s">
        <v>63</v>
      </c>
      <c r="X7" s="284" t="s">
        <v>64</v>
      </c>
      <c r="Y7" s="183" t="s">
        <v>1090</v>
      </c>
      <c r="Z7" s="183" t="s">
        <v>1091</v>
      </c>
      <c r="AA7" s="183" t="s">
        <v>38</v>
      </c>
      <c r="AB7" s="183">
        <v>40</v>
      </c>
      <c r="AD7" s="234" t="s">
        <v>98</v>
      </c>
      <c r="AF7" s="234" t="s">
        <v>123</v>
      </c>
      <c r="AG7" s="234"/>
      <c r="AI7" s="411" t="s">
        <v>1103</v>
      </c>
    </row>
    <row r="8" spans="2:35" ht="33.75" customHeight="1" x14ac:dyDescent="0.25">
      <c r="B8" s="495" t="s">
        <v>89</v>
      </c>
      <c r="C8" s="495"/>
      <c r="D8" s="516" t="s">
        <v>77</v>
      </c>
      <c r="F8" s="509" t="s">
        <v>51</v>
      </c>
      <c r="G8" s="497"/>
      <c r="H8" s="497"/>
      <c r="O8" s="517" t="s">
        <v>76</v>
      </c>
      <c r="P8" s="518">
        <v>1</v>
      </c>
      <c r="T8" s="191" t="s">
        <v>158</v>
      </c>
      <c r="V8" s="284" t="s">
        <v>67</v>
      </c>
      <c r="X8" s="284" t="s">
        <v>68</v>
      </c>
      <c r="Y8" s="183" t="s">
        <v>1090</v>
      </c>
      <c r="Z8" s="183" t="s">
        <v>1104</v>
      </c>
      <c r="AA8" s="183">
        <v>12</v>
      </c>
      <c r="AB8" s="183">
        <v>84</v>
      </c>
      <c r="AD8" s="234" t="s">
        <v>59</v>
      </c>
      <c r="AF8" s="234" t="s">
        <v>74</v>
      </c>
      <c r="AG8" s="234"/>
      <c r="AI8" s="411" t="s">
        <v>1105</v>
      </c>
    </row>
    <row r="9" spans="2:35" ht="25.5" customHeight="1" x14ac:dyDescent="0.25">
      <c r="B9" s="495" t="s">
        <v>90</v>
      </c>
      <c r="C9" s="495"/>
      <c r="F9" s="509" t="s">
        <v>73</v>
      </c>
      <c r="G9" s="497"/>
      <c r="O9" s="507" t="s">
        <v>113</v>
      </c>
      <c r="P9" s="512">
        <v>100</v>
      </c>
      <c r="V9" s="411" t="s">
        <v>138</v>
      </c>
      <c r="X9" s="278" t="s">
        <v>1106</v>
      </c>
      <c r="Y9" s="441" t="s">
        <v>1090</v>
      </c>
      <c r="Z9" s="441" t="s">
        <v>1091</v>
      </c>
      <c r="AA9" s="440">
        <v>0.5</v>
      </c>
      <c r="AB9" s="437">
        <v>0.8</v>
      </c>
      <c r="AD9" s="234" t="s">
        <v>162</v>
      </c>
      <c r="AF9" s="234" t="s">
        <v>85</v>
      </c>
      <c r="AG9" s="234"/>
    </row>
    <row r="10" spans="2:35" ht="15" customHeight="1" x14ac:dyDescent="0.25">
      <c r="B10" s="495" t="s">
        <v>55</v>
      </c>
      <c r="C10" s="495"/>
      <c r="F10" s="509" t="s">
        <v>69</v>
      </c>
      <c r="G10" s="1076"/>
      <c r="O10" s="507" t="s">
        <v>41</v>
      </c>
      <c r="P10" s="512">
        <v>90</v>
      </c>
      <c r="V10" s="411" t="s">
        <v>140</v>
      </c>
      <c r="X10" s="278" t="s">
        <v>141</v>
      </c>
      <c r="Y10" s="441" t="s">
        <v>1090</v>
      </c>
      <c r="Z10" s="441" t="s">
        <v>1091</v>
      </c>
      <c r="AA10" s="441">
        <v>2</v>
      </c>
      <c r="AB10" s="431">
        <v>4</v>
      </c>
      <c r="AD10" s="234" t="s">
        <v>108</v>
      </c>
      <c r="AF10" s="234" t="s">
        <v>99</v>
      </c>
      <c r="AG10" s="234"/>
    </row>
    <row r="11" spans="2:35" ht="24.75" customHeight="1" x14ac:dyDescent="0.25">
      <c r="B11" s="495" t="s">
        <v>33</v>
      </c>
      <c r="C11" s="495"/>
      <c r="F11" s="509" t="s">
        <v>72</v>
      </c>
      <c r="G11" s="1076"/>
      <c r="V11" s="1077" t="s">
        <v>142</v>
      </c>
      <c r="X11" s="278" t="s">
        <v>136</v>
      </c>
      <c r="Y11" s="441" t="s">
        <v>1090</v>
      </c>
      <c r="Z11" s="441" t="s">
        <v>1104</v>
      </c>
      <c r="AA11" s="441">
        <v>306</v>
      </c>
      <c r="AB11" s="441">
        <v>1600</v>
      </c>
      <c r="AD11" s="234" t="s">
        <v>45</v>
      </c>
      <c r="AF11" s="234" t="s">
        <v>101</v>
      </c>
      <c r="AG11" s="234"/>
    </row>
    <row r="12" spans="2:35" ht="15" customHeight="1" x14ac:dyDescent="0.25">
      <c r="B12" s="495" t="s">
        <v>48</v>
      </c>
      <c r="C12" s="495"/>
      <c r="F12" s="509" t="s">
        <v>229</v>
      </c>
      <c r="G12" s="1076"/>
      <c r="V12" s="1077"/>
      <c r="X12" s="278" t="s">
        <v>1107</v>
      </c>
      <c r="Y12" s="441" t="s">
        <v>1098</v>
      </c>
      <c r="Z12" s="441" t="s">
        <v>1099</v>
      </c>
      <c r="AA12" s="441">
        <v>8011</v>
      </c>
      <c r="AB12" s="519">
        <v>24000</v>
      </c>
      <c r="AF12" s="234" t="s">
        <v>95</v>
      </c>
      <c r="AG12" s="234"/>
    </row>
    <row r="13" spans="2:35" ht="30" customHeight="1" x14ac:dyDescent="0.25">
      <c r="B13" s="495" t="s">
        <v>47</v>
      </c>
      <c r="C13" s="495"/>
      <c r="F13" s="509" t="s">
        <v>1108</v>
      </c>
      <c r="G13" s="1076"/>
      <c r="V13" s="411" t="s">
        <v>1109</v>
      </c>
      <c r="X13" s="278" t="s">
        <v>1110</v>
      </c>
      <c r="Y13" s="441" t="s">
        <v>1090</v>
      </c>
      <c r="Z13" s="441" t="s">
        <v>1091</v>
      </c>
      <c r="AA13" s="183" t="s">
        <v>38</v>
      </c>
      <c r="AB13" s="520">
        <v>1</v>
      </c>
      <c r="AF13" s="234" t="s">
        <v>46</v>
      </c>
      <c r="AG13" s="234"/>
    </row>
    <row r="14" spans="2:35" ht="26.25" customHeight="1" x14ac:dyDescent="0.25">
      <c r="B14" s="495" t="s">
        <v>103</v>
      </c>
      <c r="C14" s="495"/>
      <c r="F14" s="511" t="s">
        <v>107</v>
      </c>
      <c r="G14" s="1076"/>
      <c r="V14" s="411" t="s">
        <v>145</v>
      </c>
      <c r="X14" s="278" t="s">
        <v>146</v>
      </c>
      <c r="Y14" s="441" t="s">
        <v>1090</v>
      </c>
      <c r="Z14" s="441" t="s">
        <v>1091</v>
      </c>
      <c r="AA14" s="183" t="s">
        <v>38</v>
      </c>
      <c r="AB14" s="441">
        <v>5</v>
      </c>
      <c r="AF14" s="234" t="s">
        <v>60</v>
      </c>
      <c r="AG14" s="234"/>
    </row>
    <row r="15" spans="2:35" ht="31.5" customHeight="1" x14ac:dyDescent="0.25">
      <c r="B15" s="495" t="s">
        <v>105</v>
      </c>
      <c r="C15" s="495"/>
      <c r="F15" s="513" t="s">
        <v>50</v>
      </c>
      <c r="G15" s="1076"/>
      <c r="V15" s="411" t="s">
        <v>147</v>
      </c>
      <c r="X15" s="278" t="s">
        <v>148</v>
      </c>
      <c r="Y15" s="441" t="s">
        <v>1090</v>
      </c>
      <c r="Z15" s="441" t="s">
        <v>1091</v>
      </c>
      <c r="AA15" s="183" t="s">
        <v>38</v>
      </c>
      <c r="AB15" s="440">
        <v>1</v>
      </c>
      <c r="AF15" s="234" t="s">
        <v>71</v>
      </c>
      <c r="AG15" s="234"/>
    </row>
    <row r="16" spans="2:35" ht="48" customHeight="1" x14ac:dyDescent="0.25">
      <c r="B16" s="495" t="s">
        <v>92</v>
      </c>
      <c r="C16" s="495"/>
      <c r="F16" s="513" t="s">
        <v>102</v>
      </c>
      <c r="G16" s="1076"/>
      <c r="V16" s="411" t="s">
        <v>151</v>
      </c>
      <c r="X16" s="278" t="s">
        <v>152</v>
      </c>
      <c r="Y16" s="441" t="s">
        <v>1090</v>
      </c>
      <c r="Z16" s="441" t="s">
        <v>1099</v>
      </c>
      <c r="AA16" s="183" t="s">
        <v>38</v>
      </c>
      <c r="AB16" s="440">
        <v>1</v>
      </c>
      <c r="AF16" s="234" t="s">
        <v>80</v>
      </c>
      <c r="AG16" s="234"/>
    </row>
    <row r="17" spans="2:33" ht="49.5" customHeight="1" x14ac:dyDescent="0.25">
      <c r="B17" s="495" t="s">
        <v>49</v>
      </c>
      <c r="C17" s="495"/>
      <c r="F17" s="515" t="s">
        <v>161</v>
      </c>
      <c r="G17" s="1076"/>
      <c r="V17" s="411" t="s">
        <v>1111</v>
      </c>
      <c r="X17" s="278" t="s">
        <v>154</v>
      </c>
      <c r="Y17" s="441" t="s">
        <v>1098</v>
      </c>
      <c r="Z17" s="441" t="s">
        <v>1099</v>
      </c>
      <c r="AA17" s="183" t="s">
        <v>38</v>
      </c>
      <c r="AB17" s="441">
        <v>8</v>
      </c>
      <c r="AF17" s="234" t="s">
        <v>109</v>
      </c>
      <c r="AG17" s="234"/>
    </row>
    <row r="18" spans="2:33" ht="50.25" customHeight="1" x14ac:dyDescent="0.25">
      <c r="B18" s="495" t="s">
        <v>1112</v>
      </c>
      <c r="C18" s="495"/>
      <c r="F18" s="516" t="s">
        <v>77</v>
      </c>
      <c r="G18" s="1076"/>
      <c r="V18" s="411" t="s">
        <v>155</v>
      </c>
      <c r="X18" s="278" t="s">
        <v>156</v>
      </c>
      <c r="Y18" s="441" t="s">
        <v>1090</v>
      </c>
      <c r="Z18" s="441" t="s">
        <v>1091</v>
      </c>
      <c r="AA18" s="441">
        <v>4</v>
      </c>
      <c r="AB18" s="441">
        <v>4</v>
      </c>
    </row>
    <row r="19" spans="2:33" ht="15" customHeight="1" x14ac:dyDescent="0.25">
      <c r="B19" s="495" t="s">
        <v>100</v>
      </c>
      <c r="C19" s="495"/>
      <c r="G19" s="497"/>
      <c r="V19" s="1078" t="s">
        <v>44</v>
      </c>
      <c r="X19" s="278" t="s">
        <v>159</v>
      </c>
      <c r="Y19" s="441" t="s">
        <v>1113</v>
      </c>
      <c r="Z19" s="441" t="s">
        <v>1091</v>
      </c>
      <c r="AA19" s="440">
        <v>1</v>
      </c>
      <c r="AB19" s="440">
        <v>1</v>
      </c>
    </row>
    <row r="20" spans="2:33" ht="39" customHeight="1" x14ac:dyDescent="0.25">
      <c r="C20" s="495"/>
      <c r="G20" s="497"/>
      <c r="V20" s="1079"/>
      <c r="X20" s="282" t="s">
        <v>41</v>
      </c>
      <c r="Y20" s="287" t="s">
        <v>1113</v>
      </c>
      <c r="Z20" s="441" t="s">
        <v>1091</v>
      </c>
      <c r="AA20" s="521">
        <v>84.2</v>
      </c>
      <c r="AB20" s="522">
        <v>90</v>
      </c>
    </row>
    <row r="21" spans="2:33" ht="15" customHeight="1" x14ac:dyDescent="0.25">
      <c r="B21" s="523"/>
      <c r="C21" s="524"/>
      <c r="G21" s="497"/>
      <c r="V21" s="411" t="s">
        <v>57</v>
      </c>
      <c r="X21" s="278" t="s">
        <v>58</v>
      </c>
      <c r="Y21" s="287" t="s">
        <v>1090</v>
      </c>
      <c r="Z21" s="287" t="s">
        <v>1091</v>
      </c>
      <c r="AA21" s="441">
        <v>1</v>
      </c>
      <c r="AB21" s="441">
        <v>4</v>
      </c>
    </row>
    <row r="22" spans="2:33" ht="15" customHeight="1" x14ac:dyDescent="0.25">
      <c r="B22" s="523"/>
      <c r="C22" s="524"/>
      <c r="G22" s="497"/>
      <c r="V22" s="411" t="s">
        <v>1114</v>
      </c>
      <c r="X22" s="278" t="s">
        <v>1115</v>
      </c>
      <c r="Y22" s="287" t="s">
        <v>1090</v>
      </c>
      <c r="Z22" s="287" t="s">
        <v>1091</v>
      </c>
      <c r="AA22" s="183" t="s">
        <v>38</v>
      </c>
      <c r="AB22" s="441">
        <v>1</v>
      </c>
    </row>
    <row r="23" spans="2:33" ht="15" customHeight="1" x14ac:dyDescent="0.25">
      <c r="B23" s="523"/>
      <c r="C23" s="524"/>
      <c r="G23" s="497"/>
      <c r="V23" s="411" t="s">
        <v>149</v>
      </c>
      <c r="X23" s="278" t="s">
        <v>150</v>
      </c>
      <c r="Y23" s="287" t="s">
        <v>1113</v>
      </c>
      <c r="Z23" s="287" t="s">
        <v>1091</v>
      </c>
      <c r="AA23" s="183" t="s">
        <v>38</v>
      </c>
      <c r="AB23" s="440">
        <v>1</v>
      </c>
    </row>
    <row r="24" spans="2:33" ht="15" customHeight="1" x14ac:dyDescent="0.25">
      <c r="B24" s="523"/>
      <c r="C24" s="524"/>
      <c r="G24" s="497"/>
      <c r="V24" s="411" t="s">
        <v>75</v>
      </c>
      <c r="X24" s="278" t="s">
        <v>76</v>
      </c>
      <c r="Y24" s="441" t="s">
        <v>1116</v>
      </c>
      <c r="Z24" s="441" t="s">
        <v>1117</v>
      </c>
      <c r="AA24" s="440">
        <v>1</v>
      </c>
      <c r="AB24" s="440">
        <v>1</v>
      </c>
    </row>
    <row r="25" spans="2:33" ht="15" customHeight="1" x14ac:dyDescent="0.25">
      <c r="B25" s="525"/>
      <c r="C25" s="526"/>
      <c r="G25" s="497"/>
      <c r="V25" s="411" t="s">
        <v>110</v>
      </c>
      <c r="X25" s="278" t="s">
        <v>111</v>
      </c>
      <c r="Y25" s="441" t="s">
        <v>1116</v>
      </c>
      <c r="Z25" s="441" t="s">
        <v>1117</v>
      </c>
      <c r="AA25" s="440">
        <v>1</v>
      </c>
      <c r="AB25" s="440">
        <v>1</v>
      </c>
    </row>
    <row r="26" spans="2:33" ht="15" customHeight="1" x14ac:dyDescent="0.25">
      <c r="B26" s="525"/>
      <c r="C26" s="526"/>
      <c r="G26" s="497"/>
    </row>
    <row r="27" spans="2:33" ht="15" customHeight="1" x14ac:dyDescent="0.25">
      <c r="B27" s="525"/>
      <c r="C27" s="526"/>
      <c r="G27" s="497"/>
    </row>
    <row r="28" spans="2:33" ht="15" customHeight="1" x14ac:dyDescent="0.25">
      <c r="B28" s="525"/>
      <c r="C28" s="526"/>
      <c r="G28" s="497"/>
    </row>
    <row r="29" spans="2:33" ht="22.5" customHeight="1" x14ac:dyDescent="0.25">
      <c r="B29" s="525"/>
      <c r="C29" s="526"/>
      <c r="G29" s="497"/>
    </row>
    <row r="30" spans="2:33" ht="15" customHeight="1" x14ac:dyDescent="0.25">
      <c r="B30" s="525"/>
      <c r="C30" s="526"/>
      <c r="G30" s="497"/>
    </row>
    <row r="31" spans="2:33" ht="15" customHeight="1" x14ac:dyDescent="0.25">
      <c r="B31" s="525"/>
      <c r="C31" s="526"/>
      <c r="G31" s="497"/>
    </row>
    <row r="32" spans="2:33" ht="15" customHeight="1" x14ac:dyDescent="0.25">
      <c r="B32" s="525"/>
      <c r="C32" s="526"/>
      <c r="G32" s="497"/>
    </row>
    <row r="33" spans="2:7" ht="15" customHeight="1" x14ac:dyDescent="0.25">
      <c r="B33" s="525"/>
      <c r="C33" s="526"/>
      <c r="G33" s="497"/>
    </row>
    <row r="34" spans="2:7" ht="15" customHeight="1" x14ac:dyDescent="0.25">
      <c r="B34" s="525"/>
      <c r="C34" s="526"/>
      <c r="G34" s="497"/>
    </row>
    <row r="35" spans="2:7" ht="15" customHeight="1" x14ac:dyDescent="0.25">
      <c r="B35" s="525"/>
      <c r="C35" s="526"/>
      <c r="G35" s="497"/>
    </row>
    <row r="36" spans="2:7" ht="15" customHeight="1" x14ac:dyDescent="0.25">
      <c r="B36" s="525"/>
      <c r="C36" s="526"/>
      <c r="G36" s="497"/>
    </row>
    <row r="37" spans="2:7" ht="15" customHeight="1" x14ac:dyDescent="0.25">
      <c r="B37" s="525"/>
      <c r="C37" s="526"/>
      <c r="G37" s="497"/>
    </row>
    <row r="38" spans="2:7" ht="25.5" customHeight="1" x14ac:dyDescent="0.25">
      <c r="B38" s="525"/>
      <c r="C38" s="526"/>
      <c r="G38" s="497"/>
    </row>
    <row r="39" spans="2:7" ht="15" customHeight="1" x14ac:dyDescent="0.25">
      <c r="B39" s="525"/>
      <c r="C39" s="526"/>
      <c r="G39" s="497"/>
    </row>
    <row r="40" spans="2:7" ht="15" customHeight="1" x14ac:dyDescent="0.25">
      <c r="B40" s="525"/>
      <c r="C40" s="526"/>
      <c r="G40" s="497"/>
    </row>
    <row r="41" spans="2:7" ht="15" customHeight="1" x14ac:dyDescent="0.25">
      <c r="B41" s="525"/>
      <c r="C41" s="526"/>
      <c r="G41" s="497"/>
    </row>
    <row r="42" spans="2:7" ht="15" customHeight="1" x14ac:dyDescent="0.25">
      <c r="B42" s="525"/>
      <c r="C42" s="526"/>
      <c r="G42" s="497"/>
    </row>
    <row r="43" spans="2:7" ht="15" customHeight="1" x14ac:dyDescent="0.25">
      <c r="B43" s="525"/>
      <c r="C43" s="526"/>
      <c r="G43" s="497"/>
    </row>
    <row r="44" spans="2:7" ht="15" customHeight="1" x14ac:dyDescent="0.25">
      <c r="B44" s="525"/>
      <c r="C44" s="526"/>
      <c r="G44" s="497"/>
    </row>
    <row r="45" spans="2:7" ht="15" customHeight="1" x14ac:dyDescent="0.25">
      <c r="B45" s="525"/>
      <c r="C45" s="526"/>
      <c r="G45" s="497"/>
    </row>
    <row r="46" spans="2:7" ht="15" customHeight="1" x14ac:dyDescent="0.25">
      <c r="B46" s="523"/>
      <c r="C46" s="524"/>
      <c r="G46" s="497"/>
    </row>
    <row r="47" spans="2:7" ht="15" customHeight="1" x14ac:dyDescent="0.25">
      <c r="B47" s="523"/>
      <c r="C47" s="524"/>
      <c r="G47" s="497"/>
    </row>
    <row r="48" spans="2:7" ht="25.5" customHeight="1" x14ac:dyDescent="0.25">
      <c r="B48" s="523"/>
      <c r="C48" s="524"/>
      <c r="G48" s="497"/>
    </row>
    <row r="49" spans="2:7" ht="15" customHeight="1" x14ac:dyDescent="0.25">
      <c r="B49" s="523"/>
      <c r="C49" s="524"/>
      <c r="G49" s="497"/>
    </row>
    <row r="50" spans="2:7" ht="15" customHeight="1" x14ac:dyDescent="0.25">
      <c r="B50" s="523"/>
      <c r="C50" s="524"/>
      <c r="G50" s="497"/>
    </row>
    <row r="51" spans="2:7" ht="15" customHeight="1" x14ac:dyDescent="0.25">
      <c r="B51" s="523"/>
      <c r="C51" s="524"/>
      <c r="G51" s="497"/>
    </row>
    <row r="52" spans="2:7" ht="15" customHeight="1" x14ac:dyDescent="0.25">
      <c r="B52" s="523"/>
      <c r="C52" s="524"/>
      <c r="G52" s="497"/>
    </row>
    <row r="53" spans="2:7" ht="15" customHeight="1" x14ac:dyDescent="0.25">
      <c r="B53" s="523"/>
      <c r="C53" s="524"/>
    </row>
    <row r="54" spans="2:7" ht="15" customHeight="1" x14ac:dyDescent="0.25">
      <c r="B54" s="523"/>
      <c r="C54" s="524"/>
    </row>
    <row r="55" spans="2:7" ht="15" customHeight="1" x14ac:dyDescent="0.25">
      <c r="B55" s="523"/>
      <c r="C55" s="524"/>
    </row>
    <row r="56" spans="2:7" ht="15" customHeight="1" x14ac:dyDescent="0.25">
      <c r="B56" s="523"/>
      <c r="C56" s="524"/>
    </row>
    <row r="57" spans="2:7" ht="15" customHeight="1" x14ac:dyDescent="0.25">
      <c r="B57" s="523"/>
      <c r="C57" s="524"/>
    </row>
    <row r="58" spans="2:7" ht="15" customHeight="1" x14ac:dyDescent="0.25">
      <c r="B58" s="523"/>
      <c r="C58" s="524"/>
    </row>
    <row r="59" spans="2:7" ht="15" customHeight="1" x14ac:dyDescent="0.25">
      <c r="B59" s="523"/>
      <c r="C59" s="524"/>
    </row>
    <row r="60" spans="2:7" ht="15" customHeight="1" x14ac:dyDescent="0.25">
      <c r="B60" s="523"/>
      <c r="C60" s="524"/>
    </row>
    <row r="61" spans="2:7" ht="15" customHeight="1" x14ac:dyDescent="0.25">
      <c r="B61" s="523"/>
      <c r="C61" s="524"/>
    </row>
    <row r="62" spans="2:7" ht="15" customHeight="1" x14ac:dyDescent="0.25">
      <c r="B62" s="523"/>
      <c r="C62" s="524"/>
    </row>
    <row r="63" spans="2:7" ht="15" customHeight="1" x14ac:dyDescent="0.25">
      <c r="B63" s="523"/>
      <c r="C63" s="524"/>
    </row>
    <row r="64" spans="2:7" ht="15" customHeight="1" x14ac:dyDescent="0.25">
      <c r="B64" s="523"/>
      <c r="C64" s="524"/>
    </row>
    <row r="65" spans="2:3" ht="15" customHeight="1" x14ac:dyDescent="0.25">
      <c r="B65" s="523"/>
      <c r="C65" s="524"/>
    </row>
    <row r="66" spans="2:3" ht="15" customHeight="1" x14ac:dyDescent="0.25">
      <c r="B66" s="523"/>
      <c r="C66" s="524"/>
    </row>
    <row r="67" spans="2:3" ht="15" customHeight="1" x14ac:dyDescent="0.25">
      <c r="B67" s="523"/>
      <c r="C67" s="524"/>
    </row>
    <row r="68" spans="2:3" ht="15" customHeight="1" x14ac:dyDescent="0.25">
      <c r="B68" s="523"/>
      <c r="C68" s="524"/>
    </row>
    <row r="69" spans="2:3" ht="15" customHeight="1" x14ac:dyDescent="0.25">
      <c r="B69" s="523"/>
      <c r="C69" s="524"/>
    </row>
    <row r="70" spans="2:3" ht="15" customHeight="1" x14ac:dyDescent="0.25">
      <c r="B70" s="523"/>
      <c r="C70" s="524"/>
    </row>
    <row r="71" spans="2:3" ht="15" customHeight="1" x14ac:dyDescent="0.25">
      <c r="B71" s="523"/>
      <c r="C71" s="524"/>
    </row>
    <row r="72" spans="2:3" ht="15" customHeight="1" x14ac:dyDescent="0.25">
      <c r="B72" s="523"/>
      <c r="C72" s="524"/>
    </row>
    <row r="73" spans="2:3" ht="15" customHeight="1" x14ac:dyDescent="0.25">
      <c r="B73" s="523"/>
      <c r="C73" s="524"/>
    </row>
    <row r="74" spans="2:3" ht="15" customHeight="1" x14ac:dyDescent="0.25">
      <c r="B74" s="523"/>
      <c r="C74" s="524"/>
    </row>
    <row r="75" spans="2:3" ht="15" customHeight="1" x14ac:dyDescent="0.25">
      <c r="B75" s="523"/>
      <c r="C75" s="524"/>
    </row>
    <row r="76" spans="2:3" ht="15" customHeight="1" x14ac:dyDescent="0.25">
      <c r="B76" s="523"/>
      <c r="C76" s="524"/>
    </row>
    <row r="77" spans="2:3" ht="15" customHeight="1" x14ac:dyDescent="0.25">
      <c r="B77" s="523"/>
      <c r="C77" s="524"/>
    </row>
    <row r="78" spans="2:3" ht="15" customHeight="1" x14ac:dyDescent="0.25">
      <c r="B78" s="523"/>
      <c r="C78" s="524"/>
    </row>
    <row r="79" spans="2:3" ht="15" customHeight="1" x14ac:dyDescent="0.25">
      <c r="B79" s="523"/>
      <c r="C79" s="524"/>
    </row>
    <row r="80" spans="2:3" ht="15" customHeight="1" x14ac:dyDescent="0.25">
      <c r="B80" s="523"/>
      <c r="C80" s="524"/>
    </row>
    <row r="81" spans="2:3" ht="15" customHeight="1" x14ac:dyDescent="0.25">
      <c r="B81" s="523"/>
      <c r="C81" s="524"/>
    </row>
    <row r="82" spans="2:3" ht="15" customHeight="1" x14ac:dyDescent="0.25">
      <c r="B82" s="523"/>
      <c r="C82" s="524"/>
    </row>
    <row r="83" spans="2:3" ht="15" customHeight="1" x14ac:dyDescent="0.25">
      <c r="B83" s="523"/>
      <c r="C83" s="524"/>
    </row>
    <row r="84" spans="2:3" ht="15" customHeight="1" x14ac:dyDescent="0.25">
      <c r="B84" s="523"/>
      <c r="C84" s="524"/>
    </row>
    <row r="85" spans="2:3" ht="15" customHeight="1" x14ac:dyDescent="0.25">
      <c r="B85" s="523"/>
      <c r="C85" s="524"/>
    </row>
    <row r="86" spans="2:3" ht="15" customHeight="1" x14ac:dyDescent="0.25">
      <c r="B86" s="523"/>
      <c r="C86" s="524"/>
    </row>
    <row r="87" spans="2:3" ht="15" customHeight="1" x14ac:dyDescent="0.25">
      <c r="B87" s="523"/>
      <c r="C87" s="524"/>
    </row>
    <row r="88" spans="2:3" ht="15" customHeight="1" x14ac:dyDescent="0.25">
      <c r="B88" s="523"/>
      <c r="C88" s="524"/>
    </row>
    <row r="89" spans="2:3" ht="15" customHeight="1" x14ac:dyDescent="0.25">
      <c r="B89" s="523"/>
      <c r="C89" s="524"/>
    </row>
    <row r="90" spans="2:3" ht="15" customHeight="1" x14ac:dyDescent="0.25">
      <c r="B90" s="523"/>
      <c r="C90" s="524"/>
    </row>
    <row r="91" spans="2:3" ht="15" customHeight="1" x14ac:dyDescent="0.25">
      <c r="B91" s="523"/>
      <c r="C91" s="524"/>
    </row>
    <row r="92" spans="2:3" ht="15" customHeight="1" x14ac:dyDescent="0.25">
      <c r="B92" s="523"/>
      <c r="C92" s="524"/>
    </row>
    <row r="93" spans="2:3" ht="15" customHeight="1" x14ac:dyDescent="0.25">
      <c r="B93" s="523"/>
      <c r="C93" s="524"/>
    </row>
    <row r="94" spans="2:3" ht="15" customHeight="1" x14ac:dyDescent="0.25">
      <c r="B94" s="523"/>
      <c r="C94" s="524"/>
    </row>
    <row r="95" spans="2:3" ht="15" customHeight="1" x14ac:dyDescent="0.25">
      <c r="B95" s="523"/>
      <c r="C95" s="524"/>
    </row>
    <row r="96" spans="2:3" ht="15" customHeight="1" x14ac:dyDescent="0.25">
      <c r="B96" s="523"/>
      <c r="C96" s="524"/>
    </row>
    <row r="97" spans="2:3" ht="15" customHeight="1" x14ac:dyDescent="0.25">
      <c r="B97" s="523"/>
      <c r="C97" s="524"/>
    </row>
    <row r="98" spans="2:3" ht="15" customHeight="1" x14ac:dyDescent="0.25">
      <c r="B98" s="523"/>
      <c r="C98" s="524"/>
    </row>
    <row r="99" spans="2:3" ht="15" customHeight="1" x14ac:dyDescent="0.25">
      <c r="B99" s="523"/>
      <c r="C99" s="524"/>
    </row>
    <row r="100" spans="2:3" ht="15" customHeight="1" x14ac:dyDescent="0.25">
      <c r="B100" s="525"/>
      <c r="C100" s="526"/>
    </row>
    <row r="101" spans="2:3" ht="15" customHeight="1" x14ac:dyDescent="0.25">
      <c r="B101" s="525"/>
      <c r="C101" s="526"/>
    </row>
    <row r="102" spans="2:3" ht="15" customHeight="1" x14ac:dyDescent="0.25">
      <c r="B102" s="525"/>
      <c r="C102" s="526"/>
    </row>
    <row r="103" spans="2:3" ht="15" customHeight="1" x14ac:dyDescent="0.25">
      <c r="B103" s="525"/>
      <c r="C103" s="526"/>
    </row>
    <row r="104" spans="2:3" ht="15" customHeight="1" x14ac:dyDescent="0.25">
      <c r="B104" s="525"/>
      <c r="C104" s="526"/>
    </row>
    <row r="105" spans="2:3" ht="15" customHeight="1" x14ac:dyDescent="0.25">
      <c r="B105" s="525"/>
      <c r="C105" s="526"/>
    </row>
    <row r="106" spans="2:3" ht="15" customHeight="1" x14ac:dyDescent="0.25">
      <c r="B106" s="525"/>
      <c r="C106" s="526"/>
    </row>
    <row r="107" spans="2:3" ht="15" customHeight="1" x14ac:dyDescent="0.25">
      <c r="B107" s="525"/>
      <c r="C107" s="526"/>
    </row>
    <row r="108" spans="2:3" ht="15" customHeight="1" x14ac:dyDescent="0.25">
      <c r="B108" s="525"/>
      <c r="C108" s="526"/>
    </row>
    <row r="109" spans="2:3" ht="15" customHeight="1" x14ac:dyDescent="0.25">
      <c r="B109" s="525"/>
      <c r="C109" s="526"/>
    </row>
    <row r="110" spans="2:3" ht="15" customHeight="1" x14ac:dyDescent="0.25">
      <c r="B110" s="525"/>
      <c r="C110" s="526"/>
    </row>
    <row r="111" spans="2:3" ht="15" customHeight="1" x14ac:dyDescent="0.25">
      <c r="B111" s="525"/>
      <c r="C111" s="526"/>
    </row>
    <row r="112" spans="2:3" ht="15" customHeight="1" x14ac:dyDescent="0.25">
      <c r="B112" s="525"/>
      <c r="C112" s="526"/>
    </row>
    <row r="113" spans="2:3" ht="15" customHeight="1" x14ac:dyDescent="0.25">
      <c r="B113" s="525"/>
      <c r="C113" s="526"/>
    </row>
    <row r="114" spans="2:3" ht="15" customHeight="1" x14ac:dyDescent="0.25">
      <c r="B114" s="525"/>
      <c r="C114" s="526"/>
    </row>
    <row r="115" spans="2:3" ht="15" customHeight="1" x14ac:dyDescent="0.25">
      <c r="B115" s="525"/>
      <c r="C115" s="526"/>
    </row>
    <row r="116" spans="2:3" ht="15" customHeight="1" x14ac:dyDescent="0.25">
      <c r="B116" s="525"/>
      <c r="C116" s="526"/>
    </row>
    <row r="117" spans="2:3" ht="15" customHeight="1" x14ac:dyDescent="0.25">
      <c r="B117" s="525"/>
      <c r="C117" s="526"/>
    </row>
    <row r="118" spans="2:3" ht="15" customHeight="1" x14ac:dyDescent="0.25">
      <c r="B118" s="525"/>
      <c r="C118" s="526"/>
    </row>
    <row r="119" spans="2:3" ht="15" customHeight="1" x14ac:dyDescent="0.25">
      <c r="B119" s="525"/>
      <c r="C119" s="526"/>
    </row>
    <row r="120" spans="2:3" ht="15" customHeight="1" x14ac:dyDescent="0.25">
      <c r="B120" s="525"/>
      <c r="C120" s="526"/>
    </row>
    <row r="121" spans="2:3" ht="15" customHeight="1" x14ac:dyDescent="0.25">
      <c r="B121" s="525"/>
      <c r="C121" s="526"/>
    </row>
    <row r="122" spans="2:3" ht="15" customHeight="1" x14ac:dyDescent="0.25">
      <c r="B122" s="525"/>
      <c r="C122" s="526"/>
    </row>
    <row r="123" spans="2:3" ht="15" customHeight="1" x14ac:dyDescent="0.25">
      <c r="B123" s="525"/>
      <c r="C123" s="526"/>
    </row>
    <row r="124" spans="2:3" ht="15" customHeight="1" x14ac:dyDescent="0.25">
      <c r="B124" s="525"/>
      <c r="C124" s="526"/>
    </row>
    <row r="125" spans="2:3" ht="15" customHeight="1" x14ac:dyDescent="0.25">
      <c r="B125" s="525"/>
      <c r="C125" s="526"/>
    </row>
    <row r="126" spans="2:3" ht="15" customHeight="1" x14ac:dyDescent="0.25">
      <c r="B126" s="525"/>
      <c r="C126" s="526"/>
    </row>
    <row r="127" spans="2:3" ht="15" customHeight="1" x14ac:dyDescent="0.25">
      <c r="B127" s="525"/>
      <c r="C127" s="526"/>
    </row>
    <row r="128" spans="2:3" ht="15" customHeight="1" x14ac:dyDescent="0.25">
      <c r="B128" s="525"/>
      <c r="C128" s="526"/>
    </row>
    <row r="129" spans="2:3" ht="15" customHeight="1" x14ac:dyDescent="0.25">
      <c r="B129" s="525"/>
      <c r="C129" s="526"/>
    </row>
    <row r="130" spans="2:3" ht="15" customHeight="1" x14ac:dyDescent="0.25">
      <c r="B130" s="525"/>
      <c r="C130" s="526"/>
    </row>
    <row r="131" spans="2:3" ht="15" customHeight="1" x14ac:dyDescent="0.25">
      <c r="B131" s="525"/>
      <c r="C131" s="526"/>
    </row>
    <row r="132" spans="2:3" ht="15" customHeight="1" x14ac:dyDescent="0.25">
      <c r="B132" s="525"/>
      <c r="C132" s="526"/>
    </row>
    <row r="133" spans="2:3" ht="15" customHeight="1" x14ac:dyDescent="0.25">
      <c r="B133" s="525"/>
      <c r="C133" s="526"/>
    </row>
    <row r="134" spans="2:3" ht="15" customHeight="1" x14ac:dyDescent="0.25">
      <c r="B134" s="525"/>
      <c r="C134" s="526"/>
    </row>
    <row r="135" spans="2:3" ht="15" customHeight="1" x14ac:dyDescent="0.25">
      <c r="B135" s="525"/>
      <c r="C135" s="526"/>
    </row>
    <row r="136" spans="2:3" ht="15" customHeight="1" x14ac:dyDescent="0.25">
      <c r="B136" s="523"/>
      <c r="C136" s="524"/>
    </row>
    <row r="137" spans="2:3" ht="15" customHeight="1" x14ac:dyDescent="0.25">
      <c r="B137" s="523"/>
      <c r="C137" s="524"/>
    </row>
    <row r="138" spans="2:3" ht="15" customHeight="1" x14ac:dyDescent="0.25">
      <c r="B138" s="523"/>
      <c r="C138" s="524"/>
    </row>
    <row r="139" spans="2:3" ht="15" customHeight="1" x14ac:dyDescent="0.25">
      <c r="B139" s="523"/>
      <c r="C139" s="524"/>
    </row>
    <row r="140" spans="2:3" ht="15" customHeight="1" x14ac:dyDescent="0.25">
      <c r="B140" s="523"/>
      <c r="C140" s="524"/>
    </row>
    <row r="141" spans="2:3" ht="15" customHeight="1" x14ac:dyDescent="0.25">
      <c r="B141" s="523"/>
      <c r="C141" s="524"/>
    </row>
    <row r="142" spans="2:3" ht="15" customHeight="1" x14ac:dyDescent="0.25">
      <c r="B142" s="523"/>
      <c r="C142" s="524"/>
    </row>
    <row r="143" spans="2:3" ht="15" customHeight="1" x14ac:dyDescent="0.25">
      <c r="B143" s="523"/>
      <c r="C143" s="524"/>
    </row>
    <row r="144" spans="2:3" ht="15" customHeight="1" x14ac:dyDescent="0.25">
      <c r="B144" s="523"/>
      <c r="C144" s="524"/>
    </row>
    <row r="145" spans="2:3" ht="15" customHeight="1" x14ac:dyDescent="0.25">
      <c r="B145" s="525"/>
      <c r="C145" s="526"/>
    </row>
    <row r="146" spans="2:3" ht="15" customHeight="1" x14ac:dyDescent="0.25">
      <c r="B146" s="525"/>
      <c r="C146" s="526"/>
    </row>
    <row r="147" spans="2:3" ht="15" customHeight="1" x14ac:dyDescent="0.25">
      <c r="B147" s="525"/>
      <c r="C147" s="526"/>
    </row>
    <row r="148" spans="2:3" ht="15" customHeight="1" x14ac:dyDescent="0.25">
      <c r="B148" s="525"/>
      <c r="C148" s="526"/>
    </row>
    <row r="149" spans="2:3" ht="15" customHeight="1" x14ac:dyDescent="0.25">
      <c r="B149" s="525"/>
      <c r="C149" s="526"/>
    </row>
    <row r="150" spans="2:3" ht="15" customHeight="1" x14ac:dyDescent="0.25">
      <c r="B150" s="525"/>
      <c r="C150" s="526"/>
    </row>
    <row r="151" spans="2:3" ht="15" customHeight="1" x14ac:dyDescent="0.25">
      <c r="B151" s="525"/>
      <c r="C151" s="526"/>
    </row>
    <row r="152" spans="2:3" ht="18" x14ac:dyDescent="0.25">
      <c r="B152" s="1075"/>
      <c r="C152" s="527"/>
    </row>
    <row r="153" spans="2:3" ht="18" x14ac:dyDescent="0.25">
      <c r="B153" s="1075"/>
      <c r="C153" s="527"/>
    </row>
    <row r="154" spans="2:3" ht="18" x14ac:dyDescent="0.25">
      <c r="B154" s="1075"/>
      <c r="C154" s="527"/>
    </row>
    <row r="155" spans="2:3" ht="18" x14ac:dyDescent="0.25">
      <c r="B155" s="1075"/>
      <c r="C155" s="527"/>
    </row>
    <row r="156" spans="2:3" ht="18" x14ac:dyDescent="0.25">
      <c r="B156" s="1075"/>
      <c r="C156" s="527"/>
    </row>
    <row r="157" spans="2:3" ht="18" x14ac:dyDescent="0.25">
      <c r="B157" s="1075"/>
      <c r="C157" s="527"/>
    </row>
    <row r="158" spans="2:3" ht="18" x14ac:dyDescent="0.25">
      <c r="B158" s="1075"/>
      <c r="C158" s="527"/>
    </row>
    <row r="159" spans="2:3" ht="18" x14ac:dyDescent="0.25">
      <c r="B159" s="1075"/>
      <c r="C159" s="527"/>
    </row>
    <row r="160" spans="2:3" ht="18" x14ac:dyDescent="0.25">
      <c r="B160" s="1075"/>
      <c r="C160" s="527"/>
    </row>
    <row r="161" spans="2:3" ht="18" x14ac:dyDescent="0.25">
      <c r="B161" s="1075"/>
      <c r="C161" s="527"/>
    </row>
    <row r="162" spans="2:3" ht="18" x14ac:dyDescent="0.25">
      <c r="B162" s="1075"/>
      <c r="C162" s="527"/>
    </row>
    <row r="163" spans="2:3" ht="18" x14ac:dyDescent="0.25">
      <c r="B163" s="1075"/>
      <c r="C163" s="527"/>
    </row>
    <row r="164" spans="2:3" ht="18" x14ac:dyDescent="0.25">
      <c r="B164" s="1075"/>
      <c r="C164" s="527"/>
    </row>
    <row r="165" spans="2:3" ht="18" x14ac:dyDescent="0.25">
      <c r="B165" s="1075"/>
      <c r="C165" s="527"/>
    </row>
    <row r="166" spans="2:3" ht="18" x14ac:dyDescent="0.25">
      <c r="B166" s="1075"/>
      <c r="C166" s="527"/>
    </row>
    <row r="167" spans="2:3" ht="18" x14ac:dyDescent="0.25">
      <c r="B167" s="1075"/>
      <c r="C167" s="527"/>
    </row>
    <row r="168" spans="2:3" ht="18" x14ac:dyDescent="0.25">
      <c r="B168" s="1075"/>
      <c r="C168" s="527"/>
    </row>
    <row r="169" spans="2:3" ht="18" x14ac:dyDescent="0.25">
      <c r="B169" s="1075"/>
      <c r="C169" s="527"/>
    </row>
    <row r="170" spans="2:3" ht="18" x14ac:dyDescent="0.25">
      <c r="B170" s="1075"/>
      <c r="C170" s="527"/>
    </row>
    <row r="171" spans="2:3" ht="18" x14ac:dyDescent="0.25">
      <c r="B171" s="1075"/>
      <c r="C171" s="527"/>
    </row>
    <row r="172" spans="2:3" ht="18" x14ac:dyDescent="0.25">
      <c r="B172" s="1075"/>
      <c r="C172" s="527"/>
    </row>
    <row r="173" spans="2:3" ht="18" x14ac:dyDescent="0.25">
      <c r="B173" s="1075"/>
      <c r="C173" s="527"/>
    </row>
    <row r="174" spans="2:3" ht="18" x14ac:dyDescent="0.25">
      <c r="B174" s="1075"/>
      <c r="C174" s="527"/>
    </row>
    <row r="175" spans="2:3" ht="18" x14ac:dyDescent="0.25">
      <c r="B175" s="1075"/>
      <c r="C175" s="527"/>
    </row>
    <row r="176" spans="2:3" ht="18" x14ac:dyDescent="0.25">
      <c r="B176" s="1075"/>
      <c r="C176" s="527"/>
    </row>
    <row r="177" spans="2:3" ht="18" x14ac:dyDescent="0.25">
      <c r="B177" s="1075"/>
      <c r="C177" s="527"/>
    </row>
    <row r="178" spans="2:3" ht="18" x14ac:dyDescent="0.25">
      <c r="B178" s="1075"/>
      <c r="C178" s="527"/>
    </row>
    <row r="179" spans="2:3" ht="18" x14ac:dyDescent="0.25">
      <c r="B179" s="1075"/>
      <c r="C179" s="527"/>
    </row>
    <row r="180" spans="2:3" ht="18" x14ac:dyDescent="0.25">
      <c r="B180" s="1075"/>
      <c r="C180" s="527"/>
    </row>
    <row r="181" spans="2:3" ht="18" x14ac:dyDescent="0.25">
      <c r="B181" s="1075"/>
      <c r="C181" s="527"/>
    </row>
    <row r="182" spans="2:3" ht="18" x14ac:dyDescent="0.25">
      <c r="B182" s="1075"/>
      <c r="C182" s="527"/>
    </row>
    <row r="183" spans="2:3" ht="18" x14ac:dyDescent="0.25">
      <c r="B183" s="1075"/>
      <c r="C183" s="527"/>
    </row>
    <row r="184" spans="2:3" ht="18" x14ac:dyDescent="0.25">
      <c r="B184" s="1075"/>
      <c r="C184" s="527"/>
    </row>
    <row r="185" spans="2:3" ht="18" x14ac:dyDescent="0.25">
      <c r="B185" s="1075"/>
      <c r="C185" s="527"/>
    </row>
    <row r="186" spans="2:3" ht="18" x14ac:dyDescent="0.25">
      <c r="B186" s="1075"/>
      <c r="C186" s="527"/>
    </row>
    <row r="187" spans="2:3" ht="18" x14ac:dyDescent="0.25">
      <c r="B187" s="1075"/>
      <c r="C187" s="527"/>
    </row>
    <row r="188" spans="2:3" ht="18" x14ac:dyDescent="0.25">
      <c r="B188" s="1075"/>
      <c r="C188" s="527"/>
    </row>
    <row r="189" spans="2:3" ht="18" x14ac:dyDescent="0.25">
      <c r="B189" s="1075"/>
      <c r="C189" s="527"/>
    </row>
    <row r="190" spans="2:3" ht="18" x14ac:dyDescent="0.25">
      <c r="B190" s="1075"/>
      <c r="C190" s="527"/>
    </row>
    <row r="191" spans="2:3" ht="18" x14ac:dyDescent="0.25">
      <c r="B191" s="1075"/>
      <c r="C191" s="527"/>
    </row>
    <row r="192" spans="2:3" ht="18" x14ac:dyDescent="0.25">
      <c r="B192" s="1075"/>
      <c r="C192" s="527"/>
    </row>
    <row r="193" spans="2:3" ht="18" x14ac:dyDescent="0.25">
      <c r="B193" s="1075"/>
      <c r="C193" s="527"/>
    </row>
    <row r="194" spans="2:3" ht="18" x14ac:dyDescent="0.25">
      <c r="B194" s="1075"/>
      <c r="C194" s="527"/>
    </row>
    <row r="195" spans="2:3" ht="18" x14ac:dyDescent="0.25">
      <c r="B195" s="1075"/>
      <c r="C195" s="527"/>
    </row>
    <row r="196" spans="2:3" ht="18" x14ac:dyDescent="0.25">
      <c r="B196" s="1075"/>
      <c r="C196" s="527"/>
    </row>
    <row r="197" spans="2:3" ht="18" x14ac:dyDescent="0.25">
      <c r="B197" s="1075"/>
      <c r="C197" s="527"/>
    </row>
    <row r="198" spans="2:3" ht="18" x14ac:dyDescent="0.25">
      <c r="B198" s="1080"/>
      <c r="C198" s="528"/>
    </row>
    <row r="199" spans="2:3" ht="18" x14ac:dyDescent="0.25">
      <c r="B199" s="1080"/>
      <c r="C199" s="528"/>
    </row>
    <row r="200" spans="2:3" ht="18" x14ac:dyDescent="0.25">
      <c r="B200" s="1080"/>
      <c r="C200" s="528"/>
    </row>
    <row r="201" spans="2:3" ht="18" x14ac:dyDescent="0.25">
      <c r="B201" s="1080"/>
      <c r="C201" s="528"/>
    </row>
    <row r="202" spans="2:3" ht="18" x14ac:dyDescent="0.25">
      <c r="B202" s="1080"/>
      <c r="C202" s="528"/>
    </row>
    <row r="203" spans="2:3" ht="18" x14ac:dyDescent="0.25">
      <c r="B203" s="1080"/>
      <c r="C203" s="528"/>
    </row>
    <row r="204" spans="2:3" ht="18" x14ac:dyDescent="0.25">
      <c r="B204" s="1080"/>
      <c r="C204" s="528"/>
    </row>
    <row r="205" spans="2:3" ht="18" x14ac:dyDescent="0.25">
      <c r="B205" s="1080"/>
      <c r="C205" s="528"/>
    </row>
    <row r="206" spans="2:3" ht="18" x14ac:dyDescent="0.25">
      <c r="B206" s="1080"/>
      <c r="C206" s="528"/>
    </row>
    <row r="207" spans="2:3" ht="18" x14ac:dyDescent="0.25">
      <c r="B207" s="1080"/>
      <c r="C207" s="528"/>
    </row>
    <row r="208" spans="2:3" ht="18" x14ac:dyDescent="0.25">
      <c r="B208" s="1080"/>
      <c r="C208" s="528"/>
    </row>
    <row r="209" spans="2:3" ht="18" x14ac:dyDescent="0.25">
      <c r="B209" s="1080"/>
      <c r="C209" s="528"/>
    </row>
    <row r="210" spans="2:3" ht="18" x14ac:dyDescent="0.25">
      <c r="B210" s="1075"/>
      <c r="C210" s="527"/>
    </row>
    <row r="211" spans="2:3" ht="18" x14ac:dyDescent="0.25">
      <c r="B211" s="1075"/>
      <c r="C211" s="527"/>
    </row>
    <row r="212" spans="2:3" ht="18" x14ac:dyDescent="0.25">
      <c r="B212" s="1075"/>
      <c r="C212" s="527"/>
    </row>
    <row r="213" spans="2:3" ht="18" x14ac:dyDescent="0.25">
      <c r="B213" s="1075"/>
      <c r="C213" s="527"/>
    </row>
    <row r="214" spans="2:3" ht="18" x14ac:dyDescent="0.25">
      <c r="B214" s="1075"/>
      <c r="C214" s="527"/>
    </row>
    <row r="215" spans="2:3" ht="18" x14ac:dyDescent="0.25">
      <c r="B215" s="1075"/>
      <c r="C215" s="527"/>
    </row>
    <row r="216" spans="2:3" ht="18" x14ac:dyDescent="0.25">
      <c r="B216" s="1075"/>
      <c r="C216" s="527"/>
    </row>
    <row r="217" spans="2:3" ht="18" x14ac:dyDescent="0.25">
      <c r="B217" s="1075"/>
      <c r="C217" s="527"/>
    </row>
    <row r="218" spans="2:3" ht="18" x14ac:dyDescent="0.25">
      <c r="B218" s="1075"/>
      <c r="C218" s="527"/>
    </row>
  </sheetData>
  <mergeCells count="14">
    <mergeCell ref="B203:B209"/>
    <mergeCell ref="B210:B218"/>
    <mergeCell ref="B163:B169"/>
    <mergeCell ref="B170:B178"/>
    <mergeCell ref="B179:B185"/>
    <mergeCell ref="B186:B192"/>
    <mergeCell ref="B193:B197"/>
    <mergeCell ref="B198:B202"/>
    <mergeCell ref="B155:B162"/>
    <mergeCell ref="V4:V5"/>
    <mergeCell ref="G10:G18"/>
    <mergeCell ref="V11:V12"/>
    <mergeCell ref="V19:V20"/>
    <mergeCell ref="B152:B154"/>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O45"/>
  <sheetViews>
    <sheetView topLeftCell="A32" zoomScale="70" zoomScaleNormal="70" zoomScaleSheetLayoutView="100" workbookViewId="0">
      <selection activeCell="A43" sqref="A43"/>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34" style="1" customWidth="1"/>
    <col min="5" max="5" width="23" style="18" customWidth="1"/>
    <col min="6" max="6" width="20.140625" style="18" customWidth="1"/>
    <col min="7" max="7" width="41.5703125" style="1" customWidth="1"/>
    <col min="8" max="8" width="36.28515625" style="1" customWidth="1"/>
    <col min="9" max="10" width="30.42578125" style="1" customWidth="1"/>
    <col min="11" max="13" width="23.42578125" style="1" customWidth="1"/>
    <col min="14" max="14" width="18.85546875" style="1" customWidth="1"/>
    <col min="15" max="15" width="13.85546875" style="1" customWidth="1"/>
    <col min="16" max="39" width="7.140625" style="1" customWidth="1"/>
    <col min="40" max="40" width="13.5703125" style="1" customWidth="1"/>
    <col min="41" max="41" width="22.85546875" style="1" customWidth="1"/>
    <col min="42" max="42" width="23.140625" style="1" customWidth="1"/>
    <col min="43" max="43" width="24.42578125" style="1" customWidth="1"/>
    <col min="44" max="16384" width="11.42578125" style="1"/>
  </cols>
  <sheetData>
    <row r="1" spans="1:41" ht="15" x14ac:dyDescent="0.2">
      <c r="P1" s="19"/>
    </row>
    <row r="2" spans="1:41" ht="15.75" thickBot="1" x14ac:dyDescent="0.25">
      <c r="P2" s="19"/>
    </row>
    <row r="3" spans="1:41" ht="15" customHeight="1" x14ac:dyDescent="0.2">
      <c r="A3" s="802" t="s">
        <v>257</v>
      </c>
      <c r="B3" s="803"/>
      <c r="C3" s="803"/>
      <c r="D3" s="803"/>
      <c r="E3" s="803"/>
      <c r="F3" s="803"/>
      <c r="G3" s="803"/>
      <c r="H3" s="803"/>
      <c r="I3" s="803"/>
      <c r="J3" s="803"/>
      <c r="K3" s="22"/>
      <c r="L3" s="22"/>
      <c r="M3" s="22"/>
      <c r="N3" s="808" t="s">
        <v>258</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11" t="s">
        <v>259</v>
      </c>
      <c r="AO3" s="812"/>
    </row>
    <row r="4" spans="1:41" ht="15" customHeight="1" x14ac:dyDescent="0.2">
      <c r="A4" s="804"/>
      <c r="B4" s="805"/>
      <c r="C4" s="805"/>
      <c r="D4" s="805"/>
      <c r="E4" s="805"/>
      <c r="F4" s="805"/>
      <c r="G4" s="805"/>
      <c r="H4" s="805"/>
      <c r="I4" s="805"/>
      <c r="J4" s="805"/>
      <c r="K4" s="23"/>
      <c r="L4" s="23"/>
      <c r="M4" s="23"/>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3"/>
      <c r="AO4" s="814"/>
    </row>
    <row r="5" spans="1:41" ht="15" customHeight="1" x14ac:dyDescent="0.2">
      <c r="A5" s="804"/>
      <c r="B5" s="805"/>
      <c r="C5" s="805"/>
      <c r="D5" s="805"/>
      <c r="E5" s="805"/>
      <c r="F5" s="805"/>
      <c r="G5" s="805"/>
      <c r="H5" s="805"/>
      <c r="I5" s="805"/>
      <c r="J5" s="805"/>
      <c r="K5" s="23"/>
      <c r="L5" s="23"/>
      <c r="M5" s="23"/>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13"/>
      <c r="AO5" s="814"/>
    </row>
    <row r="6" spans="1:41" ht="15" customHeight="1" x14ac:dyDescent="0.2">
      <c r="A6" s="804"/>
      <c r="B6" s="805"/>
      <c r="C6" s="805"/>
      <c r="D6" s="805"/>
      <c r="E6" s="805"/>
      <c r="F6" s="805"/>
      <c r="G6" s="805"/>
      <c r="H6" s="805"/>
      <c r="I6" s="805"/>
      <c r="J6" s="805"/>
      <c r="K6" s="23"/>
      <c r="L6" s="23"/>
      <c r="M6" s="23"/>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13"/>
      <c r="AO6" s="814"/>
    </row>
    <row r="7" spans="1:41" ht="15" customHeight="1" x14ac:dyDescent="0.2">
      <c r="A7" s="804"/>
      <c r="B7" s="805"/>
      <c r="C7" s="805"/>
      <c r="D7" s="805"/>
      <c r="E7" s="805"/>
      <c r="F7" s="805"/>
      <c r="G7" s="805"/>
      <c r="H7" s="805"/>
      <c r="I7" s="805"/>
      <c r="J7" s="805"/>
      <c r="K7" s="23"/>
      <c r="L7" s="23"/>
      <c r="M7" s="23"/>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13"/>
      <c r="AO7" s="814"/>
    </row>
    <row r="8" spans="1:41" ht="15.75" customHeight="1" thickBot="1" x14ac:dyDescent="0.25">
      <c r="A8" s="806"/>
      <c r="B8" s="807"/>
      <c r="C8" s="807"/>
      <c r="D8" s="807"/>
      <c r="E8" s="807"/>
      <c r="F8" s="807"/>
      <c r="G8" s="807"/>
      <c r="H8" s="807"/>
      <c r="I8" s="807"/>
      <c r="J8" s="807"/>
      <c r="K8" s="24"/>
      <c r="L8" s="24"/>
      <c r="M8" s="24"/>
      <c r="N8" s="810"/>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3"/>
      <c r="AO8" s="814"/>
    </row>
    <row r="9" spans="1:41" ht="15.75" customHeight="1" thickBot="1" x14ac:dyDescent="0.25">
      <c r="A9" s="817" t="s">
        <v>260</v>
      </c>
      <c r="B9" s="818"/>
      <c r="C9" s="818"/>
      <c r="D9" s="818"/>
      <c r="E9" s="818"/>
      <c r="F9" s="818"/>
      <c r="G9" s="819"/>
      <c r="H9" s="820" t="s">
        <v>261</v>
      </c>
      <c r="I9" s="821"/>
      <c r="J9" s="821"/>
      <c r="K9" s="821"/>
      <c r="L9" s="821"/>
      <c r="M9" s="821"/>
      <c r="N9" s="821"/>
      <c r="O9" s="821"/>
      <c r="P9" s="821"/>
      <c r="Q9" s="821"/>
      <c r="R9" s="821"/>
      <c r="S9" s="821"/>
      <c r="T9" s="821"/>
      <c r="U9" s="821"/>
      <c r="V9" s="821"/>
      <c r="W9" s="821"/>
      <c r="X9" s="821"/>
      <c r="Y9" s="821"/>
      <c r="Z9" s="821"/>
      <c r="AA9" s="821"/>
      <c r="AB9" s="821"/>
      <c r="AC9" s="821"/>
      <c r="AD9" s="821"/>
      <c r="AE9" s="821"/>
      <c r="AF9" s="821"/>
      <c r="AG9" s="821"/>
      <c r="AH9" s="821"/>
      <c r="AI9" s="821"/>
      <c r="AJ9" s="821"/>
      <c r="AK9" s="821"/>
      <c r="AL9" s="821"/>
      <c r="AM9" s="821"/>
      <c r="AN9" s="815"/>
      <c r="AO9" s="816"/>
    </row>
    <row r="10" spans="1:41" ht="48" customHeight="1" thickBot="1" x14ac:dyDescent="0.25">
      <c r="A10" s="822" t="s">
        <v>262</v>
      </c>
      <c r="B10" s="823"/>
      <c r="C10" s="799" t="s">
        <v>263</v>
      </c>
      <c r="D10" s="797" t="s">
        <v>264</v>
      </c>
      <c r="E10" s="824" t="s">
        <v>265</v>
      </c>
      <c r="F10" s="826" t="s">
        <v>266</v>
      </c>
      <c r="G10" s="799" t="s">
        <v>267</v>
      </c>
      <c r="H10" s="799" t="s">
        <v>268</v>
      </c>
      <c r="I10" s="799" t="s">
        <v>269</v>
      </c>
      <c r="J10" s="799" t="s">
        <v>270</v>
      </c>
      <c r="K10" s="797" t="s">
        <v>271</v>
      </c>
      <c r="L10" s="797" t="s">
        <v>272</v>
      </c>
      <c r="M10" s="797" t="s">
        <v>273</v>
      </c>
      <c r="N10" s="799" t="s">
        <v>274</v>
      </c>
      <c r="O10" s="797" t="s">
        <v>275</v>
      </c>
      <c r="P10" s="801" t="s">
        <v>276</v>
      </c>
      <c r="Q10" s="796"/>
      <c r="R10" s="796" t="s">
        <v>277</v>
      </c>
      <c r="S10" s="796"/>
      <c r="T10" s="796" t="s">
        <v>278</v>
      </c>
      <c r="U10" s="796"/>
      <c r="V10" s="796" t="s">
        <v>279</v>
      </c>
      <c r="W10" s="796"/>
      <c r="X10" s="796" t="s">
        <v>280</v>
      </c>
      <c r="Y10" s="796"/>
      <c r="Z10" s="796" t="s">
        <v>281</v>
      </c>
      <c r="AA10" s="796"/>
      <c r="AB10" s="796" t="s">
        <v>282</v>
      </c>
      <c r="AC10" s="796"/>
      <c r="AD10" s="796" t="s">
        <v>283</v>
      </c>
      <c r="AE10" s="796"/>
      <c r="AF10" s="796" t="s">
        <v>284</v>
      </c>
      <c r="AG10" s="796"/>
      <c r="AH10" s="796" t="s">
        <v>285</v>
      </c>
      <c r="AI10" s="796"/>
      <c r="AJ10" s="796" t="s">
        <v>286</v>
      </c>
      <c r="AK10" s="796"/>
      <c r="AL10" s="796" t="s">
        <v>287</v>
      </c>
      <c r="AM10" s="796"/>
      <c r="AN10" s="828" t="s">
        <v>288</v>
      </c>
      <c r="AO10" s="829"/>
    </row>
    <row r="11" spans="1:41" ht="69.75" customHeight="1" thickBot="1" x14ac:dyDescent="0.25">
      <c r="A11" s="13" t="s">
        <v>18</v>
      </c>
      <c r="B11" s="13" t="s">
        <v>19</v>
      </c>
      <c r="C11" s="800"/>
      <c r="D11" s="798"/>
      <c r="E11" s="825"/>
      <c r="F11" s="827"/>
      <c r="G11" s="800"/>
      <c r="H11" s="800"/>
      <c r="I11" s="800"/>
      <c r="J11" s="800"/>
      <c r="K11" s="798"/>
      <c r="L11" s="798"/>
      <c r="M11" s="798"/>
      <c r="N11" s="800"/>
      <c r="O11" s="798"/>
      <c r="P11" s="21" t="s">
        <v>289</v>
      </c>
      <c r="Q11" s="20" t="s">
        <v>290</v>
      </c>
      <c r="R11" s="21" t="s">
        <v>289</v>
      </c>
      <c r="S11" s="20" t="s">
        <v>290</v>
      </c>
      <c r="T11" s="21" t="s">
        <v>289</v>
      </c>
      <c r="U11" s="20" t="s">
        <v>290</v>
      </c>
      <c r="V11" s="21" t="s">
        <v>289</v>
      </c>
      <c r="W11" s="20" t="s">
        <v>290</v>
      </c>
      <c r="X11" s="21" t="s">
        <v>289</v>
      </c>
      <c r="Y11" s="20" t="s">
        <v>290</v>
      </c>
      <c r="Z11" s="21" t="s">
        <v>289</v>
      </c>
      <c r="AA11" s="20" t="s">
        <v>290</v>
      </c>
      <c r="AB11" s="21" t="s">
        <v>289</v>
      </c>
      <c r="AC11" s="20" t="s">
        <v>290</v>
      </c>
      <c r="AD11" s="21" t="s">
        <v>289</v>
      </c>
      <c r="AE11" s="20" t="s">
        <v>290</v>
      </c>
      <c r="AF11" s="21" t="s">
        <v>289</v>
      </c>
      <c r="AG11" s="20" t="s">
        <v>290</v>
      </c>
      <c r="AH11" s="21" t="s">
        <v>289</v>
      </c>
      <c r="AI11" s="20" t="s">
        <v>290</v>
      </c>
      <c r="AJ11" s="21" t="s">
        <v>289</v>
      </c>
      <c r="AK11" s="20" t="s">
        <v>290</v>
      </c>
      <c r="AL11" s="21" t="s">
        <v>289</v>
      </c>
      <c r="AM11" s="20" t="s">
        <v>290</v>
      </c>
      <c r="AN11" s="14" t="s">
        <v>291</v>
      </c>
      <c r="AO11" s="2" t="s">
        <v>292</v>
      </c>
    </row>
    <row r="12" spans="1:41" s="109" customFormat="1" ht="76.5" customHeight="1" x14ac:dyDescent="0.2">
      <c r="A12" s="779" t="s">
        <v>293</v>
      </c>
      <c r="B12" s="782" t="s">
        <v>43</v>
      </c>
      <c r="C12" s="785" t="s">
        <v>98</v>
      </c>
      <c r="D12" s="787" t="s">
        <v>294</v>
      </c>
      <c r="E12" s="788">
        <v>0.1</v>
      </c>
      <c r="F12" s="788" t="s">
        <v>295</v>
      </c>
      <c r="G12" s="324" t="s">
        <v>296</v>
      </c>
      <c r="H12" s="324" t="s">
        <v>297</v>
      </c>
      <c r="I12" s="25" t="s">
        <v>298</v>
      </c>
      <c r="J12" s="26">
        <v>0.05</v>
      </c>
      <c r="K12" s="26" t="s">
        <v>299</v>
      </c>
      <c r="L12" s="27">
        <v>44562</v>
      </c>
      <c r="M12" s="27">
        <v>44592</v>
      </c>
      <c r="N12" s="28" t="s">
        <v>300</v>
      </c>
      <c r="O12" s="29" t="s">
        <v>301</v>
      </c>
      <c r="P12" s="377" t="s">
        <v>302</v>
      </c>
      <c r="Q12" s="378">
        <v>1</v>
      </c>
      <c r="R12" s="379"/>
      <c r="S12" s="380"/>
      <c r="T12" s="377"/>
      <c r="U12" s="380"/>
      <c r="V12" s="377"/>
      <c r="W12" s="380"/>
      <c r="X12" s="377"/>
      <c r="Y12" s="380"/>
      <c r="Z12" s="377"/>
      <c r="AA12" s="380"/>
      <c r="AB12" s="377"/>
      <c r="AC12" s="380"/>
      <c r="AD12" s="377"/>
      <c r="AE12" s="380"/>
      <c r="AF12" s="377"/>
      <c r="AG12" s="380"/>
      <c r="AH12" s="377"/>
      <c r="AI12" s="380"/>
      <c r="AJ12" s="377"/>
      <c r="AK12" s="380"/>
      <c r="AL12" s="377"/>
      <c r="AM12" s="381"/>
      <c r="AN12" s="30"/>
      <c r="AO12" s="31" t="s">
        <v>302</v>
      </c>
    </row>
    <row r="13" spans="1:41" s="109" customFormat="1" ht="36" customHeight="1" x14ac:dyDescent="0.2">
      <c r="A13" s="780"/>
      <c r="B13" s="783"/>
      <c r="C13" s="786"/>
      <c r="D13" s="777"/>
      <c r="E13" s="789"/>
      <c r="F13" s="789"/>
      <c r="G13" s="325" t="s">
        <v>303</v>
      </c>
      <c r="H13" s="325" t="s">
        <v>304</v>
      </c>
      <c r="I13" s="32" t="s">
        <v>305</v>
      </c>
      <c r="J13" s="33">
        <v>0.05</v>
      </c>
      <c r="K13" s="33" t="s">
        <v>299</v>
      </c>
      <c r="L13" s="34">
        <v>44743</v>
      </c>
      <c r="M13" s="34">
        <v>44773</v>
      </c>
      <c r="N13" s="35" t="s">
        <v>300</v>
      </c>
      <c r="O13" s="36" t="s">
        <v>306</v>
      </c>
      <c r="P13" s="40"/>
      <c r="Q13" s="38"/>
      <c r="R13" s="37"/>
      <c r="S13" s="39"/>
      <c r="T13" s="40"/>
      <c r="U13" s="39"/>
      <c r="V13" s="40"/>
      <c r="W13" s="39"/>
      <c r="X13" s="40"/>
      <c r="Y13" s="39"/>
      <c r="Z13" s="40"/>
      <c r="AA13" s="39"/>
      <c r="AB13" s="40" t="s">
        <v>302</v>
      </c>
      <c r="AC13" s="39"/>
      <c r="AD13" s="40"/>
      <c r="AE13" s="41">
        <v>1</v>
      </c>
      <c r="AF13" s="40"/>
      <c r="AG13" s="39"/>
      <c r="AH13" s="40"/>
      <c r="AI13" s="39"/>
      <c r="AJ13" s="40"/>
      <c r="AK13" s="39"/>
      <c r="AL13" s="40"/>
      <c r="AM13" s="51"/>
      <c r="AN13" s="43" t="s">
        <v>302</v>
      </c>
      <c r="AO13" s="44" t="s">
        <v>302</v>
      </c>
    </row>
    <row r="14" spans="1:41" s="109" customFormat="1" ht="75" customHeight="1" x14ac:dyDescent="0.2">
      <c r="A14" s="780"/>
      <c r="B14" s="783"/>
      <c r="C14" s="786"/>
      <c r="D14" s="777" t="s">
        <v>307</v>
      </c>
      <c r="E14" s="789">
        <v>0.1</v>
      </c>
      <c r="F14" s="789" t="s">
        <v>295</v>
      </c>
      <c r="G14" s="325" t="s">
        <v>308</v>
      </c>
      <c r="H14" s="325" t="s">
        <v>309</v>
      </c>
      <c r="I14" s="325" t="s">
        <v>310</v>
      </c>
      <c r="J14" s="45">
        <v>2.5000000000000001E-2</v>
      </c>
      <c r="K14" s="46" t="s">
        <v>311</v>
      </c>
      <c r="L14" s="34">
        <v>44713</v>
      </c>
      <c r="M14" s="34">
        <v>44926</v>
      </c>
      <c r="N14" s="35" t="s">
        <v>300</v>
      </c>
      <c r="O14" s="36" t="s">
        <v>312</v>
      </c>
      <c r="P14" s="40"/>
      <c r="Q14" s="38"/>
      <c r="R14" s="37"/>
      <c r="S14" s="39"/>
      <c r="T14" s="40"/>
      <c r="U14" s="39"/>
      <c r="V14" s="40"/>
      <c r="W14" s="39"/>
      <c r="X14" s="40"/>
      <c r="Y14" s="39"/>
      <c r="Z14" s="40"/>
      <c r="AA14" s="40"/>
      <c r="AB14" s="40"/>
      <c r="AC14" s="39"/>
      <c r="AD14" s="40"/>
      <c r="AE14" s="39"/>
      <c r="AF14" s="40"/>
      <c r="AG14" s="699">
        <v>1</v>
      </c>
      <c r="AH14" s="40"/>
      <c r="AI14" s="39"/>
      <c r="AJ14" s="40"/>
      <c r="AK14" s="47"/>
      <c r="AL14" s="40"/>
      <c r="AM14" s="52">
        <v>1</v>
      </c>
      <c r="AN14" s="43" t="s">
        <v>302</v>
      </c>
      <c r="AO14" s="44" t="s">
        <v>302</v>
      </c>
    </row>
    <row r="15" spans="1:41" s="109" customFormat="1" ht="75" customHeight="1" x14ac:dyDescent="0.2">
      <c r="A15" s="780"/>
      <c r="B15" s="783"/>
      <c r="C15" s="786"/>
      <c r="D15" s="777"/>
      <c r="E15" s="789"/>
      <c r="F15" s="789"/>
      <c r="G15" s="791" t="s">
        <v>313</v>
      </c>
      <c r="H15" s="325" t="s">
        <v>314</v>
      </c>
      <c r="I15" s="325" t="s">
        <v>315</v>
      </c>
      <c r="J15" s="45">
        <v>0.02</v>
      </c>
      <c r="K15" s="46" t="s">
        <v>311</v>
      </c>
      <c r="L15" s="34">
        <v>44713</v>
      </c>
      <c r="M15" s="34">
        <v>44926</v>
      </c>
      <c r="N15" s="35" t="s">
        <v>300</v>
      </c>
      <c r="O15" s="36" t="s">
        <v>316</v>
      </c>
      <c r="P15" s="40"/>
      <c r="Q15" s="38"/>
      <c r="R15" s="37"/>
      <c r="S15" s="39"/>
      <c r="T15" s="40"/>
      <c r="U15" s="39"/>
      <c r="V15" s="40"/>
      <c r="W15" s="39"/>
      <c r="X15" s="40"/>
      <c r="Y15" s="39"/>
      <c r="Z15" s="40"/>
      <c r="AA15" s="41">
        <v>1</v>
      </c>
      <c r="AB15" s="40"/>
      <c r="AC15" s="39"/>
      <c r="AD15" s="40"/>
      <c r="AE15" s="39"/>
      <c r="AF15" s="40"/>
      <c r="AG15" s="39"/>
      <c r="AH15" s="40"/>
      <c r="AI15" s="39"/>
      <c r="AJ15" s="40"/>
      <c r="AK15" s="47"/>
      <c r="AL15" s="40"/>
      <c r="AM15" s="52">
        <v>1</v>
      </c>
      <c r="AN15" s="43"/>
      <c r="AO15" s="44"/>
    </row>
    <row r="16" spans="1:41" s="109" customFormat="1" ht="67.5" customHeight="1" x14ac:dyDescent="0.2">
      <c r="A16" s="780"/>
      <c r="B16" s="783"/>
      <c r="C16" s="786"/>
      <c r="D16" s="777"/>
      <c r="E16" s="789"/>
      <c r="F16" s="789"/>
      <c r="G16" s="792"/>
      <c r="H16" s="325" t="s">
        <v>317</v>
      </c>
      <c r="I16" s="325" t="s">
        <v>315</v>
      </c>
      <c r="J16" s="48">
        <v>0.02</v>
      </c>
      <c r="K16" s="49" t="s">
        <v>311</v>
      </c>
      <c r="L16" s="34">
        <v>44621</v>
      </c>
      <c r="M16" s="34">
        <v>44926</v>
      </c>
      <c r="N16" s="50" t="s">
        <v>300</v>
      </c>
      <c r="O16" s="36" t="s">
        <v>316</v>
      </c>
      <c r="P16" s="40"/>
      <c r="Q16" s="51"/>
      <c r="R16" s="37"/>
      <c r="S16" s="39"/>
      <c r="T16" s="40" t="s">
        <v>302</v>
      </c>
      <c r="U16" s="41">
        <v>1</v>
      </c>
      <c r="V16" s="40"/>
      <c r="W16" s="39"/>
      <c r="X16" s="40"/>
      <c r="Y16" s="39"/>
      <c r="Z16" s="40"/>
      <c r="AA16" s="39"/>
      <c r="AB16" s="40" t="s">
        <v>302</v>
      </c>
      <c r="AC16" s="39"/>
      <c r="AD16" s="40"/>
      <c r="AE16" s="39"/>
      <c r="AF16" s="40"/>
      <c r="AG16" s="39"/>
      <c r="AH16" s="40"/>
      <c r="AI16" s="39"/>
      <c r="AJ16" s="40"/>
      <c r="AK16" s="41">
        <v>1</v>
      </c>
      <c r="AL16" s="40"/>
      <c r="AM16" s="38"/>
      <c r="AN16" s="43" t="s">
        <v>302</v>
      </c>
      <c r="AO16" s="44" t="s">
        <v>302</v>
      </c>
    </row>
    <row r="17" spans="1:41" s="109" customFormat="1" ht="38.25" x14ac:dyDescent="0.2">
      <c r="A17" s="780"/>
      <c r="B17" s="783"/>
      <c r="C17" s="786"/>
      <c r="D17" s="777"/>
      <c r="E17" s="789"/>
      <c r="F17" s="789"/>
      <c r="G17" s="793"/>
      <c r="H17" s="325" t="s">
        <v>318</v>
      </c>
      <c r="I17" s="325" t="s">
        <v>319</v>
      </c>
      <c r="J17" s="48">
        <v>2.5000000000000001E-2</v>
      </c>
      <c r="K17" s="49" t="s">
        <v>311</v>
      </c>
      <c r="L17" s="34">
        <v>44562</v>
      </c>
      <c r="M17" s="34">
        <v>44926</v>
      </c>
      <c r="N17" s="50" t="s">
        <v>300</v>
      </c>
      <c r="O17" s="36" t="s">
        <v>316</v>
      </c>
      <c r="P17" s="40" t="s">
        <v>302</v>
      </c>
      <c r="Q17" s="52">
        <v>1</v>
      </c>
      <c r="R17" s="37" t="s">
        <v>302</v>
      </c>
      <c r="S17" s="41">
        <v>1</v>
      </c>
      <c r="T17" s="40" t="s">
        <v>302</v>
      </c>
      <c r="U17" s="41">
        <v>1</v>
      </c>
      <c r="V17" s="40" t="s">
        <v>302</v>
      </c>
      <c r="W17" s="41">
        <v>1</v>
      </c>
      <c r="X17" s="40" t="s">
        <v>302</v>
      </c>
      <c r="Y17" s="41">
        <v>1</v>
      </c>
      <c r="Z17" s="40" t="s">
        <v>302</v>
      </c>
      <c r="AA17" s="41">
        <v>1</v>
      </c>
      <c r="AB17" s="40" t="s">
        <v>302</v>
      </c>
      <c r="AC17" s="41">
        <v>1</v>
      </c>
      <c r="AD17" s="40" t="s">
        <v>302</v>
      </c>
      <c r="AE17" s="41">
        <v>1</v>
      </c>
      <c r="AF17" s="40"/>
      <c r="AG17" s="41">
        <v>1</v>
      </c>
      <c r="AH17" s="40"/>
      <c r="AI17" s="41">
        <v>1</v>
      </c>
      <c r="AJ17" s="40"/>
      <c r="AK17" s="41">
        <v>1</v>
      </c>
      <c r="AL17" s="40"/>
      <c r="AM17" s="52">
        <v>1</v>
      </c>
      <c r="AN17" s="43" t="s">
        <v>302</v>
      </c>
      <c r="AO17" s="44" t="s">
        <v>302</v>
      </c>
    </row>
    <row r="18" spans="1:41" s="109" customFormat="1" ht="38.25" x14ac:dyDescent="0.2">
      <c r="A18" s="780"/>
      <c r="B18" s="783"/>
      <c r="C18" s="786"/>
      <c r="D18" s="777"/>
      <c r="E18" s="789"/>
      <c r="F18" s="789"/>
      <c r="G18" s="325" t="s">
        <v>320</v>
      </c>
      <c r="H18" s="325" t="s">
        <v>321</v>
      </c>
      <c r="I18" s="325" t="s">
        <v>322</v>
      </c>
      <c r="J18" s="48">
        <v>2.5000000000000001E-2</v>
      </c>
      <c r="K18" s="49" t="s">
        <v>311</v>
      </c>
      <c r="L18" s="34">
        <v>44896</v>
      </c>
      <c r="M18" s="34" t="s">
        <v>323</v>
      </c>
      <c r="N18" s="50" t="s">
        <v>300</v>
      </c>
      <c r="O18" s="36" t="s">
        <v>324</v>
      </c>
      <c r="P18" s="40"/>
      <c r="Q18" s="38"/>
      <c r="R18" s="37"/>
      <c r="S18" s="39"/>
      <c r="T18" s="40"/>
      <c r="U18" s="39"/>
      <c r="V18" s="40"/>
      <c r="W18" s="39"/>
      <c r="X18" s="40"/>
      <c r="Y18" s="39"/>
      <c r="Z18" s="40"/>
      <c r="AA18" s="39"/>
      <c r="AB18" s="40"/>
      <c r="AC18" s="39"/>
      <c r="AD18" s="40"/>
      <c r="AE18" s="39"/>
      <c r="AF18" s="40"/>
      <c r="AG18" s="39"/>
      <c r="AH18" s="40"/>
      <c r="AI18" s="39"/>
      <c r="AJ18" s="40"/>
      <c r="AK18" s="39"/>
      <c r="AL18" s="40"/>
      <c r="AM18" s="52">
        <v>1</v>
      </c>
      <c r="AN18" s="43" t="s">
        <v>302</v>
      </c>
      <c r="AO18" s="44" t="s">
        <v>302</v>
      </c>
    </row>
    <row r="19" spans="1:41" s="109" customFormat="1" ht="88.5" customHeight="1" x14ac:dyDescent="0.2">
      <c r="A19" s="780"/>
      <c r="B19" s="783"/>
      <c r="C19" s="786"/>
      <c r="D19" s="325" t="s">
        <v>325</v>
      </c>
      <c r="E19" s="326">
        <v>0.05</v>
      </c>
      <c r="F19" s="326" t="s">
        <v>295</v>
      </c>
      <c r="G19" s="325" t="s">
        <v>326</v>
      </c>
      <c r="H19" s="325" t="s">
        <v>327</v>
      </c>
      <c r="I19" s="325" t="s">
        <v>328</v>
      </c>
      <c r="J19" s="48">
        <v>0.05</v>
      </c>
      <c r="K19" s="49" t="s">
        <v>311</v>
      </c>
      <c r="L19" s="34">
        <v>44562</v>
      </c>
      <c r="M19" s="34">
        <v>44926</v>
      </c>
      <c r="N19" s="50" t="s">
        <v>300</v>
      </c>
      <c r="O19" s="36">
        <v>3</v>
      </c>
      <c r="P19" s="40" t="s">
        <v>302</v>
      </c>
      <c r="Q19" s="52">
        <v>1</v>
      </c>
      <c r="R19" s="37" t="s">
        <v>302</v>
      </c>
      <c r="S19" s="41">
        <v>1</v>
      </c>
      <c r="T19" s="40" t="s">
        <v>302</v>
      </c>
      <c r="U19" s="41">
        <v>1</v>
      </c>
      <c r="V19" s="40" t="s">
        <v>302</v>
      </c>
      <c r="W19" s="41">
        <v>1</v>
      </c>
      <c r="X19" s="40" t="s">
        <v>302</v>
      </c>
      <c r="Y19" s="41">
        <v>1</v>
      </c>
      <c r="Z19" s="40" t="s">
        <v>302</v>
      </c>
      <c r="AA19" s="41">
        <v>1</v>
      </c>
      <c r="AB19" s="40" t="s">
        <v>302</v>
      </c>
      <c r="AC19" s="41">
        <v>1</v>
      </c>
      <c r="AD19" s="40" t="s">
        <v>302</v>
      </c>
      <c r="AE19" s="41">
        <v>1</v>
      </c>
      <c r="AF19" s="40"/>
      <c r="AG19" s="41">
        <v>1</v>
      </c>
      <c r="AH19" s="40"/>
      <c r="AI19" s="41">
        <v>1</v>
      </c>
      <c r="AJ19" s="40"/>
      <c r="AK19" s="41">
        <v>1</v>
      </c>
      <c r="AL19" s="40"/>
      <c r="AM19" s="52">
        <v>1</v>
      </c>
      <c r="AN19" s="43" t="s">
        <v>302</v>
      </c>
      <c r="AO19" s="44" t="s">
        <v>329</v>
      </c>
    </row>
    <row r="20" spans="1:41" s="109" customFormat="1" ht="55.5" customHeight="1" x14ac:dyDescent="0.2">
      <c r="A20" s="780"/>
      <c r="B20" s="783"/>
      <c r="C20" s="786"/>
      <c r="D20" s="777" t="s">
        <v>330</v>
      </c>
      <c r="E20" s="789">
        <v>0.15</v>
      </c>
      <c r="F20" s="789" t="s">
        <v>295</v>
      </c>
      <c r="G20" s="325" t="s">
        <v>331</v>
      </c>
      <c r="H20" s="325" t="s">
        <v>332</v>
      </c>
      <c r="I20" s="325" t="s">
        <v>333</v>
      </c>
      <c r="J20" s="48">
        <v>0.02</v>
      </c>
      <c r="K20" s="49" t="s">
        <v>334</v>
      </c>
      <c r="L20" s="34">
        <v>44621</v>
      </c>
      <c r="M20" s="34">
        <v>44804</v>
      </c>
      <c r="N20" s="50" t="s">
        <v>300</v>
      </c>
      <c r="O20" s="323" t="s">
        <v>335</v>
      </c>
      <c r="P20" s="56"/>
      <c r="Q20" s="54"/>
      <c r="R20" s="53"/>
      <c r="S20" s="55"/>
      <c r="T20" s="40" t="s">
        <v>302</v>
      </c>
      <c r="U20" s="41">
        <v>1</v>
      </c>
      <c r="V20" s="56"/>
      <c r="W20" s="55"/>
      <c r="X20" s="56"/>
      <c r="Y20" s="55"/>
      <c r="Z20" s="57"/>
      <c r="AA20" s="58"/>
      <c r="AB20" s="40"/>
      <c r="AC20" s="42"/>
      <c r="AD20" s="40" t="s">
        <v>302</v>
      </c>
      <c r="AE20" s="41">
        <v>1</v>
      </c>
      <c r="AF20" s="40"/>
      <c r="AG20" s="42"/>
      <c r="AH20" s="40"/>
      <c r="AI20" s="42"/>
      <c r="AJ20" s="40"/>
      <c r="AK20" s="58"/>
      <c r="AL20" s="40"/>
      <c r="AM20" s="51"/>
      <c r="AN20" s="43" t="s">
        <v>302</v>
      </c>
      <c r="AO20" s="44" t="s">
        <v>302</v>
      </c>
    </row>
    <row r="21" spans="1:41" s="109" customFormat="1" ht="45.75" customHeight="1" x14ac:dyDescent="0.2">
      <c r="A21" s="780"/>
      <c r="B21" s="783"/>
      <c r="C21" s="786"/>
      <c r="D21" s="777"/>
      <c r="E21" s="789"/>
      <c r="F21" s="789"/>
      <c r="G21" s="325" t="s">
        <v>336</v>
      </c>
      <c r="H21" s="325" t="s">
        <v>337</v>
      </c>
      <c r="I21" s="325" t="s">
        <v>338</v>
      </c>
      <c r="J21" s="48">
        <v>0.02</v>
      </c>
      <c r="K21" s="49" t="s">
        <v>334</v>
      </c>
      <c r="L21" s="34">
        <v>44593</v>
      </c>
      <c r="M21" s="34">
        <v>44926</v>
      </c>
      <c r="N21" s="50" t="s">
        <v>300</v>
      </c>
      <c r="O21" s="323" t="s">
        <v>339</v>
      </c>
      <c r="P21" s="56" t="s">
        <v>302</v>
      </c>
      <c r="Q21" s="59">
        <v>8.3299999999999999E-2</v>
      </c>
      <c r="R21" s="53" t="s">
        <v>302</v>
      </c>
      <c r="S21" s="60">
        <v>8.3299999999999999E-2</v>
      </c>
      <c r="T21" s="56" t="s">
        <v>302</v>
      </c>
      <c r="U21" s="60">
        <v>8.3299999999999999E-2</v>
      </c>
      <c r="V21" s="56" t="s">
        <v>302</v>
      </c>
      <c r="W21" s="60">
        <v>8.3299999999999999E-2</v>
      </c>
      <c r="X21" s="61" t="s">
        <v>302</v>
      </c>
      <c r="Y21" s="60">
        <v>8.3299999999999999E-2</v>
      </c>
      <c r="Z21" s="61" t="s">
        <v>302</v>
      </c>
      <c r="AA21" s="60">
        <v>8.3299999999999999E-2</v>
      </c>
      <c r="AB21" s="61" t="s">
        <v>302</v>
      </c>
      <c r="AC21" s="60">
        <v>8.3299999999999999E-2</v>
      </c>
      <c r="AD21" s="61" t="s">
        <v>302</v>
      </c>
      <c r="AE21" s="60">
        <v>8.3299999999999999E-2</v>
      </c>
      <c r="AF21" s="40"/>
      <c r="AG21" s="60">
        <v>8.3299999999999999E-2</v>
      </c>
      <c r="AH21" s="40"/>
      <c r="AI21" s="60">
        <v>8.3299999999999999E-2</v>
      </c>
      <c r="AJ21" s="40"/>
      <c r="AK21" s="60">
        <v>8.3299999999999999E-2</v>
      </c>
      <c r="AL21" s="40"/>
      <c r="AM21" s="59">
        <v>8.3699999999999997E-2</v>
      </c>
      <c r="AN21" s="62" t="s">
        <v>302</v>
      </c>
      <c r="AO21" s="44" t="s">
        <v>302</v>
      </c>
    </row>
    <row r="22" spans="1:41" s="109" customFormat="1" ht="45.75" customHeight="1" x14ac:dyDescent="0.2">
      <c r="A22" s="780"/>
      <c r="B22" s="783"/>
      <c r="C22" s="786"/>
      <c r="D22" s="777"/>
      <c r="E22" s="789"/>
      <c r="F22" s="789"/>
      <c r="G22" s="777" t="s">
        <v>340</v>
      </c>
      <c r="H22" s="777" t="s">
        <v>341</v>
      </c>
      <c r="I22" s="325" t="s">
        <v>342</v>
      </c>
      <c r="J22" s="48">
        <v>0.02</v>
      </c>
      <c r="K22" s="49" t="s">
        <v>343</v>
      </c>
      <c r="L22" s="34">
        <v>44896</v>
      </c>
      <c r="M22" s="34">
        <v>44926</v>
      </c>
      <c r="N22" s="50" t="s">
        <v>300</v>
      </c>
      <c r="O22" s="323">
        <v>4.3</v>
      </c>
      <c r="P22" s="56"/>
      <c r="Q22" s="63"/>
      <c r="R22" s="64"/>
      <c r="S22" s="65"/>
      <c r="T22" s="66"/>
      <c r="U22" s="65"/>
      <c r="V22" s="66"/>
      <c r="W22" s="65"/>
      <c r="X22" s="66"/>
      <c r="Y22" s="65"/>
      <c r="Z22" s="66"/>
      <c r="AA22" s="65"/>
      <c r="AB22" s="66"/>
      <c r="AC22" s="65"/>
      <c r="AD22" s="66"/>
      <c r="AE22" s="65"/>
      <c r="AF22" s="67"/>
      <c r="AG22" s="65"/>
      <c r="AH22" s="67"/>
      <c r="AI22" s="65"/>
      <c r="AJ22" s="67"/>
      <c r="AK22" s="65"/>
      <c r="AL22" s="40"/>
      <c r="AM22" s="59">
        <v>0.05</v>
      </c>
      <c r="AN22" s="43" t="s">
        <v>302</v>
      </c>
      <c r="AO22" s="44" t="s">
        <v>302</v>
      </c>
    </row>
    <row r="23" spans="1:41" s="109" customFormat="1" ht="44.25" customHeight="1" x14ac:dyDescent="0.2">
      <c r="A23" s="780"/>
      <c r="B23" s="783"/>
      <c r="C23" s="786"/>
      <c r="D23" s="777"/>
      <c r="E23" s="789"/>
      <c r="F23" s="789"/>
      <c r="G23" s="777"/>
      <c r="H23" s="777"/>
      <c r="I23" s="325" t="s">
        <v>344</v>
      </c>
      <c r="J23" s="48">
        <v>0.02</v>
      </c>
      <c r="K23" s="49" t="s">
        <v>343</v>
      </c>
      <c r="L23" s="34">
        <v>44896</v>
      </c>
      <c r="M23" s="34">
        <v>44926</v>
      </c>
      <c r="N23" s="50" t="s">
        <v>300</v>
      </c>
      <c r="O23" s="323" t="s">
        <v>345</v>
      </c>
      <c r="P23" s="40"/>
      <c r="Q23" s="63"/>
      <c r="R23" s="68"/>
      <c r="S23" s="65"/>
      <c r="T23" s="56"/>
      <c r="U23" s="65"/>
      <c r="V23" s="40"/>
      <c r="W23" s="65"/>
      <c r="X23" s="40"/>
      <c r="Y23" s="65"/>
      <c r="Z23" s="40"/>
      <c r="AA23" s="65"/>
      <c r="AB23" s="40"/>
      <c r="AC23" s="65"/>
      <c r="AD23" s="40"/>
      <c r="AE23" s="65"/>
      <c r="AF23" s="40"/>
      <c r="AG23" s="65"/>
      <c r="AH23" s="40"/>
      <c r="AI23" s="65"/>
      <c r="AJ23" s="40"/>
      <c r="AK23" s="69"/>
      <c r="AL23" s="70"/>
      <c r="AM23" s="59">
        <v>0.05</v>
      </c>
      <c r="AN23" s="43" t="s">
        <v>302</v>
      </c>
      <c r="AO23" s="44" t="s">
        <v>302</v>
      </c>
    </row>
    <row r="24" spans="1:41" s="109" customFormat="1" ht="70.5" customHeight="1" x14ac:dyDescent="0.2">
      <c r="A24" s="780"/>
      <c r="B24" s="783"/>
      <c r="C24" s="786"/>
      <c r="D24" s="777"/>
      <c r="E24" s="789"/>
      <c r="F24" s="789"/>
      <c r="G24" s="325" t="s">
        <v>346</v>
      </c>
      <c r="H24" s="325" t="s">
        <v>347</v>
      </c>
      <c r="I24" s="325" t="s">
        <v>348</v>
      </c>
      <c r="J24" s="48">
        <v>1.4999999999999999E-2</v>
      </c>
      <c r="K24" s="49" t="s">
        <v>334</v>
      </c>
      <c r="L24" s="34">
        <v>44197</v>
      </c>
      <c r="M24" s="34">
        <v>44545</v>
      </c>
      <c r="N24" s="50" t="s">
        <v>300</v>
      </c>
      <c r="O24" s="323" t="s">
        <v>349</v>
      </c>
      <c r="P24" s="40"/>
      <c r="Q24" s="63"/>
      <c r="R24" s="68"/>
      <c r="S24" s="65"/>
      <c r="T24" s="56"/>
      <c r="U24" s="65"/>
      <c r="V24" s="40"/>
      <c r="W24" s="65"/>
      <c r="X24" s="40"/>
      <c r="Y24" s="65"/>
      <c r="Z24" s="40"/>
      <c r="AA24" s="65"/>
      <c r="AB24" s="40"/>
      <c r="AC24" s="65"/>
      <c r="AD24" s="40"/>
      <c r="AE24" s="65"/>
      <c r="AF24" s="40"/>
      <c r="AG24" s="65"/>
      <c r="AH24" s="40"/>
      <c r="AI24" s="65"/>
      <c r="AJ24" s="40"/>
      <c r="AK24" s="69"/>
      <c r="AL24" s="70"/>
      <c r="AM24" s="382">
        <v>1</v>
      </c>
      <c r="AN24" s="43"/>
      <c r="AO24" s="44"/>
    </row>
    <row r="25" spans="1:41" s="109" customFormat="1" ht="45.75" customHeight="1" x14ac:dyDescent="0.2">
      <c r="A25" s="780"/>
      <c r="B25" s="783"/>
      <c r="C25" s="786"/>
      <c r="D25" s="777"/>
      <c r="E25" s="789"/>
      <c r="F25" s="789"/>
      <c r="G25" s="325" t="s">
        <v>350</v>
      </c>
      <c r="H25" s="325" t="s">
        <v>351</v>
      </c>
      <c r="I25" s="325" t="s">
        <v>352</v>
      </c>
      <c r="J25" s="48">
        <v>0.02</v>
      </c>
      <c r="K25" s="49" t="s">
        <v>353</v>
      </c>
      <c r="L25" s="34">
        <v>44562</v>
      </c>
      <c r="M25" s="34">
        <v>44926</v>
      </c>
      <c r="N25" s="50" t="s">
        <v>300</v>
      </c>
      <c r="O25" s="323" t="s">
        <v>354</v>
      </c>
      <c r="P25" s="40"/>
      <c r="Q25" s="63"/>
      <c r="R25" s="68"/>
      <c r="S25" s="65"/>
      <c r="T25" s="56"/>
      <c r="U25" s="65"/>
      <c r="V25" s="40"/>
      <c r="W25" s="65"/>
      <c r="X25" s="40"/>
      <c r="Y25" s="65"/>
      <c r="Z25" s="40"/>
      <c r="AA25" s="65"/>
      <c r="AB25" s="40"/>
      <c r="AC25" s="65"/>
      <c r="AD25" s="40"/>
      <c r="AE25" s="65"/>
      <c r="AF25" s="40"/>
      <c r="AG25" s="65"/>
      <c r="AH25" s="40"/>
      <c r="AI25" s="65"/>
      <c r="AJ25" s="40"/>
      <c r="AK25" s="69"/>
      <c r="AL25" s="70"/>
      <c r="AM25" s="59">
        <v>0.05</v>
      </c>
      <c r="AN25" s="43" t="s">
        <v>302</v>
      </c>
      <c r="AO25" s="44" t="s">
        <v>302</v>
      </c>
    </row>
    <row r="26" spans="1:41" s="109" customFormat="1" ht="45.75" customHeight="1" x14ac:dyDescent="0.2">
      <c r="A26" s="780"/>
      <c r="B26" s="783"/>
      <c r="C26" s="786"/>
      <c r="D26" s="777"/>
      <c r="E26" s="789"/>
      <c r="F26" s="789"/>
      <c r="G26" s="325" t="s">
        <v>355</v>
      </c>
      <c r="H26" s="325" t="s">
        <v>356</v>
      </c>
      <c r="I26" s="325" t="s">
        <v>357</v>
      </c>
      <c r="J26" s="48">
        <v>0.02</v>
      </c>
      <c r="K26" s="49" t="s">
        <v>334</v>
      </c>
      <c r="L26" s="34">
        <v>44866</v>
      </c>
      <c r="M26" s="34">
        <v>44895</v>
      </c>
      <c r="N26" s="50" t="s">
        <v>300</v>
      </c>
      <c r="O26" s="323" t="s">
        <v>358</v>
      </c>
      <c r="P26" s="40"/>
      <c r="Q26" s="51"/>
      <c r="R26" s="37"/>
      <c r="S26" s="42"/>
      <c r="T26" s="40"/>
      <c r="U26" s="42"/>
      <c r="V26" s="40"/>
      <c r="W26" s="42"/>
      <c r="X26" s="40"/>
      <c r="Y26" s="42"/>
      <c r="Z26" s="40"/>
      <c r="AA26" s="58"/>
      <c r="AB26" s="40"/>
      <c r="AC26" s="42"/>
      <c r="AD26" s="40"/>
      <c r="AE26" s="42"/>
      <c r="AF26" s="40"/>
      <c r="AG26" s="42"/>
      <c r="AH26" s="40"/>
      <c r="AI26" s="42"/>
      <c r="AJ26" s="40"/>
      <c r="AK26" s="71">
        <v>1</v>
      </c>
      <c r="AL26" s="40"/>
      <c r="AM26" s="38"/>
      <c r="AN26" s="43" t="s">
        <v>302</v>
      </c>
      <c r="AO26" s="44" t="s">
        <v>302</v>
      </c>
    </row>
    <row r="27" spans="1:41" s="109" customFormat="1" ht="45.75" customHeight="1" x14ac:dyDescent="0.2">
      <c r="A27" s="780"/>
      <c r="B27" s="783"/>
      <c r="C27" s="786"/>
      <c r="D27" s="777" t="s">
        <v>359</v>
      </c>
      <c r="E27" s="789">
        <v>0.15</v>
      </c>
      <c r="F27" s="789" t="s">
        <v>360</v>
      </c>
      <c r="G27" s="325" t="s">
        <v>361</v>
      </c>
      <c r="H27" s="325" t="s">
        <v>362</v>
      </c>
      <c r="I27" s="325" t="s">
        <v>363</v>
      </c>
      <c r="J27" s="48">
        <v>7.0000000000000007E-2</v>
      </c>
      <c r="K27" s="49" t="s">
        <v>299</v>
      </c>
      <c r="L27" s="34">
        <v>44682</v>
      </c>
      <c r="M27" s="34">
        <v>44863</v>
      </c>
      <c r="N27" s="50" t="s">
        <v>300</v>
      </c>
      <c r="O27" s="36">
        <v>5.0999999999999996</v>
      </c>
      <c r="P27" s="40"/>
      <c r="Q27" s="72"/>
      <c r="R27" s="37"/>
      <c r="S27" s="73" t="s">
        <v>302</v>
      </c>
      <c r="T27" s="40"/>
      <c r="U27" s="73"/>
      <c r="V27" s="40"/>
      <c r="W27" s="73"/>
      <c r="X27" s="40"/>
      <c r="Y27" s="42"/>
      <c r="Z27" s="40"/>
      <c r="AA27" s="73"/>
      <c r="AB27" s="40"/>
      <c r="AC27" s="39"/>
      <c r="AD27" s="40"/>
      <c r="AE27" s="71">
        <v>1</v>
      </c>
      <c r="AF27" s="40"/>
      <c r="AG27" s="42"/>
      <c r="AH27" s="40"/>
      <c r="AI27" s="74"/>
      <c r="AJ27" s="40"/>
      <c r="AK27" s="423"/>
      <c r="AL27" s="37"/>
      <c r="AM27" s="51"/>
      <c r="AN27" s="43" t="s">
        <v>302</v>
      </c>
      <c r="AO27" s="44" t="s">
        <v>302</v>
      </c>
    </row>
    <row r="28" spans="1:41" s="109" customFormat="1" ht="45.75" customHeight="1" x14ac:dyDescent="0.2">
      <c r="A28" s="780"/>
      <c r="B28" s="783"/>
      <c r="C28" s="786"/>
      <c r="D28" s="777"/>
      <c r="E28" s="789"/>
      <c r="F28" s="789"/>
      <c r="G28" s="325" t="s">
        <v>364</v>
      </c>
      <c r="H28" s="325" t="s">
        <v>365</v>
      </c>
      <c r="I28" s="325" t="s">
        <v>366</v>
      </c>
      <c r="J28" s="48">
        <v>0.08</v>
      </c>
      <c r="K28" s="49" t="s">
        <v>299</v>
      </c>
      <c r="L28" s="34">
        <v>44682</v>
      </c>
      <c r="M28" s="34">
        <v>44863</v>
      </c>
      <c r="N28" s="50" t="s">
        <v>300</v>
      </c>
      <c r="O28" s="36">
        <v>5.2</v>
      </c>
      <c r="P28" s="40"/>
      <c r="Q28" s="72"/>
      <c r="R28" s="37"/>
      <c r="S28" s="73"/>
      <c r="T28" s="40"/>
      <c r="U28" s="73"/>
      <c r="V28" s="40"/>
      <c r="W28" s="73"/>
      <c r="X28" s="40"/>
      <c r="Y28" s="42"/>
      <c r="Z28" s="40"/>
      <c r="AA28" s="75"/>
      <c r="AB28" s="40"/>
      <c r="AC28" s="39"/>
      <c r="AD28" s="40"/>
      <c r="AE28" s="71">
        <v>1</v>
      </c>
      <c r="AF28" s="40"/>
      <c r="AG28" s="42"/>
      <c r="AH28" s="40"/>
      <c r="AI28" s="74"/>
      <c r="AJ28" s="40"/>
      <c r="AK28" s="423"/>
      <c r="AL28" s="424"/>
      <c r="AM28" s="51"/>
      <c r="AN28" s="43" t="s">
        <v>302</v>
      </c>
      <c r="AO28" s="44" t="s">
        <v>302</v>
      </c>
    </row>
    <row r="29" spans="1:41" s="109" customFormat="1" ht="57.75" customHeight="1" x14ac:dyDescent="0.2">
      <c r="A29" s="780"/>
      <c r="B29" s="783"/>
      <c r="C29" s="786"/>
      <c r="D29" s="325" t="s">
        <v>367</v>
      </c>
      <c r="E29" s="326">
        <v>0.05</v>
      </c>
      <c r="F29" s="326" t="s">
        <v>360</v>
      </c>
      <c r="G29" s="325" t="s">
        <v>368</v>
      </c>
      <c r="H29" s="325" t="s">
        <v>369</v>
      </c>
      <c r="I29" s="325" t="s">
        <v>370</v>
      </c>
      <c r="J29" s="48">
        <v>0.05</v>
      </c>
      <c r="K29" s="49" t="s">
        <v>299</v>
      </c>
      <c r="L29" s="34">
        <v>44682</v>
      </c>
      <c r="M29" s="34">
        <v>44804</v>
      </c>
      <c r="N29" s="50" t="s">
        <v>300</v>
      </c>
      <c r="O29" s="36" t="s">
        <v>371</v>
      </c>
      <c r="P29" s="40"/>
      <c r="Q29" s="72"/>
      <c r="R29" s="76"/>
      <c r="S29" s="73"/>
      <c r="T29" s="67"/>
      <c r="U29" s="73"/>
      <c r="V29" s="67"/>
      <c r="W29" s="73"/>
      <c r="X29" s="67"/>
      <c r="Y29" s="73"/>
      <c r="Z29" s="67"/>
      <c r="AA29" s="77"/>
      <c r="AB29" s="67"/>
      <c r="AC29" s="73"/>
      <c r="AD29" s="67"/>
      <c r="AE29" s="71">
        <v>1</v>
      </c>
      <c r="AF29" s="67"/>
      <c r="AG29" s="73"/>
      <c r="AH29" s="67"/>
      <c r="AI29" s="73"/>
      <c r="AJ29" s="67"/>
      <c r="AK29" s="423"/>
      <c r="AL29" s="424"/>
      <c r="AM29" s="51"/>
      <c r="AN29" s="43" t="s">
        <v>302</v>
      </c>
      <c r="AO29" s="78" t="s">
        <v>302</v>
      </c>
    </row>
    <row r="30" spans="1:41" s="109" customFormat="1" ht="42" customHeight="1" x14ac:dyDescent="0.2">
      <c r="A30" s="780"/>
      <c r="B30" s="783"/>
      <c r="C30" s="786" t="s">
        <v>372</v>
      </c>
      <c r="D30" s="790" t="s">
        <v>373</v>
      </c>
      <c r="E30" s="789">
        <v>0.25</v>
      </c>
      <c r="F30" s="789" t="s">
        <v>360</v>
      </c>
      <c r="G30" s="777" t="s">
        <v>374</v>
      </c>
      <c r="H30" s="372" t="s">
        <v>375</v>
      </c>
      <c r="I30" s="325" t="s">
        <v>376</v>
      </c>
      <c r="J30" s="48">
        <v>0.02</v>
      </c>
      <c r="K30" s="49" t="s">
        <v>377</v>
      </c>
      <c r="L30" s="34">
        <v>44562</v>
      </c>
      <c r="M30" s="34">
        <v>44926</v>
      </c>
      <c r="N30" s="50" t="s">
        <v>300</v>
      </c>
      <c r="O30" s="778" t="s">
        <v>378</v>
      </c>
      <c r="P30" s="56"/>
      <c r="Q30" s="63"/>
      <c r="R30" s="53"/>
      <c r="S30" s="65"/>
      <c r="T30" s="40" t="s">
        <v>302</v>
      </c>
      <c r="U30" s="39"/>
      <c r="V30" s="61"/>
      <c r="W30" s="65"/>
      <c r="X30" s="61" t="s">
        <v>302</v>
      </c>
      <c r="Y30" s="404">
        <v>0.33</v>
      </c>
      <c r="Z30" s="61"/>
      <c r="AA30" s="65"/>
      <c r="AB30" s="61" t="s">
        <v>302</v>
      </c>
      <c r="AC30" s="39"/>
      <c r="AD30" s="61"/>
      <c r="AE30" s="404">
        <v>0.33</v>
      </c>
      <c r="AF30" s="40"/>
      <c r="AG30" s="39"/>
      <c r="AH30" s="40"/>
      <c r="AI30" s="65"/>
      <c r="AJ30" s="40"/>
      <c r="AK30" s="404">
        <v>0.34</v>
      </c>
      <c r="AL30" s="67"/>
      <c r="AM30" s="63"/>
      <c r="AN30" s="62" t="s">
        <v>302</v>
      </c>
      <c r="AO30" s="78" t="s">
        <v>302</v>
      </c>
    </row>
    <row r="31" spans="1:41" s="109" customFormat="1" ht="47.25" customHeight="1" x14ac:dyDescent="0.2">
      <c r="A31" s="780"/>
      <c r="B31" s="783"/>
      <c r="C31" s="786"/>
      <c r="D31" s="790"/>
      <c r="E31" s="789"/>
      <c r="F31" s="789"/>
      <c r="G31" s="777"/>
      <c r="H31" s="372" t="s">
        <v>379</v>
      </c>
      <c r="I31" s="325" t="s">
        <v>380</v>
      </c>
      <c r="J31" s="48">
        <v>0.02</v>
      </c>
      <c r="K31" s="49" t="s">
        <v>377</v>
      </c>
      <c r="L31" s="34">
        <v>44562</v>
      </c>
      <c r="M31" s="34">
        <v>44926</v>
      </c>
      <c r="N31" s="50" t="s">
        <v>300</v>
      </c>
      <c r="O31" s="778"/>
      <c r="P31" s="56"/>
      <c r="Q31" s="63"/>
      <c r="R31" s="53"/>
      <c r="S31" s="65"/>
      <c r="T31" s="40" t="s">
        <v>302</v>
      </c>
      <c r="U31" s="39"/>
      <c r="V31" s="61"/>
      <c r="W31" s="65"/>
      <c r="X31" s="61" t="s">
        <v>302</v>
      </c>
      <c r="Y31" s="404">
        <v>0.33</v>
      </c>
      <c r="Z31" s="61"/>
      <c r="AA31" s="65"/>
      <c r="AB31" s="61" t="s">
        <v>302</v>
      </c>
      <c r="AC31" s="39"/>
      <c r="AD31" s="61"/>
      <c r="AE31" s="404">
        <v>0.33</v>
      </c>
      <c r="AF31" s="40"/>
      <c r="AG31" s="39"/>
      <c r="AH31" s="40"/>
      <c r="AI31" s="65"/>
      <c r="AJ31" s="40"/>
      <c r="AK31" s="404">
        <v>0.34</v>
      </c>
      <c r="AL31" s="67"/>
      <c r="AM31" s="63"/>
      <c r="AN31" s="62"/>
      <c r="AO31" s="78"/>
    </row>
    <row r="32" spans="1:41" s="109" customFormat="1" ht="39" customHeight="1" x14ac:dyDescent="0.2">
      <c r="A32" s="780"/>
      <c r="B32" s="783"/>
      <c r="C32" s="786"/>
      <c r="D32" s="790"/>
      <c r="E32" s="789"/>
      <c r="F32" s="789"/>
      <c r="G32" s="777"/>
      <c r="H32" s="372" t="s">
        <v>1272</v>
      </c>
      <c r="I32" s="325" t="s">
        <v>381</v>
      </c>
      <c r="J32" s="48">
        <v>0.02</v>
      </c>
      <c r="K32" s="49" t="s">
        <v>377</v>
      </c>
      <c r="L32" s="34">
        <v>44562</v>
      </c>
      <c r="M32" s="34">
        <v>44926</v>
      </c>
      <c r="N32" s="50" t="s">
        <v>300</v>
      </c>
      <c r="O32" s="778"/>
      <c r="P32" s="56"/>
      <c r="Q32" s="63"/>
      <c r="R32" s="53"/>
      <c r="S32" s="65"/>
      <c r="T32" s="40" t="s">
        <v>302</v>
      </c>
      <c r="U32" s="39"/>
      <c r="V32" s="61"/>
      <c r="W32" s="65"/>
      <c r="X32" s="61" t="s">
        <v>302</v>
      </c>
      <c r="Y32" s="61" t="s">
        <v>302</v>
      </c>
      <c r="Z32" s="61" t="s">
        <v>302</v>
      </c>
      <c r="AA32" s="61" t="s">
        <v>302</v>
      </c>
      <c r="AB32" s="61" t="s">
        <v>302</v>
      </c>
      <c r="AC32" s="61" t="s">
        <v>302</v>
      </c>
      <c r="AD32" s="61" t="s">
        <v>302</v>
      </c>
      <c r="AE32" s="61" t="s">
        <v>302</v>
      </c>
      <c r="AF32" s="61" t="s">
        <v>302</v>
      </c>
      <c r="AG32" s="61" t="s">
        <v>302</v>
      </c>
      <c r="AH32" s="61" t="s">
        <v>302</v>
      </c>
      <c r="AI32" s="711">
        <v>0.3</v>
      </c>
      <c r="AJ32" s="61" t="s">
        <v>302</v>
      </c>
      <c r="AK32" s="61" t="s">
        <v>302</v>
      </c>
      <c r="AL32" s="67"/>
      <c r="AM32" s="63"/>
      <c r="AN32" s="62"/>
      <c r="AO32" s="78"/>
    </row>
    <row r="33" spans="1:41" s="109" customFormat="1" ht="39.75" customHeight="1" x14ac:dyDescent="0.2">
      <c r="A33" s="780"/>
      <c r="B33" s="783"/>
      <c r="C33" s="786"/>
      <c r="D33" s="790"/>
      <c r="E33" s="789"/>
      <c r="F33" s="789"/>
      <c r="G33" s="777"/>
      <c r="H33" s="372" t="s">
        <v>382</v>
      </c>
      <c r="I33" s="325" t="s">
        <v>383</v>
      </c>
      <c r="J33" s="48">
        <v>0.02</v>
      </c>
      <c r="K33" s="49" t="s">
        <v>377</v>
      </c>
      <c r="L33" s="34">
        <v>44562</v>
      </c>
      <c r="M33" s="34">
        <v>44926</v>
      </c>
      <c r="N33" s="50" t="s">
        <v>300</v>
      </c>
      <c r="O33" s="778"/>
      <c r="P33" s="56"/>
      <c r="Q33" s="63"/>
      <c r="R33" s="53"/>
      <c r="S33" s="65"/>
      <c r="T33" s="40" t="s">
        <v>302</v>
      </c>
      <c r="U33" s="39"/>
      <c r="V33" s="61"/>
      <c r="W33" s="65"/>
      <c r="X33" s="61" t="s">
        <v>302</v>
      </c>
      <c r="Y33" s="404">
        <v>0.33</v>
      </c>
      <c r="Z33" s="61"/>
      <c r="AA33" s="65"/>
      <c r="AB33" s="61" t="s">
        <v>302</v>
      </c>
      <c r="AC33" s="39"/>
      <c r="AD33" s="61"/>
      <c r="AE33" s="404">
        <v>0.33</v>
      </c>
      <c r="AF33" s="40"/>
      <c r="AG33" s="39"/>
      <c r="AH33" s="40"/>
      <c r="AI33" s="65"/>
      <c r="AJ33" s="40"/>
      <c r="AK33" s="404">
        <v>0.34</v>
      </c>
      <c r="AL33" s="67"/>
      <c r="AM33" s="63"/>
      <c r="AN33" s="62"/>
      <c r="AO33" s="78"/>
    </row>
    <row r="34" spans="1:41" s="109" customFormat="1" ht="46.5" customHeight="1" x14ac:dyDescent="0.2">
      <c r="A34" s="780"/>
      <c r="B34" s="783"/>
      <c r="C34" s="786"/>
      <c r="D34" s="790"/>
      <c r="E34" s="789"/>
      <c r="F34" s="789"/>
      <c r="G34" s="777"/>
      <c r="H34" s="325" t="s">
        <v>384</v>
      </c>
      <c r="I34" s="325" t="s">
        <v>385</v>
      </c>
      <c r="J34" s="48">
        <v>0.02</v>
      </c>
      <c r="K34" s="49" t="s">
        <v>377</v>
      </c>
      <c r="L34" s="34">
        <v>44562</v>
      </c>
      <c r="M34" s="34">
        <v>44926</v>
      </c>
      <c r="N34" s="50" t="s">
        <v>300</v>
      </c>
      <c r="O34" s="778"/>
      <c r="P34" s="56"/>
      <c r="Q34" s="63"/>
      <c r="R34" s="53"/>
      <c r="S34" s="65"/>
      <c r="T34" s="40" t="s">
        <v>302</v>
      </c>
      <c r="U34" s="39"/>
      <c r="V34" s="61"/>
      <c r="W34" s="65"/>
      <c r="X34" s="61" t="s">
        <v>302</v>
      </c>
      <c r="Y34" s="404">
        <v>0.33</v>
      </c>
      <c r="Z34" s="61"/>
      <c r="AA34" s="65"/>
      <c r="AB34" s="61" t="s">
        <v>302</v>
      </c>
      <c r="AC34" s="39"/>
      <c r="AD34" s="61"/>
      <c r="AE34" s="404">
        <v>0.33</v>
      </c>
      <c r="AF34" s="40"/>
      <c r="AG34" s="39"/>
      <c r="AH34" s="40"/>
      <c r="AI34" s="65"/>
      <c r="AJ34" s="40"/>
      <c r="AK34" s="404">
        <v>0.34</v>
      </c>
      <c r="AL34" s="67"/>
      <c r="AM34" s="63"/>
      <c r="AN34" s="62" t="s">
        <v>302</v>
      </c>
      <c r="AO34" s="78" t="s">
        <v>302</v>
      </c>
    </row>
    <row r="35" spans="1:41" s="109" customFormat="1" ht="128.25" customHeight="1" x14ac:dyDescent="0.2">
      <c r="A35" s="780"/>
      <c r="B35" s="783"/>
      <c r="C35" s="786"/>
      <c r="D35" s="790"/>
      <c r="E35" s="789"/>
      <c r="F35" s="789"/>
      <c r="G35" s="325" t="s">
        <v>386</v>
      </c>
      <c r="H35" s="325" t="s">
        <v>387</v>
      </c>
      <c r="I35" s="325" t="s">
        <v>388</v>
      </c>
      <c r="J35" s="48">
        <v>0.02</v>
      </c>
      <c r="K35" s="49" t="s">
        <v>389</v>
      </c>
      <c r="L35" s="34">
        <v>44621</v>
      </c>
      <c r="M35" s="34">
        <v>44926</v>
      </c>
      <c r="N35" s="50" t="s">
        <v>300</v>
      </c>
      <c r="O35" s="323" t="s">
        <v>390</v>
      </c>
      <c r="P35" s="40"/>
      <c r="Q35" s="38"/>
      <c r="R35" s="37"/>
      <c r="S35" s="39"/>
      <c r="T35" s="40" t="s">
        <v>302</v>
      </c>
      <c r="U35" s="41">
        <v>1</v>
      </c>
      <c r="V35" s="40" t="s">
        <v>302</v>
      </c>
      <c r="W35" s="41">
        <v>2</v>
      </c>
      <c r="X35" s="40" t="s">
        <v>302</v>
      </c>
      <c r="Y35" s="41">
        <v>2</v>
      </c>
      <c r="Z35" s="40" t="s">
        <v>302</v>
      </c>
      <c r="AA35" s="41">
        <v>2</v>
      </c>
      <c r="AB35" s="40" t="s">
        <v>302</v>
      </c>
      <c r="AC35" s="41">
        <v>2</v>
      </c>
      <c r="AD35" s="40" t="s">
        <v>302</v>
      </c>
      <c r="AE35" s="41">
        <v>2</v>
      </c>
      <c r="AF35" s="40"/>
      <c r="AG35" s="41">
        <v>2</v>
      </c>
      <c r="AH35" s="40"/>
      <c r="AI35" s="41">
        <v>1</v>
      </c>
      <c r="AJ35" s="40"/>
      <c r="AK35" s="41">
        <v>1</v>
      </c>
      <c r="AL35" s="40"/>
      <c r="AM35" s="52">
        <v>1</v>
      </c>
      <c r="AN35" s="43" t="s">
        <v>302</v>
      </c>
      <c r="AO35" s="79" t="s">
        <v>302</v>
      </c>
    </row>
    <row r="36" spans="1:41" s="109" customFormat="1" ht="69" customHeight="1" x14ac:dyDescent="0.2">
      <c r="A36" s="780"/>
      <c r="B36" s="783"/>
      <c r="C36" s="786"/>
      <c r="D36" s="790"/>
      <c r="E36" s="789"/>
      <c r="F36" s="789"/>
      <c r="G36" s="325" t="s">
        <v>391</v>
      </c>
      <c r="H36" s="325" t="s">
        <v>392</v>
      </c>
      <c r="I36" s="325" t="s">
        <v>393</v>
      </c>
      <c r="J36" s="48">
        <v>0.03</v>
      </c>
      <c r="K36" s="49" t="s">
        <v>389</v>
      </c>
      <c r="L36" s="34">
        <v>44866</v>
      </c>
      <c r="M36" s="34">
        <v>44895</v>
      </c>
      <c r="N36" s="50" t="s">
        <v>300</v>
      </c>
      <c r="O36" s="323" t="s">
        <v>394</v>
      </c>
      <c r="P36" s="40"/>
      <c r="Q36" s="38"/>
      <c r="R36" s="76"/>
      <c r="S36" s="39"/>
      <c r="T36" s="67"/>
      <c r="U36" s="39"/>
      <c r="V36" s="67"/>
      <c r="W36" s="39"/>
      <c r="X36" s="67"/>
      <c r="Y36" s="39"/>
      <c r="Z36" s="67"/>
      <c r="AA36" s="39"/>
      <c r="AB36" s="67"/>
      <c r="AC36" s="39"/>
      <c r="AD36" s="67"/>
      <c r="AE36" s="39"/>
      <c r="AF36" s="67"/>
      <c r="AG36" s="39"/>
      <c r="AH36" s="67"/>
      <c r="AI36" s="39"/>
      <c r="AJ36" s="40"/>
      <c r="AK36" s="41">
        <v>45</v>
      </c>
      <c r="AL36" s="40"/>
      <c r="AM36" s="38"/>
      <c r="AN36" s="43" t="s">
        <v>302</v>
      </c>
      <c r="AO36" s="78" t="s">
        <v>302</v>
      </c>
    </row>
    <row r="37" spans="1:41" s="109" customFormat="1" ht="96.75" customHeight="1" x14ac:dyDescent="0.2">
      <c r="A37" s="780"/>
      <c r="B37" s="783"/>
      <c r="C37" s="786"/>
      <c r="D37" s="790"/>
      <c r="E37" s="789"/>
      <c r="F37" s="789"/>
      <c r="G37" s="325" t="s">
        <v>395</v>
      </c>
      <c r="H37" s="325" t="s">
        <v>396</v>
      </c>
      <c r="I37" s="325" t="s">
        <v>397</v>
      </c>
      <c r="J37" s="48">
        <v>0.04</v>
      </c>
      <c r="K37" s="49" t="s">
        <v>377</v>
      </c>
      <c r="L37" s="34">
        <v>44593</v>
      </c>
      <c r="M37" s="34">
        <v>44905</v>
      </c>
      <c r="N37" s="50" t="s">
        <v>300</v>
      </c>
      <c r="O37" s="323" t="s">
        <v>398</v>
      </c>
      <c r="P37" s="57"/>
      <c r="Q37" s="80"/>
      <c r="R37" s="81"/>
      <c r="S37" s="82">
        <v>14</v>
      </c>
      <c r="T37" s="83" t="s">
        <v>302</v>
      </c>
      <c r="U37" s="82">
        <v>14</v>
      </c>
      <c r="V37" s="84" t="s">
        <v>302</v>
      </c>
      <c r="W37" s="82">
        <v>14</v>
      </c>
      <c r="X37" s="85" t="s">
        <v>302</v>
      </c>
      <c r="Y37" s="82">
        <v>14</v>
      </c>
      <c r="Z37" s="85" t="s">
        <v>302</v>
      </c>
      <c r="AA37" s="82">
        <v>14</v>
      </c>
      <c r="AB37" s="86" t="s">
        <v>302</v>
      </c>
      <c r="AC37" s="82">
        <v>14</v>
      </c>
      <c r="AD37" s="87" t="s">
        <v>302</v>
      </c>
      <c r="AE37" s="82">
        <v>14</v>
      </c>
      <c r="AF37" s="86"/>
      <c r="AG37" s="82">
        <v>14</v>
      </c>
      <c r="AH37" s="86"/>
      <c r="AI37" s="82">
        <v>14</v>
      </c>
      <c r="AJ37" s="86"/>
      <c r="AK37" s="82">
        <v>14</v>
      </c>
      <c r="AL37" s="88"/>
      <c r="AM37" s="383">
        <v>10</v>
      </c>
      <c r="AN37" s="43" t="s">
        <v>302</v>
      </c>
      <c r="AO37" s="78" t="s">
        <v>302</v>
      </c>
    </row>
    <row r="38" spans="1:41" s="109" customFormat="1" ht="97.5" customHeight="1" x14ac:dyDescent="0.2">
      <c r="A38" s="780"/>
      <c r="B38" s="783"/>
      <c r="C38" s="786"/>
      <c r="D38" s="790"/>
      <c r="E38" s="789"/>
      <c r="F38" s="789"/>
      <c r="G38" s="325" t="s">
        <v>399</v>
      </c>
      <c r="H38" s="325" t="s">
        <v>400</v>
      </c>
      <c r="I38" s="325" t="s">
        <v>401</v>
      </c>
      <c r="J38" s="48">
        <v>0.04</v>
      </c>
      <c r="K38" s="49" t="s">
        <v>377</v>
      </c>
      <c r="L38" s="34">
        <v>44593</v>
      </c>
      <c r="M38" s="34">
        <v>44895</v>
      </c>
      <c r="N38" s="50" t="s">
        <v>300</v>
      </c>
      <c r="O38" s="323" t="s">
        <v>402</v>
      </c>
      <c r="P38" s="40"/>
      <c r="Q38" s="38"/>
      <c r="R38" s="37"/>
      <c r="S38" s="82">
        <v>5</v>
      </c>
      <c r="T38" s="89" t="s">
        <v>302</v>
      </c>
      <c r="U38" s="82">
        <v>5</v>
      </c>
      <c r="V38" s="89" t="s">
        <v>302</v>
      </c>
      <c r="W38" s="82">
        <v>5</v>
      </c>
      <c r="X38" s="90" t="s">
        <v>302</v>
      </c>
      <c r="Y38" s="82">
        <v>5</v>
      </c>
      <c r="Z38" s="57" t="s">
        <v>302</v>
      </c>
      <c r="AA38" s="82">
        <v>5</v>
      </c>
      <c r="AB38" s="86" t="s">
        <v>302</v>
      </c>
      <c r="AC38" s="82">
        <v>5</v>
      </c>
      <c r="AD38" s="91" t="s">
        <v>302</v>
      </c>
      <c r="AE38" s="82">
        <v>5</v>
      </c>
      <c r="AF38" s="86"/>
      <c r="AG38" s="82">
        <v>5</v>
      </c>
      <c r="AH38" s="86"/>
      <c r="AI38" s="82">
        <v>6</v>
      </c>
      <c r="AJ38" s="86"/>
      <c r="AK38" s="82">
        <v>7</v>
      </c>
      <c r="AL38" s="40"/>
      <c r="AM38" s="383">
        <v>7</v>
      </c>
      <c r="AN38" s="43" t="s">
        <v>302</v>
      </c>
      <c r="AO38" s="78" t="s">
        <v>302</v>
      </c>
    </row>
    <row r="39" spans="1:41" s="109" customFormat="1" ht="45.75" customHeight="1" x14ac:dyDescent="0.2">
      <c r="A39" s="780"/>
      <c r="B39" s="783"/>
      <c r="C39" s="786"/>
      <c r="D39" s="790"/>
      <c r="E39" s="789"/>
      <c r="F39" s="789"/>
      <c r="G39" s="325" t="s">
        <v>403</v>
      </c>
      <c r="H39" s="325" t="s">
        <v>404</v>
      </c>
      <c r="I39" s="325" t="s">
        <v>405</v>
      </c>
      <c r="J39" s="48">
        <v>0.02</v>
      </c>
      <c r="K39" s="49" t="s">
        <v>377</v>
      </c>
      <c r="L39" s="34">
        <v>44866</v>
      </c>
      <c r="M39" s="34">
        <v>44895</v>
      </c>
      <c r="N39" s="50" t="s">
        <v>300</v>
      </c>
      <c r="O39" s="323" t="s">
        <v>406</v>
      </c>
      <c r="P39" s="40"/>
      <c r="Q39" s="51"/>
      <c r="R39" s="37"/>
      <c r="S39" s="42"/>
      <c r="T39" s="40"/>
      <c r="U39" s="42"/>
      <c r="V39" s="40"/>
      <c r="W39" s="42"/>
      <c r="X39" s="40"/>
      <c r="Y39" s="42"/>
      <c r="Z39" s="40"/>
      <c r="AA39" s="42"/>
      <c r="AB39" s="40"/>
      <c r="AC39" s="39"/>
      <c r="AD39" s="40" t="s">
        <v>302</v>
      </c>
      <c r="AE39" s="42"/>
      <c r="AF39" s="40"/>
      <c r="AG39" s="42"/>
      <c r="AH39" s="40"/>
      <c r="AI39" s="74"/>
      <c r="AJ39" s="40"/>
      <c r="AK39" s="71">
        <v>1</v>
      </c>
      <c r="AL39" s="40"/>
      <c r="AM39" s="51"/>
      <c r="AN39" s="43" t="s">
        <v>302</v>
      </c>
      <c r="AO39" s="78" t="s">
        <v>302</v>
      </c>
    </row>
    <row r="40" spans="1:41" s="109" customFormat="1" ht="62.25" customHeight="1" x14ac:dyDescent="0.2">
      <c r="A40" s="780"/>
      <c r="B40" s="783"/>
      <c r="C40" s="279" t="s">
        <v>407</v>
      </c>
      <c r="D40" s="325" t="s">
        <v>408</v>
      </c>
      <c r="E40" s="326">
        <v>0.05</v>
      </c>
      <c r="F40" s="326" t="s">
        <v>360</v>
      </c>
      <c r="G40" s="325" t="s">
        <v>409</v>
      </c>
      <c r="H40" s="325" t="s">
        <v>410</v>
      </c>
      <c r="I40" s="325" t="s">
        <v>411</v>
      </c>
      <c r="J40" s="48">
        <v>0.05</v>
      </c>
      <c r="K40" s="49" t="s">
        <v>377</v>
      </c>
      <c r="L40" s="34">
        <v>44621</v>
      </c>
      <c r="M40" s="34">
        <v>44895</v>
      </c>
      <c r="N40" s="50" t="s">
        <v>300</v>
      </c>
      <c r="O40" s="323" t="s">
        <v>412</v>
      </c>
      <c r="P40" s="56"/>
      <c r="Q40" s="63"/>
      <c r="R40" s="53"/>
      <c r="S40" s="65"/>
      <c r="T40" s="40" t="s">
        <v>302</v>
      </c>
      <c r="U40" s="39"/>
      <c r="V40" s="61"/>
      <c r="W40" s="65"/>
      <c r="X40" s="61" t="s">
        <v>302</v>
      </c>
      <c r="Y40" s="41">
        <v>1</v>
      </c>
      <c r="Z40" s="61"/>
      <c r="AA40" s="65"/>
      <c r="AB40" s="61" t="s">
        <v>302</v>
      </c>
      <c r="AC40" s="39"/>
      <c r="AD40" s="61"/>
      <c r="AE40" s="41">
        <v>1</v>
      </c>
      <c r="AF40" s="40"/>
      <c r="AG40" s="39"/>
      <c r="AH40" s="40"/>
      <c r="AI40" s="65"/>
      <c r="AJ40" s="40"/>
      <c r="AK40" s="41">
        <v>1</v>
      </c>
      <c r="AL40" s="67"/>
      <c r="AM40" s="63"/>
      <c r="AN40" s="43" t="s">
        <v>302</v>
      </c>
      <c r="AO40" s="78" t="s">
        <v>302</v>
      </c>
    </row>
    <row r="41" spans="1:41" s="109" customFormat="1" ht="67.5" customHeight="1" thickBot="1" x14ac:dyDescent="0.25">
      <c r="A41" s="781"/>
      <c r="B41" s="784"/>
      <c r="C41" s="92" t="s">
        <v>413</v>
      </c>
      <c r="D41" s="93" t="s">
        <v>414</v>
      </c>
      <c r="E41" s="94">
        <v>0.1</v>
      </c>
      <c r="F41" s="95" t="s">
        <v>415</v>
      </c>
      <c r="G41" s="93" t="s">
        <v>416</v>
      </c>
      <c r="H41" s="93" t="s">
        <v>417</v>
      </c>
      <c r="I41" s="93" t="s">
        <v>418</v>
      </c>
      <c r="J41" s="96">
        <v>0.1</v>
      </c>
      <c r="K41" s="97" t="s">
        <v>377</v>
      </c>
      <c r="L41" s="98">
        <v>44562</v>
      </c>
      <c r="M41" s="98">
        <v>44592</v>
      </c>
      <c r="N41" s="99" t="s">
        <v>300</v>
      </c>
      <c r="O41" s="100">
        <v>9.1</v>
      </c>
      <c r="P41" s="104" t="s">
        <v>302</v>
      </c>
      <c r="Q41" s="102">
        <v>8.3299999999999999E-2</v>
      </c>
      <c r="R41" s="101" t="s">
        <v>302</v>
      </c>
      <c r="S41" s="103">
        <v>8.3299999999999999E-2</v>
      </c>
      <c r="T41" s="104" t="s">
        <v>302</v>
      </c>
      <c r="U41" s="103">
        <v>8.3299999999999999E-2</v>
      </c>
      <c r="V41" s="104" t="s">
        <v>302</v>
      </c>
      <c r="W41" s="103">
        <v>8.3299999999999999E-2</v>
      </c>
      <c r="X41" s="105" t="s">
        <v>302</v>
      </c>
      <c r="Y41" s="103">
        <v>8.3299999999999999E-2</v>
      </c>
      <c r="Z41" s="105" t="s">
        <v>302</v>
      </c>
      <c r="AA41" s="103">
        <v>8.3299999999999999E-2</v>
      </c>
      <c r="AB41" s="105" t="s">
        <v>302</v>
      </c>
      <c r="AC41" s="103">
        <v>8.3299999999999999E-2</v>
      </c>
      <c r="AD41" s="105" t="s">
        <v>302</v>
      </c>
      <c r="AE41" s="103">
        <v>8.3299999999999999E-2</v>
      </c>
      <c r="AF41" s="106"/>
      <c r="AG41" s="103">
        <v>8.3299999999999999E-2</v>
      </c>
      <c r="AH41" s="106"/>
      <c r="AI41" s="103">
        <v>8.3299999999999999E-2</v>
      </c>
      <c r="AJ41" s="106"/>
      <c r="AK41" s="103">
        <v>8.3299999999999999E-2</v>
      </c>
      <c r="AL41" s="106"/>
      <c r="AM41" s="102">
        <v>8.3699999999999997E-2</v>
      </c>
      <c r="AN41" s="107" t="s">
        <v>302</v>
      </c>
      <c r="AO41" s="108" t="s">
        <v>302</v>
      </c>
    </row>
    <row r="42" spans="1:41" ht="18" customHeight="1" x14ac:dyDescent="0.2">
      <c r="A42" s="3" t="s">
        <v>419</v>
      </c>
      <c r="B42" s="4"/>
      <c r="C42" s="4" t="s">
        <v>420</v>
      </c>
      <c r="D42" s="4"/>
      <c r="E42" s="4" t="s">
        <v>421</v>
      </c>
      <c r="F42" s="4"/>
      <c r="G42" s="4" t="s">
        <v>421</v>
      </c>
      <c r="I42" s="4" t="s">
        <v>422</v>
      </c>
      <c r="J42" s="4"/>
      <c r="K42" s="4"/>
      <c r="L42" s="4"/>
      <c r="M42" s="4"/>
      <c r="N42" s="5"/>
      <c r="O42" s="12"/>
      <c r="P42" s="7"/>
      <c r="Q42" s="7"/>
      <c r="R42" s="7"/>
      <c r="S42" s="7"/>
      <c r="T42" s="7"/>
      <c r="U42" s="7"/>
      <c r="V42" s="7"/>
      <c r="W42" s="7"/>
      <c r="X42" s="7"/>
      <c r="Y42" s="7"/>
      <c r="Z42" s="7"/>
      <c r="AA42" s="7"/>
      <c r="AB42" s="7"/>
      <c r="AC42" s="7"/>
      <c r="AD42" s="7"/>
      <c r="AE42" s="7"/>
      <c r="AF42" s="7"/>
      <c r="AG42" s="7"/>
      <c r="AH42" s="7"/>
      <c r="AI42" s="7"/>
      <c r="AJ42" s="7"/>
      <c r="AK42" s="7"/>
      <c r="AL42" s="7"/>
      <c r="AM42" s="7"/>
      <c r="AO42" s="5"/>
    </row>
    <row r="43" spans="1:41" ht="39" customHeight="1" x14ac:dyDescent="0.2">
      <c r="A43" s="110" t="s">
        <v>423</v>
      </c>
      <c r="B43" s="111"/>
      <c r="C43" s="111" t="s">
        <v>424</v>
      </c>
      <c r="D43" s="112"/>
      <c r="E43" s="111" t="s">
        <v>425</v>
      </c>
      <c r="F43" s="111"/>
      <c r="G43" s="111" t="s">
        <v>426</v>
      </c>
      <c r="H43" s="111"/>
      <c r="I43" s="111" t="s">
        <v>427</v>
      </c>
      <c r="J43" s="4"/>
      <c r="K43" s="4"/>
      <c r="L43" s="4"/>
      <c r="M43" s="4"/>
      <c r="N43" s="5"/>
      <c r="O43" s="8"/>
      <c r="AO43" s="5"/>
    </row>
    <row r="44" spans="1:41" ht="33.75" customHeight="1" thickBot="1" x14ac:dyDescent="0.25">
      <c r="A44" s="113" t="s">
        <v>428</v>
      </c>
      <c r="B44" s="114"/>
      <c r="C44" s="776" t="s">
        <v>429</v>
      </c>
      <c r="D44" s="776"/>
      <c r="E44" s="115" t="s">
        <v>430</v>
      </c>
      <c r="F44" s="114"/>
      <c r="G44" s="115" t="s">
        <v>431</v>
      </c>
      <c r="H44" s="114"/>
      <c r="I44" s="116" t="s">
        <v>432</v>
      </c>
      <c r="J44" s="794" t="s">
        <v>433</v>
      </c>
      <c r="K44" s="794"/>
      <c r="L44" s="794"/>
      <c r="M44" s="794"/>
      <c r="N44" s="795"/>
      <c r="O44" s="9"/>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1"/>
    </row>
    <row r="45" spans="1:41" x14ac:dyDescent="0.2">
      <c r="A45" s="1" t="s">
        <v>1271</v>
      </c>
    </row>
  </sheetData>
  <mergeCells count="58">
    <mergeCell ref="AL10:AM10"/>
    <mergeCell ref="AN10:AO10"/>
    <mergeCell ref="V10:W10"/>
    <mergeCell ref="X10:Y10"/>
    <mergeCell ref="Z10:AA10"/>
    <mergeCell ref="A10:B10"/>
    <mergeCell ref="C10:C11"/>
    <mergeCell ref="D10:D11"/>
    <mergeCell ref="E10:E11"/>
    <mergeCell ref="F10:F11"/>
    <mergeCell ref="A3:J8"/>
    <mergeCell ref="N3:AM8"/>
    <mergeCell ref="AN3:AO9"/>
    <mergeCell ref="A9:G9"/>
    <mergeCell ref="H9:AM9"/>
    <mergeCell ref="H22:H23"/>
    <mergeCell ref="F14:F18"/>
    <mergeCell ref="G10:G11"/>
    <mergeCell ref="H10:H11"/>
    <mergeCell ref="I10:I11"/>
    <mergeCell ref="J44:N44"/>
    <mergeCell ref="AH10:AI10"/>
    <mergeCell ref="AJ10:AK10"/>
    <mergeCell ref="M10:M11"/>
    <mergeCell ref="N10:N11"/>
    <mergeCell ref="O10:O11"/>
    <mergeCell ref="P10:Q10"/>
    <mergeCell ref="R10:S10"/>
    <mergeCell ref="T10:U10"/>
    <mergeCell ref="J10:J11"/>
    <mergeCell ref="K10:K11"/>
    <mergeCell ref="AB10:AC10"/>
    <mergeCell ref="AD10:AE10"/>
    <mergeCell ref="AF10:AG10"/>
    <mergeCell ref="L10:L11"/>
    <mergeCell ref="E30:E39"/>
    <mergeCell ref="F30:F39"/>
    <mergeCell ref="G15:G17"/>
    <mergeCell ref="D20:D26"/>
    <mergeCell ref="E20:E26"/>
    <mergeCell ref="F20:F26"/>
    <mergeCell ref="G22:G23"/>
    <mergeCell ref="C44:D44"/>
    <mergeCell ref="G30:G34"/>
    <mergeCell ref="O30:O34"/>
    <mergeCell ref="A12:A41"/>
    <mergeCell ref="B12:B41"/>
    <mergeCell ref="C12:C29"/>
    <mergeCell ref="D12:D13"/>
    <mergeCell ref="E12:E13"/>
    <mergeCell ref="F12:F13"/>
    <mergeCell ref="D14:D18"/>
    <mergeCell ref="E14:E18"/>
    <mergeCell ref="D27:D28"/>
    <mergeCell ref="E27:E28"/>
    <mergeCell ref="F27:F28"/>
    <mergeCell ref="C30:C39"/>
    <mergeCell ref="D30:D39"/>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O31"/>
  <sheetViews>
    <sheetView zoomScaleNormal="100" zoomScaleSheetLayoutView="100" workbookViewId="0">
      <selection activeCell="A3" sqref="A3:J8"/>
    </sheetView>
  </sheetViews>
  <sheetFormatPr baseColWidth="10" defaultColWidth="11.42578125" defaultRowHeight="12.75" x14ac:dyDescent="0.2"/>
  <cols>
    <col min="1" max="1" width="27" style="1" customWidth="1"/>
    <col min="2" max="2" width="29.5703125" style="1" customWidth="1"/>
    <col min="3" max="3" width="26.7109375" style="1" customWidth="1"/>
    <col min="4" max="4" width="34" style="1" customWidth="1"/>
    <col min="5" max="5" width="33.140625" style="18" customWidth="1"/>
    <col min="6" max="6" width="20.140625" style="18" customWidth="1"/>
    <col min="7" max="7" width="41.7109375" style="1" customWidth="1"/>
    <col min="8" max="8" width="36" style="1" customWidth="1"/>
    <col min="9" max="9" width="40.42578125" style="1" customWidth="1"/>
    <col min="10" max="10" width="30.85546875" style="1" customWidth="1"/>
    <col min="11" max="13" width="23.42578125" style="1" customWidth="1"/>
    <col min="14" max="14" width="12.5703125" style="1" customWidth="1"/>
    <col min="15" max="15" width="13.85546875" style="1" customWidth="1"/>
    <col min="16" max="39" width="7.140625" style="1" customWidth="1"/>
    <col min="40" max="40" width="13.5703125" style="1" customWidth="1"/>
    <col min="41" max="41" width="22.85546875" style="1" customWidth="1"/>
    <col min="42" max="42" width="23.140625" style="1" customWidth="1"/>
    <col min="43" max="43" width="24.42578125" style="1" customWidth="1"/>
    <col min="44" max="16384" width="11.42578125" style="1"/>
  </cols>
  <sheetData>
    <row r="1" spans="1:41" ht="15" x14ac:dyDescent="0.2">
      <c r="P1" s="19"/>
    </row>
    <row r="2" spans="1:41" ht="15.75" thickBot="1" x14ac:dyDescent="0.25">
      <c r="P2" s="19"/>
    </row>
    <row r="3" spans="1:41" ht="15" customHeight="1" x14ac:dyDescent="0.2">
      <c r="A3" s="802" t="s">
        <v>434</v>
      </c>
      <c r="B3" s="803"/>
      <c r="C3" s="803"/>
      <c r="D3" s="803"/>
      <c r="E3" s="803"/>
      <c r="F3" s="803"/>
      <c r="G3" s="803"/>
      <c r="H3" s="803"/>
      <c r="I3" s="803"/>
      <c r="J3" s="803"/>
      <c r="K3" s="22"/>
      <c r="L3" s="22"/>
      <c r="M3" s="22"/>
      <c r="N3" s="808" t="s">
        <v>258</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11" t="s">
        <v>259</v>
      </c>
      <c r="AO3" s="812"/>
    </row>
    <row r="4" spans="1:41" ht="15" customHeight="1" x14ac:dyDescent="0.2">
      <c r="A4" s="804"/>
      <c r="B4" s="805"/>
      <c r="C4" s="805"/>
      <c r="D4" s="805"/>
      <c r="E4" s="805"/>
      <c r="F4" s="805"/>
      <c r="G4" s="805"/>
      <c r="H4" s="805"/>
      <c r="I4" s="805"/>
      <c r="J4" s="805"/>
      <c r="K4" s="23"/>
      <c r="L4" s="23"/>
      <c r="M4" s="23"/>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3"/>
      <c r="AO4" s="814"/>
    </row>
    <row r="5" spans="1:41" ht="15" customHeight="1" x14ac:dyDescent="0.2">
      <c r="A5" s="804"/>
      <c r="B5" s="805"/>
      <c r="C5" s="805"/>
      <c r="D5" s="805"/>
      <c r="E5" s="805"/>
      <c r="F5" s="805"/>
      <c r="G5" s="805"/>
      <c r="H5" s="805"/>
      <c r="I5" s="805"/>
      <c r="J5" s="805"/>
      <c r="K5" s="23"/>
      <c r="L5" s="23"/>
      <c r="M5" s="23"/>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13"/>
      <c r="AO5" s="814"/>
    </row>
    <row r="6" spans="1:41" ht="15" customHeight="1" x14ac:dyDescent="0.2">
      <c r="A6" s="804"/>
      <c r="B6" s="805"/>
      <c r="C6" s="805"/>
      <c r="D6" s="805"/>
      <c r="E6" s="805"/>
      <c r="F6" s="805"/>
      <c r="G6" s="805"/>
      <c r="H6" s="805"/>
      <c r="I6" s="805"/>
      <c r="J6" s="805"/>
      <c r="K6" s="23"/>
      <c r="L6" s="23"/>
      <c r="M6" s="23"/>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13"/>
      <c r="AO6" s="814"/>
    </row>
    <row r="7" spans="1:41" ht="15" customHeight="1" x14ac:dyDescent="0.2">
      <c r="A7" s="804"/>
      <c r="B7" s="805"/>
      <c r="C7" s="805"/>
      <c r="D7" s="805"/>
      <c r="E7" s="805"/>
      <c r="F7" s="805"/>
      <c r="G7" s="805"/>
      <c r="H7" s="805"/>
      <c r="I7" s="805"/>
      <c r="J7" s="805"/>
      <c r="K7" s="23"/>
      <c r="L7" s="23"/>
      <c r="M7" s="23"/>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13"/>
      <c r="AO7" s="814"/>
    </row>
    <row r="8" spans="1:41" ht="15.75" customHeight="1" thickBot="1" x14ac:dyDescent="0.25">
      <c r="A8" s="806"/>
      <c r="B8" s="807"/>
      <c r="C8" s="807"/>
      <c r="D8" s="807"/>
      <c r="E8" s="807"/>
      <c r="F8" s="807"/>
      <c r="G8" s="807"/>
      <c r="H8" s="807"/>
      <c r="I8" s="807"/>
      <c r="J8" s="807"/>
      <c r="K8" s="24"/>
      <c r="L8" s="24"/>
      <c r="M8" s="24"/>
      <c r="N8" s="810"/>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3"/>
      <c r="AO8" s="814"/>
    </row>
    <row r="9" spans="1:41" ht="15.75" customHeight="1" thickBot="1" x14ac:dyDescent="0.25">
      <c r="A9" s="817" t="s">
        <v>260</v>
      </c>
      <c r="B9" s="818"/>
      <c r="C9" s="818"/>
      <c r="D9" s="818"/>
      <c r="E9" s="818"/>
      <c r="F9" s="818"/>
      <c r="G9" s="819"/>
      <c r="H9" s="820" t="s">
        <v>261</v>
      </c>
      <c r="I9" s="821"/>
      <c r="J9" s="821"/>
      <c r="K9" s="821"/>
      <c r="L9" s="821"/>
      <c r="M9" s="821"/>
      <c r="N9" s="821"/>
      <c r="O9" s="821"/>
      <c r="P9" s="821"/>
      <c r="Q9" s="821"/>
      <c r="R9" s="821"/>
      <c r="S9" s="821"/>
      <c r="T9" s="821"/>
      <c r="U9" s="821"/>
      <c r="V9" s="821"/>
      <c r="W9" s="821"/>
      <c r="X9" s="821"/>
      <c r="Y9" s="821"/>
      <c r="Z9" s="821"/>
      <c r="AA9" s="821"/>
      <c r="AB9" s="821"/>
      <c r="AC9" s="821"/>
      <c r="AD9" s="821"/>
      <c r="AE9" s="821"/>
      <c r="AF9" s="821"/>
      <c r="AG9" s="821"/>
      <c r="AH9" s="821"/>
      <c r="AI9" s="821"/>
      <c r="AJ9" s="821"/>
      <c r="AK9" s="821"/>
      <c r="AL9" s="821"/>
      <c r="AM9" s="821"/>
      <c r="AN9" s="815"/>
      <c r="AO9" s="816"/>
    </row>
    <row r="10" spans="1:41" ht="48" customHeight="1" thickBot="1" x14ac:dyDescent="0.25">
      <c r="A10" s="822" t="s">
        <v>262</v>
      </c>
      <c r="B10" s="823"/>
      <c r="C10" s="799" t="s">
        <v>263</v>
      </c>
      <c r="D10" s="797" t="s">
        <v>264</v>
      </c>
      <c r="E10" s="824" t="s">
        <v>265</v>
      </c>
      <c r="F10" s="826" t="s">
        <v>266</v>
      </c>
      <c r="G10" s="799" t="s">
        <v>267</v>
      </c>
      <c r="H10" s="799" t="s">
        <v>268</v>
      </c>
      <c r="I10" s="799" t="s">
        <v>269</v>
      </c>
      <c r="J10" s="799" t="s">
        <v>270</v>
      </c>
      <c r="K10" s="797" t="s">
        <v>271</v>
      </c>
      <c r="L10" s="797" t="s">
        <v>272</v>
      </c>
      <c r="M10" s="797" t="s">
        <v>273</v>
      </c>
      <c r="N10" s="799" t="s">
        <v>274</v>
      </c>
      <c r="O10" s="797" t="s">
        <v>275</v>
      </c>
      <c r="P10" s="801" t="s">
        <v>276</v>
      </c>
      <c r="Q10" s="796"/>
      <c r="R10" s="796" t="s">
        <v>277</v>
      </c>
      <c r="S10" s="796"/>
      <c r="T10" s="796" t="s">
        <v>278</v>
      </c>
      <c r="U10" s="796"/>
      <c r="V10" s="796" t="s">
        <v>279</v>
      </c>
      <c r="W10" s="796"/>
      <c r="X10" s="796" t="s">
        <v>280</v>
      </c>
      <c r="Y10" s="796"/>
      <c r="Z10" s="796" t="s">
        <v>281</v>
      </c>
      <c r="AA10" s="796"/>
      <c r="AB10" s="796" t="s">
        <v>282</v>
      </c>
      <c r="AC10" s="796"/>
      <c r="AD10" s="796" t="s">
        <v>283</v>
      </c>
      <c r="AE10" s="796"/>
      <c r="AF10" s="796" t="s">
        <v>284</v>
      </c>
      <c r="AG10" s="796"/>
      <c r="AH10" s="796" t="s">
        <v>285</v>
      </c>
      <c r="AI10" s="796"/>
      <c r="AJ10" s="796" t="s">
        <v>286</v>
      </c>
      <c r="AK10" s="796"/>
      <c r="AL10" s="796" t="s">
        <v>287</v>
      </c>
      <c r="AM10" s="796"/>
      <c r="AN10" s="828" t="s">
        <v>288</v>
      </c>
      <c r="AO10" s="829"/>
    </row>
    <row r="11" spans="1:41" ht="47.25" customHeight="1" thickBot="1" x14ac:dyDescent="0.25">
      <c r="A11" s="13" t="s">
        <v>18</v>
      </c>
      <c r="B11" s="13" t="s">
        <v>19</v>
      </c>
      <c r="C11" s="800"/>
      <c r="D11" s="798"/>
      <c r="E11" s="825"/>
      <c r="F11" s="827"/>
      <c r="G11" s="800"/>
      <c r="H11" s="800"/>
      <c r="I11" s="800"/>
      <c r="J11" s="800"/>
      <c r="K11" s="798"/>
      <c r="L11" s="798"/>
      <c r="M11" s="798"/>
      <c r="N11" s="800"/>
      <c r="O11" s="798"/>
      <c r="P11" s="21" t="s">
        <v>289</v>
      </c>
      <c r="Q11" s="20" t="s">
        <v>290</v>
      </c>
      <c r="R11" s="21" t="s">
        <v>289</v>
      </c>
      <c r="S11" s="20" t="s">
        <v>290</v>
      </c>
      <c r="T11" s="21" t="s">
        <v>289</v>
      </c>
      <c r="U11" s="20" t="s">
        <v>290</v>
      </c>
      <c r="V11" s="21" t="s">
        <v>289</v>
      </c>
      <c r="W11" s="20" t="s">
        <v>290</v>
      </c>
      <c r="X11" s="21" t="s">
        <v>289</v>
      </c>
      <c r="Y11" s="20" t="s">
        <v>290</v>
      </c>
      <c r="Z11" s="21" t="s">
        <v>289</v>
      </c>
      <c r="AA11" s="20" t="s">
        <v>290</v>
      </c>
      <c r="AB11" s="21" t="s">
        <v>289</v>
      </c>
      <c r="AC11" s="20" t="s">
        <v>290</v>
      </c>
      <c r="AD11" s="21" t="s">
        <v>289</v>
      </c>
      <c r="AE11" s="20" t="s">
        <v>290</v>
      </c>
      <c r="AF11" s="21" t="s">
        <v>289</v>
      </c>
      <c r="AG11" s="20" t="s">
        <v>290</v>
      </c>
      <c r="AH11" s="21" t="s">
        <v>289</v>
      </c>
      <c r="AI11" s="20" t="s">
        <v>290</v>
      </c>
      <c r="AJ11" s="21" t="s">
        <v>289</v>
      </c>
      <c r="AK11" s="20" t="s">
        <v>290</v>
      </c>
      <c r="AL11" s="21" t="s">
        <v>289</v>
      </c>
      <c r="AM11" s="20" t="s">
        <v>290</v>
      </c>
      <c r="AN11" s="14" t="s">
        <v>291</v>
      </c>
      <c r="AO11" s="2" t="s">
        <v>292</v>
      </c>
    </row>
    <row r="12" spans="1:41" ht="41.25" customHeight="1" x14ac:dyDescent="0.2">
      <c r="A12" s="843" t="s">
        <v>293</v>
      </c>
      <c r="B12" s="846" t="s">
        <v>435</v>
      </c>
      <c r="C12" s="849" t="s">
        <v>436</v>
      </c>
      <c r="D12" s="852" t="s">
        <v>437</v>
      </c>
      <c r="E12" s="836">
        <f>+J12+J13</f>
        <v>0.08</v>
      </c>
      <c r="F12" s="836" t="s">
        <v>438</v>
      </c>
      <c r="G12" s="400" t="s">
        <v>439</v>
      </c>
      <c r="H12" s="117" t="s">
        <v>440</v>
      </c>
      <c r="I12" s="118" t="s">
        <v>441</v>
      </c>
      <c r="J12" s="119">
        <v>0.06</v>
      </c>
      <c r="K12" s="119" t="s">
        <v>442</v>
      </c>
      <c r="L12" s="120">
        <v>44593</v>
      </c>
      <c r="M12" s="120">
        <v>44651</v>
      </c>
      <c r="N12" s="121" t="s">
        <v>300</v>
      </c>
      <c r="O12" s="300" t="s">
        <v>301</v>
      </c>
      <c r="P12" s="183"/>
      <c r="Q12" s="183"/>
      <c r="R12" s="183"/>
      <c r="S12" s="183"/>
      <c r="T12" s="183"/>
      <c r="U12" s="122">
        <v>1</v>
      </c>
      <c r="V12" s="183"/>
      <c r="W12" s="183"/>
      <c r="X12" s="183"/>
      <c r="Y12" s="183"/>
      <c r="Z12" s="183"/>
      <c r="AA12" s="183"/>
      <c r="AB12" s="183"/>
      <c r="AC12" s="183"/>
      <c r="AD12" s="183"/>
      <c r="AE12" s="183"/>
      <c r="AF12" s="183"/>
      <c r="AG12" s="183"/>
      <c r="AH12" s="183"/>
      <c r="AI12" s="183"/>
      <c r="AJ12" s="183"/>
      <c r="AK12" s="183"/>
      <c r="AL12" s="183"/>
      <c r="AM12" s="289"/>
      <c r="AN12" s="224"/>
      <c r="AO12" s="224"/>
    </row>
    <row r="13" spans="1:41" ht="58.5" customHeight="1" x14ac:dyDescent="0.2">
      <c r="A13" s="844"/>
      <c r="B13" s="847"/>
      <c r="C13" s="850"/>
      <c r="D13" s="832"/>
      <c r="E13" s="835"/>
      <c r="F13" s="835"/>
      <c r="G13" s="400" t="s">
        <v>443</v>
      </c>
      <c r="H13" s="329" t="s">
        <v>444</v>
      </c>
      <c r="I13" s="123" t="s">
        <v>445</v>
      </c>
      <c r="J13" s="288">
        <v>0.02</v>
      </c>
      <c r="K13" s="288" t="s">
        <v>442</v>
      </c>
      <c r="L13" s="124">
        <v>44652</v>
      </c>
      <c r="M13" s="124">
        <v>44666</v>
      </c>
      <c r="N13" s="139" t="s">
        <v>300</v>
      </c>
      <c r="O13" s="182" t="s">
        <v>306</v>
      </c>
      <c r="P13" s="183"/>
      <c r="Q13" s="183"/>
      <c r="R13" s="183"/>
      <c r="S13" s="183"/>
      <c r="T13" s="183"/>
      <c r="U13" s="122">
        <v>1</v>
      </c>
      <c r="V13" s="183"/>
      <c r="W13" s="183"/>
      <c r="X13" s="183"/>
      <c r="Y13" s="183"/>
      <c r="Z13" s="183"/>
      <c r="AA13" s="183"/>
      <c r="AB13" s="183"/>
      <c r="AC13" s="183"/>
      <c r="AD13" s="183"/>
      <c r="AE13" s="183"/>
      <c r="AF13" s="183"/>
      <c r="AG13" s="183"/>
      <c r="AH13" s="183"/>
      <c r="AI13" s="183"/>
      <c r="AJ13" s="183"/>
      <c r="AK13" s="183"/>
      <c r="AL13" s="183"/>
      <c r="AM13" s="289"/>
      <c r="AN13" s="224"/>
      <c r="AO13" s="224"/>
    </row>
    <row r="14" spans="1:41" ht="54" customHeight="1" x14ac:dyDescent="0.2">
      <c r="A14" s="844"/>
      <c r="B14" s="847"/>
      <c r="C14" s="850"/>
      <c r="D14" s="837" t="s">
        <v>446</v>
      </c>
      <c r="E14" s="833">
        <f>+J14+J15+J16+J17+J18+J19+J20</f>
        <v>0.32500000000000001</v>
      </c>
      <c r="F14" s="833" t="s">
        <v>438</v>
      </c>
      <c r="G14" s="401" t="s">
        <v>447</v>
      </c>
      <c r="H14" s="329" t="s">
        <v>448</v>
      </c>
      <c r="I14" s="123" t="s">
        <v>449</v>
      </c>
      <c r="J14" s="288">
        <v>0.05</v>
      </c>
      <c r="K14" s="288" t="s">
        <v>450</v>
      </c>
      <c r="L14" s="124">
        <v>44562</v>
      </c>
      <c r="M14" s="124">
        <v>44651</v>
      </c>
      <c r="N14" s="139" t="s">
        <v>300</v>
      </c>
      <c r="O14" s="182" t="s">
        <v>312</v>
      </c>
      <c r="P14" s="289"/>
      <c r="Q14" s="289"/>
      <c r="R14" s="289"/>
      <c r="S14" s="289"/>
      <c r="T14" s="183"/>
      <c r="U14" s="122">
        <v>1</v>
      </c>
      <c r="V14" s="289"/>
      <c r="W14" s="126"/>
      <c r="X14" s="289"/>
      <c r="Y14" s="289"/>
      <c r="Z14" s="289"/>
      <c r="AA14" s="289"/>
      <c r="AB14" s="289"/>
      <c r="AC14" s="289"/>
      <c r="AD14" s="289"/>
      <c r="AE14" s="289"/>
      <c r="AF14" s="289"/>
      <c r="AG14" s="289"/>
      <c r="AH14" s="289"/>
      <c r="AI14" s="289"/>
      <c r="AJ14" s="289"/>
      <c r="AK14" s="289"/>
      <c r="AL14" s="289"/>
      <c r="AM14" s="289"/>
      <c r="AN14" s="224"/>
      <c r="AO14" s="224"/>
    </row>
    <row r="15" spans="1:41" ht="63.75" x14ac:dyDescent="0.2">
      <c r="A15" s="844"/>
      <c r="B15" s="847"/>
      <c r="C15" s="850"/>
      <c r="D15" s="838"/>
      <c r="E15" s="834"/>
      <c r="F15" s="834"/>
      <c r="G15" s="402" t="s">
        <v>451</v>
      </c>
      <c r="H15" s="329" t="s">
        <v>452</v>
      </c>
      <c r="I15" s="299" t="s">
        <v>453</v>
      </c>
      <c r="J15" s="288">
        <v>0.05</v>
      </c>
      <c r="K15" s="288" t="s">
        <v>450</v>
      </c>
      <c r="L15" s="124">
        <v>44562</v>
      </c>
      <c r="M15" s="124">
        <v>44926</v>
      </c>
      <c r="N15" s="139" t="s">
        <v>300</v>
      </c>
      <c r="O15" s="182" t="s">
        <v>316</v>
      </c>
      <c r="P15" s="289"/>
      <c r="Q15" s="289"/>
      <c r="R15" s="289"/>
      <c r="S15" s="122">
        <v>1</v>
      </c>
      <c r="T15" s="289"/>
      <c r="U15" s="289"/>
      <c r="V15" s="289"/>
      <c r="W15" s="127">
        <v>1</v>
      </c>
      <c r="X15" s="289"/>
      <c r="Y15" s="289"/>
      <c r="Z15" s="289"/>
      <c r="AA15" s="127">
        <v>1</v>
      </c>
      <c r="AB15" s="289"/>
      <c r="AC15" s="127">
        <v>1</v>
      </c>
      <c r="AD15" s="289"/>
      <c r="AE15" s="289"/>
      <c r="AF15" s="289"/>
      <c r="AG15" s="289"/>
      <c r="AH15" s="289"/>
      <c r="AI15" s="127">
        <v>1</v>
      </c>
      <c r="AJ15" s="289"/>
      <c r="AK15" s="289"/>
      <c r="AL15" s="289"/>
      <c r="AM15" s="127">
        <v>1</v>
      </c>
      <c r="AN15" s="224"/>
      <c r="AO15" s="224"/>
    </row>
    <row r="16" spans="1:41" ht="38.25" customHeight="1" x14ac:dyDescent="0.2">
      <c r="A16" s="844"/>
      <c r="B16" s="847"/>
      <c r="C16" s="850"/>
      <c r="D16" s="838"/>
      <c r="E16" s="834"/>
      <c r="F16" s="834"/>
      <c r="G16" s="840" t="s">
        <v>454</v>
      </c>
      <c r="H16" s="125" t="s">
        <v>1264</v>
      </c>
      <c r="I16" s="299" t="s">
        <v>455</v>
      </c>
      <c r="J16" s="288">
        <v>0.05</v>
      </c>
      <c r="K16" s="288" t="s">
        <v>450</v>
      </c>
      <c r="L16" s="124">
        <v>44562</v>
      </c>
      <c r="M16" s="124">
        <v>44926</v>
      </c>
      <c r="N16" s="139" t="s">
        <v>300</v>
      </c>
      <c r="O16" s="841" t="s">
        <v>324</v>
      </c>
      <c r="P16" s="126"/>
      <c r="Q16" s="126"/>
      <c r="R16" s="289"/>
      <c r="S16" s="122">
        <v>3</v>
      </c>
      <c r="T16" s="289"/>
      <c r="U16" s="695">
        <v>2</v>
      </c>
      <c r="V16" s="289"/>
      <c r="W16" s="122">
        <v>7</v>
      </c>
      <c r="X16" s="289"/>
      <c r="Y16" s="122">
        <v>4</v>
      </c>
      <c r="Z16" s="289"/>
      <c r="AA16" s="122">
        <v>5</v>
      </c>
      <c r="AB16" s="289"/>
      <c r="AC16" s="122">
        <v>4</v>
      </c>
      <c r="AD16" s="289"/>
      <c r="AE16" s="122">
        <v>5</v>
      </c>
      <c r="AF16" s="289"/>
      <c r="AG16" s="122">
        <v>4</v>
      </c>
      <c r="AH16" s="289"/>
      <c r="AI16" s="122">
        <v>3</v>
      </c>
      <c r="AJ16" s="289"/>
      <c r="AK16" s="122">
        <v>4</v>
      </c>
      <c r="AL16" s="289"/>
      <c r="AM16" s="122">
        <v>3</v>
      </c>
      <c r="AN16" s="224"/>
      <c r="AO16" s="224"/>
    </row>
    <row r="17" spans="1:41" ht="51.75" customHeight="1" x14ac:dyDescent="0.2">
      <c r="A17" s="844"/>
      <c r="B17" s="847"/>
      <c r="C17" s="850"/>
      <c r="D17" s="838"/>
      <c r="E17" s="834"/>
      <c r="F17" s="834"/>
      <c r="G17" s="840"/>
      <c r="H17" s="125" t="s">
        <v>456</v>
      </c>
      <c r="I17" s="298" t="s">
        <v>457</v>
      </c>
      <c r="J17" s="288">
        <v>3.5000000000000003E-2</v>
      </c>
      <c r="K17" s="288" t="s">
        <v>450</v>
      </c>
      <c r="L17" s="124">
        <v>44562</v>
      </c>
      <c r="M17" s="124">
        <v>44620</v>
      </c>
      <c r="N17" s="139" t="s">
        <v>300</v>
      </c>
      <c r="O17" s="842"/>
      <c r="P17" s="183"/>
      <c r="Q17" s="183"/>
      <c r="R17" s="183"/>
      <c r="S17" s="122">
        <v>1</v>
      </c>
      <c r="T17" s="183"/>
      <c r="U17" s="183"/>
      <c r="V17" s="183"/>
      <c r="W17" s="183"/>
      <c r="X17" s="183"/>
      <c r="Y17" s="183"/>
      <c r="Z17" s="183"/>
      <c r="AA17" s="183"/>
      <c r="AB17" s="183"/>
      <c r="AC17" s="183"/>
      <c r="AD17" s="183"/>
      <c r="AE17" s="183"/>
      <c r="AF17" s="183"/>
      <c r="AG17" s="183"/>
      <c r="AH17" s="183"/>
      <c r="AI17" s="183"/>
      <c r="AJ17" s="183"/>
      <c r="AK17" s="183"/>
      <c r="AL17" s="183"/>
      <c r="AM17" s="289"/>
      <c r="AN17" s="224"/>
      <c r="AO17" s="224"/>
    </row>
    <row r="18" spans="1:41" ht="39.75" customHeight="1" x14ac:dyDescent="0.2">
      <c r="A18" s="844"/>
      <c r="B18" s="847"/>
      <c r="C18" s="850"/>
      <c r="D18" s="838"/>
      <c r="E18" s="834"/>
      <c r="F18" s="834"/>
      <c r="G18" s="840" t="s">
        <v>458</v>
      </c>
      <c r="H18" s="125" t="s">
        <v>459</v>
      </c>
      <c r="I18" s="299" t="s">
        <v>460</v>
      </c>
      <c r="J18" s="288">
        <v>0.06</v>
      </c>
      <c r="K18" s="288" t="s">
        <v>461</v>
      </c>
      <c r="L18" s="124">
        <v>44562</v>
      </c>
      <c r="M18" s="124">
        <v>44926</v>
      </c>
      <c r="N18" s="139" t="s">
        <v>300</v>
      </c>
      <c r="O18" s="841" t="s">
        <v>462</v>
      </c>
      <c r="P18" s="183"/>
      <c r="Q18" s="122">
        <v>2</v>
      </c>
      <c r="R18" s="183"/>
      <c r="S18" s="122">
        <v>1</v>
      </c>
      <c r="T18" s="183"/>
      <c r="U18" s="122">
        <v>2</v>
      </c>
      <c r="V18" s="183"/>
      <c r="W18" s="122">
        <v>1</v>
      </c>
      <c r="X18" s="183"/>
      <c r="Y18" s="122">
        <v>2</v>
      </c>
      <c r="Z18" s="183"/>
      <c r="AA18" s="122">
        <v>1</v>
      </c>
      <c r="AB18" s="183"/>
      <c r="AC18" s="122">
        <v>2</v>
      </c>
      <c r="AD18" s="183"/>
      <c r="AE18" s="122">
        <v>1</v>
      </c>
      <c r="AF18" s="183"/>
      <c r="AG18" s="122">
        <v>2</v>
      </c>
      <c r="AH18" s="183"/>
      <c r="AI18" s="122">
        <v>1</v>
      </c>
      <c r="AJ18" s="183"/>
      <c r="AK18" s="122">
        <v>2</v>
      </c>
      <c r="AL18" s="183"/>
      <c r="AM18" s="122">
        <v>1</v>
      </c>
      <c r="AN18" s="224"/>
      <c r="AO18" s="224"/>
    </row>
    <row r="19" spans="1:41" ht="38.25" x14ac:dyDescent="0.2">
      <c r="A19" s="844"/>
      <c r="B19" s="847"/>
      <c r="C19" s="850"/>
      <c r="D19" s="838"/>
      <c r="E19" s="834"/>
      <c r="F19" s="834"/>
      <c r="G19" s="840"/>
      <c r="H19" s="329" t="s">
        <v>463</v>
      </c>
      <c r="I19" s="299" t="s">
        <v>464</v>
      </c>
      <c r="J19" s="288">
        <v>0.04</v>
      </c>
      <c r="K19" s="288" t="s">
        <v>465</v>
      </c>
      <c r="L19" s="124">
        <v>44682</v>
      </c>
      <c r="M19" s="124">
        <v>44865</v>
      </c>
      <c r="N19" s="139" t="s">
        <v>300</v>
      </c>
      <c r="O19" s="842"/>
      <c r="P19" s="183"/>
      <c r="Q19" s="183"/>
      <c r="R19" s="183"/>
      <c r="S19" s="183"/>
      <c r="T19" s="183"/>
      <c r="U19" s="183"/>
      <c r="V19" s="183"/>
      <c r="W19" s="183"/>
      <c r="X19" s="183"/>
      <c r="Y19" s="183"/>
      <c r="Z19" s="183"/>
      <c r="AA19" s="122">
        <v>1</v>
      </c>
      <c r="AB19" s="183"/>
      <c r="AC19" s="183"/>
      <c r="AD19" s="183"/>
      <c r="AE19" s="183"/>
      <c r="AF19" s="183"/>
      <c r="AG19" s="122">
        <v>1</v>
      </c>
      <c r="AH19" s="183"/>
      <c r="AI19" s="183"/>
      <c r="AJ19" s="183"/>
      <c r="AK19" s="183"/>
      <c r="AL19" s="183"/>
      <c r="AM19" s="289"/>
      <c r="AN19" s="224"/>
      <c r="AO19" s="224"/>
    </row>
    <row r="20" spans="1:41" ht="38.25" x14ac:dyDescent="0.2">
      <c r="A20" s="844"/>
      <c r="B20" s="847"/>
      <c r="C20" s="850"/>
      <c r="D20" s="839"/>
      <c r="E20" s="835"/>
      <c r="F20" s="835"/>
      <c r="G20" s="402" t="s">
        <v>466</v>
      </c>
      <c r="H20" s="329" t="s">
        <v>467</v>
      </c>
      <c r="I20" s="299" t="s">
        <v>468</v>
      </c>
      <c r="J20" s="288">
        <v>0.04</v>
      </c>
      <c r="K20" s="288" t="s">
        <v>450</v>
      </c>
      <c r="L20" s="124">
        <v>44562</v>
      </c>
      <c r="M20" s="124">
        <v>44926</v>
      </c>
      <c r="N20" s="139" t="s">
        <v>300</v>
      </c>
      <c r="O20" s="301" t="s">
        <v>469</v>
      </c>
      <c r="P20" s="183"/>
      <c r="Q20" s="183"/>
      <c r="R20" s="183"/>
      <c r="S20" s="183"/>
      <c r="T20" s="183"/>
      <c r="U20" s="122">
        <v>1</v>
      </c>
      <c r="V20" s="183"/>
      <c r="W20" s="183"/>
      <c r="X20" s="183"/>
      <c r="Y20" s="183"/>
      <c r="Z20" s="183"/>
      <c r="AA20" s="122">
        <v>1</v>
      </c>
      <c r="AB20" s="183"/>
      <c r="AC20" s="183"/>
      <c r="AD20" s="183"/>
      <c r="AE20" s="183"/>
      <c r="AF20" s="183"/>
      <c r="AG20" s="122">
        <v>1</v>
      </c>
      <c r="AH20" s="183"/>
      <c r="AI20" s="183"/>
      <c r="AJ20" s="183"/>
      <c r="AK20" s="183"/>
      <c r="AL20" s="183"/>
      <c r="AM20" s="122">
        <v>1</v>
      </c>
      <c r="AN20" s="224"/>
      <c r="AO20" s="224"/>
    </row>
    <row r="21" spans="1:41" ht="76.5" x14ac:dyDescent="0.2">
      <c r="A21" s="844"/>
      <c r="B21" s="847"/>
      <c r="C21" s="850"/>
      <c r="D21" s="830" t="s">
        <v>470</v>
      </c>
      <c r="E21" s="833">
        <f>+J21+J23+J24+J22</f>
        <v>0.30000000000000004</v>
      </c>
      <c r="F21" s="833" t="s">
        <v>438</v>
      </c>
      <c r="G21" s="402" t="s">
        <v>471</v>
      </c>
      <c r="H21" s="329" t="s">
        <v>472</v>
      </c>
      <c r="I21" s="299" t="s">
        <v>473</v>
      </c>
      <c r="J21" s="288">
        <v>0.05</v>
      </c>
      <c r="K21" s="288" t="s">
        <v>474</v>
      </c>
      <c r="L21" s="124">
        <v>44562</v>
      </c>
      <c r="M21" s="124">
        <v>44926</v>
      </c>
      <c r="N21" s="139" t="s">
        <v>300</v>
      </c>
      <c r="O21" s="301" t="s">
        <v>475</v>
      </c>
      <c r="P21" s="128"/>
      <c r="Q21" s="129">
        <v>8.3299999999999999E-2</v>
      </c>
      <c r="R21" s="128"/>
      <c r="S21" s="129">
        <v>8.3299999999999999E-2</v>
      </c>
      <c r="T21" s="128"/>
      <c r="U21" s="129">
        <v>8.3299999999999999E-2</v>
      </c>
      <c r="V21" s="128"/>
      <c r="W21" s="129">
        <v>8.3299999999999999E-2</v>
      </c>
      <c r="X21" s="128"/>
      <c r="Y21" s="129">
        <v>8.3299999999999999E-2</v>
      </c>
      <c r="Z21" s="128"/>
      <c r="AA21" s="129">
        <v>8.3299999999999999E-2</v>
      </c>
      <c r="AB21" s="128"/>
      <c r="AC21" s="129">
        <v>8.3299999999999999E-2</v>
      </c>
      <c r="AD21" s="128"/>
      <c r="AE21" s="129">
        <v>8.3299999999999999E-2</v>
      </c>
      <c r="AF21" s="183"/>
      <c r="AG21" s="129">
        <v>8.3299999999999999E-2</v>
      </c>
      <c r="AH21" s="183"/>
      <c r="AI21" s="129">
        <v>8.3500000000000005E-2</v>
      </c>
      <c r="AJ21" s="183"/>
      <c r="AK21" s="129">
        <v>8.3500000000000005E-2</v>
      </c>
      <c r="AL21" s="183"/>
      <c r="AM21" s="129">
        <v>8.3299999999999999E-2</v>
      </c>
      <c r="AN21" s="224"/>
      <c r="AO21" s="224"/>
    </row>
    <row r="22" spans="1:41" ht="40.5" customHeight="1" x14ac:dyDescent="0.2">
      <c r="A22" s="844"/>
      <c r="B22" s="847"/>
      <c r="C22" s="850"/>
      <c r="D22" s="831"/>
      <c r="E22" s="834"/>
      <c r="F22" s="834"/>
      <c r="G22" s="402" t="s">
        <v>476</v>
      </c>
      <c r="H22" s="329" t="s">
        <v>1168</v>
      </c>
      <c r="I22" s="299" t="s">
        <v>477</v>
      </c>
      <c r="J22" s="288">
        <v>0.1</v>
      </c>
      <c r="K22" s="288" t="s">
        <v>478</v>
      </c>
      <c r="L22" s="124">
        <v>44562</v>
      </c>
      <c r="M22" s="124">
        <v>44926</v>
      </c>
      <c r="N22" s="139" t="s">
        <v>300</v>
      </c>
      <c r="O22" s="301" t="s">
        <v>479</v>
      </c>
      <c r="P22" s="128"/>
      <c r="Q22" s="129">
        <v>8.3299999999999999E-2</v>
      </c>
      <c r="R22" s="128"/>
      <c r="S22" s="129">
        <v>8.3500000000000005E-2</v>
      </c>
      <c r="T22" s="128"/>
      <c r="U22" s="129">
        <v>8.3500000000000005E-2</v>
      </c>
      <c r="V22" s="128"/>
      <c r="W22" s="129">
        <v>8.3299999999999999E-2</v>
      </c>
      <c r="X22" s="128"/>
      <c r="Y22" s="129">
        <v>8.3299999999999999E-2</v>
      </c>
      <c r="Z22" s="128"/>
      <c r="AA22" s="129">
        <v>8.3299999999999999E-2</v>
      </c>
      <c r="AB22" s="128"/>
      <c r="AC22" s="129">
        <v>8.3299999999999999E-2</v>
      </c>
      <c r="AD22" s="128"/>
      <c r="AE22" s="129">
        <v>8.3299999999999999E-2</v>
      </c>
      <c r="AF22" s="183"/>
      <c r="AG22" s="129">
        <v>8.3299999999999999E-2</v>
      </c>
      <c r="AH22" s="183"/>
      <c r="AI22" s="129">
        <v>8.3299999999999999E-2</v>
      </c>
      <c r="AJ22" s="183"/>
      <c r="AK22" s="129">
        <v>8.3299999999999999E-2</v>
      </c>
      <c r="AL22" s="183"/>
      <c r="AM22" s="129">
        <v>8.3299999999999999E-2</v>
      </c>
      <c r="AN22" s="224"/>
      <c r="AO22" s="224"/>
    </row>
    <row r="23" spans="1:41" ht="44.25" customHeight="1" x14ac:dyDescent="0.2">
      <c r="A23" s="844"/>
      <c r="B23" s="847"/>
      <c r="C23" s="850"/>
      <c r="D23" s="831"/>
      <c r="E23" s="834"/>
      <c r="F23" s="834"/>
      <c r="G23" s="402" t="s">
        <v>480</v>
      </c>
      <c r="H23" s="329" t="s">
        <v>1169</v>
      </c>
      <c r="I23" s="299" t="s">
        <v>481</v>
      </c>
      <c r="J23" s="288">
        <v>0.05</v>
      </c>
      <c r="K23" s="288" t="s">
        <v>478</v>
      </c>
      <c r="L23" s="124">
        <v>44562</v>
      </c>
      <c r="M23" s="124">
        <v>44844</v>
      </c>
      <c r="N23" s="139" t="s">
        <v>300</v>
      </c>
      <c r="O23" s="301" t="s">
        <v>482</v>
      </c>
      <c r="P23" s="183"/>
      <c r="Q23" s="122">
        <v>1</v>
      </c>
      <c r="R23" s="183"/>
      <c r="S23" s="183"/>
      <c r="T23" s="183"/>
      <c r="U23" s="183"/>
      <c r="V23" s="183"/>
      <c r="W23" s="122">
        <v>1</v>
      </c>
      <c r="X23" s="183"/>
      <c r="Y23" s="183"/>
      <c r="Z23" s="183"/>
      <c r="AA23" s="183"/>
      <c r="AB23" s="183"/>
      <c r="AC23" s="122">
        <v>1</v>
      </c>
      <c r="AD23" s="183"/>
      <c r="AE23" s="183"/>
      <c r="AF23" s="183"/>
      <c r="AG23" s="183"/>
      <c r="AH23" s="183"/>
      <c r="AI23" s="122">
        <v>1</v>
      </c>
      <c r="AJ23" s="183"/>
      <c r="AK23" s="183"/>
      <c r="AL23" s="183"/>
      <c r="AM23" s="289"/>
      <c r="AN23" s="224"/>
      <c r="AO23" s="224"/>
    </row>
    <row r="24" spans="1:41" ht="63.75" x14ac:dyDescent="0.2">
      <c r="A24" s="844"/>
      <c r="B24" s="847"/>
      <c r="C24" s="850"/>
      <c r="D24" s="832"/>
      <c r="E24" s="835"/>
      <c r="F24" s="835"/>
      <c r="G24" s="402" t="s">
        <v>483</v>
      </c>
      <c r="H24" s="329" t="s">
        <v>484</v>
      </c>
      <c r="I24" s="299" t="s">
        <v>485</v>
      </c>
      <c r="J24" s="288">
        <v>0.1</v>
      </c>
      <c r="K24" s="288" t="s">
        <v>486</v>
      </c>
      <c r="L24" s="124">
        <v>44562</v>
      </c>
      <c r="M24" s="124">
        <v>44926</v>
      </c>
      <c r="N24" s="139" t="s">
        <v>300</v>
      </c>
      <c r="O24" s="301" t="s">
        <v>487</v>
      </c>
      <c r="P24" s="183"/>
      <c r="Q24" s="122">
        <v>1</v>
      </c>
      <c r="R24" s="183"/>
      <c r="S24" s="122">
        <v>1</v>
      </c>
      <c r="T24" s="183"/>
      <c r="U24" s="122">
        <v>1</v>
      </c>
      <c r="V24" s="287"/>
      <c r="W24" s="122">
        <v>1</v>
      </c>
      <c r="X24" s="287"/>
      <c r="Y24" s="122">
        <v>1</v>
      </c>
      <c r="Z24" s="183"/>
      <c r="AA24" s="122">
        <v>1</v>
      </c>
      <c r="AB24" s="183"/>
      <c r="AC24" s="122">
        <v>1</v>
      </c>
      <c r="AD24" s="183"/>
      <c r="AE24" s="122">
        <v>1</v>
      </c>
      <c r="AF24" s="183"/>
      <c r="AG24" s="122">
        <v>1</v>
      </c>
      <c r="AH24" s="183"/>
      <c r="AI24" s="122">
        <v>1</v>
      </c>
      <c r="AJ24" s="183"/>
      <c r="AK24" s="122">
        <v>1</v>
      </c>
      <c r="AL24" s="183"/>
      <c r="AM24" s="122">
        <v>1</v>
      </c>
      <c r="AN24" s="224"/>
      <c r="AO24" s="224"/>
    </row>
    <row r="25" spans="1:41" ht="102" x14ac:dyDescent="0.2">
      <c r="A25" s="844"/>
      <c r="B25" s="847"/>
      <c r="C25" s="850"/>
      <c r="D25" s="830" t="s">
        <v>488</v>
      </c>
      <c r="E25" s="833">
        <f>+J25+J26</f>
        <v>0.24</v>
      </c>
      <c r="F25" s="833" t="s">
        <v>438</v>
      </c>
      <c r="G25" s="401" t="s">
        <v>489</v>
      </c>
      <c r="H25" s="329" t="s">
        <v>490</v>
      </c>
      <c r="I25" s="299" t="s">
        <v>491</v>
      </c>
      <c r="J25" s="130">
        <v>0.12</v>
      </c>
      <c r="K25" s="288" t="s">
        <v>492</v>
      </c>
      <c r="L25" s="124">
        <v>44562</v>
      </c>
      <c r="M25" s="124">
        <v>44926</v>
      </c>
      <c r="N25" s="139" t="s">
        <v>300</v>
      </c>
      <c r="O25" s="301" t="s">
        <v>335</v>
      </c>
      <c r="P25" s="128"/>
      <c r="Q25" s="129">
        <v>8.3299999999999999E-2</v>
      </c>
      <c r="R25" s="128"/>
      <c r="S25" s="129">
        <v>8.3500000000000005E-2</v>
      </c>
      <c r="T25" s="128"/>
      <c r="U25" s="129">
        <v>8.3500000000000005E-2</v>
      </c>
      <c r="V25" s="131"/>
      <c r="W25" s="129">
        <v>8.3299999999999999E-2</v>
      </c>
      <c r="X25" s="131"/>
      <c r="Y25" s="129">
        <v>8.3299999999999999E-2</v>
      </c>
      <c r="Z25" s="131"/>
      <c r="AA25" s="129">
        <v>8.3299999999999999E-2</v>
      </c>
      <c r="AB25" s="128"/>
      <c r="AC25" s="129">
        <v>8.3299999999999999E-2</v>
      </c>
      <c r="AD25" s="128"/>
      <c r="AE25" s="129">
        <v>8.3299999999999999E-2</v>
      </c>
      <c r="AF25" s="183"/>
      <c r="AG25" s="129">
        <v>8.3299999999999999E-2</v>
      </c>
      <c r="AH25" s="183"/>
      <c r="AI25" s="129">
        <v>8.3299999999999999E-2</v>
      </c>
      <c r="AJ25" s="183"/>
      <c r="AK25" s="129">
        <v>8.3299999999999999E-2</v>
      </c>
      <c r="AL25" s="183"/>
      <c r="AM25" s="129">
        <v>8.3299999999999999E-2</v>
      </c>
      <c r="AN25" s="224"/>
      <c r="AO25" s="224"/>
    </row>
    <row r="26" spans="1:41" ht="51" x14ac:dyDescent="0.2">
      <c r="A26" s="844"/>
      <c r="B26" s="847"/>
      <c r="C26" s="850"/>
      <c r="D26" s="832"/>
      <c r="E26" s="835"/>
      <c r="F26" s="835"/>
      <c r="G26" s="402" t="s">
        <v>493</v>
      </c>
      <c r="H26" s="125" t="s">
        <v>494</v>
      </c>
      <c r="I26" s="299" t="s">
        <v>495</v>
      </c>
      <c r="J26" s="130">
        <v>0.12</v>
      </c>
      <c r="K26" s="288" t="s">
        <v>496</v>
      </c>
      <c r="L26" s="124">
        <v>44562</v>
      </c>
      <c r="M26" s="124">
        <v>44926</v>
      </c>
      <c r="N26" s="139" t="s">
        <v>300</v>
      </c>
      <c r="O26" s="301" t="s">
        <v>339</v>
      </c>
      <c r="P26" s="128"/>
      <c r="Q26" s="406">
        <v>7.8299999999999995E-2</v>
      </c>
      <c r="R26" s="405"/>
      <c r="S26" s="406">
        <v>7.8299999999999995E-2</v>
      </c>
      <c r="T26" s="405"/>
      <c r="U26" s="406">
        <v>7.8299999999999995E-2</v>
      </c>
      <c r="V26" s="405"/>
      <c r="W26" s="406">
        <v>7.8299999999999995E-2</v>
      </c>
      <c r="X26" s="405"/>
      <c r="Y26" s="406">
        <v>7.8299999999999995E-2</v>
      </c>
      <c r="Z26" s="405"/>
      <c r="AA26" s="406">
        <v>7.8299999999999995E-2</v>
      </c>
      <c r="AB26" s="405"/>
      <c r="AC26" s="406">
        <v>7.8299999999999995E-2</v>
      </c>
      <c r="AD26" s="405"/>
      <c r="AE26" s="406">
        <v>7.8299999999999995E-2</v>
      </c>
      <c r="AF26" s="405"/>
      <c r="AG26" s="406">
        <v>7.8299999999999995E-2</v>
      </c>
      <c r="AH26" s="405"/>
      <c r="AI26" s="406">
        <v>7.8299999999999995E-2</v>
      </c>
      <c r="AJ26" s="405"/>
      <c r="AK26" s="406">
        <v>7.8299999999999995E-2</v>
      </c>
      <c r="AL26" s="405"/>
      <c r="AM26" s="406">
        <v>7.8700000000000006E-2</v>
      </c>
      <c r="AN26" s="224"/>
      <c r="AO26" s="224"/>
    </row>
    <row r="27" spans="1:41" ht="64.5" thickBot="1" x14ac:dyDescent="0.25">
      <c r="A27" s="845"/>
      <c r="B27" s="848"/>
      <c r="C27" s="851"/>
      <c r="D27" s="132" t="s">
        <v>497</v>
      </c>
      <c r="E27" s="133">
        <v>0.05</v>
      </c>
      <c r="F27" s="134" t="s">
        <v>295</v>
      </c>
      <c r="G27" s="403" t="s">
        <v>498</v>
      </c>
      <c r="H27" s="399" t="s">
        <v>417</v>
      </c>
      <c r="I27" s="135" t="s">
        <v>499</v>
      </c>
      <c r="J27" s="136">
        <v>0.05</v>
      </c>
      <c r="K27" s="136" t="s">
        <v>500</v>
      </c>
      <c r="L27" s="137">
        <v>44562</v>
      </c>
      <c r="M27" s="137">
        <v>44926</v>
      </c>
      <c r="N27" s="138" t="s">
        <v>300</v>
      </c>
      <c r="O27" s="302" t="s">
        <v>501</v>
      </c>
      <c r="P27" s="333"/>
      <c r="Q27" s="303">
        <v>8.3299999999999999E-2</v>
      </c>
      <c r="R27" s="304"/>
      <c r="S27" s="303">
        <v>8.3299999999999999E-2</v>
      </c>
      <c r="T27" s="304"/>
      <c r="U27" s="303">
        <v>8.3299999999999999E-2</v>
      </c>
      <c r="V27" s="304"/>
      <c r="W27" s="303">
        <v>8.3299999999999999E-2</v>
      </c>
      <c r="X27" s="304"/>
      <c r="Y27" s="303">
        <v>8.3299999999999999E-2</v>
      </c>
      <c r="Z27" s="333"/>
      <c r="AA27" s="303">
        <v>8.3299999999999999E-2</v>
      </c>
      <c r="AB27" s="304"/>
      <c r="AC27" s="303">
        <v>8.3299999999999999E-2</v>
      </c>
      <c r="AD27" s="333"/>
      <c r="AE27" s="303">
        <v>8.3299999999999999E-2</v>
      </c>
      <c r="AF27" s="333"/>
      <c r="AG27" s="303">
        <v>8.3299999999999999E-2</v>
      </c>
      <c r="AH27" s="333"/>
      <c r="AI27" s="303">
        <v>8.3299999999999999E-2</v>
      </c>
      <c r="AJ27" s="333"/>
      <c r="AK27" s="303">
        <v>8.3299999999999999E-2</v>
      </c>
      <c r="AL27" s="333"/>
      <c r="AM27" s="303">
        <v>8.3699999999999997E-2</v>
      </c>
      <c r="AN27" s="305"/>
      <c r="AO27" s="305"/>
    </row>
    <row r="28" spans="1:41" ht="18" customHeight="1" x14ac:dyDescent="0.2">
      <c r="A28" s="384" t="s">
        <v>419</v>
      </c>
      <c r="B28" s="385"/>
      <c r="C28" s="385" t="s">
        <v>420</v>
      </c>
      <c r="D28" s="385"/>
      <c r="E28" s="385" t="s">
        <v>421</v>
      </c>
      <c r="F28" s="385"/>
      <c r="G28" s="385" t="s">
        <v>421</v>
      </c>
      <c r="H28" s="386"/>
      <c r="I28" s="385" t="s">
        <v>422</v>
      </c>
      <c r="J28" s="385"/>
      <c r="K28" s="385"/>
      <c r="L28" s="385"/>
      <c r="M28" s="385"/>
      <c r="N28" s="387"/>
      <c r="O28" s="388"/>
      <c r="P28" s="389"/>
      <c r="Q28" s="389"/>
      <c r="R28" s="389"/>
      <c r="S28" s="389"/>
      <c r="T28" s="389"/>
      <c r="U28" s="389"/>
      <c r="V28" s="389"/>
      <c r="W28" s="389"/>
      <c r="X28" s="389"/>
      <c r="Y28" s="389"/>
      <c r="Z28" s="389"/>
      <c r="AA28" s="389"/>
      <c r="AB28" s="389"/>
      <c r="AC28" s="389"/>
      <c r="AD28" s="389"/>
      <c r="AE28" s="389"/>
      <c r="AF28" s="389"/>
      <c r="AG28" s="389"/>
      <c r="AH28" s="389"/>
      <c r="AI28" s="389"/>
      <c r="AJ28" s="389"/>
      <c r="AK28" s="254"/>
      <c r="AL28" s="254"/>
      <c r="AM28" s="254"/>
      <c r="AN28" s="250"/>
      <c r="AO28" s="251"/>
    </row>
    <row r="29" spans="1:41" ht="39" customHeight="1" x14ac:dyDescent="0.2">
      <c r="A29" s="397" t="s">
        <v>423</v>
      </c>
      <c r="B29" s="398"/>
      <c r="C29" s="141" t="s">
        <v>424</v>
      </c>
      <c r="D29" s="141"/>
      <c r="E29" s="141" t="s">
        <v>425</v>
      </c>
      <c r="F29" s="141"/>
      <c r="G29" s="141" t="s">
        <v>426</v>
      </c>
      <c r="H29" s="141"/>
      <c r="I29" s="141" t="s">
        <v>502</v>
      </c>
      <c r="J29" s="385"/>
      <c r="K29" s="385"/>
      <c r="L29" s="385"/>
      <c r="M29" s="385"/>
      <c r="N29" s="387"/>
      <c r="O29" s="390"/>
      <c r="P29" s="386"/>
      <c r="Q29" s="386"/>
      <c r="R29" s="386"/>
      <c r="S29" s="386"/>
      <c r="T29" s="386"/>
      <c r="U29" s="386"/>
      <c r="V29" s="386"/>
      <c r="W29" s="386"/>
      <c r="X29" s="386"/>
      <c r="Y29" s="386"/>
      <c r="Z29" s="386"/>
      <c r="AA29" s="386"/>
      <c r="AB29" s="386"/>
      <c r="AC29" s="386"/>
      <c r="AD29" s="386"/>
      <c r="AE29" s="386"/>
      <c r="AF29" s="386"/>
      <c r="AG29" s="386"/>
      <c r="AH29" s="386"/>
      <c r="AI29" s="386"/>
      <c r="AJ29" s="386"/>
      <c r="AO29" s="5"/>
    </row>
    <row r="30" spans="1:41" ht="28.5" customHeight="1" thickBot="1" x14ac:dyDescent="0.25">
      <c r="A30" s="395" t="s">
        <v>428</v>
      </c>
      <c r="B30" s="396"/>
      <c r="C30" s="776" t="s">
        <v>429</v>
      </c>
      <c r="D30" s="776"/>
      <c r="E30" s="116" t="s">
        <v>430</v>
      </c>
      <c r="F30" s="116"/>
      <c r="G30" s="116" t="s">
        <v>431</v>
      </c>
      <c r="H30" s="116"/>
      <c r="I30" s="116" t="s">
        <v>503</v>
      </c>
      <c r="J30" s="391" t="s">
        <v>433</v>
      </c>
      <c r="K30" s="391"/>
      <c r="L30" s="391"/>
      <c r="M30" s="391"/>
      <c r="N30" s="392"/>
      <c r="O30" s="393"/>
      <c r="P30" s="394"/>
      <c r="Q30" s="394"/>
      <c r="R30" s="394"/>
      <c r="S30" s="394"/>
      <c r="T30" s="394"/>
      <c r="U30" s="394"/>
      <c r="V30" s="394"/>
      <c r="W30" s="394"/>
      <c r="X30" s="394"/>
      <c r="Y30" s="394"/>
      <c r="Z30" s="394"/>
      <c r="AA30" s="394"/>
      <c r="AB30" s="394"/>
      <c r="AC30" s="394"/>
      <c r="AD30" s="394"/>
      <c r="AE30" s="394"/>
      <c r="AF30" s="394"/>
      <c r="AG30" s="394"/>
      <c r="AH30" s="394"/>
      <c r="AI30" s="394"/>
      <c r="AJ30" s="394"/>
      <c r="AK30" s="10"/>
      <c r="AL30" s="10"/>
      <c r="AM30" s="10"/>
      <c r="AN30" s="10"/>
      <c r="AO30" s="11"/>
    </row>
    <row r="31" spans="1:41" x14ac:dyDescent="0.2">
      <c r="A31" s="337" t="s">
        <v>1270</v>
      </c>
    </row>
  </sheetData>
  <mergeCells count="52">
    <mergeCell ref="A10:B10"/>
    <mergeCell ref="C10:C11"/>
    <mergeCell ref="D10:D11"/>
    <mergeCell ref="E10:E11"/>
    <mergeCell ref="F10:F11"/>
    <mergeCell ref="A3:J8"/>
    <mergeCell ref="N3:AM8"/>
    <mergeCell ref="AN3:AO9"/>
    <mergeCell ref="A9:G9"/>
    <mergeCell ref="H9:AM9"/>
    <mergeCell ref="AL10:AM10"/>
    <mergeCell ref="AN10:AO10"/>
    <mergeCell ref="A12:A27"/>
    <mergeCell ref="B12:B27"/>
    <mergeCell ref="C12:C27"/>
    <mergeCell ref="D12:D13"/>
    <mergeCell ref="E12:E13"/>
    <mergeCell ref="V10:W10"/>
    <mergeCell ref="X10:Y10"/>
    <mergeCell ref="Z10:AA10"/>
    <mergeCell ref="AB10:AC10"/>
    <mergeCell ref="AD10:AE10"/>
    <mergeCell ref="AF10:AG10"/>
    <mergeCell ref="M10:M11"/>
    <mergeCell ref="N10:N11"/>
    <mergeCell ref="O10:O11"/>
    <mergeCell ref="O16:O17"/>
    <mergeCell ref="G18:G19"/>
    <mergeCell ref="O18:O19"/>
    <mergeCell ref="AH10:AI10"/>
    <mergeCell ref="AJ10:AK10"/>
    <mergeCell ref="P10:Q10"/>
    <mergeCell ref="R10:S10"/>
    <mergeCell ref="T10:U10"/>
    <mergeCell ref="G10:G11"/>
    <mergeCell ref="H10:H11"/>
    <mergeCell ref="I10:I11"/>
    <mergeCell ref="J10:J11"/>
    <mergeCell ref="K10:K11"/>
    <mergeCell ref="L10:L11"/>
    <mergeCell ref="F12:F13"/>
    <mergeCell ref="D14:D20"/>
    <mergeCell ref="E14:E20"/>
    <mergeCell ref="F14:F20"/>
    <mergeCell ref="G16:G17"/>
    <mergeCell ref="C30:D30"/>
    <mergeCell ref="D21:D24"/>
    <mergeCell ref="E21:E24"/>
    <mergeCell ref="F21:F24"/>
    <mergeCell ref="D25:D26"/>
    <mergeCell ref="E25:E26"/>
    <mergeCell ref="F25:F26"/>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O45"/>
  <sheetViews>
    <sheetView zoomScaleNormal="100" zoomScaleSheetLayoutView="100" workbookViewId="0">
      <selection activeCell="B12" sqref="B12:B34"/>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34" style="1" customWidth="1"/>
    <col min="5" max="5" width="23" style="18" customWidth="1"/>
    <col min="6" max="6" width="20.140625" style="18" customWidth="1"/>
    <col min="7" max="7" width="36.140625" style="1" customWidth="1"/>
    <col min="8" max="8" width="22.140625" style="1" customWidth="1"/>
    <col min="9" max="9" width="19" style="1" customWidth="1"/>
    <col min="10" max="13" width="23.42578125" style="1" customWidth="1"/>
    <col min="14" max="14" width="12.5703125" style="1" customWidth="1"/>
    <col min="15" max="15" width="13.85546875" style="1" customWidth="1"/>
    <col min="16" max="18" width="7.140625" style="1" customWidth="1"/>
    <col min="19" max="19" width="12" style="1" customWidth="1"/>
    <col min="20" max="39" width="7.140625" style="1" customWidth="1"/>
    <col min="40" max="40" width="13.5703125" style="1" customWidth="1"/>
    <col min="41" max="41" width="22.85546875" style="1" customWidth="1"/>
    <col min="42" max="42" width="23.140625" style="1" customWidth="1"/>
    <col min="43" max="43" width="24.42578125" style="1" customWidth="1"/>
    <col min="44" max="16384" width="11.42578125" style="1"/>
  </cols>
  <sheetData>
    <row r="1" spans="1:41" ht="15" x14ac:dyDescent="0.2">
      <c r="P1" s="19"/>
    </row>
    <row r="2" spans="1:41" ht="15.75" thickBot="1" x14ac:dyDescent="0.25">
      <c r="P2" s="19"/>
    </row>
    <row r="3" spans="1:41" ht="15" customHeight="1" x14ac:dyDescent="0.2">
      <c r="A3" s="802" t="s">
        <v>504</v>
      </c>
      <c r="B3" s="803"/>
      <c r="C3" s="803"/>
      <c r="D3" s="803"/>
      <c r="E3" s="803"/>
      <c r="F3" s="803"/>
      <c r="G3" s="803"/>
      <c r="H3" s="803"/>
      <c r="I3" s="803"/>
      <c r="J3" s="803"/>
      <c r="K3" s="22"/>
      <c r="L3" s="22"/>
      <c r="M3" s="22"/>
      <c r="N3" s="873" t="s">
        <v>258</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74"/>
      <c r="AN3" s="811" t="s">
        <v>259</v>
      </c>
      <c r="AO3" s="812"/>
    </row>
    <row r="4" spans="1:41" ht="15" customHeight="1" x14ac:dyDescent="0.2">
      <c r="A4" s="804"/>
      <c r="B4" s="805"/>
      <c r="C4" s="805"/>
      <c r="D4" s="805"/>
      <c r="E4" s="805"/>
      <c r="F4" s="805"/>
      <c r="G4" s="805"/>
      <c r="H4" s="805"/>
      <c r="I4" s="805"/>
      <c r="J4" s="805"/>
      <c r="K4" s="23"/>
      <c r="L4" s="23"/>
      <c r="M4" s="23"/>
      <c r="N4" s="875"/>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76"/>
      <c r="AN4" s="813"/>
      <c r="AO4" s="814"/>
    </row>
    <row r="5" spans="1:41" ht="15" customHeight="1" x14ac:dyDescent="0.2">
      <c r="A5" s="804"/>
      <c r="B5" s="805"/>
      <c r="C5" s="805"/>
      <c r="D5" s="805"/>
      <c r="E5" s="805"/>
      <c r="F5" s="805"/>
      <c r="G5" s="805"/>
      <c r="H5" s="805"/>
      <c r="I5" s="805"/>
      <c r="J5" s="805"/>
      <c r="K5" s="23"/>
      <c r="L5" s="23"/>
      <c r="M5" s="23"/>
      <c r="N5" s="875"/>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76"/>
      <c r="AN5" s="813"/>
      <c r="AO5" s="814"/>
    </row>
    <row r="6" spans="1:41" ht="15" customHeight="1" x14ac:dyDescent="0.2">
      <c r="A6" s="804"/>
      <c r="B6" s="805"/>
      <c r="C6" s="805"/>
      <c r="D6" s="805"/>
      <c r="E6" s="805"/>
      <c r="F6" s="805"/>
      <c r="G6" s="805"/>
      <c r="H6" s="805"/>
      <c r="I6" s="805"/>
      <c r="J6" s="805"/>
      <c r="K6" s="175"/>
      <c r="L6" s="23"/>
      <c r="M6" s="23"/>
      <c r="N6" s="875"/>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76"/>
      <c r="AN6" s="813"/>
      <c r="AO6" s="814"/>
    </row>
    <row r="7" spans="1:41" ht="15" customHeight="1" x14ac:dyDescent="0.2">
      <c r="A7" s="804"/>
      <c r="B7" s="805"/>
      <c r="C7" s="805"/>
      <c r="D7" s="805"/>
      <c r="E7" s="805"/>
      <c r="F7" s="805"/>
      <c r="G7" s="805"/>
      <c r="H7" s="805"/>
      <c r="I7" s="805"/>
      <c r="J7" s="805"/>
      <c r="K7" s="23"/>
      <c r="L7" s="23"/>
      <c r="M7" s="23"/>
      <c r="N7" s="875"/>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76"/>
      <c r="AN7" s="813"/>
      <c r="AO7" s="814"/>
    </row>
    <row r="8" spans="1:41" ht="15.75" customHeight="1" thickBot="1" x14ac:dyDescent="0.25">
      <c r="A8" s="806"/>
      <c r="B8" s="807"/>
      <c r="C8" s="807"/>
      <c r="D8" s="807"/>
      <c r="E8" s="807"/>
      <c r="F8" s="807"/>
      <c r="G8" s="807"/>
      <c r="H8" s="807"/>
      <c r="I8" s="807"/>
      <c r="J8" s="807"/>
      <c r="K8" s="24"/>
      <c r="L8" s="24"/>
      <c r="M8" s="24"/>
      <c r="N8" s="877"/>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78"/>
      <c r="AN8" s="813"/>
      <c r="AO8" s="814"/>
    </row>
    <row r="9" spans="1:41" ht="15.75" customHeight="1" thickBot="1" x14ac:dyDescent="0.25">
      <c r="A9" s="817" t="s">
        <v>260</v>
      </c>
      <c r="B9" s="818"/>
      <c r="C9" s="818"/>
      <c r="D9" s="818"/>
      <c r="E9" s="818"/>
      <c r="F9" s="818"/>
      <c r="G9" s="819"/>
      <c r="H9" s="820" t="s">
        <v>261</v>
      </c>
      <c r="I9" s="821"/>
      <c r="J9" s="821"/>
      <c r="K9" s="821"/>
      <c r="L9" s="821"/>
      <c r="M9" s="821"/>
      <c r="N9" s="821"/>
      <c r="O9" s="821"/>
      <c r="P9" s="879"/>
      <c r="Q9" s="879"/>
      <c r="R9" s="879"/>
      <c r="S9" s="879"/>
      <c r="T9" s="879"/>
      <c r="U9" s="879"/>
      <c r="V9" s="879"/>
      <c r="W9" s="879"/>
      <c r="X9" s="879"/>
      <c r="Y9" s="879"/>
      <c r="Z9" s="879"/>
      <c r="AA9" s="879"/>
      <c r="AB9" s="879"/>
      <c r="AC9" s="879"/>
      <c r="AD9" s="879"/>
      <c r="AE9" s="879"/>
      <c r="AF9" s="879"/>
      <c r="AG9" s="879"/>
      <c r="AH9" s="879"/>
      <c r="AI9" s="879"/>
      <c r="AJ9" s="879"/>
      <c r="AK9" s="879"/>
      <c r="AL9" s="879"/>
      <c r="AM9" s="879"/>
      <c r="AN9" s="815"/>
      <c r="AO9" s="816"/>
    </row>
    <row r="10" spans="1:41" ht="48" customHeight="1" thickBot="1" x14ac:dyDescent="0.25">
      <c r="A10" s="822" t="s">
        <v>262</v>
      </c>
      <c r="B10" s="823"/>
      <c r="C10" s="799" t="s">
        <v>263</v>
      </c>
      <c r="D10" s="797" t="s">
        <v>264</v>
      </c>
      <c r="E10" s="824" t="s">
        <v>265</v>
      </c>
      <c r="F10" s="826" t="s">
        <v>266</v>
      </c>
      <c r="G10" s="799" t="s">
        <v>267</v>
      </c>
      <c r="H10" s="799" t="s">
        <v>268</v>
      </c>
      <c r="I10" s="799" t="s">
        <v>269</v>
      </c>
      <c r="J10" s="799" t="s">
        <v>270</v>
      </c>
      <c r="K10" s="797" t="s">
        <v>271</v>
      </c>
      <c r="L10" s="797" t="s">
        <v>272</v>
      </c>
      <c r="M10" s="797" t="s">
        <v>273</v>
      </c>
      <c r="N10" s="799" t="s">
        <v>274</v>
      </c>
      <c r="O10" s="862" t="s">
        <v>275</v>
      </c>
      <c r="P10" s="863" t="s">
        <v>276</v>
      </c>
      <c r="Q10" s="859"/>
      <c r="R10" s="859" t="s">
        <v>277</v>
      </c>
      <c r="S10" s="859"/>
      <c r="T10" s="859" t="s">
        <v>278</v>
      </c>
      <c r="U10" s="859"/>
      <c r="V10" s="859" t="s">
        <v>279</v>
      </c>
      <c r="W10" s="859"/>
      <c r="X10" s="859" t="s">
        <v>280</v>
      </c>
      <c r="Y10" s="859"/>
      <c r="Z10" s="859" t="s">
        <v>281</v>
      </c>
      <c r="AA10" s="859"/>
      <c r="AB10" s="859" t="s">
        <v>282</v>
      </c>
      <c r="AC10" s="859"/>
      <c r="AD10" s="859" t="s">
        <v>283</v>
      </c>
      <c r="AE10" s="859"/>
      <c r="AF10" s="859" t="s">
        <v>284</v>
      </c>
      <c r="AG10" s="859"/>
      <c r="AH10" s="859" t="s">
        <v>285</v>
      </c>
      <c r="AI10" s="859"/>
      <c r="AJ10" s="859" t="s">
        <v>286</v>
      </c>
      <c r="AK10" s="859"/>
      <c r="AL10" s="859" t="s">
        <v>287</v>
      </c>
      <c r="AM10" s="860"/>
      <c r="AN10" s="861" t="s">
        <v>288</v>
      </c>
      <c r="AO10" s="829"/>
    </row>
    <row r="11" spans="1:41" ht="69.75" customHeight="1" thickBot="1" x14ac:dyDescent="0.25">
      <c r="A11" s="13" t="s">
        <v>18</v>
      </c>
      <c r="B11" s="13" t="s">
        <v>19</v>
      </c>
      <c r="C11" s="800"/>
      <c r="D11" s="798"/>
      <c r="E11" s="825"/>
      <c r="F11" s="827"/>
      <c r="G11" s="800"/>
      <c r="H11" s="800"/>
      <c r="I11" s="800"/>
      <c r="J11" s="800"/>
      <c r="K11" s="798"/>
      <c r="L11" s="798"/>
      <c r="M11" s="798"/>
      <c r="N11" s="800"/>
      <c r="O11" s="798"/>
      <c r="P11" s="177" t="s">
        <v>289</v>
      </c>
      <c r="Q11" s="178" t="s">
        <v>290</v>
      </c>
      <c r="R11" s="177" t="s">
        <v>289</v>
      </c>
      <c r="S11" s="178" t="s">
        <v>290</v>
      </c>
      <c r="T11" s="177" t="s">
        <v>289</v>
      </c>
      <c r="U11" s="178" t="s">
        <v>290</v>
      </c>
      <c r="V11" s="177" t="s">
        <v>289</v>
      </c>
      <c r="W11" s="178" t="s">
        <v>290</v>
      </c>
      <c r="X11" s="177" t="s">
        <v>289</v>
      </c>
      <c r="Y11" s="178" t="s">
        <v>290</v>
      </c>
      <c r="Z11" s="177" t="s">
        <v>289</v>
      </c>
      <c r="AA11" s="178" t="s">
        <v>290</v>
      </c>
      <c r="AB11" s="177" t="s">
        <v>289</v>
      </c>
      <c r="AC11" s="178" t="s">
        <v>290</v>
      </c>
      <c r="AD11" s="177" t="s">
        <v>289</v>
      </c>
      <c r="AE11" s="178" t="s">
        <v>290</v>
      </c>
      <c r="AF11" s="177" t="s">
        <v>289</v>
      </c>
      <c r="AG11" s="178" t="s">
        <v>290</v>
      </c>
      <c r="AH11" s="177" t="s">
        <v>289</v>
      </c>
      <c r="AI11" s="178" t="s">
        <v>290</v>
      </c>
      <c r="AJ11" s="177" t="s">
        <v>289</v>
      </c>
      <c r="AK11" s="178" t="s">
        <v>290</v>
      </c>
      <c r="AL11" s="177" t="s">
        <v>289</v>
      </c>
      <c r="AM11" s="178" t="s">
        <v>290</v>
      </c>
      <c r="AN11" s="14" t="s">
        <v>291</v>
      </c>
      <c r="AO11" s="2" t="s">
        <v>292</v>
      </c>
    </row>
    <row r="12" spans="1:41" ht="51" customHeight="1" x14ac:dyDescent="0.2">
      <c r="A12" s="864" t="s">
        <v>505</v>
      </c>
      <c r="B12" s="867" t="s">
        <v>1148</v>
      </c>
      <c r="C12" s="869" t="s">
        <v>84</v>
      </c>
      <c r="D12" s="852" t="s">
        <v>506</v>
      </c>
      <c r="E12" s="872">
        <v>0.15</v>
      </c>
      <c r="F12" s="331" t="s">
        <v>295</v>
      </c>
      <c r="G12" s="338" t="s">
        <v>507</v>
      </c>
      <c r="H12" s="332" t="s">
        <v>508</v>
      </c>
      <c r="I12" s="143" t="s">
        <v>509</v>
      </c>
      <c r="J12" s="144">
        <v>2.5000000000000001E-2</v>
      </c>
      <c r="K12" s="145" t="s">
        <v>510</v>
      </c>
      <c r="L12" s="146">
        <v>44562</v>
      </c>
      <c r="M12" s="146">
        <v>44926</v>
      </c>
      <c r="N12" s="147" t="s">
        <v>511</v>
      </c>
      <c r="O12" s="148" t="s">
        <v>301</v>
      </c>
      <c r="P12" s="570"/>
      <c r="Q12" s="571">
        <v>8.3299999999999999E-2</v>
      </c>
      <c r="R12" s="572"/>
      <c r="S12" s="571">
        <v>8.3299999999999999E-2</v>
      </c>
      <c r="T12" s="572"/>
      <c r="U12" s="571">
        <v>8.3299999999999999E-2</v>
      </c>
      <c r="V12" s="572"/>
      <c r="W12" s="571">
        <v>8.3299999999999999E-2</v>
      </c>
      <c r="X12" s="572"/>
      <c r="Y12" s="571">
        <v>8.3299999999999999E-2</v>
      </c>
      <c r="Z12" s="572"/>
      <c r="AA12" s="571">
        <v>8.3299999999999999E-2</v>
      </c>
      <c r="AB12" s="572"/>
      <c r="AC12" s="571">
        <v>8.3299999999999999E-2</v>
      </c>
      <c r="AD12" s="572"/>
      <c r="AE12" s="571">
        <v>8.3299999999999999E-2</v>
      </c>
      <c r="AF12" s="572"/>
      <c r="AG12" s="571">
        <v>8.3299999999999999E-2</v>
      </c>
      <c r="AH12" s="572"/>
      <c r="AI12" s="571">
        <v>8.3299999999999999E-2</v>
      </c>
      <c r="AJ12" s="572"/>
      <c r="AK12" s="571">
        <v>8.3299999999999999E-2</v>
      </c>
      <c r="AL12" s="572"/>
      <c r="AM12" s="573">
        <v>8.3699999999999997E-2</v>
      </c>
      <c r="AN12" s="568"/>
      <c r="AO12" s="306"/>
    </row>
    <row r="13" spans="1:41" ht="105.75" customHeight="1" x14ac:dyDescent="0.2">
      <c r="A13" s="865"/>
      <c r="B13" s="838"/>
      <c r="C13" s="870"/>
      <c r="D13" s="831"/>
      <c r="E13" s="857"/>
      <c r="F13" s="294" t="s">
        <v>295</v>
      </c>
      <c r="G13" s="334" t="s">
        <v>512</v>
      </c>
      <c r="H13" s="328" t="s">
        <v>513</v>
      </c>
      <c r="I13" s="294" t="s">
        <v>514</v>
      </c>
      <c r="J13" s="151">
        <v>2.5000000000000001E-2</v>
      </c>
      <c r="K13" s="152" t="s">
        <v>510</v>
      </c>
      <c r="L13" s="296">
        <v>44562</v>
      </c>
      <c r="M13" s="296">
        <v>44926</v>
      </c>
      <c r="N13" s="153" t="s">
        <v>511</v>
      </c>
      <c r="O13" s="154" t="s">
        <v>306</v>
      </c>
      <c r="P13" s="169"/>
      <c r="Q13" s="150">
        <v>8.3299999999999999E-2</v>
      </c>
      <c r="R13" s="149"/>
      <c r="S13" s="150">
        <v>8.3299999999999999E-2</v>
      </c>
      <c r="T13" s="149"/>
      <c r="U13" s="150">
        <v>8.3299999999999999E-2</v>
      </c>
      <c r="V13" s="149"/>
      <c r="W13" s="150">
        <v>8.3299999999999999E-2</v>
      </c>
      <c r="X13" s="149"/>
      <c r="Y13" s="150">
        <v>8.3299999999999999E-2</v>
      </c>
      <c r="Z13" s="149"/>
      <c r="AA13" s="150">
        <v>8.3299999999999999E-2</v>
      </c>
      <c r="AB13" s="149"/>
      <c r="AC13" s="150">
        <v>8.3299999999999999E-2</v>
      </c>
      <c r="AD13" s="155"/>
      <c r="AE13" s="150">
        <v>8.3299999999999999E-2</v>
      </c>
      <c r="AF13" s="155"/>
      <c r="AG13" s="150">
        <v>8.3299999999999999E-2</v>
      </c>
      <c r="AH13" s="155"/>
      <c r="AI13" s="150">
        <v>8.3299999999999999E-2</v>
      </c>
      <c r="AJ13" s="155"/>
      <c r="AK13" s="150">
        <v>8.3299999999999999E-2</v>
      </c>
      <c r="AL13" s="155"/>
      <c r="AM13" s="170">
        <v>8.3699999999999997E-2</v>
      </c>
      <c r="AN13" s="568"/>
      <c r="AO13" s="306"/>
    </row>
    <row r="14" spans="1:41" ht="63.75" x14ac:dyDescent="0.2">
      <c r="A14" s="865"/>
      <c r="B14" s="838"/>
      <c r="C14" s="870"/>
      <c r="D14" s="831"/>
      <c r="E14" s="857"/>
      <c r="F14" s="294" t="s">
        <v>295</v>
      </c>
      <c r="G14" s="330" t="s">
        <v>515</v>
      </c>
      <c r="H14" s="156" t="s">
        <v>516</v>
      </c>
      <c r="I14" s="294" t="s">
        <v>517</v>
      </c>
      <c r="J14" s="151">
        <v>0.05</v>
      </c>
      <c r="K14" s="152" t="s">
        <v>510</v>
      </c>
      <c r="L14" s="296">
        <v>44562</v>
      </c>
      <c r="M14" s="296">
        <v>44926</v>
      </c>
      <c r="N14" s="153" t="s">
        <v>511</v>
      </c>
      <c r="O14" s="154">
        <v>1.3</v>
      </c>
      <c r="P14" s="169"/>
      <c r="Q14" s="150">
        <v>8.3299999999999999E-2</v>
      </c>
      <c r="R14" s="149"/>
      <c r="S14" s="150">
        <v>8.3299999999999999E-2</v>
      </c>
      <c r="T14" s="149"/>
      <c r="U14" s="150">
        <v>8.3299999999999999E-2</v>
      </c>
      <c r="V14" s="149"/>
      <c r="W14" s="150">
        <v>8.3299999999999999E-2</v>
      </c>
      <c r="X14" s="149"/>
      <c r="Y14" s="150">
        <v>8.3299999999999999E-2</v>
      </c>
      <c r="Z14" s="149"/>
      <c r="AA14" s="150">
        <v>8.3299999999999999E-2</v>
      </c>
      <c r="AB14" s="149"/>
      <c r="AC14" s="150">
        <v>8.3299999999999999E-2</v>
      </c>
      <c r="AD14" s="155"/>
      <c r="AE14" s="150">
        <v>8.3299999999999999E-2</v>
      </c>
      <c r="AF14" s="155"/>
      <c r="AG14" s="150">
        <v>8.3299999999999999E-2</v>
      </c>
      <c r="AH14" s="155"/>
      <c r="AI14" s="150">
        <v>8.3299999999999999E-2</v>
      </c>
      <c r="AJ14" s="155"/>
      <c r="AK14" s="150">
        <v>8.3299999999999999E-2</v>
      </c>
      <c r="AL14" s="155"/>
      <c r="AM14" s="170">
        <v>8.3699999999999997E-2</v>
      </c>
      <c r="AN14" s="568"/>
      <c r="AO14" s="306"/>
    </row>
    <row r="15" spans="1:41" ht="114.75" x14ac:dyDescent="0.2">
      <c r="A15" s="865"/>
      <c r="B15" s="838"/>
      <c r="C15" s="870"/>
      <c r="D15" s="832"/>
      <c r="E15" s="858"/>
      <c r="F15" s="294" t="s">
        <v>295</v>
      </c>
      <c r="G15" s="335" t="s">
        <v>518</v>
      </c>
      <c r="H15" s="287" t="s">
        <v>519</v>
      </c>
      <c r="I15" s="294" t="s">
        <v>520</v>
      </c>
      <c r="J15" s="151">
        <v>0.05</v>
      </c>
      <c r="K15" s="152" t="s">
        <v>510</v>
      </c>
      <c r="L15" s="296">
        <v>44562</v>
      </c>
      <c r="M15" s="296">
        <v>44926</v>
      </c>
      <c r="N15" s="153" t="s">
        <v>511</v>
      </c>
      <c r="O15" s="154">
        <v>1.4</v>
      </c>
      <c r="P15" s="169"/>
      <c r="Q15" s="150">
        <v>8.3299999999999999E-2</v>
      </c>
      <c r="R15" s="149"/>
      <c r="S15" s="150">
        <v>8.3299999999999999E-2</v>
      </c>
      <c r="T15" s="149"/>
      <c r="U15" s="150">
        <v>8.3299999999999999E-2</v>
      </c>
      <c r="V15" s="149"/>
      <c r="W15" s="150">
        <v>8.3299999999999999E-2</v>
      </c>
      <c r="X15" s="149"/>
      <c r="Y15" s="150">
        <v>8.3299999999999999E-2</v>
      </c>
      <c r="Z15" s="149"/>
      <c r="AA15" s="150">
        <v>8.3299999999999999E-2</v>
      </c>
      <c r="AB15" s="149"/>
      <c r="AC15" s="150">
        <v>8.3299999999999999E-2</v>
      </c>
      <c r="AD15" s="155"/>
      <c r="AE15" s="150">
        <v>8.3299999999999999E-2</v>
      </c>
      <c r="AF15" s="155"/>
      <c r="AG15" s="150">
        <v>8.3299999999999999E-2</v>
      </c>
      <c r="AH15" s="155"/>
      <c r="AI15" s="150">
        <v>8.3299999999999999E-2</v>
      </c>
      <c r="AJ15" s="155"/>
      <c r="AK15" s="150">
        <v>8.3299999999999999E-2</v>
      </c>
      <c r="AL15" s="155"/>
      <c r="AM15" s="170">
        <v>8.3699999999999997E-2</v>
      </c>
      <c r="AN15" s="568"/>
      <c r="AO15" s="126"/>
    </row>
    <row r="16" spans="1:41" ht="38.25" x14ac:dyDescent="0.2">
      <c r="A16" s="865"/>
      <c r="B16" s="838"/>
      <c r="C16" s="870"/>
      <c r="D16" s="830" t="s">
        <v>521</v>
      </c>
      <c r="E16" s="856">
        <v>0.1</v>
      </c>
      <c r="F16" s="294" t="s">
        <v>295</v>
      </c>
      <c r="G16" s="335" t="s">
        <v>522</v>
      </c>
      <c r="H16" s="287" t="s">
        <v>523</v>
      </c>
      <c r="I16" s="294" t="s">
        <v>524</v>
      </c>
      <c r="J16" s="151">
        <v>0.05</v>
      </c>
      <c r="K16" s="152" t="s">
        <v>510</v>
      </c>
      <c r="L16" s="296">
        <v>44562</v>
      </c>
      <c r="M16" s="296">
        <v>44926</v>
      </c>
      <c r="N16" s="153" t="s">
        <v>511</v>
      </c>
      <c r="O16" s="154">
        <v>2.1</v>
      </c>
      <c r="P16" s="169"/>
      <c r="Q16" s="150">
        <v>8.3299999999999999E-2</v>
      </c>
      <c r="R16" s="149"/>
      <c r="S16" s="150">
        <v>8.3299999999999999E-2</v>
      </c>
      <c r="T16" s="149"/>
      <c r="U16" s="150">
        <v>8.3299999999999999E-2</v>
      </c>
      <c r="V16" s="149"/>
      <c r="W16" s="150">
        <v>8.3299999999999999E-2</v>
      </c>
      <c r="X16" s="149"/>
      <c r="Y16" s="150">
        <v>8.3299999999999999E-2</v>
      </c>
      <c r="Z16" s="149"/>
      <c r="AA16" s="150">
        <v>8.3299999999999999E-2</v>
      </c>
      <c r="AB16" s="149"/>
      <c r="AC16" s="150">
        <v>8.3299999999999999E-2</v>
      </c>
      <c r="AD16" s="155"/>
      <c r="AE16" s="150">
        <v>8.3299999999999999E-2</v>
      </c>
      <c r="AF16" s="155"/>
      <c r="AG16" s="150">
        <v>8.3299999999999999E-2</v>
      </c>
      <c r="AH16" s="155"/>
      <c r="AI16" s="150">
        <v>8.3299999999999999E-2</v>
      </c>
      <c r="AJ16" s="155"/>
      <c r="AK16" s="150">
        <v>8.3299999999999999E-2</v>
      </c>
      <c r="AL16" s="155"/>
      <c r="AM16" s="170">
        <v>8.3699999999999997E-2</v>
      </c>
      <c r="AN16" s="568"/>
      <c r="AO16" s="126"/>
    </row>
    <row r="17" spans="1:41" ht="38.25" x14ac:dyDescent="0.2">
      <c r="A17" s="865"/>
      <c r="B17" s="838"/>
      <c r="C17" s="870"/>
      <c r="D17" s="832"/>
      <c r="E17" s="858"/>
      <c r="F17" s="294" t="s">
        <v>295</v>
      </c>
      <c r="G17" s="335" t="s">
        <v>525</v>
      </c>
      <c r="H17" s="287" t="s">
        <v>526</v>
      </c>
      <c r="I17" s="294" t="s">
        <v>527</v>
      </c>
      <c r="J17" s="151">
        <v>0.05</v>
      </c>
      <c r="K17" s="152" t="s">
        <v>510</v>
      </c>
      <c r="L17" s="296">
        <v>44562</v>
      </c>
      <c r="M17" s="296">
        <v>44926</v>
      </c>
      <c r="N17" s="153" t="s">
        <v>511</v>
      </c>
      <c r="O17" s="154" t="s">
        <v>316</v>
      </c>
      <c r="P17" s="171"/>
      <c r="Q17" s="155"/>
      <c r="R17" s="155"/>
      <c r="S17" s="155"/>
      <c r="T17" s="155"/>
      <c r="U17" s="155"/>
      <c r="V17" s="155"/>
      <c r="W17" s="155"/>
      <c r="X17" s="155"/>
      <c r="Y17" s="155"/>
      <c r="Z17" s="155"/>
      <c r="AA17" s="155"/>
      <c r="AB17" s="155"/>
      <c r="AC17" s="155"/>
      <c r="AD17" s="155"/>
      <c r="AE17" s="155"/>
      <c r="AF17" s="155"/>
      <c r="AG17" s="157">
        <v>1</v>
      </c>
      <c r="AH17" s="155"/>
      <c r="AI17" s="155"/>
      <c r="AJ17" s="155"/>
      <c r="AK17" s="155"/>
      <c r="AL17" s="155"/>
      <c r="AM17" s="172"/>
      <c r="AN17" s="568"/>
      <c r="AO17" s="299"/>
    </row>
    <row r="18" spans="1:41" ht="25.5" x14ac:dyDescent="0.2">
      <c r="A18" s="865"/>
      <c r="B18" s="838"/>
      <c r="C18" s="870"/>
      <c r="D18" s="830" t="s">
        <v>528</v>
      </c>
      <c r="E18" s="856">
        <v>0.15</v>
      </c>
      <c r="F18" s="294" t="s">
        <v>295</v>
      </c>
      <c r="G18" s="335" t="s">
        <v>529</v>
      </c>
      <c r="H18" s="287" t="s">
        <v>530</v>
      </c>
      <c r="I18" s="287" t="s">
        <v>531</v>
      </c>
      <c r="J18" s="151">
        <v>2.5000000000000001E-2</v>
      </c>
      <c r="K18" s="152" t="s">
        <v>510</v>
      </c>
      <c r="L18" s="296">
        <v>44562</v>
      </c>
      <c r="M18" s="296">
        <v>44926</v>
      </c>
      <c r="N18" s="153" t="s">
        <v>511</v>
      </c>
      <c r="O18" s="154" t="s">
        <v>475</v>
      </c>
      <c r="P18" s="173"/>
      <c r="Q18" s="307">
        <v>1</v>
      </c>
      <c r="R18" s="155"/>
      <c r="S18" s="155"/>
      <c r="T18" s="155"/>
      <c r="U18" s="155"/>
      <c r="V18" s="155"/>
      <c r="W18" s="155"/>
      <c r="X18" s="155"/>
      <c r="Y18" s="155"/>
      <c r="Z18" s="155"/>
      <c r="AA18" s="155"/>
      <c r="AB18" s="155"/>
      <c r="AC18" s="155"/>
      <c r="AD18" s="155"/>
      <c r="AE18" s="155"/>
      <c r="AF18" s="155"/>
      <c r="AG18" s="155"/>
      <c r="AH18" s="155"/>
      <c r="AI18" s="155"/>
      <c r="AJ18" s="155"/>
      <c r="AK18" s="155"/>
      <c r="AL18" s="155"/>
      <c r="AM18" s="172"/>
      <c r="AN18" s="569"/>
      <c r="AO18" s="298"/>
    </row>
    <row r="19" spans="1:41" ht="25.5" x14ac:dyDescent="0.2">
      <c r="A19" s="865"/>
      <c r="B19" s="838"/>
      <c r="C19" s="870"/>
      <c r="D19" s="831"/>
      <c r="E19" s="857"/>
      <c r="F19" s="294" t="s">
        <v>295</v>
      </c>
      <c r="G19" s="335" t="s">
        <v>532</v>
      </c>
      <c r="H19" s="287" t="s">
        <v>533</v>
      </c>
      <c r="I19" s="287" t="s">
        <v>531</v>
      </c>
      <c r="J19" s="151">
        <v>2.5000000000000001E-2</v>
      </c>
      <c r="K19" s="152" t="s">
        <v>510</v>
      </c>
      <c r="L19" s="296">
        <v>44562</v>
      </c>
      <c r="M19" s="296">
        <v>44926</v>
      </c>
      <c r="N19" s="153" t="s">
        <v>511</v>
      </c>
      <c r="O19" s="154" t="s">
        <v>479</v>
      </c>
      <c r="P19" s="173"/>
      <c r="Q19" s="307">
        <v>1</v>
      </c>
      <c r="R19" s="155"/>
      <c r="S19" s="155"/>
      <c r="T19" s="155"/>
      <c r="U19" s="155"/>
      <c r="V19" s="155"/>
      <c r="W19" s="155"/>
      <c r="X19" s="155"/>
      <c r="Y19" s="155"/>
      <c r="Z19" s="155"/>
      <c r="AA19" s="155"/>
      <c r="AB19" s="155"/>
      <c r="AC19" s="155"/>
      <c r="AD19" s="155"/>
      <c r="AE19" s="155"/>
      <c r="AF19" s="155"/>
      <c r="AG19" s="155"/>
      <c r="AH19" s="155"/>
      <c r="AI19" s="155"/>
      <c r="AJ19" s="155"/>
      <c r="AK19" s="155"/>
      <c r="AL19" s="155"/>
      <c r="AM19" s="172"/>
      <c r="AN19" s="569"/>
      <c r="AO19" s="298"/>
    </row>
    <row r="20" spans="1:41" ht="25.5" x14ac:dyDescent="0.2">
      <c r="A20" s="865"/>
      <c r="B20" s="838"/>
      <c r="C20" s="870"/>
      <c r="D20" s="831"/>
      <c r="E20" s="857"/>
      <c r="F20" s="294" t="s">
        <v>295</v>
      </c>
      <c r="G20" s="335" t="s">
        <v>534</v>
      </c>
      <c r="H20" s="287" t="s">
        <v>535</v>
      </c>
      <c r="I20" s="287" t="s">
        <v>531</v>
      </c>
      <c r="J20" s="151">
        <v>2.5000000000000001E-2</v>
      </c>
      <c r="K20" s="152" t="s">
        <v>510</v>
      </c>
      <c r="L20" s="296">
        <v>44562</v>
      </c>
      <c r="M20" s="296">
        <v>44926</v>
      </c>
      <c r="N20" s="153" t="s">
        <v>511</v>
      </c>
      <c r="O20" s="154" t="s">
        <v>482</v>
      </c>
      <c r="P20" s="173"/>
      <c r="Q20" s="307">
        <v>1</v>
      </c>
      <c r="R20" s="155"/>
      <c r="S20" s="155"/>
      <c r="T20" s="155"/>
      <c r="U20" s="155"/>
      <c r="V20" s="155"/>
      <c r="W20" s="155"/>
      <c r="X20" s="155"/>
      <c r="Y20" s="155"/>
      <c r="Z20" s="155"/>
      <c r="AA20" s="155"/>
      <c r="AB20" s="155"/>
      <c r="AC20" s="155"/>
      <c r="AD20" s="155"/>
      <c r="AE20" s="155"/>
      <c r="AF20" s="155"/>
      <c r="AG20" s="155"/>
      <c r="AH20" s="155"/>
      <c r="AI20" s="155"/>
      <c r="AJ20" s="155"/>
      <c r="AK20" s="155"/>
      <c r="AL20" s="155"/>
      <c r="AM20" s="172"/>
      <c r="AN20" s="569"/>
      <c r="AO20" s="298"/>
    </row>
    <row r="21" spans="1:41" ht="38.25" x14ac:dyDescent="0.2">
      <c r="A21" s="865"/>
      <c r="B21" s="838"/>
      <c r="C21" s="870"/>
      <c r="D21" s="831"/>
      <c r="E21" s="857"/>
      <c r="F21" s="294" t="s">
        <v>295</v>
      </c>
      <c r="G21" s="335" t="s">
        <v>536</v>
      </c>
      <c r="H21" s="287" t="s">
        <v>537</v>
      </c>
      <c r="I21" s="287" t="s">
        <v>531</v>
      </c>
      <c r="J21" s="151">
        <v>2.5000000000000001E-2</v>
      </c>
      <c r="K21" s="152" t="s">
        <v>510</v>
      </c>
      <c r="L21" s="296">
        <v>44562</v>
      </c>
      <c r="M21" s="296">
        <v>44926</v>
      </c>
      <c r="N21" s="153" t="s">
        <v>511</v>
      </c>
      <c r="O21" s="154" t="s">
        <v>487</v>
      </c>
      <c r="P21" s="173"/>
      <c r="Q21" s="307">
        <v>1</v>
      </c>
      <c r="R21" s="155"/>
      <c r="S21" s="155"/>
      <c r="T21" s="155"/>
      <c r="U21" s="155"/>
      <c r="V21" s="155"/>
      <c r="W21" s="155"/>
      <c r="X21" s="155"/>
      <c r="Y21" s="155"/>
      <c r="Z21" s="155"/>
      <c r="AA21" s="155"/>
      <c r="AB21" s="155"/>
      <c r="AC21" s="155"/>
      <c r="AD21" s="155"/>
      <c r="AE21" s="155"/>
      <c r="AF21" s="155"/>
      <c r="AG21" s="155"/>
      <c r="AH21" s="155"/>
      <c r="AI21" s="155"/>
      <c r="AJ21" s="155"/>
      <c r="AK21" s="155"/>
      <c r="AL21" s="155"/>
      <c r="AM21" s="172"/>
      <c r="AN21" s="569"/>
      <c r="AO21" s="298"/>
    </row>
    <row r="22" spans="1:41" ht="38.25" x14ac:dyDescent="0.2">
      <c r="A22" s="865"/>
      <c r="B22" s="838"/>
      <c r="C22" s="870"/>
      <c r="D22" s="831"/>
      <c r="E22" s="857"/>
      <c r="F22" s="294" t="s">
        <v>295</v>
      </c>
      <c r="G22" s="335" t="s">
        <v>538</v>
      </c>
      <c r="H22" s="287" t="s">
        <v>539</v>
      </c>
      <c r="I22" s="287" t="s">
        <v>531</v>
      </c>
      <c r="J22" s="151">
        <v>2.5000000000000001E-2</v>
      </c>
      <c r="K22" s="152" t="s">
        <v>510</v>
      </c>
      <c r="L22" s="296">
        <v>44562</v>
      </c>
      <c r="M22" s="296">
        <v>44926</v>
      </c>
      <c r="N22" s="153" t="s">
        <v>511</v>
      </c>
      <c r="O22" s="154" t="s">
        <v>540</v>
      </c>
      <c r="P22" s="173"/>
      <c r="Q22" s="307">
        <v>1</v>
      </c>
      <c r="R22" s="155"/>
      <c r="S22" s="155"/>
      <c r="T22" s="155"/>
      <c r="U22" s="155"/>
      <c r="V22" s="155"/>
      <c r="W22" s="155"/>
      <c r="X22" s="155"/>
      <c r="Y22" s="155"/>
      <c r="Z22" s="155"/>
      <c r="AA22" s="155"/>
      <c r="AB22" s="155"/>
      <c r="AC22" s="155"/>
      <c r="AD22" s="155"/>
      <c r="AE22" s="155"/>
      <c r="AF22" s="155"/>
      <c r="AG22" s="155"/>
      <c r="AH22" s="155"/>
      <c r="AI22" s="155"/>
      <c r="AJ22" s="155"/>
      <c r="AK22" s="155"/>
      <c r="AL22" s="155"/>
      <c r="AM22" s="172"/>
      <c r="AN22" s="569"/>
      <c r="AO22" s="298"/>
    </row>
    <row r="23" spans="1:41" ht="25.5" x14ac:dyDescent="0.2">
      <c r="A23" s="865"/>
      <c r="B23" s="838"/>
      <c r="C23" s="870"/>
      <c r="D23" s="832"/>
      <c r="E23" s="858"/>
      <c r="F23" s="294" t="s">
        <v>295</v>
      </c>
      <c r="G23" s="335" t="s">
        <v>541</v>
      </c>
      <c r="H23" s="287" t="s">
        <v>542</v>
      </c>
      <c r="I23" s="287" t="s">
        <v>531</v>
      </c>
      <c r="J23" s="151">
        <v>2.5000000000000001E-2</v>
      </c>
      <c r="K23" s="152" t="s">
        <v>510</v>
      </c>
      <c r="L23" s="296">
        <v>44562</v>
      </c>
      <c r="M23" s="296">
        <v>44926</v>
      </c>
      <c r="N23" s="153" t="s">
        <v>511</v>
      </c>
      <c r="O23" s="154" t="s">
        <v>543</v>
      </c>
      <c r="P23" s="173"/>
      <c r="Q23" s="307">
        <v>1</v>
      </c>
      <c r="R23" s="155"/>
      <c r="S23" s="155"/>
      <c r="T23" s="155"/>
      <c r="U23" s="155"/>
      <c r="V23" s="155"/>
      <c r="W23" s="155"/>
      <c r="X23" s="155"/>
      <c r="Y23" s="155"/>
      <c r="Z23" s="155"/>
      <c r="AA23" s="155"/>
      <c r="AB23" s="155"/>
      <c r="AC23" s="155"/>
      <c r="AD23" s="155"/>
      <c r="AE23" s="155"/>
      <c r="AF23" s="155"/>
      <c r="AG23" s="155"/>
      <c r="AH23" s="155"/>
      <c r="AI23" s="155"/>
      <c r="AJ23" s="155"/>
      <c r="AK23" s="155"/>
      <c r="AL23" s="155"/>
      <c r="AM23" s="172"/>
      <c r="AN23" s="569"/>
      <c r="AO23" s="298"/>
    </row>
    <row r="24" spans="1:41" ht="25.5" customHeight="1" x14ac:dyDescent="0.2">
      <c r="A24" s="865"/>
      <c r="B24" s="838"/>
      <c r="C24" s="870"/>
      <c r="D24" s="830" t="s">
        <v>544</v>
      </c>
      <c r="E24" s="856">
        <v>0.15</v>
      </c>
      <c r="F24" s="294" t="s">
        <v>295</v>
      </c>
      <c r="G24" s="853" t="s">
        <v>545</v>
      </c>
      <c r="H24" s="287" t="s">
        <v>546</v>
      </c>
      <c r="I24" s="287" t="s">
        <v>547</v>
      </c>
      <c r="J24" s="151">
        <v>0.1</v>
      </c>
      <c r="K24" s="152" t="s">
        <v>510</v>
      </c>
      <c r="L24" s="296">
        <v>44562</v>
      </c>
      <c r="M24" s="296">
        <v>44926</v>
      </c>
      <c r="N24" s="153" t="s">
        <v>511</v>
      </c>
      <c r="O24" s="154" t="s">
        <v>335</v>
      </c>
      <c r="P24" s="169"/>
      <c r="Q24" s="158">
        <v>1</v>
      </c>
      <c r="R24" s="149" t="s">
        <v>302</v>
      </c>
      <c r="S24" s="158">
        <v>1</v>
      </c>
      <c r="T24" s="149"/>
      <c r="U24" s="158">
        <v>1</v>
      </c>
      <c r="V24" s="149"/>
      <c r="W24" s="158">
        <v>1</v>
      </c>
      <c r="X24" s="149"/>
      <c r="Y24" s="158">
        <v>1</v>
      </c>
      <c r="Z24" s="149"/>
      <c r="AA24" s="158">
        <v>1</v>
      </c>
      <c r="AB24" s="149"/>
      <c r="AC24" s="158">
        <v>1</v>
      </c>
      <c r="AD24" s="155"/>
      <c r="AE24" s="158">
        <v>1</v>
      </c>
      <c r="AF24" s="155"/>
      <c r="AG24" s="158">
        <v>1</v>
      </c>
      <c r="AH24" s="155"/>
      <c r="AI24" s="158">
        <v>1</v>
      </c>
      <c r="AJ24" s="155"/>
      <c r="AK24" s="158">
        <v>1</v>
      </c>
      <c r="AL24" s="155"/>
      <c r="AM24" s="200">
        <v>1</v>
      </c>
      <c r="AN24" s="568"/>
      <c r="AO24" s="308"/>
    </row>
    <row r="25" spans="1:41" ht="25.5" x14ac:dyDescent="0.2">
      <c r="A25" s="865"/>
      <c r="B25" s="838"/>
      <c r="C25" s="870"/>
      <c r="D25" s="831"/>
      <c r="E25" s="857"/>
      <c r="F25" s="294" t="s">
        <v>295</v>
      </c>
      <c r="G25" s="854"/>
      <c r="H25" s="287" t="s">
        <v>548</v>
      </c>
      <c r="I25" s="287" t="s">
        <v>549</v>
      </c>
      <c r="J25" s="151">
        <v>0.02</v>
      </c>
      <c r="K25" s="152" t="s">
        <v>510</v>
      </c>
      <c r="L25" s="296">
        <v>44562</v>
      </c>
      <c r="M25" s="296">
        <v>44926</v>
      </c>
      <c r="N25" s="153" t="s">
        <v>511</v>
      </c>
      <c r="O25" s="154" t="s">
        <v>335</v>
      </c>
      <c r="P25" s="171"/>
      <c r="Q25" s="155"/>
      <c r="R25" s="155"/>
      <c r="S25" s="155"/>
      <c r="T25" s="155"/>
      <c r="U25" s="155"/>
      <c r="V25" s="155"/>
      <c r="W25" s="155"/>
      <c r="X25" s="155"/>
      <c r="Y25" s="574"/>
      <c r="Z25" s="155"/>
      <c r="AA25" s="155"/>
      <c r="AB25" s="155"/>
      <c r="AC25" s="155"/>
      <c r="AD25" s="155"/>
      <c r="AE25" s="155"/>
      <c r="AF25" s="155"/>
      <c r="AG25" s="155"/>
      <c r="AH25" s="155"/>
      <c r="AI25" s="155"/>
      <c r="AJ25" s="155"/>
      <c r="AK25" s="155"/>
      <c r="AL25" s="155"/>
      <c r="AM25" s="200">
        <v>1</v>
      </c>
      <c r="AN25" s="568"/>
      <c r="AO25" s="308"/>
    </row>
    <row r="26" spans="1:41" ht="25.5" x14ac:dyDescent="0.2">
      <c r="A26" s="865"/>
      <c r="B26" s="838"/>
      <c r="C26" s="870"/>
      <c r="D26" s="831"/>
      <c r="E26" s="857"/>
      <c r="F26" s="294" t="s">
        <v>295</v>
      </c>
      <c r="G26" s="855"/>
      <c r="H26" s="159" t="s">
        <v>550</v>
      </c>
      <c r="I26" s="159" t="s">
        <v>551</v>
      </c>
      <c r="J26" s="151">
        <v>0.03</v>
      </c>
      <c r="K26" s="152" t="s">
        <v>510</v>
      </c>
      <c r="L26" s="296">
        <v>44562</v>
      </c>
      <c r="M26" s="296">
        <v>44926</v>
      </c>
      <c r="N26" s="153" t="s">
        <v>511</v>
      </c>
      <c r="O26" s="154" t="s">
        <v>335</v>
      </c>
      <c r="P26" s="169"/>
      <c r="Q26" s="150">
        <v>8.3299999999999999E-2</v>
      </c>
      <c r="R26" s="149"/>
      <c r="S26" s="150">
        <v>8.3299999999999999E-2</v>
      </c>
      <c r="T26" s="149"/>
      <c r="U26" s="150">
        <v>8.3299999999999999E-2</v>
      </c>
      <c r="V26" s="149"/>
      <c r="W26" s="150">
        <v>8.3299999999999999E-2</v>
      </c>
      <c r="X26" s="149"/>
      <c r="Y26" s="150">
        <v>8.3299999999999999E-2</v>
      </c>
      <c r="Z26" s="149"/>
      <c r="AA26" s="150">
        <v>8.3299999999999999E-2</v>
      </c>
      <c r="AB26" s="149"/>
      <c r="AC26" s="150">
        <v>8.3299999999999999E-2</v>
      </c>
      <c r="AD26" s="155"/>
      <c r="AE26" s="150">
        <v>8.3299999999999999E-2</v>
      </c>
      <c r="AF26" s="155"/>
      <c r="AG26" s="150">
        <v>8.3299999999999999E-2</v>
      </c>
      <c r="AH26" s="155"/>
      <c r="AI26" s="150">
        <v>8.3299999999999999E-2</v>
      </c>
      <c r="AJ26" s="155"/>
      <c r="AK26" s="150">
        <v>8.3299999999999999E-2</v>
      </c>
      <c r="AL26" s="155"/>
      <c r="AM26" s="170">
        <v>8.3699999999999997E-2</v>
      </c>
      <c r="AN26" s="568"/>
      <c r="AO26" s="126"/>
    </row>
    <row r="27" spans="1:41" ht="38.25" x14ac:dyDescent="0.2">
      <c r="A27" s="865"/>
      <c r="B27" s="838"/>
      <c r="C27" s="870"/>
      <c r="D27" s="830" t="s">
        <v>552</v>
      </c>
      <c r="E27" s="856">
        <v>0.1</v>
      </c>
      <c r="F27" s="294" t="s">
        <v>295</v>
      </c>
      <c r="G27" s="335" t="s">
        <v>553</v>
      </c>
      <c r="H27" s="287" t="s">
        <v>554</v>
      </c>
      <c r="I27" s="287" t="s">
        <v>555</v>
      </c>
      <c r="J27" s="151">
        <v>2.5000000000000001E-2</v>
      </c>
      <c r="K27" s="152" t="s">
        <v>510</v>
      </c>
      <c r="L27" s="296">
        <v>44562</v>
      </c>
      <c r="M27" s="296">
        <v>44926</v>
      </c>
      <c r="N27" s="153" t="s">
        <v>511</v>
      </c>
      <c r="O27" s="154" t="s">
        <v>501</v>
      </c>
      <c r="P27" s="173"/>
      <c r="Q27" s="158" t="s">
        <v>556</v>
      </c>
      <c r="R27" s="155"/>
      <c r="S27" s="155"/>
      <c r="T27" s="155"/>
      <c r="U27" s="155"/>
      <c r="V27" s="155"/>
      <c r="W27" s="155"/>
      <c r="X27" s="155"/>
      <c r="Y27" s="155"/>
      <c r="Z27" s="155"/>
      <c r="AA27" s="155"/>
      <c r="AB27" s="155"/>
      <c r="AC27" s="155"/>
      <c r="AD27" s="155"/>
      <c r="AE27" s="155"/>
      <c r="AF27" s="155"/>
      <c r="AG27" s="155"/>
      <c r="AH27" s="155"/>
      <c r="AI27" s="155"/>
      <c r="AJ27" s="155"/>
      <c r="AK27" s="155"/>
      <c r="AL27" s="155"/>
      <c r="AM27" s="172"/>
      <c r="AN27" s="569"/>
      <c r="AO27" s="126"/>
    </row>
    <row r="28" spans="1:41" ht="51" x14ac:dyDescent="0.2">
      <c r="A28" s="865"/>
      <c r="B28" s="838"/>
      <c r="C28" s="870"/>
      <c r="D28" s="831"/>
      <c r="E28" s="857"/>
      <c r="F28" s="294" t="s">
        <v>295</v>
      </c>
      <c r="G28" s="335" t="s">
        <v>557</v>
      </c>
      <c r="H28" s="287" t="s">
        <v>558</v>
      </c>
      <c r="I28" s="287" t="s">
        <v>559</v>
      </c>
      <c r="J28" s="151">
        <v>2.5000000000000001E-2</v>
      </c>
      <c r="K28" s="152" t="s">
        <v>510</v>
      </c>
      <c r="L28" s="296">
        <v>44562</v>
      </c>
      <c r="M28" s="296">
        <v>44926</v>
      </c>
      <c r="N28" s="153" t="s">
        <v>511</v>
      </c>
      <c r="O28" s="154" t="s">
        <v>560</v>
      </c>
      <c r="P28" s="171"/>
      <c r="Q28" s="155"/>
      <c r="R28" s="155"/>
      <c r="S28" s="158" t="s">
        <v>561</v>
      </c>
      <c r="T28" s="155"/>
      <c r="U28" s="155"/>
      <c r="V28" s="155"/>
      <c r="W28" s="155"/>
      <c r="X28" s="155"/>
      <c r="Y28" s="155"/>
      <c r="Z28" s="155"/>
      <c r="AA28" s="155"/>
      <c r="AB28" s="155"/>
      <c r="AC28" s="155"/>
      <c r="AD28" s="155"/>
      <c r="AE28" s="155"/>
      <c r="AF28" s="155"/>
      <c r="AG28" s="155"/>
      <c r="AH28" s="155"/>
      <c r="AI28" s="155"/>
      <c r="AJ28" s="155"/>
      <c r="AK28" s="155"/>
      <c r="AL28" s="155"/>
      <c r="AM28" s="172"/>
      <c r="AN28" s="568"/>
      <c r="AO28" s="299"/>
    </row>
    <row r="29" spans="1:41" ht="38.25" x14ac:dyDescent="0.2">
      <c r="A29" s="865"/>
      <c r="B29" s="838"/>
      <c r="C29" s="870"/>
      <c r="D29" s="831"/>
      <c r="E29" s="857"/>
      <c r="F29" s="294" t="s">
        <v>295</v>
      </c>
      <c r="G29" s="335" t="s">
        <v>562</v>
      </c>
      <c r="H29" s="287" t="s">
        <v>554</v>
      </c>
      <c r="I29" s="287" t="s">
        <v>563</v>
      </c>
      <c r="J29" s="151">
        <v>2.5000000000000001E-2</v>
      </c>
      <c r="K29" s="152" t="s">
        <v>510</v>
      </c>
      <c r="L29" s="296">
        <v>44562</v>
      </c>
      <c r="M29" s="296">
        <v>44926</v>
      </c>
      <c r="N29" s="153" t="s">
        <v>511</v>
      </c>
      <c r="O29" s="154">
        <v>5.3</v>
      </c>
      <c r="P29" s="171"/>
      <c r="Q29" s="155"/>
      <c r="R29" s="155"/>
      <c r="S29" s="155" t="s">
        <v>302</v>
      </c>
      <c r="T29" s="155"/>
      <c r="U29" s="155"/>
      <c r="V29" s="155"/>
      <c r="W29" s="155"/>
      <c r="X29" s="155"/>
      <c r="Y29" s="155"/>
      <c r="Z29" s="155"/>
      <c r="AA29" s="155"/>
      <c r="AB29" s="155"/>
      <c r="AC29" s="155"/>
      <c r="AD29" s="155"/>
      <c r="AE29" s="158" t="s">
        <v>556</v>
      </c>
      <c r="AF29" s="155"/>
      <c r="AG29" s="155"/>
      <c r="AH29" s="155"/>
      <c r="AI29" s="155"/>
      <c r="AJ29" s="155"/>
      <c r="AK29" s="155"/>
      <c r="AL29" s="155"/>
      <c r="AM29" s="172"/>
      <c r="AN29" s="568"/>
      <c r="AO29" s="299"/>
    </row>
    <row r="30" spans="1:41" ht="60" customHeight="1" x14ac:dyDescent="0.2">
      <c r="A30" s="865"/>
      <c r="B30" s="838"/>
      <c r="C30" s="870"/>
      <c r="D30" s="832"/>
      <c r="E30" s="857"/>
      <c r="F30" s="294" t="s">
        <v>295</v>
      </c>
      <c r="G30" s="160" t="s">
        <v>564</v>
      </c>
      <c r="H30" s="287" t="s">
        <v>554</v>
      </c>
      <c r="I30" s="287" t="s">
        <v>565</v>
      </c>
      <c r="J30" s="151">
        <v>2.5000000000000001E-2</v>
      </c>
      <c r="K30" s="152" t="s">
        <v>510</v>
      </c>
      <c r="L30" s="296">
        <v>44562</v>
      </c>
      <c r="M30" s="296">
        <v>44926</v>
      </c>
      <c r="N30" s="153" t="s">
        <v>511</v>
      </c>
      <c r="O30" s="154" t="s">
        <v>566</v>
      </c>
      <c r="P30" s="171"/>
      <c r="Q30" s="155"/>
      <c r="R30" s="161"/>
      <c r="S30" s="158" t="s">
        <v>556</v>
      </c>
      <c r="T30" s="155"/>
      <c r="U30" s="155"/>
      <c r="V30" s="155"/>
      <c r="W30" s="155"/>
      <c r="X30" s="155"/>
      <c r="Y30" s="155"/>
      <c r="Z30" s="155"/>
      <c r="AA30" s="155"/>
      <c r="AB30" s="155"/>
      <c r="AC30" s="155"/>
      <c r="AD30" s="155"/>
      <c r="AE30" s="155"/>
      <c r="AF30" s="155"/>
      <c r="AG30" s="155"/>
      <c r="AH30" s="155"/>
      <c r="AI30" s="155"/>
      <c r="AJ30" s="155"/>
      <c r="AK30" s="155"/>
      <c r="AL30" s="155"/>
      <c r="AM30" s="172"/>
      <c r="AN30" s="568"/>
      <c r="AO30" s="299"/>
    </row>
    <row r="31" spans="1:41" ht="38.25" x14ac:dyDescent="0.2">
      <c r="A31" s="865"/>
      <c r="B31" s="838"/>
      <c r="C31" s="870"/>
      <c r="D31" s="298" t="s">
        <v>567</v>
      </c>
      <c r="E31" s="294">
        <v>0.1</v>
      </c>
      <c r="F31" s="294" t="s">
        <v>295</v>
      </c>
      <c r="G31" s="298" t="s">
        <v>568</v>
      </c>
      <c r="H31" s="287" t="s">
        <v>569</v>
      </c>
      <c r="I31" s="287" t="s">
        <v>570</v>
      </c>
      <c r="J31" s="151">
        <v>0.1</v>
      </c>
      <c r="K31" s="152" t="s">
        <v>510</v>
      </c>
      <c r="L31" s="296">
        <v>44562</v>
      </c>
      <c r="M31" s="296">
        <v>44926</v>
      </c>
      <c r="N31" s="153" t="s">
        <v>511</v>
      </c>
      <c r="O31" s="154" t="s">
        <v>371</v>
      </c>
      <c r="P31" s="169"/>
      <c r="Q31" s="150">
        <v>8.3299999999999999E-2</v>
      </c>
      <c r="R31" s="149"/>
      <c r="S31" s="150">
        <v>8.3299999999999999E-2</v>
      </c>
      <c r="T31" s="149"/>
      <c r="U31" s="150">
        <v>8.3299999999999999E-2</v>
      </c>
      <c r="V31" s="149"/>
      <c r="W31" s="150">
        <v>8.3299999999999999E-2</v>
      </c>
      <c r="X31" s="149"/>
      <c r="Y31" s="150">
        <v>8.3299999999999999E-2</v>
      </c>
      <c r="Z31" s="149"/>
      <c r="AA31" s="150">
        <v>8.3299999999999999E-2</v>
      </c>
      <c r="AB31" s="149"/>
      <c r="AC31" s="150">
        <v>8.3299999999999999E-2</v>
      </c>
      <c r="AD31" s="155"/>
      <c r="AE31" s="150">
        <v>8.3299999999999999E-2</v>
      </c>
      <c r="AF31" s="155"/>
      <c r="AG31" s="150">
        <v>8.3299999999999999E-2</v>
      </c>
      <c r="AH31" s="155"/>
      <c r="AI31" s="150">
        <v>8.3299999999999999E-2</v>
      </c>
      <c r="AJ31" s="155"/>
      <c r="AK31" s="150">
        <v>8.3299999999999999E-2</v>
      </c>
      <c r="AL31" s="155"/>
      <c r="AM31" s="170">
        <v>8.3699999999999997E-2</v>
      </c>
      <c r="AN31" s="568"/>
      <c r="AO31" s="126"/>
    </row>
    <row r="32" spans="1:41" ht="38.25" x14ac:dyDescent="0.2">
      <c r="A32" s="865"/>
      <c r="B32" s="838"/>
      <c r="C32" s="870"/>
      <c r="D32" s="327" t="s">
        <v>571</v>
      </c>
      <c r="E32" s="281">
        <v>0.1</v>
      </c>
      <c r="F32" s="281" t="s">
        <v>295</v>
      </c>
      <c r="G32" s="298" t="s">
        <v>572</v>
      </c>
      <c r="H32" s="287" t="s">
        <v>573</v>
      </c>
      <c r="I32" s="287" t="s">
        <v>574</v>
      </c>
      <c r="J32" s="151">
        <v>0.1</v>
      </c>
      <c r="K32" s="152" t="s">
        <v>510</v>
      </c>
      <c r="L32" s="296">
        <v>44562</v>
      </c>
      <c r="M32" s="296">
        <v>44926</v>
      </c>
      <c r="N32" s="153" t="s">
        <v>511</v>
      </c>
      <c r="O32" s="154" t="s">
        <v>378</v>
      </c>
      <c r="P32" s="169"/>
      <c r="Q32" s="150">
        <v>8.3299999999999999E-2</v>
      </c>
      <c r="R32" s="149"/>
      <c r="S32" s="150">
        <v>8.3299999999999999E-2</v>
      </c>
      <c r="T32" s="149"/>
      <c r="U32" s="150">
        <v>8.3299999999999999E-2</v>
      </c>
      <c r="V32" s="149"/>
      <c r="W32" s="150">
        <v>8.3299999999999999E-2</v>
      </c>
      <c r="X32" s="149"/>
      <c r="Y32" s="150">
        <v>8.3299999999999999E-2</v>
      </c>
      <c r="Z32" s="149"/>
      <c r="AA32" s="150">
        <v>8.3299999999999999E-2</v>
      </c>
      <c r="AB32" s="149"/>
      <c r="AC32" s="150">
        <v>8.3299999999999999E-2</v>
      </c>
      <c r="AD32" s="155"/>
      <c r="AE32" s="150">
        <v>8.3299999999999999E-2</v>
      </c>
      <c r="AF32" s="155"/>
      <c r="AG32" s="150">
        <v>8.3299999999999999E-2</v>
      </c>
      <c r="AH32" s="155"/>
      <c r="AI32" s="150">
        <v>8.3299999999999999E-2</v>
      </c>
      <c r="AJ32" s="155"/>
      <c r="AK32" s="150">
        <v>8.3299999999999999E-2</v>
      </c>
      <c r="AL32" s="155"/>
      <c r="AM32" s="170">
        <v>8.3699999999999997E-2</v>
      </c>
      <c r="AN32" s="568"/>
      <c r="AO32" s="126"/>
    </row>
    <row r="33" spans="1:41" ht="38.25" x14ac:dyDescent="0.2">
      <c r="A33" s="865"/>
      <c r="B33" s="838"/>
      <c r="C33" s="870"/>
      <c r="D33" s="298" t="s">
        <v>575</v>
      </c>
      <c r="E33" s="294">
        <v>0.1</v>
      </c>
      <c r="F33" s="294" t="s">
        <v>295</v>
      </c>
      <c r="G33" s="162" t="s">
        <v>576</v>
      </c>
      <c r="H33" s="159" t="s">
        <v>577</v>
      </c>
      <c r="I33" s="159" t="s">
        <v>578</v>
      </c>
      <c r="J33" s="151">
        <v>0.1</v>
      </c>
      <c r="K33" s="152" t="s">
        <v>510</v>
      </c>
      <c r="L33" s="296">
        <v>44562</v>
      </c>
      <c r="M33" s="296">
        <v>44926</v>
      </c>
      <c r="N33" s="153" t="s">
        <v>511</v>
      </c>
      <c r="O33" s="154" t="s">
        <v>412</v>
      </c>
      <c r="P33" s="169"/>
      <c r="Q33" s="150">
        <v>8.3299999999999999E-2</v>
      </c>
      <c r="R33" s="149"/>
      <c r="S33" s="150">
        <v>8.3299999999999999E-2</v>
      </c>
      <c r="T33" s="149"/>
      <c r="U33" s="150">
        <v>8.3299999999999999E-2</v>
      </c>
      <c r="V33" s="149"/>
      <c r="W33" s="150">
        <v>8.3299999999999999E-2</v>
      </c>
      <c r="X33" s="149"/>
      <c r="Y33" s="150">
        <v>8.3299999999999999E-2</v>
      </c>
      <c r="Z33" s="149"/>
      <c r="AA33" s="150">
        <v>8.3299999999999999E-2</v>
      </c>
      <c r="AB33" s="149"/>
      <c r="AC33" s="150">
        <v>8.3299999999999999E-2</v>
      </c>
      <c r="AD33" s="155"/>
      <c r="AE33" s="150">
        <v>8.3299999999999999E-2</v>
      </c>
      <c r="AF33" s="155"/>
      <c r="AG33" s="150">
        <v>8.3299999999999999E-2</v>
      </c>
      <c r="AH33" s="155"/>
      <c r="AI33" s="150">
        <v>8.3299999999999999E-2</v>
      </c>
      <c r="AJ33" s="155"/>
      <c r="AK33" s="150">
        <v>8.3299999999999999E-2</v>
      </c>
      <c r="AL33" s="155"/>
      <c r="AM33" s="170">
        <v>8.3699999999999997E-2</v>
      </c>
      <c r="AN33" s="568"/>
      <c r="AO33" s="309"/>
    </row>
    <row r="34" spans="1:41" ht="64.5" thickBot="1" x14ac:dyDescent="0.25">
      <c r="A34" s="866"/>
      <c r="B34" s="868"/>
      <c r="C34" s="871"/>
      <c r="D34" s="132" t="s">
        <v>414</v>
      </c>
      <c r="E34" s="163">
        <v>0.05</v>
      </c>
      <c r="F34" s="134" t="s">
        <v>295</v>
      </c>
      <c r="G34" s="132" t="s">
        <v>416</v>
      </c>
      <c r="H34" s="164" t="s">
        <v>417</v>
      </c>
      <c r="I34" s="134" t="s">
        <v>579</v>
      </c>
      <c r="J34" s="165">
        <v>0.05</v>
      </c>
      <c r="K34" s="165" t="s">
        <v>510</v>
      </c>
      <c r="L34" s="166">
        <v>44562</v>
      </c>
      <c r="M34" s="166">
        <v>44926</v>
      </c>
      <c r="N34" s="167" t="s">
        <v>511</v>
      </c>
      <c r="O34" s="168">
        <v>9.1</v>
      </c>
      <c r="P34" s="174"/>
      <c r="Q34" s="575">
        <v>8.3299999999999999E-2</v>
      </c>
      <c r="R34" s="576"/>
      <c r="S34" s="575">
        <v>8.3299999999999999E-2</v>
      </c>
      <c r="T34" s="576"/>
      <c r="U34" s="575">
        <v>8.3299999999999999E-2</v>
      </c>
      <c r="V34" s="576"/>
      <c r="W34" s="575">
        <v>8.3299999999999999E-2</v>
      </c>
      <c r="X34" s="576"/>
      <c r="Y34" s="575">
        <v>8.3299999999999999E-2</v>
      </c>
      <c r="Z34" s="576"/>
      <c r="AA34" s="575">
        <v>8.3299999999999999E-2</v>
      </c>
      <c r="AB34" s="576"/>
      <c r="AC34" s="575">
        <v>8.3299999999999999E-2</v>
      </c>
      <c r="AD34" s="577"/>
      <c r="AE34" s="575">
        <v>8.3299999999999999E-2</v>
      </c>
      <c r="AF34" s="577"/>
      <c r="AG34" s="575">
        <v>8.3299999999999999E-2</v>
      </c>
      <c r="AH34" s="577"/>
      <c r="AI34" s="575">
        <v>8.3299999999999999E-2</v>
      </c>
      <c r="AJ34" s="577"/>
      <c r="AK34" s="575">
        <v>8.3299999999999999E-2</v>
      </c>
      <c r="AL34" s="577"/>
      <c r="AM34" s="578">
        <v>8.3699999999999997E-2</v>
      </c>
      <c r="AN34" s="568"/>
      <c r="AO34" s="126"/>
    </row>
    <row r="35" spans="1:41" ht="18" customHeight="1" x14ac:dyDescent="0.2">
      <c r="A35" s="3" t="s">
        <v>419</v>
      </c>
      <c r="B35" s="4"/>
      <c r="C35" s="4" t="s">
        <v>420</v>
      </c>
      <c r="D35" s="4"/>
      <c r="E35" s="4" t="s">
        <v>421</v>
      </c>
      <c r="F35" s="4"/>
      <c r="G35" s="4" t="s">
        <v>421</v>
      </c>
      <c r="I35" s="4" t="s">
        <v>422</v>
      </c>
      <c r="J35" s="4"/>
      <c r="K35" s="4"/>
      <c r="L35" s="4"/>
      <c r="M35" s="4"/>
      <c r="N35" s="5"/>
      <c r="O35" s="12"/>
      <c r="P35" s="7"/>
      <c r="Q35" s="7"/>
      <c r="R35" s="7"/>
      <c r="S35" s="7"/>
      <c r="T35" s="7"/>
      <c r="U35" s="7"/>
      <c r="V35" s="7"/>
      <c r="W35" s="7"/>
      <c r="X35" s="7"/>
      <c r="Y35" s="7"/>
      <c r="Z35" s="7"/>
      <c r="AA35" s="7"/>
      <c r="AB35" s="7"/>
      <c r="AC35" s="7"/>
      <c r="AD35" s="7"/>
      <c r="AE35" s="7"/>
      <c r="AF35" s="7"/>
      <c r="AG35" s="7"/>
      <c r="AH35" s="7"/>
      <c r="AI35" s="7"/>
      <c r="AJ35" s="7"/>
      <c r="AK35" s="7"/>
      <c r="AL35" s="7"/>
      <c r="AM35" s="7"/>
      <c r="AO35" s="5"/>
    </row>
    <row r="36" spans="1:41" ht="51" customHeight="1" x14ac:dyDescent="0.2">
      <c r="A36" s="110" t="s">
        <v>423</v>
      </c>
      <c r="B36" s="111"/>
      <c r="C36" s="111" t="s">
        <v>424</v>
      </c>
      <c r="D36" s="112"/>
      <c r="E36" s="111" t="s">
        <v>425</v>
      </c>
      <c r="F36" s="111"/>
      <c r="G36" s="111" t="s">
        <v>426</v>
      </c>
      <c r="H36" s="111"/>
      <c r="I36" s="112" t="s">
        <v>580</v>
      </c>
      <c r="J36" s="4"/>
      <c r="K36" s="4"/>
      <c r="L36" s="4"/>
      <c r="M36" s="4"/>
      <c r="N36" s="5"/>
      <c r="O36" s="8"/>
      <c r="AO36" s="5"/>
    </row>
    <row r="37" spans="1:41" ht="27" customHeight="1" thickBot="1" x14ac:dyDescent="0.25">
      <c r="A37" s="113" t="s">
        <v>428</v>
      </c>
      <c r="B37" s="114"/>
      <c r="C37" s="776" t="s">
        <v>429</v>
      </c>
      <c r="D37" s="776"/>
      <c r="E37" s="115" t="s">
        <v>430</v>
      </c>
      <c r="F37" s="114"/>
      <c r="G37" s="115" t="s">
        <v>431</v>
      </c>
      <c r="H37" s="176"/>
      <c r="I37" s="142" t="s">
        <v>581</v>
      </c>
      <c r="J37" s="794" t="s">
        <v>433</v>
      </c>
      <c r="K37" s="794"/>
      <c r="L37" s="794"/>
      <c r="M37" s="794"/>
      <c r="N37" s="795"/>
      <c r="O37" s="9"/>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1"/>
    </row>
    <row r="42" spans="1:41" x14ac:dyDescent="0.2">
      <c r="Y42" s="489" t="s">
        <v>582</v>
      </c>
    </row>
    <row r="43" spans="1:41" x14ac:dyDescent="0.2">
      <c r="Y43" s="489" t="s">
        <v>583</v>
      </c>
    </row>
    <row r="44" spans="1:41" x14ac:dyDescent="0.2">
      <c r="Y44" s="490" t="s">
        <v>584</v>
      </c>
    </row>
    <row r="45" spans="1:41" x14ac:dyDescent="0.2">
      <c r="Y45" s="489" t="s">
        <v>585</v>
      </c>
    </row>
  </sheetData>
  <mergeCells count="48">
    <mergeCell ref="A10:B10"/>
    <mergeCell ref="C10:C11"/>
    <mergeCell ref="D10:D11"/>
    <mergeCell ref="E10:E11"/>
    <mergeCell ref="F10:F11"/>
    <mergeCell ref="A3:J8"/>
    <mergeCell ref="N3:AM8"/>
    <mergeCell ref="AN3:AO9"/>
    <mergeCell ref="A9:G9"/>
    <mergeCell ref="H9:AM9"/>
    <mergeCell ref="T10:U10"/>
    <mergeCell ref="G10:G11"/>
    <mergeCell ref="H10:H11"/>
    <mergeCell ref="I10:I11"/>
    <mergeCell ref="J10:J11"/>
    <mergeCell ref="K10:K11"/>
    <mergeCell ref="L10:L11"/>
    <mergeCell ref="A12:A34"/>
    <mergeCell ref="B12:B34"/>
    <mergeCell ref="C12:C34"/>
    <mergeCell ref="D12:D15"/>
    <mergeCell ref="E12:E15"/>
    <mergeCell ref="AH10:AI10"/>
    <mergeCell ref="AJ10:AK10"/>
    <mergeCell ref="AL10:AM10"/>
    <mergeCell ref="AN10:AO10"/>
    <mergeCell ref="J37:N37"/>
    <mergeCell ref="V10:W10"/>
    <mergeCell ref="X10:Y10"/>
    <mergeCell ref="Z10:AA10"/>
    <mergeCell ref="AB10:AC10"/>
    <mergeCell ref="AD10:AE10"/>
    <mergeCell ref="AF10:AG10"/>
    <mergeCell ref="M10:M11"/>
    <mergeCell ref="N10:N11"/>
    <mergeCell ref="O10:O11"/>
    <mergeCell ref="P10:Q10"/>
    <mergeCell ref="R10:S10"/>
    <mergeCell ref="G24:G26"/>
    <mergeCell ref="D27:D30"/>
    <mergeCell ref="E27:E30"/>
    <mergeCell ref="C37:D37"/>
    <mergeCell ref="D16:D17"/>
    <mergeCell ref="E16:E17"/>
    <mergeCell ref="D18:D23"/>
    <mergeCell ref="E18:E23"/>
    <mergeCell ref="D24:D26"/>
    <mergeCell ref="E24:E26"/>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O24"/>
  <sheetViews>
    <sheetView zoomScaleNormal="100" zoomScaleSheetLayoutView="100" workbookViewId="0">
      <selection activeCell="A3" sqref="A3:J8"/>
    </sheetView>
  </sheetViews>
  <sheetFormatPr baseColWidth="10" defaultColWidth="11.42578125" defaultRowHeight="12.75" x14ac:dyDescent="0.2"/>
  <cols>
    <col min="1" max="1" width="29.85546875" style="1" customWidth="1"/>
    <col min="2" max="2" width="29.5703125" style="1" customWidth="1"/>
    <col min="3" max="3" width="37.42578125" style="1" customWidth="1"/>
    <col min="4" max="4" width="34" style="1" customWidth="1"/>
    <col min="5" max="5" width="23" style="18" customWidth="1"/>
    <col min="6" max="6" width="20.140625" style="18" customWidth="1"/>
    <col min="7" max="7" width="39.140625" style="1" customWidth="1"/>
    <col min="8" max="8" width="31.85546875" style="1" customWidth="1"/>
    <col min="9" max="9" width="22.140625" style="1" customWidth="1"/>
    <col min="10" max="13" width="23.42578125" style="1" customWidth="1"/>
    <col min="14" max="14" width="12.5703125" style="1" customWidth="1"/>
    <col min="15" max="15" width="13.85546875" style="1" customWidth="1"/>
    <col min="16" max="39" width="7.140625" style="1" customWidth="1"/>
    <col min="40" max="40" width="13.5703125" style="1" customWidth="1"/>
    <col min="41" max="41" width="22.85546875" style="1" customWidth="1"/>
    <col min="42" max="42" width="23.140625" style="1" customWidth="1"/>
    <col min="43" max="43" width="24.42578125" style="1" customWidth="1"/>
    <col min="44" max="16384" width="11.42578125" style="1"/>
  </cols>
  <sheetData>
    <row r="1" spans="1:41" ht="15" x14ac:dyDescent="0.2">
      <c r="P1" s="19"/>
    </row>
    <row r="2" spans="1:41" ht="15.75" thickBot="1" x14ac:dyDescent="0.25">
      <c r="P2" s="19"/>
    </row>
    <row r="3" spans="1:41" ht="15" customHeight="1" x14ac:dyDescent="0.2">
      <c r="A3" s="802" t="s">
        <v>586</v>
      </c>
      <c r="B3" s="803"/>
      <c r="C3" s="803"/>
      <c r="D3" s="803"/>
      <c r="E3" s="803"/>
      <c r="F3" s="803"/>
      <c r="G3" s="803"/>
      <c r="H3" s="803"/>
      <c r="I3" s="803"/>
      <c r="J3" s="803"/>
      <c r="K3" s="22"/>
      <c r="L3" s="22"/>
      <c r="M3" s="22"/>
      <c r="N3" s="873" t="s">
        <v>258</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74"/>
      <c r="AN3" s="811" t="s">
        <v>259</v>
      </c>
      <c r="AO3" s="812"/>
    </row>
    <row r="4" spans="1:41" ht="15" customHeight="1" x14ac:dyDescent="0.2">
      <c r="A4" s="804"/>
      <c r="B4" s="805"/>
      <c r="C4" s="805"/>
      <c r="D4" s="805"/>
      <c r="E4" s="805"/>
      <c r="F4" s="805"/>
      <c r="G4" s="805"/>
      <c r="H4" s="805"/>
      <c r="I4" s="805"/>
      <c r="J4" s="805"/>
      <c r="K4" s="23"/>
      <c r="L4" s="23"/>
      <c r="M4" s="23"/>
      <c r="N4" s="875"/>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76"/>
      <c r="AN4" s="813"/>
      <c r="AO4" s="814"/>
    </row>
    <row r="5" spans="1:41" ht="15" customHeight="1" x14ac:dyDescent="0.2">
      <c r="A5" s="804"/>
      <c r="B5" s="805"/>
      <c r="C5" s="805"/>
      <c r="D5" s="805"/>
      <c r="E5" s="805"/>
      <c r="F5" s="805"/>
      <c r="G5" s="805"/>
      <c r="H5" s="805"/>
      <c r="I5" s="805"/>
      <c r="J5" s="805"/>
      <c r="K5" s="23"/>
      <c r="L5" s="23"/>
      <c r="M5" s="23"/>
      <c r="N5" s="875"/>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76"/>
      <c r="AN5" s="813"/>
      <c r="AO5" s="814"/>
    </row>
    <row r="6" spans="1:41" ht="15" customHeight="1" x14ac:dyDescent="0.2">
      <c r="A6" s="804"/>
      <c r="B6" s="805"/>
      <c r="C6" s="805"/>
      <c r="D6" s="805"/>
      <c r="E6" s="805"/>
      <c r="F6" s="805"/>
      <c r="G6" s="805"/>
      <c r="H6" s="805"/>
      <c r="I6" s="805"/>
      <c r="J6" s="805"/>
      <c r="K6" s="23"/>
      <c r="L6" s="23"/>
      <c r="M6" s="23"/>
      <c r="N6" s="875"/>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76"/>
      <c r="AN6" s="813"/>
      <c r="AO6" s="814"/>
    </row>
    <row r="7" spans="1:41" ht="15" customHeight="1" x14ac:dyDescent="0.2">
      <c r="A7" s="804"/>
      <c r="B7" s="805"/>
      <c r="C7" s="805"/>
      <c r="D7" s="805"/>
      <c r="E7" s="805"/>
      <c r="F7" s="805"/>
      <c r="G7" s="805"/>
      <c r="H7" s="805"/>
      <c r="I7" s="805"/>
      <c r="J7" s="805"/>
      <c r="K7" s="23"/>
      <c r="L7" s="23"/>
      <c r="M7" s="23"/>
      <c r="N7" s="875"/>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76"/>
      <c r="AN7" s="813"/>
      <c r="AO7" s="814"/>
    </row>
    <row r="8" spans="1:41" ht="15" customHeight="1" thickBot="1" x14ac:dyDescent="0.25">
      <c r="A8" s="806"/>
      <c r="B8" s="807"/>
      <c r="C8" s="807"/>
      <c r="D8" s="807"/>
      <c r="E8" s="807"/>
      <c r="F8" s="807"/>
      <c r="G8" s="807"/>
      <c r="H8" s="807"/>
      <c r="I8" s="807"/>
      <c r="J8" s="807"/>
      <c r="K8" s="24"/>
      <c r="L8" s="24"/>
      <c r="M8" s="24"/>
      <c r="N8" s="877"/>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78"/>
      <c r="AN8" s="813"/>
      <c r="AO8" s="814"/>
    </row>
    <row r="9" spans="1:41" ht="13.5" thickBot="1" x14ac:dyDescent="0.25">
      <c r="A9" s="817" t="s">
        <v>260</v>
      </c>
      <c r="B9" s="818"/>
      <c r="C9" s="818"/>
      <c r="D9" s="818"/>
      <c r="E9" s="818"/>
      <c r="F9" s="818"/>
      <c r="G9" s="819"/>
      <c r="H9" s="820" t="s">
        <v>261</v>
      </c>
      <c r="I9" s="821"/>
      <c r="J9" s="821"/>
      <c r="K9" s="821"/>
      <c r="L9" s="821"/>
      <c r="M9" s="821"/>
      <c r="N9" s="821"/>
      <c r="O9" s="821"/>
      <c r="P9" s="821"/>
      <c r="Q9" s="821"/>
      <c r="R9" s="821"/>
      <c r="S9" s="821"/>
      <c r="T9" s="821"/>
      <c r="U9" s="821"/>
      <c r="V9" s="821"/>
      <c r="W9" s="821"/>
      <c r="X9" s="821"/>
      <c r="Y9" s="821"/>
      <c r="Z9" s="821"/>
      <c r="AA9" s="821"/>
      <c r="AB9" s="821"/>
      <c r="AC9" s="821"/>
      <c r="AD9" s="821"/>
      <c r="AE9" s="821"/>
      <c r="AF9" s="821"/>
      <c r="AG9" s="821"/>
      <c r="AH9" s="821"/>
      <c r="AI9" s="821"/>
      <c r="AJ9" s="821"/>
      <c r="AK9" s="821"/>
      <c r="AL9" s="821"/>
      <c r="AM9" s="821"/>
      <c r="AN9" s="815"/>
      <c r="AO9" s="816"/>
    </row>
    <row r="10" spans="1:41" ht="13.5" thickBot="1" x14ac:dyDescent="0.25">
      <c r="A10" s="822" t="s">
        <v>262</v>
      </c>
      <c r="B10" s="823"/>
      <c r="C10" s="799" t="s">
        <v>263</v>
      </c>
      <c r="D10" s="797" t="s">
        <v>264</v>
      </c>
      <c r="E10" s="824" t="s">
        <v>265</v>
      </c>
      <c r="F10" s="826" t="s">
        <v>266</v>
      </c>
      <c r="G10" s="799" t="s">
        <v>267</v>
      </c>
      <c r="H10" s="799" t="s">
        <v>268</v>
      </c>
      <c r="I10" s="799" t="s">
        <v>269</v>
      </c>
      <c r="J10" s="799" t="s">
        <v>270</v>
      </c>
      <c r="K10" s="797" t="s">
        <v>271</v>
      </c>
      <c r="L10" s="797" t="s">
        <v>272</v>
      </c>
      <c r="M10" s="797" t="s">
        <v>273</v>
      </c>
      <c r="N10" s="799" t="s">
        <v>274</v>
      </c>
      <c r="O10" s="797" t="s">
        <v>275</v>
      </c>
      <c r="P10" s="801" t="s">
        <v>276</v>
      </c>
      <c r="Q10" s="796"/>
      <c r="R10" s="796" t="s">
        <v>277</v>
      </c>
      <c r="S10" s="796"/>
      <c r="T10" s="796" t="s">
        <v>278</v>
      </c>
      <c r="U10" s="796"/>
      <c r="V10" s="796" t="s">
        <v>279</v>
      </c>
      <c r="W10" s="796"/>
      <c r="X10" s="796" t="s">
        <v>280</v>
      </c>
      <c r="Y10" s="796"/>
      <c r="Z10" s="796" t="s">
        <v>281</v>
      </c>
      <c r="AA10" s="796"/>
      <c r="AB10" s="796" t="s">
        <v>282</v>
      </c>
      <c r="AC10" s="796"/>
      <c r="AD10" s="796" t="s">
        <v>283</v>
      </c>
      <c r="AE10" s="796"/>
      <c r="AF10" s="796" t="s">
        <v>284</v>
      </c>
      <c r="AG10" s="796"/>
      <c r="AH10" s="796" t="s">
        <v>285</v>
      </c>
      <c r="AI10" s="796"/>
      <c r="AJ10" s="796" t="s">
        <v>286</v>
      </c>
      <c r="AK10" s="796"/>
      <c r="AL10" s="796" t="s">
        <v>287</v>
      </c>
      <c r="AM10" s="796"/>
      <c r="AN10" s="828" t="s">
        <v>288</v>
      </c>
      <c r="AO10" s="829"/>
    </row>
    <row r="11" spans="1:41" ht="66" customHeight="1" thickBot="1" x14ac:dyDescent="0.25">
      <c r="A11" s="13" t="s">
        <v>18</v>
      </c>
      <c r="B11" s="13" t="s">
        <v>19</v>
      </c>
      <c r="C11" s="800"/>
      <c r="D11" s="798"/>
      <c r="E11" s="825"/>
      <c r="F11" s="827"/>
      <c r="G11" s="800"/>
      <c r="H11" s="800"/>
      <c r="I11" s="800"/>
      <c r="J11" s="800"/>
      <c r="K11" s="798"/>
      <c r="L11" s="798"/>
      <c r="M11" s="798"/>
      <c r="N11" s="800"/>
      <c r="O11" s="798"/>
      <c r="P11" s="21" t="s">
        <v>289</v>
      </c>
      <c r="Q11" s="20" t="s">
        <v>290</v>
      </c>
      <c r="R11" s="21" t="s">
        <v>289</v>
      </c>
      <c r="S11" s="20" t="s">
        <v>290</v>
      </c>
      <c r="T11" s="21" t="s">
        <v>289</v>
      </c>
      <c r="U11" s="20" t="s">
        <v>290</v>
      </c>
      <c r="V11" s="21" t="s">
        <v>289</v>
      </c>
      <c r="W11" s="20" t="s">
        <v>290</v>
      </c>
      <c r="X11" s="21" t="s">
        <v>289</v>
      </c>
      <c r="Y11" s="20" t="s">
        <v>290</v>
      </c>
      <c r="Z11" s="21" t="s">
        <v>289</v>
      </c>
      <c r="AA11" s="20" t="s">
        <v>290</v>
      </c>
      <c r="AB11" s="21" t="s">
        <v>289</v>
      </c>
      <c r="AC11" s="20" t="s">
        <v>290</v>
      </c>
      <c r="AD11" s="21" t="s">
        <v>289</v>
      </c>
      <c r="AE11" s="20" t="s">
        <v>290</v>
      </c>
      <c r="AF11" s="21" t="s">
        <v>289</v>
      </c>
      <c r="AG11" s="20" t="s">
        <v>290</v>
      </c>
      <c r="AH11" s="21" t="s">
        <v>289</v>
      </c>
      <c r="AI11" s="20" t="s">
        <v>290</v>
      </c>
      <c r="AJ11" s="21" t="s">
        <v>289</v>
      </c>
      <c r="AK11" s="20" t="s">
        <v>290</v>
      </c>
      <c r="AL11" s="21" t="s">
        <v>289</v>
      </c>
      <c r="AM11" s="20" t="s">
        <v>290</v>
      </c>
      <c r="AN11" s="14" t="s">
        <v>291</v>
      </c>
      <c r="AO11" s="2" t="s">
        <v>292</v>
      </c>
    </row>
    <row r="12" spans="1:41" ht="38.25" customHeight="1" x14ac:dyDescent="0.2">
      <c r="A12" s="882" t="s">
        <v>587</v>
      </c>
      <c r="B12" s="885" t="s">
        <v>1149</v>
      </c>
      <c r="C12" s="887" t="s">
        <v>589</v>
      </c>
      <c r="D12" s="889" t="s">
        <v>590</v>
      </c>
      <c r="E12" s="890">
        <v>0.6</v>
      </c>
      <c r="F12" s="179" t="s">
        <v>295</v>
      </c>
      <c r="G12" s="285" t="s">
        <v>591</v>
      </c>
      <c r="H12" s="619" t="s">
        <v>1120</v>
      </c>
      <c r="I12" s="619" t="s">
        <v>1118</v>
      </c>
      <c r="J12" s="180">
        <v>0.2</v>
      </c>
      <c r="K12" s="181" t="s">
        <v>592</v>
      </c>
      <c r="L12" s="120">
        <v>44562</v>
      </c>
      <c r="M12" s="120">
        <v>44926</v>
      </c>
      <c r="N12" s="121" t="s">
        <v>300</v>
      </c>
      <c r="O12" s="373" t="s">
        <v>301</v>
      </c>
      <c r="P12" s="630"/>
      <c r="Q12" s="631"/>
      <c r="R12" s="631"/>
      <c r="S12" s="631"/>
      <c r="T12" s="631"/>
      <c r="U12" s="631"/>
      <c r="V12" s="632"/>
      <c r="W12" s="632"/>
      <c r="X12" s="632"/>
      <c r="Y12" s="696"/>
      <c r="Z12" s="697"/>
      <c r="AA12" s="698">
        <v>0.13300000000000001</v>
      </c>
      <c r="AB12" s="697"/>
      <c r="AC12" s="698">
        <v>0.13300000000000001</v>
      </c>
      <c r="AD12" s="697"/>
      <c r="AE12" s="698">
        <v>6.7000000000000004E-2</v>
      </c>
      <c r="AF12" s="697"/>
      <c r="AG12" s="698">
        <v>6.7000000000000004E-2</v>
      </c>
      <c r="AH12" s="697"/>
      <c r="AI12" s="698">
        <v>0.26</v>
      </c>
      <c r="AJ12" s="697"/>
      <c r="AK12" s="698">
        <v>0.34</v>
      </c>
      <c r="AL12" s="697"/>
      <c r="AM12" s="698"/>
      <c r="AN12" s="15"/>
      <c r="AO12" s="16"/>
    </row>
    <row r="13" spans="1:41" ht="51" x14ac:dyDescent="0.2">
      <c r="A13" s="883"/>
      <c r="B13" s="752"/>
      <c r="C13" s="888"/>
      <c r="D13" s="880"/>
      <c r="E13" s="881"/>
      <c r="F13" s="183" t="s">
        <v>295</v>
      </c>
      <c r="G13" s="284" t="s">
        <v>593</v>
      </c>
      <c r="H13" s="282" t="s">
        <v>594</v>
      </c>
      <c r="I13" s="282" t="s">
        <v>595</v>
      </c>
      <c r="J13" s="184">
        <v>0.15</v>
      </c>
      <c r="K13" s="185" t="s">
        <v>596</v>
      </c>
      <c r="L13" s="124">
        <v>44563</v>
      </c>
      <c r="M13" s="124">
        <v>44562</v>
      </c>
      <c r="N13" s="139" t="s">
        <v>300</v>
      </c>
      <c r="O13" s="297" t="s">
        <v>306</v>
      </c>
      <c r="P13" s="633"/>
      <c r="Q13" s="634"/>
      <c r="R13" s="634"/>
      <c r="S13" s="634"/>
      <c r="T13" s="634"/>
      <c r="U13" s="634"/>
      <c r="V13" s="635"/>
      <c r="W13" s="634"/>
      <c r="X13" s="635"/>
      <c r="Y13" s="186"/>
      <c r="Z13" s="635"/>
      <c r="AA13" s="634"/>
      <c r="AB13" s="634"/>
      <c r="AC13" s="634"/>
      <c r="AD13" s="634"/>
      <c r="AE13" s="636">
        <v>0.5</v>
      </c>
      <c r="AF13" s="634"/>
      <c r="AG13" s="634"/>
      <c r="AH13" s="634"/>
      <c r="AI13" s="634"/>
      <c r="AJ13" s="634"/>
      <c r="AK13" s="634"/>
      <c r="AL13" s="635"/>
      <c r="AM13" s="637">
        <v>0.3</v>
      </c>
      <c r="AN13" s="15"/>
      <c r="AO13" s="16"/>
    </row>
    <row r="14" spans="1:41" ht="51" x14ac:dyDescent="0.2">
      <c r="A14" s="883"/>
      <c r="B14" s="752"/>
      <c r="C14" s="888"/>
      <c r="D14" s="880"/>
      <c r="E14" s="881"/>
      <c r="F14" s="183" t="s">
        <v>295</v>
      </c>
      <c r="G14" s="282" t="s">
        <v>597</v>
      </c>
      <c r="H14" s="282" t="s">
        <v>1119</v>
      </c>
      <c r="I14" s="282" t="s">
        <v>598</v>
      </c>
      <c r="J14" s="184">
        <v>0.25</v>
      </c>
      <c r="K14" s="185" t="s">
        <v>596</v>
      </c>
      <c r="L14" s="124">
        <v>44564</v>
      </c>
      <c r="M14" s="124">
        <v>44563</v>
      </c>
      <c r="N14" s="139" t="s">
        <v>300</v>
      </c>
      <c r="O14" s="297" t="s">
        <v>599</v>
      </c>
      <c r="P14" s="227"/>
      <c r="Q14" s="188">
        <v>4</v>
      </c>
      <c r="R14" s="187"/>
      <c r="S14" s="188">
        <v>2</v>
      </c>
      <c r="T14" s="187"/>
      <c r="U14" s="188">
        <v>3</v>
      </c>
      <c r="V14" s="187"/>
      <c r="W14" s="188">
        <v>3</v>
      </c>
      <c r="X14" s="187"/>
      <c r="Y14" s="188">
        <v>2</v>
      </c>
      <c r="Z14" s="187"/>
      <c r="AA14" s="188">
        <v>3</v>
      </c>
      <c r="AB14" s="187"/>
      <c r="AC14" s="188">
        <v>2</v>
      </c>
      <c r="AD14" s="187"/>
      <c r="AE14" s="188">
        <v>4</v>
      </c>
      <c r="AF14" s="187"/>
      <c r="AG14" s="188">
        <v>1</v>
      </c>
      <c r="AH14" s="187"/>
      <c r="AI14" s="188">
        <v>1</v>
      </c>
      <c r="AJ14" s="187"/>
      <c r="AK14" s="188">
        <v>2</v>
      </c>
      <c r="AL14" s="187"/>
      <c r="AM14" s="200">
        <v>3</v>
      </c>
      <c r="AN14" s="15"/>
      <c r="AO14" s="16"/>
    </row>
    <row r="15" spans="1:41" ht="38.25" x14ac:dyDescent="0.2">
      <c r="A15" s="883"/>
      <c r="B15" s="752"/>
      <c r="C15" s="888"/>
      <c r="D15" s="282" t="s">
        <v>600</v>
      </c>
      <c r="E15" s="283">
        <v>0.05</v>
      </c>
      <c r="F15" s="183" t="s">
        <v>295</v>
      </c>
      <c r="G15" s="290" t="s">
        <v>601</v>
      </c>
      <c r="H15" s="282" t="s">
        <v>602</v>
      </c>
      <c r="I15" s="189" t="s">
        <v>603</v>
      </c>
      <c r="J15" s="184">
        <v>0.05</v>
      </c>
      <c r="K15" s="185" t="s">
        <v>596</v>
      </c>
      <c r="L15" s="124">
        <v>44565</v>
      </c>
      <c r="M15" s="124">
        <v>44564</v>
      </c>
      <c r="N15" s="139" t="s">
        <v>300</v>
      </c>
      <c r="O15" s="297" t="s">
        <v>312</v>
      </c>
      <c r="P15" s="227"/>
      <c r="Q15" s="190"/>
      <c r="R15" s="187"/>
      <c r="S15" s="190"/>
      <c r="T15" s="187"/>
      <c r="U15" s="188">
        <v>1</v>
      </c>
      <c r="V15" s="187"/>
      <c r="W15" s="188">
        <v>1</v>
      </c>
      <c r="X15" s="187"/>
      <c r="Y15" s="188">
        <v>1</v>
      </c>
      <c r="Z15" s="187"/>
      <c r="AA15" s="188">
        <v>1</v>
      </c>
      <c r="AB15" s="187"/>
      <c r="AC15" s="188">
        <v>1</v>
      </c>
      <c r="AD15" s="187"/>
      <c r="AE15" s="188">
        <v>1</v>
      </c>
      <c r="AF15" s="187"/>
      <c r="AG15" s="188">
        <v>1</v>
      </c>
      <c r="AH15" s="187"/>
      <c r="AI15" s="188">
        <v>1</v>
      </c>
      <c r="AJ15" s="187"/>
      <c r="AK15" s="188">
        <v>0</v>
      </c>
      <c r="AL15" s="187"/>
      <c r="AM15" s="200">
        <v>0</v>
      </c>
      <c r="AN15" s="15"/>
      <c r="AO15" s="16"/>
    </row>
    <row r="16" spans="1:41" ht="140.25" x14ac:dyDescent="0.2">
      <c r="A16" s="883"/>
      <c r="B16" s="752"/>
      <c r="C16" s="888"/>
      <c r="D16" s="191" t="s">
        <v>604</v>
      </c>
      <c r="E16" s="283">
        <v>0.15</v>
      </c>
      <c r="F16" s="183" t="s">
        <v>295</v>
      </c>
      <c r="G16" s="290" t="s">
        <v>605</v>
      </c>
      <c r="H16" s="282" t="s">
        <v>1121</v>
      </c>
      <c r="I16" s="189" t="s">
        <v>606</v>
      </c>
      <c r="J16" s="152">
        <v>0.15</v>
      </c>
      <c r="K16" s="185" t="s">
        <v>596</v>
      </c>
      <c r="L16" s="124">
        <v>44566</v>
      </c>
      <c r="M16" s="124">
        <v>44565</v>
      </c>
      <c r="N16" s="139" t="s">
        <v>300</v>
      </c>
      <c r="O16" s="297" t="s">
        <v>475</v>
      </c>
      <c r="P16" s="227"/>
      <c r="Q16" s="188">
        <v>2</v>
      </c>
      <c r="R16" s="187"/>
      <c r="S16" s="188">
        <v>7</v>
      </c>
      <c r="T16" s="187"/>
      <c r="U16" s="188">
        <v>3</v>
      </c>
      <c r="V16" s="187"/>
      <c r="W16" s="188">
        <v>2</v>
      </c>
      <c r="X16" s="187"/>
      <c r="Y16" s="188">
        <v>2</v>
      </c>
      <c r="Z16" s="187"/>
      <c r="AA16" s="188">
        <v>2</v>
      </c>
      <c r="AB16" s="187"/>
      <c r="AC16" s="188">
        <v>6</v>
      </c>
      <c r="AD16" s="187"/>
      <c r="AE16" s="188">
        <v>2</v>
      </c>
      <c r="AF16" s="187"/>
      <c r="AG16" s="188">
        <v>2</v>
      </c>
      <c r="AH16" s="187"/>
      <c r="AI16" s="188">
        <v>2</v>
      </c>
      <c r="AJ16" s="187"/>
      <c r="AK16" s="188">
        <v>2</v>
      </c>
      <c r="AL16" s="187"/>
      <c r="AM16" s="200">
        <v>2</v>
      </c>
      <c r="AN16" s="15"/>
      <c r="AO16" s="16"/>
    </row>
    <row r="17" spans="1:41" ht="38.25" x14ac:dyDescent="0.2">
      <c r="A17" s="883"/>
      <c r="B17" s="752"/>
      <c r="C17" s="888"/>
      <c r="D17" s="282" t="s">
        <v>607</v>
      </c>
      <c r="E17" s="283">
        <v>0.05</v>
      </c>
      <c r="F17" s="183" t="s">
        <v>295</v>
      </c>
      <c r="G17" s="284" t="s">
        <v>608</v>
      </c>
      <c r="H17" s="284" t="s">
        <v>609</v>
      </c>
      <c r="I17" s="284" t="s">
        <v>610</v>
      </c>
      <c r="J17" s="152">
        <v>0.05</v>
      </c>
      <c r="K17" s="185" t="s">
        <v>596</v>
      </c>
      <c r="L17" s="124">
        <v>44567</v>
      </c>
      <c r="M17" s="124">
        <v>44566</v>
      </c>
      <c r="N17" s="139" t="s">
        <v>300</v>
      </c>
      <c r="O17" s="297" t="s">
        <v>335</v>
      </c>
      <c r="P17" s="633"/>
      <c r="Q17" s="638"/>
      <c r="R17" s="635"/>
      <c r="T17" s="634"/>
      <c r="U17" s="636">
        <v>0.34</v>
      </c>
      <c r="V17" s="634"/>
      <c r="W17" s="186"/>
      <c r="X17" s="635"/>
      <c r="Y17" s="636">
        <v>0.33</v>
      </c>
      <c r="Z17" s="635"/>
      <c r="AA17" s="634"/>
      <c r="AB17" s="634"/>
      <c r="AC17" s="634"/>
      <c r="AD17" s="634"/>
      <c r="AE17" s="634"/>
      <c r="AF17" s="634"/>
      <c r="AG17" s="636">
        <v>0.33</v>
      </c>
      <c r="AH17" s="635"/>
      <c r="AI17" s="634"/>
      <c r="AJ17" s="634"/>
      <c r="AK17" s="634"/>
      <c r="AL17" s="634"/>
      <c r="AM17" s="639"/>
      <c r="AN17" s="15"/>
      <c r="AO17" s="16"/>
    </row>
    <row r="18" spans="1:41" ht="51" x14ac:dyDescent="0.2">
      <c r="A18" s="883"/>
      <c r="B18" s="752"/>
      <c r="C18" s="888"/>
      <c r="D18" s="880" t="s">
        <v>611</v>
      </c>
      <c r="E18" s="881">
        <v>0.1</v>
      </c>
      <c r="F18" s="183" t="s">
        <v>295</v>
      </c>
      <c r="G18" s="286" t="s">
        <v>612</v>
      </c>
      <c r="H18" s="284" t="s">
        <v>613</v>
      </c>
      <c r="I18" s="192" t="s">
        <v>614</v>
      </c>
      <c r="J18" s="184">
        <v>0.05</v>
      </c>
      <c r="K18" s="185" t="s">
        <v>596</v>
      </c>
      <c r="L18" s="124">
        <v>44568</v>
      </c>
      <c r="M18" s="124">
        <v>44567</v>
      </c>
      <c r="N18" s="139" t="s">
        <v>300</v>
      </c>
      <c r="O18" s="297" t="s">
        <v>501</v>
      </c>
      <c r="P18" s="225"/>
      <c r="Q18" s="155"/>
      <c r="R18" s="193"/>
      <c r="S18" s="158">
        <v>1</v>
      </c>
      <c r="T18" s="193"/>
      <c r="U18" s="155"/>
      <c r="V18" s="155"/>
      <c r="W18" s="155"/>
      <c r="X18" s="155"/>
      <c r="Y18" s="155"/>
      <c r="Z18" s="155"/>
      <c r="AA18" s="155"/>
      <c r="AB18" s="155"/>
      <c r="AC18" s="155"/>
      <c r="AD18" s="193"/>
      <c r="AE18" s="158">
        <v>1</v>
      </c>
      <c r="AF18" s="193"/>
      <c r="AG18" s="155"/>
      <c r="AH18" s="155"/>
      <c r="AI18" s="155"/>
      <c r="AJ18" s="155"/>
      <c r="AK18" s="155"/>
      <c r="AL18" s="155"/>
      <c r="AM18" s="172"/>
      <c r="AN18" s="15"/>
      <c r="AO18" s="16"/>
    </row>
    <row r="19" spans="1:41" ht="51" x14ac:dyDescent="0.2">
      <c r="A19" s="883"/>
      <c r="B19" s="752"/>
      <c r="C19" s="888"/>
      <c r="D19" s="880"/>
      <c r="E19" s="881"/>
      <c r="F19" s="183" t="s">
        <v>295</v>
      </c>
      <c r="G19" s="286" t="s">
        <v>615</v>
      </c>
      <c r="H19" s="284" t="s">
        <v>616</v>
      </c>
      <c r="I19" s="192" t="s">
        <v>617</v>
      </c>
      <c r="J19" s="184">
        <v>0.05</v>
      </c>
      <c r="K19" s="185" t="s">
        <v>596</v>
      </c>
      <c r="L19" s="124">
        <v>44569</v>
      </c>
      <c r="M19" s="124">
        <v>44568</v>
      </c>
      <c r="N19" s="139" t="s">
        <v>300</v>
      </c>
      <c r="O19" s="297" t="s">
        <v>560</v>
      </c>
      <c r="P19" s="633"/>
      <c r="Q19" s="636">
        <v>8.3333299999999999E-2</v>
      </c>
      <c r="R19" s="635"/>
      <c r="S19" s="636">
        <v>8.3333299999999999E-2</v>
      </c>
      <c r="T19" s="635"/>
      <c r="U19" s="636">
        <v>8.3333299999999999E-2</v>
      </c>
      <c r="V19" s="635"/>
      <c r="W19" s="636">
        <v>8.3333299999999999E-2</v>
      </c>
      <c r="X19" s="635"/>
      <c r="Y19" s="636">
        <v>8.3333299999999999E-2</v>
      </c>
      <c r="Z19" s="635"/>
      <c r="AA19" s="636">
        <v>8.3333299999999999E-2</v>
      </c>
      <c r="AB19" s="635"/>
      <c r="AC19" s="636">
        <v>8.3333299999999999E-2</v>
      </c>
      <c r="AD19" s="635"/>
      <c r="AE19" s="636">
        <v>8.3333299999999999E-2</v>
      </c>
      <c r="AF19" s="635"/>
      <c r="AG19" s="636">
        <v>8.3333299999999999E-2</v>
      </c>
      <c r="AH19" s="635"/>
      <c r="AI19" s="636">
        <v>8.3333299999999999E-2</v>
      </c>
      <c r="AJ19" s="635"/>
      <c r="AK19" s="636">
        <v>8.3333299999999999E-2</v>
      </c>
      <c r="AL19" s="635"/>
      <c r="AM19" s="637">
        <v>8.3333299999999999E-2</v>
      </c>
      <c r="AN19" s="15"/>
      <c r="AO19" s="16"/>
    </row>
    <row r="20" spans="1:41" ht="64.5" thickBot="1" x14ac:dyDescent="0.25">
      <c r="A20" s="884"/>
      <c r="B20" s="886"/>
      <c r="C20" s="194" t="s">
        <v>618</v>
      </c>
      <c r="D20" s="195" t="s">
        <v>619</v>
      </c>
      <c r="E20" s="196">
        <v>0.05</v>
      </c>
      <c r="F20" s="197" t="s">
        <v>295</v>
      </c>
      <c r="G20" s="195" t="s">
        <v>620</v>
      </c>
      <c r="H20" s="198" t="s">
        <v>417</v>
      </c>
      <c r="I20" s="198" t="s">
        <v>579</v>
      </c>
      <c r="J20" s="165">
        <v>0.05</v>
      </c>
      <c r="K20" s="199" t="s">
        <v>596</v>
      </c>
      <c r="L20" s="137">
        <v>44570</v>
      </c>
      <c r="M20" s="137">
        <v>44569</v>
      </c>
      <c r="N20" s="138" t="s">
        <v>300</v>
      </c>
      <c r="O20" s="276" t="s">
        <v>371</v>
      </c>
      <c r="P20" s="640"/>
      <c r="Q20" s="641">
        <v>8.3333299999999999E-2</v>
      </c>
      <c r="R20" s="642"/>
      <c r="S20" s="641">
        <v>8.3333299999999999E-2</v>
      </c>
      <c r="T20" s="642"/>
      <c r="U20" s="641">
        <v>8.3333299999999999E-2</v>
      </c>
      <c r="V20" s="642"/>
      <c r="W20" s="641">
        <v>8.3333299999999999E-2</v>
      </c>
      <c r="X20" s="642"/>
      <c r="Y20" s="641">
        <v>8.3333299999999999E-2</v>
      </c>
      <c r="Z20" s="642"/>
      <c r="AA20" s="641">
        <v>8.3333299999999999E-2</v>
      </c>
      <c r="AB20" s="642"/>
      <c r="AC20" s="641">
        <v>8.3333299999999999E-2</v>
      </c>
      <c r="AD20" s="642"/>
      <c r="AE20" s="641">
        <v>8.3333299999999999E-2</v>
      </c>
      <c r="AF20" s="642"/>
      <c r="AG20" s="641">
        <v>8.3333299999999999E-2</v>
      </c>
      <c r="AH20" s="642"/>
      <c r="AI20" s="641">
        <v>8.3333299999999999E-2</v>
      </c>
      <c r="AJ20" s="642"/>
      <c r="AK20" s="641">
        <v>8.3333299999999999E-2</v>
      </c>
      <c r="AL20" s="642"/>
      <c r="AM20" s="643">
        <v>8.3333299999999999E-2</v>
      </c>
      <c r="AN20" s="15"/>
      <c r="AO20" s="16"/>
    </row>
    <row r="21" spans="1:41" ht="18" x14ac:dyDescent="0.2">
      <c r="A21" s="3" t="s">
        <v>419</v>
      </c>
      <c r="B21" s="4"/>
      <c r="C21" s="4" t="s">
        <v>420</v>
      </c>
      <c r="D21" s="4"/>
      <c r="E21" s="4"/>
      <c r="F21" s="4"/>
      <c r="G21" s="4" t="s">
        <v>421</v>
      </c>
      <c r="I21" s="4" t="s">
        <v>422</v>
      </c>
      <c r="J21" s="4"/>
      <c r="K21" s="4"/>
      <c r="L21" s="4"/>
      <c r="M21" s="4"/>
      <c r="N21" s="5"/>
      <c r="O21" s="12"/>
      <c r="P21" s="7"/>
      <c r="Q21" s="7"/>
      <c r="R21" s="7"/>
      <c r="S21" s="7"/>
      <c r="T21" s="7"/>
      <c r="U21" s="7"/>
      <c r="V21" s="7"/>
      <c r="W21" s="7"/>
      <c r="X21" s="7"/>
      <c r="Y21" s="7"/>
      <c r="Z21" s="7"/>
      <c r="AA21" s="7"/>
      <c r="AB21" s="7"/>
      <c r="AC21" s="7"/>
      <c r="AD21" s="7"/>
      <c r="AE21" s="7"/>
      <c r="AF21" s="7"/>
      <c r="AG21" s="7"/>
      <c r="AH21" s="7"/>
      <c r="AI21" s="7"/>
      <c r="AJ21" s="7"/>
      <c r="AK21" s="7"/>
      <c r="AL21" s="7"/>
      <c r="AM21" s="7"/>
      <c r="AO21" s="5"/>
    </row>
    <row r="22" spans="1:41" ht="39.75" customHeight="1" x14ac:dyDescent="0.2">
      <c r="A22" s="110" t="s">
        <v>423</v>
      </c>
      <c r="B22" s="111"/>
      <c r="C22" s="111" t="s">
        <v>424</v>
      </c>
      <c r="D22" s="112"/>
      <c r="E22" s="111"/>
      <c r="F22" s="111"/>
      <c r="G22" s="111" t="s">
        <v>426</v>
      </c>
      <c r="H22" s="111"/>
      <c r="I22" s="111" t="s">
        <v>621</v>
      </c>
      <c r="J22" s="4"/>
      <c r="K22" s="4"/>
      <c r="L22" s="4"/>
      <c r="M22" s="4"/>
      <c r="N22" s="5"/>
      <c r="O22" s="8"/>
      <c r="AO22" s="5"/>
    </row>
    <row r="23" spans="1:41" ht="45.75" customHeight="1" thickBot="1" x14ac:dyDescent="0.25">
      <c r="A23" s="113" t="s">
        <v>428</v>
      </c>
      <c r="B23" s="114"/>
      <c r="C23" s="142" t="s">
        <v>429</v>
      </c>
      <c r="D23" s="142"/>
      <c r="E23" s="115"/>
      <c r="F23" s="114"/>
      <c r="G23" s="115" t="s">
        <v>431</v>
      </c>
      <c r="H23" s="114"/>
      <c r="I23" s="116" t="s">
        <v>622</v>
      </c>
      <c r="J23" s="794" t="s">
        <v>433</v>
      </c>
      <c r="K23" s="794"/>
      <c r="L23" s="794"/>
      <c r="M23" s="794"/>
      <c r="N23" s="795"/>
      <c r="O23" s="9"/>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1"/>
    </row>
    <row r="24" spans="1:41" x14ac:dyDescent="0.2">
      <c r="A24" s="1" t="s">
        <v>1265</v>
      </c>
    </row>
  </sheetData>
  <mergeCells count="40">
    <mergeCell ref="A10:B10"/>
    <mergeCell ref="C10:C11"/>
    <mergeCell ref="D10:D11"/>
    <mergeCell ref="E10:E11"/>
    <mergeCell ref="F10:F11"/>
    <mergeCell ref="A3:J8"/>
    <mergeCell ref="N3:AM8"/>
    <mergeCell ref="AN3:AO9"/>
    <mergeCell ref="A9:G9"/>
    <mergeCell ref="H9:AM9"/>
    <mergeCell ref="AN10:AO10"/>
    <mergeCell ref="J23:N23"/>
    <mergeCell ref="A12:A20"/>
    <mergeCell ref="B12:B20"/>
    <mergeCell ref="C12:C19"/>
    <mergeCell ref="D12:D14"/>
    <mergeCell ref="E12:E14"/>
    <mergeCell ref="V10:W10"/>
    <mergeCell ref="X10:Y10"/>
    <mergeCell ref="Z10:AA10"/>
    <mergeCell ref="AB10:AC10"/>
    <mergeCell ref="AD10:AE10"/>
    <mergeCell ref="AF10:AG10"/>
    <mergeCell ref="M10:M11"/>
    <mergeCell ref="N10:N11"/>
    <mergeCell ref="O10:O11"/>
    <mergeCell ref="D18:D19"/>
    <mergeCell ref="E18:E19"/>
    <mergeCell ref="AH10:AI10"/>
    <mergeCell ref="AJ10:AK10"/>
    <mergeCell ref="AL10:AM10"/>
    <mergeCell ref="P10:Q10"/>
    <mergeCell ref="R10:S10"/>
    <mergeCell ref="T10:U10"/>
    <mergeCell ref="G10:G11"/>
    <mergeCell ref="H10:H11"/>
    <mergeCell ref="I10:I11"/>
    <mergeCell ref="J10:J11"/>
    <mergeCell ref="K10:K11"/>
    <mergeCell ref="L10:L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O27"/>
  <sheetViews>
    <sheetView zoomScaleNormal="100" zoomScaleSheetLayoutView="100" workbookViewId="0">
      <selection activeCell="A3" sqref="A3:J8"/>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40.5703125" style="1" customWidth="1"/>
    <col min="5" max="5" width="23" style="18" customWidth="1"/>
    <col min="6" max="6" width="20.140625" style="18" customWidth="1"/>
    <col min="7" max="7" width="34.140625" style="1" customWidth="1"/>
    <col min="8" max="8" width="16.5703125" style="1" customWidth="1"/>
    <col min="9" max="9" width="24.7109375" style="1" customWidth="1"/>
    <col min="10" max="10" width="23.42578125" style="1" customWidth="1"/>
    <col min="11" max="11" width="33" style="1" customWidth="1"/>
    <col min="12" max="13" width="23.42578125" style="1" customWidth="1"/>
    <col min="14" max="14" width="12.5703125" style="1" customWidth="1"/>
    <col min="15" max="15" width="13.85546875" style="1" customWidth="1"/>
    <col min="16" max="39" width="7.140625" style="1" customWidth="1"/>
    <col min="40" max="40" width="13.5703125" style="1" customWidth="1"/>
    <col min="41" max="41" width="22.85546875" style="1" customWidth="1"/>
    <col min="42" max="42" width="23.140625" style="1" customWidth="1"/>
    <col min="43" max="43" width="24.42578125" style="1" customWidth="1"/>
    <col min="44" max="16384" width="11.42578125" style="1"/>
  </cols>
  <sheetData>
    <row r="1" spans="1:41" ht="15" x14ac:dyDescent="0.2">
      <c r="P1" s="19"/>
    </row>
    <row r="2" spans="1:41" ht="15.75" thickBot="1" x14ac:dyDescent="0.25">
      <c r="P2" s="19"/>
    </row>
    <row r="3" spans="1:41" ht="15" customHeight="1" x14ac:dyDescent="0.2">
      <c r="A3" s="802" t="s">
        <v>623</v>
      </c>
      <c r="B3" s="803"/>
      <c r="C3" s="803"/>
      <c r="D3" s="803"/>
      <c r="E3" s="803"/>
      <c r="F3" s="803"/>
      <c r="G3" s="803"/>
      <c r="H3" s="803"/>
      <c r="I3" s="803"/>
      <c r="J3" s="803"/>
      <c r="K3" s="22"/>
      <c r="L3" s="22"/>
      <c r="M3" s="22"/>
      <c r="N3" s="808" t="s">
        <v>258</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11" t="s">
        <v>259</v>
      </c>
      <c r="AO3" s="812"/>
    </row>
    <row r="4" spans="1:41" ht="15" customHeight="1" x14ac:dyDescent="0.2">
      <c r="A4" s="804"/>
      <c r="B4" s="805"/>
      <c r="C4" s="805"/>
      <c r="D4" s="805"/>
      <c r="E4" s="805"/>
      <c r="F4" s="805"/>
      <c r="G4" s="805"/>
      <c r="H4" s="805"/>
      <c r="I4" s="805"/>
      <c r="J4" s="805"/>
      <c r="K4" s="23"/>
      <c r="L4" s="23"/>
      <c r="M4" s="23"/>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3"/>
      <c r="AO4" s="814"/>
    </row>
    <row r="5" spans="1:41" ht="15" customHeight="1" x14ac:dyDescent="0.2">
      <c r="A5" s="804"/>
      <c r="B5" s="805"/>
      <c r="C5" s="805"/>
      <c r="D5" s="805"/>
      <c r="E5" s="805"/>
      <c r="F5" s="805"/>
      <c r="G5" s="805"/>
      <c r="H5" s="805"/>
      <c r="I5" s="805"/>
      <c r="J5" s="805"/>
      <c r="K5" s="23"/>
      <c r="L5" s="23"/>
      <c r="M5" s="23"/>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13"/>
      <c r="AO5" s="814"/>
    </row>
    <row r="6" spans="1:41" ht="15" customHeight="1" x14ac:dyDescent="0.2">
      <c r="A6" s="804"/>
      <c r="B6" s="805"/>
      <c r="C6" s="805"/>
      <c r="D6" s="805"/>
      <c r="E6" s="805"/>
      <c r="F6" s="805"/>
      <c r="G6" s="805"/>
      <c r="H6" s="805"/>
      <c r="I6" s="805"/>
      <c r="J6" s="805"/>
      <c r="K6" s="23"/>
      <c r="L6" s="23"/>
      <c r="M6" s="23"/>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13"/>
      <c r="AO6" s="814"/>
    </row>
    <row r="7" spans="1:41" ht="15" customHeight="1" x14ac:dyDescent="0.2">
      <c r="A7" s="804"/>
      <c r="B7" s="805"/>
      <c r="C7" s="805"/>
      <c r="D7" s="805"/>
      <c r="E7" s="805"/>
      <c r="F7" s="805"/>
      <c r="G7" s="805"/>
      <c r="H7" s="805"/>
      <c r="I7" s="805"/>
      <c r="J7" s="805"/>
      <c r="K7" s="23"/>
      <c r="L7" s="23"/>
      <c r="M7" s="23"/>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13"/>
      <c r="AO7" s="814"/>
    </row>
    <row r="8" spans="1:41" ht="15.75" customHeight="1" thickBot="1" x14ac:dyDescent="0.25">
      <c r="A8" s="806"/>
      <c r="B8" s="807"/>
      <c r="C8" s="807"/>
      <c r="D8" s="807"/>
      <c r="E8" s="807"/>
      <c r="F8" s="807"/>
      <c r="G8" s="807"/>
      <c r="H8" s="807"/>
      <c r="I8" s="807"/>
      <c r="J8" s="807"/>
      <c r="K8" s="24"/>
      <c r="L8" s="24"/>
      <c r="M8" s="24"/>
      <c r="N8" s="810"/>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3"/>
      <c r="AO8" s="814"/>
    </row>
    <row r="9" spans="1:41" ht="15.75" customHeight="1" thickBot="1" x14ac:dyDescent="0.25">
      <c r="A9" s="817" t="s">
        <v>260</v>
      </c>
      <c r="B9" s="818"/>
      <c r="C9" s="818"/>
      <c r="D9" s="818"/>
      <c r="E9" s="818"/>
      <c r="F9" s="818"/>
      <c r="G9" s="819"/>
      <c r="H9" s="820" t="s">
        <v>261</v>
      </c>
      <c r="I9" s="821"/>
      <c r="J9" s="821"/>
      <c r="K9" s="821"/>
      <c r="L9" s="821"/>
      <c r="M9" s="821"/>
      <c r="N9" s="821"/>
      <c r="O9" s="821"/>
      <c r="P9" s="879"/>
      <c r="Q9" s="879"/>
      <c r="R9" s="879"/>
      <c r="S9" s="879"/>
      <c r="T9" s="879"/>
      <c r="U9" s="879"/>
      <c r="V9" s="879"/>
      <c r="W9" s="879"/>
      <c r="X9" s="879"/>
      <c r="Y9" s="879"/>
      <c r="Z9" s="879"/>
      <c r="AA9" s="879"/>
      <c r="AB9" s="879"/>
      <c r="AC9" s="879"/>
      <c r="AD9" s="879"/>
      <c r="AE9" s="879"/>
      <c r="AF9" s="879"/>
      <c r="AG9" s="879"/>
      <c r="AH9" s="879"/>
      <c r="AI9" s="879"/>
      <c r="AJ9" s="879"/>
      <c r="AK9" s="879"/>
      <c r="AL9" s="879"/>
      <c r="AM9" s="879"/>
      <c r="AN9" s="815"/>
      <c r="AO9" s="816"/>
    </row>
    <row r="10" spans="1:41" ht="48" customHeight="1" thickBot="1" x14ac:dyDescent="0.25">
      <c r="A10" s="822" t="s">
        <v>262</v>
      </c>
      <c r="B10" s="823"/>
      <c r="C10" s="799" t="s">
        <v>263</v>
      </c>
      <c r="D10" s="908" t="s">
        <v>264</v>
      </c>
      <c r="E10" s="910" t="s">
        <v>265</v>
      </c>
      <c r="F10" s="912" t="s">
        <v>266</v>
      </c>
      <c r="G10" s="906" t="s">
        <v>267</v>
      </c>
      <c r="H10" s="906" t="s">
        <v>268</v>
      </c>
      <c r="I10" s="906" t="s">
        <v>269</v>
      </c>
      <c r="J10" s="906" t="s">
        <v>624</v>
      </c>
      <c r="K10" s="908" t="s">
        <v>271</v>
      </c>
      <c r="L10" s="797" t="s">
        <v>272</v>
      </c>
      <c r="M10" s="797" t="s">
        <v>273</v>
      </c>
      <c r="N10" s="799" t="s">
        <v>274</v>
      </c>
      <c r="O10" s="862" t="s">
        <v>275</v>
      </c>
      <c r="P10" s="905" t="s">
        <v>276</v>
      </c>
      <c r="Q10" s="902"/>
      <c r="R10" s="902" t="s">
        <v>277</v>
      </c>
      <c r="S10" s="902"/>
      <c r="T10" s="902" t="s">
        <v>278</v>
      </c>
      <c r="U10" s="902"/>
      <c r="V10" s="902" t="s">
        <v>279</v>
      </c>
      <c r="W10" s="902"/>
      <c r="X10" s="902" t="s">
        <v>280</v>
      </c>
      <c r="Y10" s="902"/>
      <c r="Z10" s="902" t="s">
        <v>281</v>
      </c>
      <c r="AA10" s="902"/>
      <c r="AB10" s="902" t="s">
        <v>282</v>
      </c>
      <c r="AC10" s="902"/>
      <c r="AD10" s="902" t="s">
        <v>283</v>
      </c>
      <c r="AE10" s="902"/>
      <c r="AF10" s="902" t="s">
        <v>284</v>
      </c>
      <c r="AG10" s="902"/>
      <c r="AH10" s="902" t="s">
        <v>285</v>
      </c>
      <c r="AI10" s="902"/>
      <c r="AJ10" s="902" t="s">
        <v>286</v>
      </c>
      <c r="AK10" s="902"/>
      <c r="AL10" s="902" t="s">
        <v>287</v>
      </c>
      <c r="AM10" s="903"/>
      <c r="AN10" s="861" t="s">
        <v>288</v>
      </c>
      <c r="AO10" s="829"/>
    </row>
    <row r="11" spans="1:41" ht="69.75" customHeight="1" thickBot="1" x14ac:dyDescent="0.25">
      <c r="A11" s="13" t="s">
        <v>18</v>
      </c>
      <c r="B11" s="13" t="s">
        <v>19</v>
      </c>
      <c r="C11" s="800"/>
      <c r="D11" s="909"/>
      <c r="E11" s="911"/>
      <c r="F11" s="913"/>
      <c r="G11" s="907"/>
      <c r="H11" s="907"/>
      <c r="I11" s="907"/>
      <c r="J11" s="907"/>
      <c r="K11" s="909"/>
      <c r="L11" s="798"/>
      <c r="M11" s="798"/>
      <c r="N11" s="800"/>
      <c r="O11" s="904"/>
      <c r="P11" s="21" t="s">
        <v>289</v>
      </c>
      <c r="Q11" s="20" t="s">
        <v>290</v>
      </c>
      <c r="R11" s="21" t="s">
        <v>289</v>
      </c>
      <c r="S11" s="20" t="s">
        <v>290</v>
      </c>
      <c r="T11" s="21" t="s">
        <v>289</v>
      </c>
      <c r="U11" s="20" t="s">
        <v>290</v>
      </c>
      <c r="V11" s="21" t="s">
        <v>289</v>
      </c>
      <c r="W11" s="20" t="s">
        <v>290</v>
      </c>
      <c r="X11" s="21" t="s">
        <v>289</v>
      </c>
      <c r="Y11" s="20" t="s">
        <v>290</v>
      </c>
      <c r="Z11" s="21" t="s">
        <v>289</v>
      </c>
      <c r="AA11" s="20" t="s">
        <v>290</v>
      </c>
      <c r="AB11" s="21" t="s">
        <v>289</v>
      </c>
      <c r="AC11" s="20" t="s">
        <v>290</v>
      </c>
      <c r="AD11" s="21" t="s">
        <v>289</v>
      </c>
      <c r="AE11" s="20" t="s">
        <v>290</v>
      </c>
      <c r="AF11" s="21" t="s">
        <v>289</v>
      </c>
      <c r="AG11" s="20" t="s">
        <v>290</v>
      </c>
      <c r="AH11" s="21" t="s">
        <v>289</v>
      </c>
      <c r="AI11" s="20" t="s">
        <v>290</v>
      </c>
      <c r="AJ11" s="21" t="s">
        <v>289</v>
      </c>
      <c r="AK11" s="20" t="s">
        <v>290</v>
      </c>
      <c r="AL11" s="21" t="s">
        <v>289</v>
      </c>
      <c r="AM11" s="488" t="s">
        <v>290</v>
      </c>
      <c r="AN11" s="579" t="s">
        <v>291</v>
      </c>
      <c r="AO11" s="362" t="s">
        <v>292</v>
      </c>
    </row>
    <row r="12" spans="1:41" ht="69.75" customHeight="1" x14ac:dyDescent="0.2">
      <c r="A12" s="895" t="s">
        <v>293</v>
      </c>
      <c r="B12" s="898" t="s">
        <v>1149</v>
      </c>
      <c r="C12" s="900" t="s">
        <v>625</v>
      </c>
      <c r="D12" s="558" t="s">
        <v>626</v>
      </c>
      <c r="E12" s="559">
        <v>0.1</v>
      </c>
      <c r="F12" s="560" t="s">
        <v>295</v>
      </c>
      <c r="G12" s="561" t="s">
        <v>627</v>
      </c>
      <c r="H12" s="201" t="s">
        <v>628</v>
      </c>
      <c r="I12" s="562" t="s">
        <v>629</v>
      </c>
      <c r="J12" s="145">
        <v>0.1</v>
      </c>
      <c r="K12" s="563" t="s">
        <v>630</v>
      </c>
      <c r="L12" s="204">
        <v>44576</v>
      </c>
      <c r="M12" s="184" t="s">
        <v>631</v>
      </c>
      <c r="N12" s="139" t="s">
        <v>300</v>
      </c>
      <c r="O12" s="182">
        <v>1.1000000000000001</v>
      </c>
      <c r="P12" s="540"/>
      <c r="Q12" s="540"/>
      <c r="R12" s="540"/>
      <c r="S12" s="540"/>
      <c r="T12" s="540"/>
      <c r="U12" s="486">
        <v>1</v>
      </c>
      <c r="V12" s="540"/>
      <c r="W12" s="540"/>
      <c r="X12" s="540"/>
      <c r="Y12" s="540"/>
      <c r="Z12" s="540"/>
      <c r="AA12" s="486">
        <v>1</v>
      </c>
      <c r="AB12" s="540"/>
      <c r="AC12" s="540"/>
      <c r="AD12" s="540"/>
      <c r="AE12" s="540"/>
      <c r="AF12" s="580"/>
      <c r="AG12" s="486">
        <v>1</v>
      </c>
      <c r="AH12" s="580"/>
      <c r="AI12" s="540"/>
      <c r="AJ12" s="580"/>
      <c r="AK12" s="540"/>
      <c r="AL12" s="580"/>
      <c r="AM12" s="486">
        <v>1</v>
      </c>
      <c r="AN12" s="408"/>
      <c r="AO12" s="409"/>
    </row>
    <row r="13" spans="1:41" ht="88.5" customHeight="1" x14ac:dyDescent="0.2">
      <c r="A13" s="896"/>
      <c r="B13" s="899"/>
      <c r="C13" s="893"/>
      <c r="D13" s="282" t="s">
        <v>632</v>
      </c>
      <c r="E13" s="564">
        <v>0.2</v>
      </c>
      <c r="F13" s="218" t="s">
        <v>295</v>
      </c>
      <c r="G13" s="556" t="s">
        <v>633</v>
      </c>
      <c r="H13" s="298" t="s">
        <v>634</v>
      </c>
      <c r="I13" s="298" t="s">
        <v>635</v>
      </c>
      <c r="J13" s="152">
        <v>0.2</v>
      </c>
      <c r="K13" s="295" t="s">
        <v>636</v>
      </c>
      <c r="L13" s="204">
        <v>44577</v>
      </c>
      <c r="M13" s="184" t="s">
        <v>631</v>
      </c>
      <c r="N13" s="139" t="s">
        <v>300</v>
      </c>
      <c r="O13" s="182">
        <v>2.1</v>
      </c>
      <c r="P13" s="193"/>
      <c r="Q13" s="150">
        <v>8.3299999999999999E-2</v>
      </c>
      <c r="R13" s="193"/>
      <c r="S13" s="150">
        <v>8.3299999999999999E-2</v>
      </c>
      <c r="T13" s="193"/>
      <c r="U13" s="150">
        <v>8.3299999999999999E-2</v>
      </c>
      <c r="V13" s="193"/>
      <c r="W13" s="150">
        <v>8.3299999999999999E-2</v>
      </c>
      <c r="X13" s="193"/>
      <c r="Y13" s="150">
        <v>8.3299999999999999E-2</v>
      </c>
      <c r="Z13" s="193"/>
      <c r="AA13" s="150">
        <v>8.3299999999999999E-2</v>
      </c>
      <c r="AB13" s="193"/>
      <c r="AC13" s="150">
        <v>8.3299999999999999E-2</v>
      </c>
      <c r="AD13" s="193"/>
      <c r="AE13" s="150">
        <v>8.3299999999999999E-2</v>
      </c>
      <c r="AF13" s="202"/>
      <c r="AG13" s="150">
        <v>8.3299999999999999E-2</v>
      </c>
      <c r="AH13" s="202"/>
      <c r="AI13" s="150">
        <v>8.3299999999999999E-2</v>
      </c>
      <c r="AJ13" s="202"/>
      <c r="AK13" s="150">
        <v>8.3299999999999999E-2</v>
      </c>
      <c r="AL13" s="202"/>
      <c r="AM13" s="150">
        <v>8.3699999999999997E-2</v>
      </c>
      <c r="AN13" s="408"/>
      <c r="AO13" s="409"/>
    </row>
    <row r="14" spans="1:41" ht="92.25" customHeight="1" thickBot="1" x14ac:dyDescent="0.25">
      <c r="A14" s="896"/>
      <c r="B14" s="899"/>
      <c r="C14" s="893"/>
      <c r="D14" s="880" t="s">
        <v>637</v>
      </c>
      <c r="E14" s="901">
        <v>0.1</v>
      </c>
      <c r="F14" s="218" t="s">
        <v>638</v>
      </c>
      <c r="G14" s="556" t="s">
        <v>639</v>
      </c>
      <c r="H14" s="298" t="s">
        <v>640</v>
      </c>
      <c r="I14" s="298" t="s">
        <v>641</v>
      </c>
      <c r="J14" s="152">
        <v>0.05</v>
      </c>
      <c r="K14" s="295" t="s">
        <v>642</v>
      </c>
      <c r="L14" s="204">
        <v>44578</v>
      </c>
      <c r="M14" s="184" t="s">
        <v>631</v>
      </c>
      <c r="N14" s="139" t="s">
        <v>300</v>
      </c>
      <c r="O14" s="182">
        <v>3.1</v>
      </c>
      <c r="P14" s="193"/>
      <c r="Q14" s="150">
        <v>8.3299999999999999E-2</v>
      </c>
      <c r="R14" s="193"/>
      <c r="S14" s="150">
        <v>8.3299999999999999E-2</v>
      </c>
      <c r="T14" s="193"/>
      <c r="U14" s="150">
        <v>8.3299999999999999E-2</v>
      </c>
      <c r="V14" s="193"/>
      <c r="W14" s="150">
        <v>8.3299999999999999E-2</v>
      </c>
      <c r="X14" s="193"/>
      <c r="Y14" s="150">
        <v>8.3299999999999999E-2</v>
      </c>
      <c r="Z14" s="193"/>
      <c r="AA14" s="150">
        <v>8.3299999999999999E-2</v>
      </c>
      <c r="AB14" s="193"/>
      <c r="AC14" s="150">
        <v>8.3299999999999999E-2</v>
      </c>
      <c r="AD14" s="193"/>
      <c r="AE14" s="150">
        <v>8.3299999999999999E-2</v>
      </c>
      <c r="AF14" s="202"/>
      <c r="AG14" s="150">
        <v>8.3299999999999999E-2</v>
      </c>
      <c r="AH14" s="202"/>
      <c r="AI14" s="150">
        <v>8.3299999999999999E-2</v>
      </c>
      <c r="AJ14" s="202"/>
      <c r="AK14" s="150">
        <v>8.3299999999999999E-2</v>
      </c>
      <c r="AL14" s="202"/>
      <c r="AM14" s="150">
        <v>8.3699999999999997E-2</v>
      </c>
      <c r="AN14" s="408"/>
      <c r="AO14" s="409"/>
    </row>
    <row r="15" spans="1:41" ht="66.75" customHeight="1" x14ac:dyDescent="0.2">
      <c r="A15" s="896"/>
      <c r="B15" s="899"/>
      <c r="C15" s="893"/>
      <c r="D15" s="880"/>
      <c r="E15" s="901"/>
      <c r="F15" s="218" t="s">
        <v>638</v>
      </c>
      <c r="G15" s="556" t="s">
        <v>643</v>
      </c>
      <c r="H15" s="298" t="s">
        <v>644</v>
      </c>
      <c r="I15" s="298" t="s">
        <v>645</v>
      </c>
      <c r="J15" s="152">
        <v>0.05</v>
      </c>
      <c r="K15" s="295" t="s">
        <v>646</v>
      </c>
      <c r="L15" s="204">
        <v>44579</v>
      </c>
      <c r="M15" s="180" t="s">
        <v>631</v>
      </c>
      <c r="N15" s="139" t="s">
        <v>300</v>
      </c>
      <c r="O15" s="182">
        <v>3.2</v>
      </c>
      <c r="P15" s="193"/>
      <c r="Q15" s="150">
        <v>8.3299999999999999E-2</v>
      </c>
      <c r="R15" s="193"/>
      <c r="S15" s="150">
        <v>8.3299999999999999E-2</v>
      </c>
      <c r="T15" s="193"/>
      <c r="U15" s="150">
        <v>8.3299999999999999E-2</v>
      </c>
      <c r="V15" s="193"/>
      <c r="W15" s="150">
        <v>8.3299999999999999E-2</v>
      </c>
      <c r="X15" s="193"/>
      <c r="Y15" s="150">
        <v>8.3299999999999999E-2</v>
      </c>
      <c r="Z15" s="193"/>
      <c r="AA15" s="150">
        <v>8.3299999999999999E-2</v>
      </c>
      <c r="AB15" s="193"/>
      <c r="AC15" s="150">
        <v>8.3299999999999999E-2</v>
      </c>
      <c r="AD15" s="193"/>
      <c r="AE15" s="150">
        <v>8.3299999999999999E-2</v>
      </c>
      <c r="AF15" s="202"/>
      <c r="AG15" s="150">
        <v>8.3299999999999999E-2</v>
      </c>
      <c r="AH15" s="202"/>
      <c r="AI15" s="150">
        <v>8.3299999999999999E-2</v>
      </c>
      <c r="AJ15" s="202"/>
      <c r="AK15" s="150">
        <v>8.3299999999999999E-2</v>
      </c>
      <c r="AL15" s="202"/>
      <c r="AM15" s="150">
        <v>8.3699999999999997E-2</v>
      </c>
      <c r="AN15" s="408"/>
      <c r="AO15" s="409"/>
    </row>
    <row r="16" spans="1:41" ht="66.75" customHeight="1" x14ac:dyDescent="0.2">
      <c r="A16" s="896"/>
      <c r="B16" s="899"/>
      <c r="C16" s="893"/>
      <c r="D16" s="880" t="s">
        <v>647</v>
      </c>
      <c r="E16" s="901">
        <v>0.25</v>
      </c>
      <c r="F16" s="218" t="s">
        <v>638</v>
      </c>
      <c r="G16" s="556" t="s">
        <v>648</v>
      </c>
      <c r="H16" s="298" t="s">
        <v>649</v>
      </c>
      <c r="I16" s="298" t="s">
        <v>650</v>
      </c>
      <c r="J16" s="152">
        <v>0.1</v>
      </c>
      <c r="K16" s="295" t="s">
        <v>636</v>
      </c>
      <c r="L16" s="204">
        <v>44580</v>
      </c>
      <c r="M16" s="184" t="s">
        <v>631</v>
      </c>
      <c r="N16" s="139" t="s">
        <v>300</v>
      </c>
      <c r="O16" s="182">
        <v>4.0999999999999996</v>
      </c>
      <c r="P16" s="193"/>
      <c r="Q16" s="150">
        <v>8.3299999999999999E-2</v>
      </c>
      <c r="R16" s="193"/>
      <c r="S16" s="150">
        <v>8.3299999999999999E-2</v>
      </c>
      <c r="T16" s="193"/>
      <c r="U16" s="150">
        <v>8.3299999999999999E-2</v>
      </c>
      <c r="V16" s="193"/>
      <c r="W16" s="150">
        <v>8.3299999999999999E-2</v>
      </c>
      <c r="X16" s="193"/>
      <c r="Y16" s="150">
        <v>8.3299999999999999E-2</v>
      </c>
      <c r="Z16" s="193"/>
      <c r="AA16" s="150">
        <v>8.3299999999999999E-2</v>
      </c>
      <c r="AB16" s="193"/>
      <c r="AC16" s="150">
        <v>8.3299999999999999E-2</v>
      </c>
      <c r="AD16" s="193"/>
      <c r="AE16" s="150">
        <v>8.3299999999999999E-2</v>
      </c>
      <c r="AF16" s="202"/>
      <c r="AG16" s="150">
        <v>8.3299999999999999E-2</v>
      </c>
      <c r="AH16" s="202"/>
      <c r="AI16" s="150">
        <v>8.3299999999999999E-2</v>
      </c>
      <c r="AJ16" s="202"/>
      <c r="AK16" s="150">
        <v>8.3299999999999999E-2</v>
      </c>
      <c r="AL16" s="202"/>
      <c r="AM16" s="150">
        <v>8.3699999999999997E-2</v>
      </c>
      <c r="AN16" s="408"/>
      <c r="AO16" s="409"/>
    </row>
    <row r="17" spans="1:41" ht="48.75" customHeight="1" thickBot="1" x14ac:dyDescent="0.25">
      <c r="A17" s="896"/>
      <c r="B17" s="899"/>
      <c r="C17" s="893"/>
      <c r="D17" s="880"/>
      <c r="E17" s="901"/>
      <c r="F17" s="891" t="s">
        <v>638</v>
      </c>
      <c r="G17" s="892" t="s">
        <v>651</v>
      </c>
      <c r="H17" s="298" t="s">
        <v>652</v>
      </c>
      <c r="I17" s="298" t="s">
        <v>653</v>
      </c>
      <c r="J17" s="152">
        <v>0.05</v>
      </c>
      <c r="K17" s="295" t="s">
        <v>636</v>
      </c>
      <c r="L17" s="204">
        <v>44581</v>
      </c>
      <c r="M17" s="184" t="s">
        <v>631</v>
      </c>
      <c r="N17" s="139" t="s">
        <v>300</v>
      </c>
      <c r="O17" s="182">
        <v>4.2</v>
      </c>
      <c r="P17" s="193"/>
      <c r="Q17" s="150">
        <v>8.3299999999999999E-2</v>
      </c>
      <c r="R17" s="193"/>
      <c r="S17" s="150">
        <v>8.3299999999999999E-2</v>
      </c>
      <c r="T17" s="193"/>
      <c r="U17" s="150">
        <v>8.3299999999999999E-2</v>
      </c>
      <c r="V17" s="193"/>
      <c r="W17" s="150">
        <v>8.3299999999999999E-2</v>
      </c>
      <c r="X17" s="193"/>
      <c r="Y17" s="150">
        <v>8.3299999999999999E-2</v>
      </c>
      <c r="Z17" s="193"/>
      <c r="AA17" s="150">
        <v>8.3299999999999999E-2</v>
      </c>
      <c r="AB17" s="193"/>
      <c r="AC17" s="150">
        <v>8.3299999999999999E-2</v>
      </c>
      <c r="AD17" s="193"/>
      <c r="AE17" s="150">
        <v>8.3299999999999999E-2</v>
      </c>
      <c r="AF17" s="202"/>
      <c r="AG17" s="150">
        <v>8.3299999999999999E-2</v>
      </c>
      <c r="AH17" s="202"/>
      <c r="AI17" s="150">
        <v>8.3299999999999999E-2</v>
      </c>
      <c r="AJ17" s="202"/>
      <c r="AK17" s="150">
        <v>8.3299999999999999E-2</v>
      </c>
      <c r="AL17" s="202"/>
      <c r="AM17" s="150">
        <v>8.3699999999999997E-2</v>
      </c>
      <c r="AN17" s="408"/>
      <c r="AO17" s="409"/>
    </row>
    <row r="18" spans="1:41" ht="48.75" customHeight="1" x14ac:dyDescent="0.2">
      <c r="A18" s="896"/>
      <c r="B18" s="899"/>
      <c r="C18" s="893"/>
      <c r="D18" s="880"/>
      <c r="E18" s="901"/>
      <c r="F18" s="891"/>
      <c r="G18" s="892"/>
      <c r="H18" s="298" t="s">
        <v>654</v>
      </c>
      <c r="I18" s="298" t="s">
        <v>655</v>
      </c>
      <c r="J18" s="152">
        <v>0.05</v>
      </c>
      <c r="K18" s="295" t="s">
        <v>636</v>
      </c>
      <c r="L18" s="204">
        <v>44582</v>
      </c>
      <c r="M18" s="180" t="s">
        <v>631</v>
      </c>
      <c r="N18" s="139" t="s">
        <v>300</v>
      </c>
      <c r="O18" s="182" t="s">
        <v>339</v>
      </c>
      <c r="P18" s="193"/>
      <c r="Q18" s="150">
        <v>8.3299999999999999E-2</v>
      </c>
      <c r="R18" s="193"/>
      <c r="S18" s="150">
        <v>8.3299999999999999E-2</v>
      </c>
      <c r="T18" s="193"/>
      <c r="U18" s="150">
        <v>8.3299999999999999E-2</v>
      </c>
      <c r="V18" s="193"/>
      <c r="W18" s="150">
        <v>8.3299999999999999E-2</v>
      </c>
      <c r="X18" s="193"/>
      <c r="Y18" s="150">
        <v>8.3299999999999999E-2</v>
      </c>
      <c r="Z18" s="193"/>
      <c r="AA18" s="150">
        <v>8.3299999999999999E-2</v>
      </c>
      <c r="AB18" s="193"/>
      <c r="AC18" s="150">
        <v>8.3299999999999999E-2</v>
      </c>
      <c r="AD18" s="193"/>
      <c r="AE18" s="150">
        <v>8.3299999999999999E-2</v>
      </c>
      <c r="AF18" s="202"/>
      <c r="AG18" s="150">
        <v>8.3299999999999999E-2</v>
      </c>
      <c r="AH18" s="202"/>
      <c r="AI18" s="150">
        <v>8.3299999999999999E-2</v>
      </c>
      <c r="AJ18" s="202"/>
      <c r="AK18" s="150">
        <v>8.3299999999999999E-2</v>
      </c>
      <c r="AL18" s="202"/>
      <c r="AM18" s="150">
        <v>8.3699999999999997E-2</v>
      </c>
      <c r="AN18" s="408"/>
      <c r="AO18" s="409"/>
    </row>
    <row r="19" spans="1:41" ht="48.75" customHeight="1" x14ac:dyDescent="0.2">
      <c r="A19" s="896"/>
      <c r="B19" s="899"/>
      <c r="C19" s="893"/>
      <c r="D19" s="880"/>
      <c r="E19" s="901"/>
      <c r="F19" s="218" t="s">
        <v>638</v>
      </c>
      <c r="G19" s="556" t="s">
        <v>656</v>
      </c>
      <c r="H19" s="298" t="s">
        <v>657</v>
      </c>
      <c r="I19" s="298" t="s">
        <v>658</v>
      </c>
      <c r="J19" s="152">
        <v>0.05</v>
      </c>
      <c r="K19" s="295" t="s">
        <v>659</v>
      </c>
      <c r="L19" s="204">
        <v>44583</v>
      </c>
      <c r="M19" s="184" t="s">
        <v>631</v>
      </c>
      <c r="N19" s="139" t="s">
        <v>300</v>
      </c>
      <c r="O19" s="182" t="s">
        <v>345</v>
      </c>
      <c r="P19" s="193"/>
      <c r="Q19" s="158">
        <v>2</v>
      </c>
      <c r="R19" s="193"/>
      <c r="S19" s="158">
        <v>2</v>
      </c>
      <c r="T19" s="193"/>
      <c r="U19" s="158">
        <v>2</v>
      </c>
      <c r="V19" s="193"/>
      <c r="W19" s="158">
        <v>2</v>
      </c>
      <c r="X19" s="193"/>
      <c r="Y19" s="158">
        <v>2</v>
      </c>
      <c r="Z19" s="193"/>
      <c r="AA19" s="158">
        <v>2</v>
      </c>
      <c r="AB19" s="193"/>
      <c r="AC19" s="158">
        <v>2</v>
      </c>
      <c r="AD19" s="193"/>
      <c r="AE19" s="158">
        <v>2</v>
      </c>
      <c r="AF19" s="202"/>
      <c r="AG19" s="158">
        <v>2</v>
      </c>
      <c r="AH19" s="202"/>
      <c r="AI19" s="158">
        <v>2</v>
      </c>
      <c r="AJ19" s="202"/>
      <c r="AK19" s="158">
        <v>2</v>
      </c>
      <c r="AL19" s="202"/>
      <c r="AM19" s="158">
        <v>2</v>
      </c>
      <c r="AN19" s="408"/>
      <c r="AO19" s="409"/>
    </row>
    <row r="20" spans="1:41" ht="48.75" customHeight="1" thickBot="1" x14ac:dyDescent="0.25">
      <c r="A20" s="896"/>
      <c r="B20" s="899"/>
      <c r="C20" s="893" t="s">
        <v>660</v>
      </c>
      <c r="D20" s="750" t="s">
        <v>661</v>
      </c>
      <c r="E20" s="894">
        <v>0.2</v>
      </c>
      <c r="F20" s="218" t="s">
        <v>638</v>
      </c>
      <c r="G20" s="556" t="s">
        <v>662</v>
      </c>
      <c r="H20" s="298" t="s">
        <v>663</v>
      </c>
      <c r="I20" s="298" t="s">
        <v>664</v>
      </c>
      <c r="J20" s="152">
        <v>0.1</v>
      </c>
      <c r="K20" s="295" t="s">
        <v>665</v>
      </c>
      <c r="L20" s="204">
        <v>44584</v>
      </c>
      <c r="M20" s="184" t="s">
        <v>631</v>
      </c>
      <c r="N20" s="139" t="s">
        <v>300</v>
      </c>
      <c r="O20" s="182" t="s">
        <v>501</v>
      </c>
      <c r="P20" s="193"/>
      <c r="Q20" s="150">
        <v>8.3299999999999999E-2</v>
      </c>
      <c r="R20" s="193"/>
      <c r="S20" s="150">
        <v>8.3299999999999999E-2</v>
      </c>
      <c r="T20" s="193"/>
      <c r="U20" s="150">
        <v>8.3299999999999999E-2</v>
      </c>
      <c r="V20" s="193"/>
      <c r="W20" s="150">
        <v>8.3299999999999999E-2</v>
      </c>
      <c r="X20" s="193"/>
      <c r="Y20" s="150">
        <v>8.3299999999999999E-2</v>
      </c>
      <c r="Z20" s="193"/>
      <c r="AA20" s="150">
        <v>8.3299999999999999E-2</v>
      </c>
      <c r="AB20" s="193"/>
      <c r="AC20" s="150">
        <v>8.3299999999999999E-2</v>
      </c>
      <c r="AD20" s="193"/>
      <c r="AE20" s="150">
        <v>8.3299999999999999E-2</v>
      </c>
      <c r="AF20" s="202"/>
      <c r="AG20" s="150">
        <v>8.3299999999999999E-2</v>
      </c>
      <c r="AH20" s="202"/>
      <c r="AI20" s="150">
        <v>8.3299999999999999E-2</v>
      </c>
      <c r="AJ20" s="202"/>
      <c r="AK20" s="150">
        <v>8.3299999999999999E-2</v>
      </c>
      <c r="AL20" s="202"/>
      <c r="AM20" s="150">
        <v>8.3699999999999997E-2</v>
      </c>
      <c r="AN20" s="410"/>
      <c r="AO20" s="410"/>
    </row>
    <row r="21" spans="1:41" ht="48.75" customHeight="1" x14ac:dyDescent="0.2">
      <c r="A21" s="896"/>
      <c r="B21" s="899"/>
      <c r="C21" s="893"/>
      <c r="D21" s="750"/>
      <c r="E21" s="894"/>
      <c r="F21" s="218" t="s">
        <v>638</v>
      </c>
      <c r="G21" s="556" t="s">
        <v>666</v>
      </c>
      <c r="H21" s="298" t="s">
        <v>667</v>
      </c>
      <c r="I21" s="298" t="s">
        <v>668</v>
      </c>
      <c r="J21" s="152">
        <v>0.05</v>
      </c>
      <c r="K21" s="295" t="s">
        <v>669</v>
      </c>
      <c r="L21" s="204">
        <v>44220</v>
      </c>
      <c r="M21" s="180" t="s">
        <v>631</v>
      </c>
      <c r="N21" s="139" t="s">
        <v>300</v>
      </c>
      <c r="O21" s="182" t="s">
        <v>560</v>
      </c>
      <c r="P21" s="193"/>
      <c r="Q21" s="150">
        <v>8.3299999999999999E-2</v>
      </c>
      <c r="R21" s="193"/>
      <c r="S21" s="150">
        <v>8.3299999999999999E-2</v>
      </c>
      <c r="T21" s="193"/>
      <c r="U21" s="150">
        <v>8.3299999999999999E-2</v>
      </c>
      <c r="V21" s="193"/>
      <c r="W21" s="150">
        <v>8.3299999999999999E-2</v>
      </c>
      <c r="X21" s="193"/>
      <c r="Y21" s="150">
        <v>8.3299999999999999E-2</v>
      </c>
      <c r="Z21" s="193"/>
      <c r="AA21" s="150">
        <v>8.3299999999999999E-2</v>
      </c>
      <c r="AB21" s="193"/>
      <c r="AC21" s="150">
        <v>8.3299999999999999E-2</v>
      </c>
      <c r="AD21" s="193"/>
      <c r="AE21" s="150">
        <v>8.3299999999999999E-2</v>
      </c>
      <c r="AF21" s="202"/>
      <c r="AG21" s="150">
        <v>8.3299999999999999E-2</v>
      </c>
      <c r="AH21" s="202"/>
      <c r="AI21" s="150">
        <v>8.3299999999999999E-2</v>
      </c>
      <c r="AJ21" s="202"/>
      <c r="AK21" s="150">
        <v>8.3299999999999999E-2</v>
      </c>
      <c r="AL21" s="202"/>
      <c r="AM21" s="150">
        <v>8.3299999999999999E-2</v>
      </c>
      <c r="AN21" s="410"/>
      <c r="AO21" s="410"/>
    </row>
    <row r="22" spans="1:41" ht="48.75" customHeight="1" x14ac:dyDescent="0.2">
      <c r="A22" s="896"/>
      <c r="B22" s="899"/>
      <c r="C22" s="893"/>
      <c r="D22" s="750"/>
      <c r="E22" s="894"/>
      <c r="F22" s="218" t="s">
        <v>638</v>
      </c>
      <c r="G22" s="556" t="s">
        <v>670</v>
      </c>
      <c r="H22" s="298" t="s">
        <v>671</v>
      </c>
      <c r="I22" s="298" t="s">
        <v>672</v>
      </c>
      <c r="J22" s="152">
        <v>0.05</v>
      </c>
      <c r="K22" s="295" t="s">
        <v>665</v>
      </c>
      <c r="L22" s="204">
        <v>44586</v>
      </c>
      <c r="M22" s="184" t="s">
        <v>631</v>
      </c>
      <c r="N22" s="139" t="s">
        <v>300</v>
      </c>
      <c r="O22" s="182" t="s">
        <v>673</v>
      </c>
      <c r="P22" s="193"/>
      <c r="Q22" s="149"/>
      <c r="R22" s="193"/>
      <c r="S22" s="149"/>
      <c r="T22" s="193"/>
      <c r="U22" s="310"/>
      <c r="V22" s="193"/>
      <c r="W22" s="206"/>
      <c r="X22" s="193"/>
      <c r="Y22" s="149"/>
      <c r="Z22" s="193"/>
      <c r="AA22" s="149"/>
      <c r="AB22" s="193"/>
      <c r="AC22" s="149"/>
      <c r="AD22" s="193"/>
      <c r="AE22" s="149"/>
      <c r="AF22" s="202"/>
      <c r="AG22" s="310"/>
      <c r="AH22" s="202"/>
      <c r="AI22" s="149"/>
      <c r="AJ22" s="202"/>
      <c r="AK22" s="149"/>
      <c r="AL22" s="202"/>
      <c r="AM22" s="241">
        <v>1</v>
      </c>
      <c r="AN22" s="410"/>
      <c r="AO22" s="410"/>
    </row>
    <row r="23" spans="1:41" ht="48.75" customHeight="1" x14ac:dyDescent="0.2">
      <c r="A23" s="896"/>
      <c r="B23" s="282" t="s">
        <v>158</v>
      </c>
      <c r="C23" s="293" t="s">
        <v>618</v>
      </c>
      <c r="D23" s="282" t="s">
        <v>674</v>
      </c>
      <c r="E23" s="564">
        <v>0.1</v>
      </c>
      <c r="F23" s="218" t="s">
        <v>638</v>
      </c>
      <c r="G23" s="411" t="s">
        <v>675</v>
      </c>
      <c r="H23" s="298" t="s">
        <v>676</v>
      </c>
      <c r="I23" s="298" t="s">
        <v>677</v>
      </c>
      <c r="J23" s="152">
        <v>0.1</v>
      </c>
      <c r="K23" s="295" t="s">
        <v>678</v>
      </c>
      <c r="L23" s="204">
        <v>44587</v>
      </c>
      <c r="M23" s="207" t="s">
        <v>631</v>
      </c>
      <c r="N23" s="139" t="s">
        <v>300</v>
      </c>
      <c r="O23" s="182">
        <v>6.1</v>
      </c>
      <c r="P23" s="193"/>
      <c r="Q23" s="202"/>
      <c r="R23" s="208"/>
      <c r="S23" s="202"/>
      <c r="T23" s="193"/>
      <c r="U23" s="202"/>
      <c r="V23" s="193"/>
      <c r="W23" s="202"/>
      <c r="X23" s="193"/>
      <c r="Y23" s="202"/>
      <c r="Z23" s="209"/>
      <c r="AA23" s="202"/>
      <c r="AB23" s="209"/>
      <c r="AC23" s="158">
        <v>1</v>
      </c>
      <c r="AD23" s="209"/>
      <c r="AE23" s="202"/>
      <c r="AF23" s="202"/>
      <c r="AG23" s="202"/>
      <c r="AH23" s="202"/>
      <c r="AI23" s="202"/>
      <c r="AJ23" s="202"/>
      <c r="AK23" s="202"/>
      <c r="AL23" s="202"/>
      <c r="AM23" s="202"/>
      <c r="AN23" s="410"/>
      <c r="AO23" s="410"/>
    </row>
    <row r="24" spans="1:41" ht="69" customHeight="1" thickBot="1" x14ac:dyDescent="0.25">
      <c r="A24" s="897"/>
      <c r="B24" s="164" t="s">
        <v>588</v>
      </c>
      <c r="C24" s="210" t="s">
        <v>618</v>
      </c>
      <c r="D24" s="164" t="s">
        <v>679</v>
      </c>
      <c r="E24" s="133">
        <v>0.05</v>
      </c>
      <c r="F24" s="565" t="s">
        <v>638</v>
      </c>
      <c r="G24" s="412" t="s">
        <v>680</v>
      </c>
      <c r="H24" s="132" t="s">
        <v>417</v>
      </c>
      <c r="I24" s="132" t="s">
        <v>579</v>
      </c>
      <c r="J24" s="165">
        <v>0.05</v>
      </c>
      <c r="K24" s="133" t="s">
        <v>681</v>
      </c>
      <c r="L24" s="212">
        <v>44588</v>
      </c>
      <c r="M24" s="211" t="s">
        <v>631</v>
      </c>
      <c r="N24" s="138" t="s">
        <v>300</v>
      </c>
      <c r="O24" s="213">
        <v>7.1</v>
      </c>
      <c r="P24" s="193"/>
      <c r="Q24" s="150">
        <v>8.3299999999999999E-2</v>
      </c>
      <c r="R24" s="193"/>
      <c r="S24" s="150">
        <v>8.3299999999999999E-2</v>
      </c>
      <c r="T24" s="193"/>
      <c r="U24" s="150">
        <v>8.3299999999999999E-2</v>
      </c>
      <c r="V24" s="193"/>
      <c r="W24" s="150">
        <v>8.3299999999999999E-2</v>
      </c>
      <c r="X24" s="193"/>
      <c r="Y24" s="150">
        <v>8.3299999999999999E-2</v>
      </c>
      <c r="Z24" s="193"/>
      <c r="AA24" s="150">
        <v>8.3299999999999999E-2</v>
      </c>
      <c r="AB24" s="193"/>
      <c r="AC24" s="150">
        <v>8.3299999999999999E-2</v>
      </c>
      <c r="AD24" s="202"/>
      <c r="AE24" s="150">
        <v>8.3299999999999999E-2</v>
      </c>
      <c r="AF24" s="202"/>
      <c r="AG24" s="150">
        <v>8.3299999999999999E-2</v>
      </c>
      <c r="AH24" s="202"/>
      <c r="AI24" s="150">
        <v>8.3299999999999999E-2</v>
      </c>
      <c r="AJ24" s="202"/>
      <c r="AK24" s="150">
        <v>8.3299999999999999E-2</v>
      </c>
      <c r="AL24" s="407"/>
      <c r="AM24" s="150">
        <v>1</v>
      </c>
      <c r="AN24" s="410"/>
      <c r="AO24" s="410"/>
    </row>
    <row r="25" spans="1:41" ht="18" customHeight="1" x14ac:dyDescent="0.2">
      <c r="A25" s="3" t="s">
        <v>419</v>
      </c>
      <c r="B25" s="4"/>
      <c r="C25" s="4" t="s">
        <v>420</v>
      </c>
      <c r="D25" s="4"/>
      <c r="E25" s="4"/>
      <c r="F25" s="4"/>
      <c r="G25" s="4" t="s">
        <v>421</v>
      </c>
      <c r="I25" s="4" t="s">
        <v>422</v>
      </c>
      <c r="J25" s="4"/>
      <c r="K25" s="4"/>
      <c r="L25" s="4"/>
      <c r="M25" s="4"/>
      <c r="N25" s="5"/>
      <c r="O25" s="12"/>
      <c r="P25" s="7"/>
      <c r="Q25" s="7"/>
      <c r="R25" s="7"/>
      <c r="S25" s="7"/>
      <c r="T25" s="7"/>
      <c r="U25" s="7"/>
      <c r="V25" s="7"/>
      <c r="W25" s="7"/>
      <c r="X25" s="7"/>
      <c r="Y25" s="7"/>
      <c r="Z25" s="7"/>
      <c r="AA25" s="7"/>
      <c r="AB25" s="7"/>
      <c r="AC25" s="7"/>
      <c r="AD25" s="7"/>
      <c r="AE25" s="7"/>
      <c r="AF25" s="7"/>
      <c r="AG25" s="7"/>
      <c r="AH25" s="7"/>
      <c r="AI25" s="7"/>
      <c r="AJ25" s="7"/>
      <c r="AK25" s="7"/>
      <c r="AL25" s="7"/>
      <c r="AM25" s="7"/>
      <c r="AO25" s="5"/>
    </row>
    <row r="26" spans="1:41" ht="39" customHeight="1" x14ac:dyDescent="0.2">
      <c r="A26" s="110" t="s">
        <v>423</v>
      </c>
      <c r="B26" s="111"/>
      <c r="C26" s="111" t="s">
        <v>424</v>
      </c>
      <c r="D26" s="111"/>
      <c r="E26" s="214"/>
      <c r="F26" s="214"/>
      <c r="G26" s="112" t="s">
        <v>682</v>
      </c>
      <c r="H26" s="186"/>
      <c r="I26" s="215" t="s">
        <v>683</v>
      </c>
      <c r="J26" s="4"/>
      <c r="K26" s="4"/>
      <c r="L26" s="4"/>
      <c r="M26" s="4"/>
      <c r="N26" s="5"/>
      <c r="O26" s="8"/>
      <c r="AO26" s="5"/>
    </row>
    <row r="27" spans="1:41" ht="18.75" customHeight="1" thickBot="1" x14ac:dyDescent="0.25">
      <c r="A27" s="113" t="s">
        <v>684</v>
      </c>
      <c r="B27" s="216"/>
      <c r="C27" s="216" t="s">
        <v>429</v>
      </c>
      <c r="D27" s="216"/>
      <c r="E27" s="217"/>
      <c r="F27" s="217"/>
      <c r="G27" s="216" t="s">
        <v>685</v>
      </c>
      <c r="H27" s="216"/>
      <c r="I27" s="216" t="s">
        <v>686</v>
      </c>
      <c r="J27" s="794" t="s">
        <v>433</v>
      </c>
      <c r="K27" s="794"/>
      <c r="L27" s="794"/>
      <c r="M27" s="794"/>
      <c r="N27" s="795"/>
      <c r="O27" s="9"/>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1"/>
    </row>
  </sheetData>
  <mergeCells count="45">
    <mergeCell ref="A10:B10"/>
    <mergeCell ref="C10:C11"/>
    <mergeCell ref="D10:D11"/>
    <mergeCell ref="E10:E11"/>
    <mergeCell ref="F10:F11"/>
    <mergeCell ref="A3:J8"/>
    <mergeCell ref="N3:AM8"/>
    <mergeCell ref="AN3:AO9"/>
    <mergeCell ref="A9:G9"/>
    <mergeCell ref="H9:AM9"/>
    <mergeCell ref="T10:U10"/>
    <mergeCell ref="G10:G11"/>
    <mergeCell ref="H10:H11"/>
    <mergeCell ref="I10:I11"/>
    <mergeCell ref="J10:J11"/>
    <mergeCell ref="K10:K11"/>
    <mergeCell ref="L10:L11"/>
    <mergeCell ref="AH10:AI10"/>
    <mergeCell ref="AJ10:AK10"/>
    <mergeCell ref="AL10:AM10"/>
    <mergeCell ref="AN10:AO10"/>
    <mergeCell ref="J27:N27"/>
    <mergeCell ref="V10:W10"/>
    <mergeCell ref="X10:Y10"/>
    <mergeCell ref="Z10:AA10"/>
    <mergeCell ref="AB10:AC10"/>
    <mergeCell ref="AD10:AE10"/>
    <mergeCell ref="AF10:AG10"/>
    <mergeCell ref="M10:M11"/>
    <mergeCell ref="N10:N11"/>
    <mergeCell ref="O10:O11"/>
    <mergeCell ref="P10:Q10"/>
    <mergeCell ref="R10:S10"/>
    <mergeCell ref="A12:A24"/>
    <mergeCell ref="B12:B22"/>
    <mergeCell ref="C12:C19"/>
    <mergeCell ref="D14:D15"/>
    <mergeCell ref="E14:E15"/>
    <mergeCell ref="D16:D19"/>
    <mergeCell ref="E16:E19"/>
    <mergeCell ref="F17:F18"/>
    <mergeCell ref="G17:G18"/>
    <mergeCell ref="C20:C22"/>
    <mergeCell ref="D20:D22"/>
    <mergeCell ref="E20:E22"/>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O33"/>
  <sheetViews>
    <sheetView zoomScaleNormal="100" zoomScaleSheetLayoutView="100" workbookViewId="0">
      <selection activeCell="A3" sqref="A3:J8"/>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34" style="1" customWidth="1"/>
    <col min="5" max="5" width="23" style="18" customWidth="1"/>
    <col min="6" max="6" width="20.140625" style="18" customWidth="1"/>
    <col min="7" max="7" width="42" style="1" customWidth="1"/>
    <col min="8" max="8" width="29.140625" style="1" customWidth="1"/>
    <col min="9" max="9" width="18.140625" style="1" customWidth="1"/>
    <col min="10" max="10" width="21.5703125" style="1" customWidth="1"/>
    <col min="11" max="13" width="23.42578125" style="1" customWidth="1"/>
    <col min="14" max="14" width="12.5703125" style="1" customWidth="1"/>
    <col min="15" max="15" width="13.85546875" style="1" customWidth="1"/>
    <col min="16" max="39" width="7.140625" style="1" customWidth="1"/>
    <col min="40" max="40" width="11.85546875" style="1" customWidth="1"/>
    <col min="41" max="41" width="12.85546875" style="1" customWidth="1"/>
    <col min="42" max="16384" width="11.42578125" style="1"/>
  </cols>
  <sheetData>
    <row r="1" spans="1:41" ht="15" x14ac:dyDescent="0.2">
      <c r="P1" s="19"/>
    </row>
    <row r="2" spans="1:41" ht="15.75" thickBot="1" x14ac:dyDescent="0.25">
      <c r="P2" s="19"/>
    </row>
    <row r="3" spans="1:41" ht="15" customHeight="1" x14ac:dyDescent="0.2">
      <c r="A3" s="802" t="s">
        <v>687</v>
      </c>
      <c r="B3" s="803"/>
      <c r="C3" s="803"/>
      <c r="D3" s="803"/>
      <c r="E3" s="803"/>
      <c r="F3" s="803"/>
      <c r="G3" s="803"/>
      <c r="H3" s="803"/>
      <c r="I3" s="803"/>
      <c r="J3" s="803"/>
      <c r="K3" s="22"/>
      <c r="L3" s="22"/>
      <c r="M3" s="22"/>
      <c r="N3" s="808" t="s">
        <v>258</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11" t="s">
        <v>259</v>
      </c>
      <c r="AO3" s="812"/>
    </row>
    <row r="4" spans="1:41" ht="15" customHeight="1" x14ac:dyDescent="0.2">
      <c r="A4" s="804"/>
      <c r="B4" s="805"/>
      <c r="C4" s="805"/>
      <c r="D4" s="805"/>
      <c r="E4" s="805"/>
      <c r="F4" s="805"/>
      <c r="G4" s="805"/>
      <c r="H4" s="805"/>
      <c r="I4" s="805"/>
      <c r="J4" s="805"/>
      <c r="K4" s="23"/>
      <c r="L4" s="23"/>
      <c r="M4" s="23"/>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3"/>
      <c r="AO4" s="814"/>
    </row>
    <row r="5" spans="1:41" ht="15" customHeight="1" x14ac:dyDescent="0.2">
      <c r="A5" s="804"/>
      <c r="B5" s="805"/>
      <c r="C5" s="805"/>
      <c r="D5" s="805"/>
      <c r="E5" s="805"/>
      <c r="F5" s="805"/>
      <c r="G5" s="805"/>
      <c r="H5" s="805"/>
      <c r="I5" s="805"/>
      <c r="J5" s="805"/>
      <c r="K5" s="23"/>
      <c r="L5" s="23"/>
      <c r="M5" s="23"/>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13"/>
      <c r="AO5" s="814"/>
    </row>
    <row r="6" spans="1:41" ht="15" customHeight="1" x14ac:dyDescent="0.2">
      <c r="A6" s="804"/>
      <c r="B6" s="805"/>
      <c r="C6" s="805"/>
      <c r="D6" s="805"/>
      <c r="E6" s="805"/>
      <c r="F6" s="805"/>
      <c r="G6" s="805"/>
      <c r="H6" s="805"/>
      <c r="I6" s="805"/>
      <c r="J6" s="805"/>
      <c r="K6" s="23"/>
      <c r="L6" s="23"/>
      <c r="M6" s="23"/>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13"/>
      <c r="AO6" s="814"/>
    </row>
    <row r="7" spans="1:41" ht="15" customHeight="1" x14ac:dyDescent="0.2">
      <c r="A7" s="804"/>
      <c r="B7" s="805"/>
      <c r="C7" s="805"/>
      <c r="D7" s="805"/>
      <c r="E7" s="805"/>
      <c r="F7" s="805"/>
      <c r="G7" s="805"/>
      <c r="H7" s="805"/>
      <c r="I7" s="805"/>
      <c r="J7" s="805"/>
      <c r="K7" s="23"/>
      <c r="L7" s="23"/>
      <c r="M7" s="23"/>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13"/>
      <c r="AO7" s="814"/>
    </row>
    <row r="8" spans="1:41" ht="15.75" customHeight="1" thickBot="1" x14ac:dyDescent="0.25">
      <c r="A8" s="806"/>
      <c r="B8" s="807"/>
      <c r="C8" s="807"/>
      <c r="D8" s="807"/>
      <c r="E8" s="807"/>
      <c r="F8" s="807"/>
      <c r="G8" s="807"/>
      <c r="H8" s="807"/>
      <c r="I8" s="807"/>
      <c r="J8" s="807"/>
      <c r="K8" s="24"/>
      <c r="L8" s="24"/>
      <c r="M8" s="24"/>
      <c r="N8" s="810"/>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3"/>
      <c r="AO8" s="814"/>
    </row>
    <row r="9" spans="1:41" ht="15.75" customHeight="1" thickBot="1" x14ac:dyDescent="0.25">
      <c r="A9" s="817" t="s">
        <v>260</v>
      </c>
      <c r="B9" s="818"/>
      <c r="C9" s="818"/>
      <c r="D9" s="818"/>
      <c r="E9" s="818"/>
      <c r="F9" s="818"/>
      <c r="G9" s="819"/>
      <c r="H9" s="820" t="s">
        <v>261</v>
      </c>
      <c r="I9" s="821"/>
      <c r="J9" s="821"/>
      <c r="K9" s="821"/>
      <c r="L9" s="821"/>
      <c r="M9" s="821"/>
      <c r="N9" s="821"/>
      <c r="O9" s="821"/>
      <c r="P9" s="879"/>
      <c r="Q9" s="879"/>
      <c r="R9" s="879"/>
      <c r="S9" s="879"/>
      <c r="T9" s="879"/>
      <c r="U9" s="879"/>
      <c r="V9" s="879"/>
      <c r="W9" s="879"/>
      <c r="X9" s="879"/>
      <c r="Y9" s="879"/>
      <c r="Z9" s="879"/>
      <c r="AA9" s="879"/>
      <c r="AB9" s="879"/>
      <c r="AC9" s="879"/>
      <c r="AD9" s="879"/>
      <c r="AE9" s="879"/>
      <c r="AF9" s="879"/>
      <c r="AG9" s="879"/>
      <c r="AH9" s="879"/>
      <c r="AI9" s="879"/>
      <c r="AJ9" s="879"/>
      <c r="AK9" s="879"/>
      <c r="AL9" s="879"/>
      <c r="AM9" s="879"/>
      <c r="AN9" s="815"/>
      <c r="AO9" s="816"/>
    </row>
    <row r="10" spans="1:41" ht="48" customHeight="1" thickBot="1" x14ac:dyDescent="0.25">
      <c r="A10" s="822" t="s">
        <v>262</v>
      </c>
      <c r="B10" s="823"/>
      <c r="C10" s="799" t="s">
        <v>263</v>
      </c>
      <c r="D10" s="797" t="s">
        <v>264</v>
      </c>
      <c r="E10" s="824" t="s">
        <v>265</v>
      </c>
      <c r="F10" s="826" t="s">
        <v>266</v>
      </c>
      <c r="G10" s="799" t="s">
        <v>267</v>
      </c>
      <c r="H10" s="799" t="s">
        <v>268</v>
      </c>
      <c r="I10" s="799" t="s">
        <v>269</v>
      </c>
      <c r="J10" s="799" t="s">
        <v>270</v>
      </c>
      <c r="K10" s="797" t="s">
        <v>271</v>
      </c>
      <c r="L10" s="797" t="s">
        <v>272</v>
      </c>
      <c r="M10" s="797" t="s">
        <v>273</v>
      </c>
      <c r="N10" s="799" t="s">
        <v>274</v>
      </c>
      <c r="O10" s="862" t="s">
        <v>275</v>
      </c>
      <c r="P10" s="923" t="s">
        <v>276</v>
      </c>
      <c r="Q10" s="923"/>
      <c r="R10" s="923" t="s">
        <v>277</v>
      </c>
      <c r="S10" s="923"/>
      <c r="T10" s="923" t="s">
        <v>278</v>
      </c>
      <c r="U10" s="923"/>
      <c r="V10" s="923" t="s">
        <v>279</v>
      </c>
      <c r="W10" s="923"/>
      <c r="X10" s="923" t="s">
        <v>280</v>
      </c>
      <c r="Y10" s="923"/>
      <c r="Z10" s="923" t="s">
        <v>281</v>
      </c>
      <c r="AA10" s="923"/>
      <c r="AB10" s="923" t="s">
        <v>282</v>
      </c>
      <c r="AC10" s="923"/>
      <c r="AD10" s="923" t="s">
        <v>283</v>
      </c>
      <c r="AE10" s="923"/>
      <c r="AF10" s="923" t="s">
        <v>284</v>
      </c>
      <c r="AG10" s="923"/>
      <c r="AH10" s="923" t="s">
        <v>285</v>
      </c>
      <c r="AI10" s="923"/>
      <c r="AJ10" s="923" t="s">
        <v>286</v>
      </c>
      <c r="AK10" s="923"/>
      <c r="AL10" s="923" t="s">
        <v>287</v>
      </c>
      <c r="AM10" s="923"/>
      <c r="AN10" s="861" t="s">
        <v>288</v>
      </c>
      <c r="AO10" s="829"/>
    </row>
    <row r="11" spans="1:41" ht="69.75" customHeight="1" thickBot="1" x14ac:dyDescent="0.25">
      <c r="A11" s="13" t="s">
        <v>18</v>
      </c>
      <c r="B11" s="13" t="s">
        <v>19</v>
      </c>
      <c r="C11" s="800"/>
      <c r="D11" s="798"/>
      <c r="E11" s="825"/>
      <c r="F11" s="827"/>
      <c r="G11" s="800"/>
      <c r="H11" s="800"/>
      <c r="I11" s="800"/>
      <c r="J11" s="800"/>
      <c r="K11" s="798"/>
      <c r="L11" s="798"/>
      <c r="M11" s="798"/>
      <c r="N11" s="800"/>
      <c r="O11" s="928"/>
      <c r="P11" s="220" t="s">
        <v>289</v>
      </c>
      <c r="Q11" s="221" t="s">
        <v>290</v>
      </c>
      <c r="R11" s="220" t="s">
        <v>289</v>
      </c>
      <c r="S11" s="221" t="s">
        <v>290</v>
      </c>
      <c r="T11" s="220" t="s">
        <v>289</v>
      </c>
      <c r="U11" s="221" t="s">
        <v>290</v>
      </c>
      <c r="V11" s="220" t="s">
        <v>289</v>
      </c>
      <c r="W11" s="221" t="s">
        <v>290</v>
      </c>
      <c r="X11" s="220" t="s">
        <v>289</v>
      </c>
      <c r="Y11" s="221" t="s">
        <v>290</v>
      </c>
      <c r="Z11" s="220" t="s">
        <v>289</v>
      </c>
      <c r="AA11" s="221" t="s">
        <v>290</v>
      </c>
      <c r="AB11" s="220" t="s">
        <v>289</v>
      </c>
      <c r="AC11" s="221" t="s">
        <v>290</v>
      </c>
      <c r="AD11" s="220" t="s">
        <v>289</v>
      </c>
      <c r="AE11" s="221" t="s">
        <v>290</v>
      </c>
      <c r="AF11" s="220" t="s">
        <v>289</v>
      </c>
      <c r="AG11" s="221" t="s">
        <v>290</v>
      </c>
      <c r="AH11" s="220" t="s">
        <v>289</v>
      </c>
      <c r="AI11" s="221" t="s">
        <v>290</v>
      </c>
      <c r="AJ11" s="220" t="s">
        <v>289</v>
      </c>
      <c r="AK11" s="221" t="s">
        <v>290</v>
      </c>
      <c r="AL11" s="220" t="s">
        <v>289</v>
      </c>
      <c r="AM11" s="221" t="s">
        <v>290</v>
      </c>
      <c r="AN11" s="361" t="s">
        <v>291</v>
      </c>
      <c r="AO11" s="362" t="s">
        <v>292</v>
      </c>
    </row>
    <row r="12" spans="1:41" ht="58.5" customHeight="1" x14ac:dyDescent="0.2">
      <c r="A12" s="915" t="s">
        <v>293</v>
      </c>
      <c r="B12" s="917" t="s">
        <v>1146</v>
      </c>
      <c r="C12" s="899" t="s">
        <v>1147</v>
      </c>
      <c r="D12" s="867" t="s">
        <v>688</v>
      </c>
      <c r="E12" s="872">
        <v>0.45</v>
      </c>
      <c r="F12" s="294" t="s">
        <v>360</v>
      </c>
      <c r="G12" s="290" t="s">
        <v>689</v>
      </c>
      <c r="H12" s="282" t="s">
        <v>690</v>
      </c>
      <c r="I12" s="218" t="s">
        <v>691</v>
      </c>
      <c r="J12" s="151">
        <v>0.05</v>
      </c>
      <c r="K12" s="295" t="s">
        <v>692</v>
      </c>
      <c r="L12" s="296">
        <v>44593</v>
      </c>
      <c r="M12" s="296">
        <v>44926</v>
      </c>
      <c r="N12" s="413" t="s">
        <v>693</v>
      </c>
      <c r="O12" s="529">
        <v>1.1000000000000001</v>
      </c>
      <c r="P12" s="364"/>
      <c r="Q12" s="365"/>
      <c r="R12" s="366"/>
      <c r="S12" s="417">
        <v>10</v>
      </c>
      <c r="T12" s="366"/>
      <c r="U12" s="417">
        <v>15</v>
      </c>
      <c r="V12" s="366"/>
      <c r="W12" s="417">
        <v>15</v>
      </c>
      <c r="X12" s="366"/>
      <c r="Y12" s="417">
        <v>15</v>
      </c>
      <c r="Z12" s="366"/>
      <c r="AA12" s="417">
        <v>15</v>
      </c>
      <c r="AB12" s="366"/>
      <c r="AC12" s="417">
        <v>15</v>
      </c>
      <c r="AD12" s="366"/>
      <c r="AE12" s="417">
        <v>15</v>
      </c>
      <c r="AF12" s="366"/>
      <c r="AG12" s="417">
        <v>15</v>
      </c>
      <c r="AH12" s="366"/>
      <c r="AI12" s="417">
        <v>15</v>
      </c>
      <c r="AJ12" s="366"/>
      <c r="AK12" s="417">
        <v>15</v>
      </c>
      <c r="AL12" s="366"/>
      <c r="AM12" s="419">
        <v>15</v>
      </c>
      <c r="AN12" s="531"/>
      <c r="AO12" s="420"/>
    </row>
    <row r="13" spans="1:41" ht="50.25" customHeight="1" x14ac:dyDescent="0.2">
      <c r="A13" s="915"/>
      <c r="B13" s="917"/>
      <c r="C13" s="899"/>
      <c r="D13" s="838"/>
      <c r="E13" s="857"/>
      <c r="F13" s="294" t="s">
        <v>360</v>
      </c>
      <c r="G13" s="914" t="s">
        <v>694</v>
      </c>
      <c r="H13" s="282" t="s">
        <v>695</v>
      </c>
      <c r="I13" s="218" t="s">
        <v>696</v>
      </c>
      <c r="J13" s="151">
        <v>0.05</v>
      </c>
      <c r="K13" s="295" t="s">
        <v>697</v>
      </c>
      <c r="L13" s="296">
        <v>44652</v>
      </c>
      <c r="M13" s="296">
        <v>44926</v>
      </c>
      <c r="N13" s="413" t="s">
        <v>693</v>
      </c>
      <c r="O13" s="926">
        <v>1.2</v>
      </c>
      <c r="P13" s="367"/>
      <c r="Q13" s="206"/>
      <c r="R13" s="310"/>
      <c r="S13" s="206"/>
      <c r="T13" s="310"/>
      <c r="U13" s="241">
        <v>1</v>
      </c>
      <c r="V13" s="310"/>
      <c r="W13" s="418"/>
      <c r="X13" s="310"/>
      <c r="Y13" s="206"/>
      <c r="Z13" s="310"/>
      <c r="AA13" s="241">
        <v>2</v>
      </c>
      <c r="AB13" s="310"/>
      <c r="AC13" s="363"/>
      <c r="AD13" s="310"/>
      <c r="AE13" s="206"/>
      <c r="AF13" s="310"/>
      <c r="AG13" s="241">
        <v>1</v>
      </c>
      <c r="AH13" s="310"/>
      <c r="AI13" s="206"/>
      <c r="AJ13" s="310"/>
      <c r="AK13" s="241">
        <v>2</v>
      </c>
      <c r="AL13" s="310"/>
      <c r="AM13" s="312"/>
      <c r="AN13" s="360"/>
      <c r="AO13" s="421"/>
    </row>
    <row r="14" spans="1:41" ht="54" customHeight="1" x14ac:dyDescent="0.2">
      <c r="A14" s="915"/>
      <c r="B14" s="917"/>
      <c r="C14" s="899"/>
      <c r="D14" s="838"/>
      <c r="E14" s="857"/>
      <c r="F14" s="294" t="s">
        <v>360</v>
      </c>
      <c r="G14" s="914"/>
      <c r="H14" s="282" t="s">
        <v>698</v>
      </c>
      <c r="I14" s="218" t="s">
        <v>699</v>
      </c>
      <c r="J14" s="151">
        <v>0.05</v>
      </c>
      <c r="K14" s="295" t="s">
        <v>700</v>
      </c>
      <c r="L14" s="296">
        <v>44713</v>
      </c>
      <c r="M14" s="296">
        <v>44926</v>
      </c>
      <c r="N14" s="413" t="s">
        <v>693</v>
      </c>
      <c r="O14" s="926"/>
      <c r="P14" s="367"/>
      <c r="Q14" s="206"/>
      <c r="R14" s="310"/>
      <c r="S14" s="206"/>
      <c r="T14" s="310"/>
      <c r="U14" s="206"/>
      <c r="V14" s="206"/>
      <c r="W14" s="206"/>
      <c r="X14" s="206"/>
      <c r="Y14" s="206"/>
      <c r="Z14" s="206"/>
      <c r="AA14" s="206"/>
      <c r="AB14" s="310"/>
      <c r="AC14" s="241">
        <v>4</v>
      </c>
      <c r="AD14" s="310"/>
      <c r="AE14" s="206"/>
      <c r="AF14" s="310"/>
      <c r="AG14" s="241">
        <v>5</v>
      </c>
      <c r="AH14" s="310"/>
      <c r="AI14" s="206"/>
      <c r="AJ14" s="310"/>
      <c r="AK14" s="206"/>
      <c r="AL14" s="310"/>
      <c r="AM14" s="242">
        <v>6</v>
      </c>
      <c r="AN14" s="360"/>
      <c r="AO14" s="421"/>
    </row>
    <row r="15" spans="1:41" ht="35.1" customHeight="1" x14ac:dyDescent="0.2">
      <c r="A15" s="915"/>
      <c r="B15" s="917"/>
      <c r="C15" s="899"/>
      <c r="D15" s="838"/>
      <c r="E15" s="857"/>
      <c r="F15" s="623"/>
      <c r="G15" s="837" t="s">
        <v>701</v>
      </c>
      <c r="H15" s="282" t="s">
        <v>702</v>
      </c>
      <c r="I15" s="218" t="s">
        <v>703</v>
      </c>
      <c r="J15" s="151">
        <v>0.05</v>
      </c>
      <c r="K15" s="295" t="s">
        <v>700</v>
      </c>
      <c r="L15" s="296">
        <v>44621</v>
      </c>
      <c r="M15" s="296">
        <v>44926</v>
      </c>
      <c r="N15" s="413"/>
      <c r="O15" s="927"/>
      <c r="P15" s="367"/>
      <c r="Q15" s="206"/>
      <c r="R15" s="310"/>
      <c r="S15" s="206"/>
      <c r="T15" s="310"/>
      <c r="U15" s="241">
        <v>1</v>
      </c>
      <c r="V15" s="310"/>
      <c r="W15" s="241">
        <v>1</v>
      </c>
      <c r="X15" s="310"/>
      <c r="Y15" s="241">
        <v>1</v>
      </c>
      <c r="Z15" s="310"/>
      <c r="AA15" s="241">
        <v>1</v>
      </c>
      <c r="AB15" s="310"/>
      <c r="AC15" s="241">
        <v>1</v>
      </c>
      <c r="AD15" s="310"/>
      <c r="AE15" s="241">
        <v>1</v>
      </c>
      <c r="AF15" s="310"/>
      <c r="AG15" s="241">
        <v>1</v>
      </c>
      <c r="AH15" s="310"/>
      <c r="AI15" s="241">
        <v>1</v>
      </c>
      <c r="AJ15" s="310"/>
      <c r="AK15" s="241">
        <v>1</v>
      </c>
      <c r="AL15" s="310"/>
      <c r="AM15" s="242">
        <v>1</v>
      </c>
      <c r="AN15" s="360"/>
      <c r="AO15" s="421"/>
    </row>
    <row r="16" spans="1:41" ht="35.1" customHeight="1" x14ac:dyDescent="0.2">
      <c r="A16" s="915"/>
      <c r="B16" s="917"/>
      <c r="C16" s="899"/>
      <c r="D16" s="838"/>
      <c r="E16" s="857"/>
      <c r="F16" s="623"/>
      <c r="G16" s="838"/>
      <c r="H16" s="282" t="s">
        <v>704</v>
      </c>
      <c r="I16" s="218" t="s">
        <v>705</v>
      </c>
      <c r="J16" s="151">
        <v>0.1</v>
      </c>
      <c r="K16" s="295" t="s">
        <v>706</v>
      </c>
      <c r="L16" s="296">
        <v>44593</v>
      </c>
      <c r="M16" s="296">
        <v>44926</v>
      </c>
      <c r="N16" s="413" t="s">
        <v>693</v>
      </c>
      <c r="O16" s="927"/>
      <c r="P16" s="367"/>
      <c r="Q16" s="206"/>
      <c r="R16" s="310"/>
      <c r="S16" s="241">
        <v>1</v>
      </c>
      <c r="T16" s="310"/>
      <c r="U16" s="241">
        <v>2</v>
      </c>
      <c r="V16" s="310"/>
      <c r="W16" s="241">
        <v>2</v>
      </c>
      <c r="X16" s="310"/>
      <c r="Y16" s="241">
        <v>2</v>
      </c>
      <c r="Z16" s="310"/>
      <c r="AA16" s="241">
        <v>2</v>
      </c>
      <c r="AB16" s="310"/>
      <c r="AC16" s="241">
        <v>2</v>
      </c>
      <c r="AD16" s="310"/>
      <c r="AE16" s="241">
        <v>2</v>
      </c>
      <c r="AF16" s="310"/>
      <c r="AG16" s="241">
        <v>2</v>
      </c>
      <c r="AH16" s="310"/>
      <c r="AI16" s="241">
        <v>2</v>
      </c>
      <c r="AJ16" s="310"/>
      <c r="AK16" s="241">
        <v>2</v>
      </c>
      <c r="AL16" s="310"/>
      <c r="AM16" s="242">
        <v>1</v>
      </c>
      <c r="AN16" s="360"/>
      <c r="AO16" s="421"/>
    </row>
    <row r="17" spans="1:41" ht="58.5" customHeight="1" x14ac:dyDescent="0.2">
      <c r="A17" s="915"/>
      <c r="B17" s="917"/>
      <c r="C17" s="899"/>
      <c r="D17" s="838"/>
      <c r="E17" s="857"/>
      <c r="F17" s="623"/>
      <c r="G17" s="838"/>
      <c r="H17" s="282" t="s">
        <v>707</v>
      </c>
      <c r="I17" s="218" t="s">
        <v>708</v>
      </c>
      <c r="J17" s="151">
        <v>0.05</v>
      </c>
      <c r="K17" s="295" t="s">
        <v>709</v>
      </c>
      <c r="L17" s="296">
        <v>44593</v>
      </c>
      <c r="M17" s="296">
        <v>44926</v>
      </c>
      <c r="N17" s="413" t="s">
        <v>693</v>
      </c>
      <c r="O17" s="927"/>
      <c r="P17" s="367"/>
      <c r="Q17" s="206"/>
      <c r="R17" s="310"/>
      <c r="S17" s="241">
        <v>2</v>
      </c>
      <c r="T17" s="310"/>
      <c r="U17" s="241">
        <v>4</v>
      </c>
      <c r="V17" s="310"/>
      <c r="W17" s="241">
        <v>4</v>
      </c>
      <c r="X17" s="310"/>
      <c r="Y17" s="241">
        <v>4</v>
      </c>
      <c r="Z17" s="310"/>
      <c r="AA17" s="241"/>
      <c r="AB17" s="310"/>
      <c r="AC17" s="241">
        <v>4</v>
      </c>
      <c r="AD17" s="310"/>
      <c r="AE17" s="241">
        <v>4</v>
      </c>
      <c r="AF17" s="310"/>
      <c r="AG17" s="241">
        <v>4</v>
      </c>
      <c r="AH17" s="310"/>
      <c r="AI17" s="241">
        <v>4</v>
      </c>
      <c r="AJ17" s="310"/>
      <c r="AK17" s="241">
        <v>4</v>
      </c>
      <c r="AL17" s="310"/>
      <c r="AM17" s="242">
        <v>2</v>
      </c>
      <c r="AN17" s="360"/>
      <c r="AO17" s="421"/>
    </row>
    <row r="18" spans="1:41" ht="58.5" customHeight="1" x14ac:dyDescent="0.2">
      <c r="A18" s="915"/>
      <c r="B18" s="917"/>
      <c r="C18" s="899"/>
      <c r="D18" s="838"/>
      <c r="E18" s="857"/>
      <c r="F18" s="623"/>
      <c r="G18" s="838"/>
      <c r="H18" s="282" t="s">
        <v>710</v>
      </c>
      <c r="I18" s="218" t="s">
        <v>711</v>
      </c>
      <c r="J18" s="151">
        <v>0.05</v>
      </c>
      <c r="K18" s="295" t="s">
        <v>712</v>
      </c>
      <c r="L18" s="296">
        <v>43862</v>
      </c>
      <c r="M18" s="296">
        <v>44196</v>
      </c>
      <c r="N18" s="413" t="s">
        <v>693</v>
      </c>
      <c r="O18" s="927"/>
      <c r="P18" s="367"/>
      <c r="Q18" s="206"/>
      <c r="R18" s="310"/>
      <c r="S18" s="241">
        <v>22</v>
      </c>
      <c r="T18" s="310"/>
      <c r="U18" s="241">
        <v>22</v>
      </c>
      <c r="V18" s="310"/>
      <c r="W18" s="241">
        <v>22</v>
      </c>
      <c r="X18" s="310"/>
      <c r="Y18" s="241">
        <v>22</v>
      </c>
      <c r="Z18" s="310"/>
      <c r="AA18" s="241"/>
      <c r="AB18" s="310"/>
      <c r="AC18" s="241">
        <v>22</v>
      </c>
      <c r="AD18" s="310"/>
      <c r="AE18" s="241">
        <v>22</v>
      </c>
      <c r="AF18" s="310"/>
      <c r="AG18" s="241">
        <v>22</v>
      </c>
      <c r="AH18" s="310"/>
      <c r="AI18" s="241">
        <v>22</v>
      </c>
      <c r="AJ18" s="310"/>
      <c r="AK18" s="241">
        <v>22</v>
      </c>
      <c r="AL18" s="310"/>
      <c r="AM18" s="242">
        <v>22</v>
      </c>
      <c r="AN18" s="360"/>
      <c r="AO18" s="421"/>
    </row>
    <row r="19" spans="1:41" ht="58.5" customHeight="1" x14ac:dyDescent="0.2">
      <c r="A19" s="915"/>
      <c r="B19" s="917"/>
      <c r="C19" s="899"/>
      <c r="D19" s="839"/>
      <c r="E19" s="858"/>
      <c r="F19" s="624"/>
      <c r="G19" s="839"/>
      <c r="H19" s="282" t="s">
        <v>713</v>
      </c>
      <c r="I19" s="191" t="s">
        <v>714</v>
      </c>
      <c r="J19" s="151">
        <v>0.05</v>
      </c>
      <c r="K19" s="295" t="s">
        <v>706</v>
      </c>
      <c r="L19" s="296">
        <v>44652</v>
      </c>
      <c r="M19" s="296">
        <v>44926</v>
      </c>
      <c r="N19" s="413" t="s">
        <v>693</v>
      </c>
      <c r="O19" s="925"/>
      <c r="P19" s="367"/>
      <c r="Q19" s="206"/>
      <c r="R19" s="206"/>
      <c r="S19" s="206"/>
      <c r="T19" s="206"/>
      <c r="U19" s="206"/>
      <c r="V19" s="206"/>
      <c r="W19" s="241">
        <v>3</v>
      </c>
      <c r="X19" s="206"/>
      <c r="Y19" s="241">
        <v>3</v>
      </c>
      <c r="Z19" s="310"/>
      <c r="AA19" s="241">
        <v>3</v>
      </c>
      <c r="AB19" s="310"/>
      <c r="AC19" s="241">
        <v>3</v>
      </c>
      <c r="AD19" s="310"/>
      <c r="AE19" s="241">
        <v>5</v>
      </c>
      <c r="AF19" s="310"/>
      <c r="AG19" s="241">
        <v>3</v>
      </c>
      <c r="AH19" s="310"/>
      <c r="AI19" s="241">
        <v>3</v>
      </c>
      <c r="AJ19" s="310"/>
      <c r="AK19" s="241">
        <v>4</v>
      </c>
      <c r="AL19" s="310"/>
      <c r="AM19" s="242">
        <v>6</v>
      </c>
      <c r="AN19" s="360"/>
      <c r="AO19" s="421"/>
    </row>
    <row r="20" spans="1:41" ht="55.5" customHeight="1" x14ac:dyDescent="0.2">
      <c r="A20" s="915"/>
      <c r="B20" s="917"/>
      <c r="C20" s="899"/>
      <c r="D20" s="880" t="s">
        <v>715</v>
      </c>
      <c r="E20" s="894">
        <v>0.2</v>
      </c>
      <c r="F20" s="294" t="s">
        <v>360</v>
      </c>
      <c r="G20" s="880" t="s">
        <v>716</v>
      </c>
      <c r="H20" s="282" t="s">
        <v>1171</v>
      </c>
      <c r="I20" s="298" t="s">
        <v>717</v>
      </c>
      <c r="J20" s="151">
        <v>0.05</v>
      </c>
      <c r="K20" s="921" t="s">
        <v>718</v>
      </c>
      <c r="L20" s="296">
        <v>44593</v>
      </c>
      <c r="M20" s="296">
        <v>44926</v>
      </c>
      <c r="N20" s="922" t="s">
        <v>693</v>
      </c>
      <c r="O20" s="926">
        <v>2.1</v>
      </c>
      <c r="P20" s="367"/>
      <c r="Q20" s="241">
        <v>90</v>
      </c>
      <c r="R20" s="310"/>
      <c r="S20" s="241">
        <v>150</v>
      </c>
      <c r="T20" s="310"/>
      <c r="U20" s="241">
        <v>180</v>
      </c>
      <c r="V20" s="310"/>
      <c r="W20" s="241">
        <v>180</v>
      </c>
      <c r="X20" s="310"/>
      <c r="Y20" s="241">
        <v>180</v>
      </c>
      <c r="Z20" s="310"/>
      <c r="AA20" s="241">
        <v>180</v>
      </c>
      <c r="AB20" s="310"/>
      <c r="AC20" s="241">
        <v>180</v>
      </c>
      <c r="AD20" s="310"/>
      <c r="AE20" s="241">
        <v>180</v>
      </c>
      <c r="AF20" s="310"/>
      <c r="AG20" s="241">
        <v>180</v>
      </c>
      <c r="AH20" s="310"/>
      <c r="AI20" s="241">
        <v>180</v>
      </c>
      <c r="AJ20" s="310"/>
      <c r="AK20" s="241">
        <v>180</v>
      </c>
      <c r="AL20" s="310"/>
      <c r="AM20" s="242">
        <v>140</v>
      </c>
      <c r="AN20" s="360"/>
      <c r="AO20" s="421"/>
    </row>
    <row r="21" spans="1:41" ht="35.1" customHeight="1" x14ac:dyDescent="0.2">
      <c r="A21" s="915"/>
      <c r="B21" s="917"/>
      <c r="C21" s="899"/>
      <c r="D21" s="880"/>
      <c r="E21" s="894"/>
      <c r="F21" s="294" t="s">
        <v>360</v>
      </c>
      <c r="G21" s="880"/>
      <c r="H21" s="282" t="s">
        <v>719</v>
      </c>
      <c r="I21" s="298" t="s">
        <v>720</v>
      </c>
      <c r="J21" s="151">
        <v>0.05</v>
      </c>
      <c r="K21" s="921"/>
      <c r="L21" s="296">
        <v>44593</v>
      </c>
      <c r="M21" s="296">
        <v>44926</v>
      </c>
      <c r="N21" s="922"/>
      <c r="O21" s="926"/>
      <c r="P21" s="367"/>
      <c r="Q21" s="241">
        <v>1</v>
      </c>
      <c r="R21" s="310"/>
      <c r="S21" s="241">
        <v>3</v>
      </c>
      <c r="T21" s="310"/>
      <c r="U21" s="241">
        <v>2</v>
      </c>
      <c r="V21" s="310"/>
      <c r="W21" s="241">
        <v>3</v>
      </c>
      <c r="X21" s="310"/>
      <c r="Y21" s="241">
        <v>2</v>
      </c>
      <c r="Z21" s="310"/>
      <c r="AA21" s="241">
        <v>3</v>
      </c>
      <c r="AB21" s="310"/>
      <c r="AC21" s="241">
        <v>2</v>
      </c>
      <c r="AD21" s="310"/>
      <c r="AE21" s="241">
        <v>3</v>
      </c>
      <c r="AF21" s="310"/>
      <c r="AG21" s="241">
        <v>3</v>
      </c>
      <c r="AH21" s="310"/>
      <c r="AI21" s="241">
        <v>2</v>
      </c>
      <c r="AJ21" s="310"/>
      <c r="AK21" s="241">
        <v>3</v>
      </c>
      <c r="AL21" s="310"/>
      <c r="AM21" s="242">
        <v>3</v>
      </c>
      <c r="AN21" s="360"/>
      <c r="AO21" s="421"/>
    </row>
    <row r="22" spans="1:41" ht="60" customHeight="1" x14ac:dyDescent="0.2">
      <c r="A22" s="915"/>
      <c r="B22" s="917"/>
      <c r="C22" s="899"/>
      <c r="D22" s="880"/>
      <c r="E22" s="894"/>
      <c r="F22" s="294" t="s">
        <v>360</v>
      </c>
      <c r="G22" s="282" t="s">
        <v>721</v>
      </c>
      <c r="H22" s="282" t="s">
        <v>722</v>
      </c>
      <c r="I22" s="298" t="s">
        <v>723</v>
      </c>
      <c r="J22" s="151">
        <v>0.05</v>
      </c>
      <c r="K22" s="295" t="s">
        <v>724</v>
      </c>
      <c r="L22" s="296">
        <v>44562</v>
      </c>
      <c r="M22" s="296">
        <v>44926</v>
      </c>
      <c r="N22" s="413" t="s">
        <v>693</v>
      </c>
      <c r="O22" s="429">
        <v>2.2000000000000002</v>
      </c>
      <c r="P22" s="367"/>
      <c r="Q22" s="241">
        <v>10</v>
      </c>
      <c r="R22" s="310"/>
      <c r="S22" s="241">
        <v>40</v>
      </c>
      <c r="T22" s="310"/>
      <c r="U22" s="241">
        <v>38</v>
      </c>
      <c r="V22" s="310"/>
      <c r="W22" s="241">
        <v>48</v>
      </c>
      <c r="X22" s="310"/>
      <c r="Y22" s="241">
        <v>38</v>
      </c>
      <c r="Z22" s="310"/>
      <c r="AA22" s="241">
        <v>48</v>
      </c>
      <c r="AB22" s="310"/>
      <c r="AC22" s="241">
        <v>38</v>
      </c>
      <c r="AD22" s="310"/>
      <c r="AE22" s="241">
        <v>48</v>
      </c>
      <c r="AF22" s="310"/>
      <c r="AG22" s="241">
        <v>38</v>
      </c>
      <c r="AH22" s="310"/>
      <c r="AI22" s="241">
        <v>48</v>
      </c>
      <c r="AJ22" s="310"/>
      <c r="AK22" s="241">
        <v>38</v>
      </c>
      <c r="AL22" s="310"/>
      <c r="AM22" s="242">
        <v>18</v>
      </c>
      <c r="AN22" s="360"/>
      <c r="AO22" s="421"/>
    </row>
    <row r="23" spans="1:41" ht="42" customHeight="1" x14ac:dyDescent="0.2">
      <c r="A23" s="915"/>
      <c r="B23" s="917"/>
      <c r="C23" s="899"/>
      <c r="D23" s="880"/>
      <c r="E23" s="894"/>
      <c r="F23" s="294" t="s">
        <v>360</v>
      </c>
      <c r="G23" s="282" t="s">
        <v>725</v>
      </c>
      <c r="H23" s="282" t="s">
        <v>726</v>
      </c>
      <c r="I23" s="298" t="s">
        <v>727</v>
      </c>
      <c r="J23" s="151">
        <v>0.05</v>
      </c>
      <c r="K23" s="295" t="s">
        <v>706</v>
      </c>
      <c r="L23" s="296">
        <v>44593</v>
      </c>
      <c r="M23" s="296">
        <v>44926</v>
      </c>
      <c r="N23" s="413" t="s">
        <v>693</v>
      </c>
      <c r="O23" s="429">
        <v>2.2999999999999998</v>
      </c>
      <c r="P23" s="367"/>
      <c r="Q23" s="206"/>
      <c r="R23" s="310"/>
      <c r="S23" s="241">
        <v>2</v>
      </c>
      <c r="T23" s="310"/>
      <c r="U23" s="241">
        <v>2</v>
      </c>
      <c r="V23" s="310"/>
      <c r="W23" s="241">
        <v>3</v>
      </c>
      <c r="X23" s="310"/>
      <c r="Y23" s="241">
        <v>3</v>
      </c>
      <c r="Z23" s="310"/>
      <c r="AA23" s="241">
        <v>3</v>
      </c>
      <c r="AB23" s="310"/>
      <c r="AC23" s="241">
        <v>3</v>
      </c>
      <c r="AD23" s="310"/>
      <c r="AE23" s="241">
        <v>3</v>
      </c>
      <c r="AF23" s="310"/>
      <c r="AG23" s="241">
        <v>4</v>
      </c>
      <c r="AH23" s="310"/>
      <c r="AI23" s="241">
        <v>4</v>
      </c>
      <c r="AJ23" s="310"/>
      <c r="AK23" s="241">
        <v>4</v>
      </c>
      <c r="AL23" s="310"/>
      <c r="AM23" s="242">
        <v>4</v>
      </c>
      <c r="AN23" s="360"/>
      <c r="AO23" s="421"/>
    </row>
    <row r="24" spans="1:41" ht="43.5" customHeight="1" x14ac:dyDescent="0.2">
      <c r="A24" s="915"/>
      <c r="B24" s="917"/>
      <c r="C24" s="899"/>
      <c r="D24" s="837" t="s">
        <v>728</v>
      </c>
      <c r="E24" s="918">
        <v>0.3</v>
      </c>
      <c r="F24" s="856" t="s">
        <v>360</v>
      </c>
      <c r="G24" s="830" t="s">
        <v>729</v>
      </c>
      <c r="H24" s="191" t="s">
        <v>730</v>
      </c>
      <c r="I24" s="298" t="s">
        <v>731</v>
      </c>
      <c r="J24" s="151">
        <v>0.05</v>
      </c>
      <c r="K24" s="295" t="s">
        <v>709</v>
      </c>
      <c r="L24" s="296">
        <v>44593</v>
      </c>
      <c r="M24" s="296"/>
      <c r="N24" s="413"/>
      <c r="O24" s="924">
        <v>3.1</v>
      </c>
      <c r="P24" s="367"/>
      <c r="Q24" s="206"/>
      <c r="R24" s="310"/>
      <c r="S24" s="241">
        <v>1</v>
      </c>
      <c r="T24" s="310"/>
      <c r="U24" s="241">
        <v>1</v>
      </c>
      <c r="V24" s="310"/>
      <c r="W24" s="241">
        <v>1</v>
      </c>
      <c r="X24" s="310"/>
      <c r="Y24" s="241">
        <v>1</v>
      </c>
      <c r="Z24" s="310"/>
      <c r="AA24" s="241">
        <v>1</v>
      </c>
      <c r="AB24" s="310"/>
      <c r="AC24" s="241">
        <v>1</v>
      </c>
      <c r="AD24" s="310"/>
      <c r="AE24" s="241">
        <v>1</v>
      </c>
      <c r="AF24" s="310"/>
      <c r="AG24" s="241">
        <v>1</v>
      </c>
      <c r="AH24" s="310"/>
      <c r="AI24" s="241">
        <v>1</v>
      </c>
      <c r="AJ24" s="310"/>
      <c r="AK24" s="241">
        <v>1</v>
      </c>
      <c r="AL24" s="310"/>
      <c r="AM24" s="242">
        <v>1</v>
      </c>
      <c r="AN24" s="360"/>
      <c r="AO24" s="421"/>
    </row>
    <row r="25" spans="1:41" ht="42.75" customHeight="1" x14ac:dyDescent="0.2">
      <c r="A25" s="915"/>
      <c r="B25" s="917"/>
      <c r="C25" s="899"/>
      <c r="D25" s="838"/>
      <c r="E25" s="919"/>
      <c r="F25" s="858"/>
      <c r="G25" s="832"/>
      <c r="H25" s="414" t="s">
        <v>732</v>
      </c>
      <c r="I25" s="298" t="s">
        <v>733</v>
      </c>
      <c r="J25" s="152">
        <v>0.09</v>
      </c>
      <c r="K25" s="295" t="s">
        <v>734</v>
      </c>
      <c r="L25" s="296">
        <v>44621</v>
      </c>
      <c r="M25" s="296">
        <v>44926</v>
      </c>
      <c r="N25" s="413" t="s">
        <v>693</v>
      </c>
      <c r="O25" s="925"/>
      <c r="P25" s="367"/>
      <c r="Q25" s="206"/>
      <c r="R25" s="310"/>
      <c r="S25" s="241">
        <v>1</v>
      </c>
      <c r="T25" s="310"/>
      <c r="U25" s="241">
        <v>2</v>
      </c>
      <c r="V25" s="310"/>
      <c r="W25" s="241"/>
      <c r="X25" s="310"/>
      <c r="Y25" s="241">
        <v>1</v>
      </c>
      <c r="Z25" s="310"/>
      <c r="AA25" s="241">
        <v>1</v>
      </c>
      <c r="AB25" s="310"/>
      <c r="AC25" s="241">
        <v>2</v>
      </c>
      <c r="AD25" s="310"/>
      <c r="AE25" s="241"/>
      <c r="AF25" s="310"/>
      <c r="AG25" s="241">
        <v>1</v>
      </c>
      <c r="AH25" s="310"/>
      <c r="AI25" s="241">
        <v>1</v>
      </c>
      <c r="AJ25" s="310"/>
      <c r="AK25" s="241"/>
      <c r="AL25" s="310"/>
      <c r="AM25" s="242">
        <v>1</v>
      </c>
      <c r="AN25" s="360"/>
      <c r="AO25" s="421"/>
    </row>
    <row r="26" spans="1:41" ht="35.1" customHeight="1" x14ac:dyDescent="0.2">
      <c r="A26" s="915"/>
      <c r="B26" s="917"/>
      <c r="C26" s="899"/>
      <c r="D26" s="838"/>
      <c r="E26" s="919"/>
      <c r="F26" s="294" t="s">
        <v>360</v>
      </c>
      <c r="G26" s="282" t="s">
        <v>735</v>
      </c>
      <c r="H26" s="282" t="s">
        <v>736</v>
      </c>
      <c r="I26" s="298" t="s">
        <v>737</v>
      </c>
      <c r="J26" s="152">
        <v>0.08</v>
      </c>
      <c r="K26" s="295" t="s">
        <v>738</v>
      </c>
      <c r="L26" s="296">
        <v>44562</v>
      </c>
      <c r="M26" s="296">
        <v>44926</v>
      </c>
      <c r="N26" s="413" t="s">
        <v>693</v>
      </c>
      <c r="O26" s="429">
        <v>3.2</v>
      </c>
      <c r="P26" s="367"/>
      <c r="Q26" s="241">
        <v>20</v>
      </c>
      <c r="R26" s="310"/>
      <c r="S26" s="241">
        <v>40</v>
      </c>
      <c r="T26" s="310"/>
      <c r="U26" s="241">
        <v>40</v>
      </c>
      <c r="V26" s="310"/>
      <c r="W26" s="241">
        <v>45</v>
      </c>
      <c r="X26" s="310"/>
      <c r="Y26" s="241">
        <v>40</v>
      </c>
      <c r="Z26" s="310"/>
      <c r="AA26" s="241">
        <v>40</v>
      </c>
      <c r="AB26" s="310"/>
      <c r="AC26" s="241">
        <v>40</v>
      </c>
      <c r="AD26" s="310"/>
      <c r="AE26" s="241">
        <v>45</v>
      </c>
      <c r="AF26" s="310"/>
      <c r="AG26" s="241">
        <v>40</v>
      </c>
      <c r="AH26" s="310"/>
      <c r="AI26" s="241">
        <v>40</v>
      </c>
      <c r="AJ26" s="310"/>
      <c r="AK26" s="241">
        <v>40</v>
      </c>
      <c r="AL26" s="310"/>
      <c r="AM26" s="242">
        <v>40</v>
      </c>
      <c r="AN26" s="360"/>
      <c r="AO26" s="421"/>
    </row>
    <row r="27" spans="1:41" ht="35.1" customHeight="1" x14ac:dyDescent="0.2">
      <c r="A27" s="915"/>
      <c r="B27" s="917"/>
      <c r="C27" s="899"/>
      <c r="D27" s="838"/>
      <c r="E27" s="919"/>
      <c r="F27" s="294" t="s">
        <v>360</v>
      </c>
      <c r="G27" s="282" t="s">
        <v>739</v>
      </c>
      <c r="H27" s="282" t="s">
        <v>740</v>
      </c>
      <c r="I27" s="298" t="s">
        <v>741</v>
      </c>
      <c r="J27" s="152">
        <v>0.04</v>
      </c>
      <c r="K27" s="295" t="s">
        <v>742</v>
      </c>
      <c r="L27" s="296">
        <v>44593</v>
      </c>
      <c r="M27" s="296">
        <v>44926</v>
      </c>
      <c r="N27" s="413" t="s">
        <v>693</v>
      </c>
      <c r="O27" s="429">
        <v>3.3</v>
      </c>
      <c r="P27" s="367"/>
      <c r="Q27" s="311">
        <v>10</v>
      </c>
      <c r="R27" s="310"/>
      <c r="S27" s="241">
        <v>20</v>
      </c>
      <c r="T27" s="310"/>
      <c r="U27" s="241">
        <v>20</v>
      </c>
      <c r="V27" s="310"/>
      <c r="W27" s="241">
        <v>25</v>
      </c>
      <c r="X27" s="310"/>
      <c r="Y27" s="241">
        <v>25</v>
      </c>
      <c r="Z27" s="310"/>
      <c r="AA27" s="241">
        <v>30</v>
      </c>
      <c r="AB27" s="310"/>
      <c r="AC27" s="241">
        <v>25</v>
      </c>
      <c r="AD27" s="310"/>
      <c r="AE27" s="241">
        <v>20</v>
      </c>
      <c r="AF27" s="310"/>
      <c r="AG27" s="241">
        <v>25</v>
      </c>
      <c r="AH27" s="310"/>
      <c r="AI27" s="241">
        <v>30</v>
      </c>
      <c r="AJ27" s="310"/>
      <c r="AK27" s="241">
        <v>25</v>
      </c>
      <c r="AL27" s="310"/>
      <c r="AM27" s="242">
        <v>25</v>
      </c>
      <c r="AN27" s="360"/>
      <c r="AO27" s="421"/>
    </row>
    <row r="28" spans="1:41" ht="35.1" customHeight="1" x14ac:dyDescent="0.2">
      <c r="A28" s="915"/>
      <c r="B28" s="917"/>
      <c r="C28" s="899"/>
      <c r="D28" s="839"/>
      <c r="E28" s="920"/>
      <c r="F28" s="294" t="s">
        <v>360</v>
      </c>
      <c r="G28" s="282" t="s">
        <v>743</v>
      </c>
      <c r="H28" s="282" t="s">
        <v>744</v>
      </c>
      <c r="I28" s="298" t="s">
        <v>745</v>
      </c>
      <c r="J28" s="152">
        <v>0.04</v>
      </c>
      <c r="K28" s="295" t="s">
        <v>742</v>
      </c>
      <c r="L28" s="296">
        <v>44593</v>
      </c>
      <c r="M28" s="296">
        <v>44926</v>
      </c>
      <c r="N28" s="413" t="s">
        <v>693</v>
      </c>
      <c r="O28" s="429">
        <v>3.4</v>
      </c>
      <c r="P28" s="367"/>
      <c r="Q28" s="310"/>
      <c r="R28" s="310"/>
      <c r="S28" s="311">
        <v>2</v>
      </c>
      <c r="T28" s="310"/>
      <c r="U28" s="241">
        <v>2</v>
      </c>
      <c r="V28" s="310"/>
      <c r="W28" s="241">
        <v>3</v>
      </c>
      <c r="X28" s="310"/>
      <c r="Y28" s="241">
        <v>3</v>
      </c>
      <c r="Z28" s="310"/>
      <c r="AA28" s="241">
        <v>2</v>
      </c>
      <c r="AB28" s="310"/>
      <c r="AC28" s="241">
        <v>3</v>
      </c>
      <c r="AD28" s="310"/>
      <c r="AE28" s="241">
        <v>3</v>
      </c>
      <c r="AF28" s="310"/>
      <c r="AG28" s="241">
        <v>3</v>
      </c>
      <c r="AH28" s="310"/>
      <c r="AI28" s="241">
        <v>3</v>
      </c>
      <c r="AJ28" s="310"/>
      <c r="AK28" s="241">
        <v>3</v>
      </c>
      <c r="AL28" s="310"/>
      <c r="AM28" s="242">
        <v>3</v>
      </c>
      <c r="AN28" s="360"/>
      <c r="AO28" s="421"/>
    </row>
    <row r="29" spans="1:41" ht="45.75" customHeight="1" thickBot="1" x14ac:dyDescent="0.25">
      <c r="A29" s="916"/>
      <c r="B29" s="132" t="s">
        <v>746</v>
      </c>
      <c r="C29" s="219" t="s">
        <v>413</v>
      </c>
      <c r="D29" s="164" t="s">
        <v>747</v>
      </c>
      <c r="E29" s="133">
        <v>0.05</v>
      </c>
      <c r="F29" s="415" t="s">
        <v>748</v>
      </c>
      <c r="G29" s="164" t="s">
        <v>749</v>
      </c>
      <c r="H29" s="164" t="s">
        <v>750</v>
      </c>
      <c r="I29" s="132" t="s">
        <v>579</v>
      </c>
      <c r="J29" s="165">
        <v>0.05</v>
      </c>
      <c r="K29" s="133" t="s">
        <v>734</v>
      </c>
      <c r="L29" s="166">
        <v>44562</v>
      </c>
      <c r="M29" s="166">
        <v>44926</v>
      </c>
      <c r="N29" s="416" t="s">
        <v>693</v>
      </c>
      <c r="O29" s="530">
        <v>4.0999999999999996</v>
      </c>
      <c r="P29" s="368"/>
      <c r="Q29" s="314">
        <v>8.3299999999999999E-2</v>
      </c>
      <c r="R29" s="369"/>
      <c r="S29" s="314">
        <v>8.3299999999999999E-2</v>
      </c>
      <c r="T29" s="369"/>
      <c r="U29" s="314">
        <v>8.3299999999999999E-2</v>
      </c>
      <c r="V29" s="369"/>
      <c r="W29" s="314">
        <v>8.3299999999999999E-2</v>
      </c>
      <c r="X29" s="369"/>
      <c r="Y29" s="314">
        <v>8.3299999999999999E-2</v>
      </c>
      <c r="Z29" s="369"/>
      <c r="AA29" s="314">
        <v>8.3299999999999999E-2</v>
      </c>
      <c r="AB29" s="369"/>
      <c r="AC29" s="314">
        <v>8.3299999999999999E-2</v>
      </c>
      <c r="AD29" s="369"/>
      <c r="AE29" s="314">
        <v>8.3299999999999999E-2</v>
      </c>
      <c r="AF29" s="370"/>
      <c r="AG29" s="314">
        <v>8.3299999999999999E-2</v>
      </c>
      <c r="AH29" s="370"/>
      <c r="AI29" s="314">
        <v>8.3299999999999999E-2</v>
      </c>
      <c r="AJ29" s="370"/>
      <c r="AK29" s="314">
        <v>8.3299999999999999E-2</v>
      </c>
      <c r="AL29" s="370"/>
      <c r="AM29" s="319">
        <v>8.3699999999999997E-2</v>
      </c>
      <c r="AN29" s="532"/>
      <c r="AO29" s="422"/>
    </row>
    <row r="30" spans="1:41" ht="18" customHeight="1" x14ac:dyDescent="0.2">
      <c r="A30" s="3" t="s">
        <v>419</v>
      </c>
      <c r="B30" s="4"/>
      <c r="C30" s="4" t="s">
        <v>420</v>
      </c>
      <c r="D30" s="4"/>
      <c r="E30" s="4"/>
      <c r="F30" s="4"/>
      <c r="G30" s="4" t="s">
        <v>421</v>
      </c>
      <c r="I30" s="4" t="s">
        <v>422</v>
      </c>
      <c r="J30" s="4"/>
      <c r="K30" s="4"/>
      <c r="L30" s="4"/>
      <c r="M30" s="4"/>
      <c r="N30" s="5"/>
      <c r="O30" s="12"/>
      <c r="P30" s="7"/>
      <c r="Q30" s="7"/>
      <c r="R30" s="7"/>
      <c r="S30" s="7"/>
      <c r="T30" s="7"/>
      <c r="U30" s="7"/>
      <c r="V30" s="7"/>
      <c r="W30" s="7"/>
      <c r="X30" s="7"/>
      <c r="Y30" s="7"/>
      <c r="Z30" s="7"/>
      <c r="AA30" s="7"/>
      <c r="AB30" s="7"/>
      <c r="AC30" s="7"/>
      <c r="AD30" s="7"/>
      <c r="AE30" s="7"/>
      <c r="AF30" s="7"/>
      <c r="AG30" s="7"/>
      <c r="AH30" s="7"/>
      <c r="AI30" s="7"/>
      <c r="AJ30" s="7"/>
      <c r="AK30" s="7"/>
      <c r="AL30" s="7"/>
      <c r="AM30" s="7"/>
      <c r="AO30" s="5"/>
    </row>
    <row r="31" spans="1:41" ht="39" customHeight="1" x14ac:dyDescent="0.2">
      <c r="A31" s="110" t="s">
        <v>423</v>
      </c>
      <c r="B31" s="111"/>
      <c r="C31" s="111" t="s">
        <v>424</v>
      </c>
      <c r="D31" s="111"/>
      <c r="E31" s="111"/>
      <c r="F31" s="111"/>
      <c r="G31" s="111" t="s">
        <v>426</v>
      </c>
      <c r="H31" s="111"/>
      <c r="I31" s="111" t="s">
        <v>751</v>
      </c>
      <c r="J31" s="4"/>
      <c r="K31" s="4"/>
      <c r="L31" s="4"/>
      <c r="M31" s="4"/>
      <c r="N31" s="5"/>
      <c r="O31" s="8"/>
      <c r="AO31" s="5"/>
    </row>
    <row r="32" spans="1:41" ht="39.75" customHeight="1" thickBot="1" x14ac:dyDescent="0.25">
      <c r="A32" s="222" t="s">
        <v>684</v>
      </c>
      <c r="B32" s="223"/>
      <c r="C32" s="223" t="s">
        <v>429</v>
      </c>
      <c r="D32" s="223"/>
      <c r="E32" s="114"/>
      <c r="F32" s="115"/>
      <c r="G32" s="115" t="s">
        <v>431</v>
      </c>
      <c r="H32" s="114"/>
      <c r="I32" s="142" t="s">
        <v>752</v>
      </c>
      <c r="J32" s="794" t="s">
        <v>433</v>
      </c>
      <c r="K32" s="794"/>
      <c r="L32" s="794"/>
      <c r="M32" s="794"/>
      <c r="N32" s="795"/>
      <c r="O32" s="9"/>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1"/>
    </row>
    <row r="33" spans="1:1" x14ac:dyDescent="0.2">
      <c r="A33" s="337" t="s">
        <v>1172</v>
      </c>
    </row>
  </sheetData>
  <mergeCells count="53">
    <mergeCell ref="I10:I11"/>
    <mergeCell ref="J10:J11"/>
    <mergeCell ref="K10:K11"/>
    <mergeCell ref="A10:B10"/>
    <mergeCell ref="C10:C11"/>
    <mergeCell ref="D10:D11"/>
    <mergeCell ref="E10:E11"/>
    <mergeCell ref="F10:F11"/>
    <mergeCell ref="G10:G11"/>
    <mergeCell ref="H10:H11"/>
    <mergeCell ref="A3:J8"/>
    <mergeCell ref="N3:AM8"/>
    <mergeCell ref="AN3:AO9"/>
    <mergeCell ref="A9:G9"/>
    <mergeCell ref="H9:AM9"/>
    <mergeCell ref="AH10:AI10"/>
    <mergeCell ref="AJ10:AK10"/>
    <mergeCell ref="AL10:AM10"/>
    <mergeCell ref="AN10:AO10"/>
    <mergeCell ref="AD10:AE10"/>
    <mergeCell ref="AF10:AG10"/>
    <mergeCell ref="Z10:AA10"/>
    <mergeCell ref="AB10:AC10"/>
    <mergeCell ref="M10:M11"/>
    <mergeCell ref="N10:N11"/>
    <mergeCell ref="O10:O11"/>
    <mergeCell ref="P10:Q10"/>
    <mergeCell ref="R10:S10"/>
    <mergeCell ref="T10:U10"/>
    <mergeCell ref="K20:K21"/>
    <mergeCell ref="N20:N21"/>
    <mergeCell ref="J32:N32"/>
    <mergeCell ref="V10:W10"/>
    <mergeCell ref="X10:Y10"/>
    <mergeCell ref="O24:O25"/>
    <mergeCell ref="O20:O21"/>
    <mergeCell ref="O13:O14"/>
    <mergeCell ref="L10:L11"/>
    <mergeCell ref="O15:O19"/>
    <mergeCell ref="A12:A29"/>
    <mergeCell ref="B12:B28"/>
    <mergeCell ref="C12:C28"/>
    <mergeCell ref="D24:D28"/>
    <mergeCell ref="E24:E28"/>
    <mergeCell ref="E12:E19"/>
    <mergeCell ref="D12:D19"/>
    <mergeCell ref="F24:F25"/>
    <mergeCell ref="G24:G25"/>
    <mergeCell ref="G13:G14"/>
    <mergeCell ref="D20:D23"/>
    <mergeCell ref="E20:E23"/>
    <mergeCell ref="G20:G21"/>
    <mergeCell ref="G15:G19"/>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O45"/>
  <sheetViews>
    <sheetView topLeftCell="E31" zoomScaleNormal="100" zoomScaleSheetLayoutView="100" workbookViewId="0">
      <selection activeCell="I36" sqref="A34:I36"/>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27" style="1" customWidth="1"/>
    <col min="5" max="5" width="19" style="18" customWidth="1"/>
    <col min="6" max="6" width="20.140625" style="18" customWidth="1"/>
    <col min="7" max="7" width="49.5703125" style="1" customWidth="1"/>
    <col min="8" max="8" width="38" style="1" customWidth="1"/>
    <col min="9" max="9" width="58.85546875" style="1" customWidth="1"/>
    <col min="10" max="10" width="23.42578125" style="1" customWidth="1"/>
    <col min="11" max="11" width="27.42578125" style="1" customWidth="1"/>
    <col min="12" max="13" width="23.42578125" style="1" customWidth="1"/>
    <col min="14" max="14" width="12.5703125" style="1" customWidth="1"/>
    <col min="15" max="15" width="13.85546875" style="1" customWidth="1"/>
    <col min="16" max="39" width="7.140625" style="1" customWidth="1"/>
    <col min="40" max="40" width="13.5703125" style="1" customWidth="1"/>
    <col min="41" max="41" width="22.85546875" style="1" customWidth="1"/>
    <col min="42" max="42" width="23.140625" style="1" customWidth="1"/>
    <col min="43" max="43" width="24.42578125" style="1" customWidth="1"/>
    <col min="44" max="16384" width="11.42578125" style="1"/>
  </cols>
  <sheetData>
    <row r="1" spans="1:41" ht="15" x14ac:dyDescent="0.2">
      <c r="P1" s="19"/>
    </row>
    <row r="2" spans="1:41" ht="15.75" thickBot="1" x14ac:dyDescent="0.25">
      <c r="P2" s="19"/>
    </row>
    <row r="3" spans="1:41" ht="15" customHeight="1" x14ac:dyDescent="0.2">
      <c r="A3" s="802" t="s">
        <v>753</v>
      </c>
      <c r="B3" s="803"/>
      <c r="C3" s="803"/>
      <c r="D3" s="803"/>
      <c r="E3" s="803"/>
      <c r="F3" s="803"/>
      <c r="G3" s="803"/>
      <c r="H3" s="803"/>
      <c r="I3" s="803"/>
      <c r="J3" s="803"/>
      <c r="K3" s="22"/>
      <c r="L3" s="22"/>
      <c r="M3" s="22"/>
      <c r="N3" s="808" t="s">
        <v>258</v>
      </c>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11" t="s">
        <v>259</v>
      </c>
      <c r="AO3" s="812"/>
    </row>
    <row r="4" spans="1:41" ht="15" customHeight="1" x14ac:dyDescent="0.2">
      <c r="A4" s="804"/>
      <c r="B4" s="805"/>
      <c r="C4" s="805"/>
      <c r="D4" s="805"/>
      <c r="E4" s="805"/>
      <c r="F4" s="805"/>
      <c r="G4" s="805"/>
      <c r="H4" s="805"/>
      <c r="I4" s="805"/>
      <c r="J4" s="805"/>
      <c r="K4" s="23"/>
      <c r="L4" s="23"/>
      <c r="M4" s="23"/>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3"/>
      <c r="AO4" s="814"/>
    </row>
    <row r="5" spans="1:41" ht="15" customHeight="1" x14ac:dyDescent="0.2">
      <c r="A5" s="804"/>
      <c r="B5" s="805"/>
      <c r="C5" s="805"/>
      <c r="D5" s="805"/>
      <c r="E5" s="805"/>
      <c r="F5" s="805"/>
      <c r="G5" s="805"/>
      <c r="H5" s="805"/>
      <c r="I5" s="805"/>
      <c r="J5" s="805"/>
      <c r="K5" s="23"/>
      <c r="L5" s="23"/>
      <c r="M5" s="23"/>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13"/>
      <c r="AO5" s="814"/>
    </row>
    <row r="6" spans="1:41" ht="15" customHeight="1" x14ac:dyDescent="0.2">
      <c r="A6" s="804"/>
      <c r="B6" s="805"/>
      <c r="C6" s="805"/>
      <c r="D6" s="805"/>
      <c r="E6" s="805"/>
      <c r="F6" s="805"/>
      <c r="G6" s="805"/>
      <c r="H6" s="805"/>
      <c r="I6" s="805"/>
      <c r="J6" s="805"/>
      <c r="K6" s="23"/>
      <c r="L6" s="23"/>
      <c r="M6" s="23"/>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13"/>
      <c r="AO6" s="814"/>
    </row>
    <row r="7" spans="1:41" ht="15" customHeight="1" x14ac:dyDescent="0.2">
      <c r="A7" s="804"/>
      <c r="B7" s="805"/>
      <c r="C7" s="805"/>
      <c r="D7" s="805"/>
      <c r="E7" s="805"/>
      <c r="F7" s="805"/>
      <c r="G7" s="805"/>
      <c r="H7" s="805"/>
      <c r="I7" s="805"/>
      <c r="J7" s="805"/>
      <c r="K7" s="23"/>
      <c r="L7" s="23"/>
      <c r="M7" s="23"/>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13"/>
      <c r="AO7" s="814"/>
    </row>
    <row r="8" spans="1:41" ht="15.75" customHeight="1" thickBot="1" x14ac:dyDescent="0.25">
      <c r="A8" s="806"/>
      <c r="B8" s="807"/>
      <c r="C8" s="807"/>
      <c r="D8" s="807"/>
      <c r="E8" s="807"/>
      <c r="F8" s="807"/>
      <c r="G8" s="807"/>
      <c r="H8" s="807"/>
      <c r="I8" s="807"/>
      <c r="J8" s="807"/>
      <c r="K8" s="24"/>
      <c r="L8" s="24"/>
      <c r="M8" s="24"/>
      <c r="N8" s="810"/>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3"/>
      <c r="AO8" s="814"/>
    </row>
    <row r="9" spans="1:41" ht="15.75" customHeight="1" thickBot="1" x14ac:dyDescent="0.25">
      <c r="A9" s="934" t="s">
        <v>260</v>
      </c>
      <c r="B9" s="935"/>
      <c r="C9" s="935"/>
      <c r="D9" s="935"/>
      <c r="E9" s="935"/>
      <c r="F9" s="935"/>
      <c r="G9" s="936"/>
      <c r="H9" s="937" t="s">
        <v>261</v>
      </c>
      <c r="I9" s="879"/>
      <c r="J9" s="879"/>
      <c r="K9" s="879"/>
      <c r="L9" s="879"/>
      <c r="M9" s="879"/>
      <c r="N9" s="879"/>
      <c r="O9" s="879"/>
      <c r="P9" s="821"/>
      <c r="Q9" s="821"/>
      <c r="R9" s="821"/>
      <c r="S9" s="821"/>
      <c r="T9" s="821"/>
      <c r="U9" s="821"/>
      <c r="V9" s="821"/>
      <c r="W9" s="821"/>
      <c r="X9" s="821"/>
      <c r="Y9" s="821"/>
      <c r="Z9" s="821"/>
      <c r="AA9" s="821"/>
      <c r="AB9" s="821"/>
      <c r="AC9" s="821"/>
      <c r="AD9" s="821"/>
      <c r="AE9" s="821"/>
      <c r="AF9" s="821"/>
      <c r="AG9" s="821"/>
      <c r="AH9" s="821"/>
      <c r="AI9" s="821"/>
      <c r="AJ9" s="821"/>
      <c r="AK9" s="821"/>
      <c r="AL9" s="821"/>
      <c r="AM9" s="821"/>
      <c r="AN9" s="815"/>
      <c r="AO9" s="816"/>
    </row>
    <row r="10" spans="1:41" ht="48" customHeight="1" thickBot="1" x14ac:dyDescent="0.25">
      <c r="A10" s="932" t="s">
        <v>262</v>
      </c>
      <c r="B10" s="932"/>
      <c r="C10" s="932" t="s">
        <v>263</v>
      </c>
      <c r="D10" s="932" t="s">
        <v>264</v>
      </c>
      <c r="E10" s="938" t="s">
        <v>265</v>
      </c>
      <c r="F10" s="938" t="s">
        <v>266</v>
      </c>
      <c r="G10" s="932" t="s">
        <v>267</v>
      </c>
      <c r="H10" s="932" t="s">
        <v>268</v>
      </c>
      <c r="I10" s="932" t="s">
        <v>269</v>
      </c>
      <c r="J10" s="932" t="s">
        <v>270</v>
      </c>
      <c r="K10" s="932" t="s">
        <v>271</v>
      </c>
      <c r="L10" s="932" t="s">
        <v>272</v>
      </c>
      <c r="M10" s="932" t="s">
        <v>273</v>
      </c>
      <c r="N10" s="932" t="s">
        <v>274</v>
      </c>
      <c r="O10" s="932" t="s">
        <v>275</v>
      </c>
      <c r="P10" s="796" t="s">
        <v>276</v>
      </c>
      <c r="Q10" s="796"/>
      <c r="R10" s="796" t="s">
        <v>277</v>
      </c>
      <c r="S10" s="796"/>
      <c r="T10" s="796" t="s">
        <v>278</v>
      </c>
      <c r="U10" s="796"/>
      <c r="V10" s="796" t="s">
        <v>279</v>
      </c>
      <c r="W10" s="796"/>
      <c r="X10" s="796" t="s">
        <v>280</v>
      </c>
      <c r="Y10" s="796"/>
      <c r="Z10" s="796" t="s">
        <v>281</v>
      </c>
      <c r="AA10" s="796"/>
      <c r="AB10" s="796" t="s">
        <v>282</v>
      </c>
      <c r="AC10" s="796"/>
      <c r="AD10" s="796" t="s">
        <v>283</v>
      </c>
      <c r="AE10" s="796"/>
      <c r="AF10" s="796" t="s">
        <v>284</v>
      </c>
      <c r="AG10" s="796"/>
      <c r="AH10" s="796" t="s">
        <v>285</v>
      </c>
      <c r="AI10" s="796"/>
      <c r="AJ10" s="796" t="s">
        <v>286</v>
      </c>
      <c r="AK10" s="796"/>
      <c r="AL10" s="796" t="s">
        <v>287</v>
      </c>
      <c r="AM10" s="796"/>
      <c r="AN10" s="828" t="s">
        <v>288</v>
      </c>
      <c r="AO10" s="829"/>
    </row>
    <row r="11" spans="1:41" ht="69.75" customHeight="1" thickBot="1" x14ac:dyDescent="0.25">
      <c r="A11" s="598" t="s">
        <v>18</v>
      </c>
      <c r="B11" s="598" t="s">
        <v>19</v>
      </c>
      <c r="C11" s="933"/>
      <c r="D11" s="933"/>
      <c r="E11" s="939"/>
      <c r="F11" s="939"/>
      <c r="G11" s="933"/>
      <c r="H11" s="933"/>
      <c r="I11" s="933"/>
      <c r="J11" s="933"/>
      <c r="K11" s="933"/>
      <c r="L11" s="933"/>
      <c r="M11" s="933"/>
      <c r="N11" s="933"/>
      <c r="O11" s="933"/>
      <c r="P11" s="611" t="s">
        <v>289</v>
      </c>
      <c r="Q11" s="221" t="s">
        <v>290</v>
      </c>
      <c r="R11" s="220" t="s">
        <v>289</v>
      </c>
      <c r="S11" s="221" t="s">
        <v>290</v>
      </c>
      <c r="T11" s="220" t="s">
        <v>289</v>
      </c>
      <c r="U11" s="221" t="s">
        <v>290</v>
      </c>
      <c r="V11" s="220" t="s">
        <v>289</v>
      </c>
      <c r="W11" s="221" t="s">
        <v>290</v>
      </c>
      <c r="X11" s="220" t="s">
        <v>289</v>
      </c>
      <c r="Y11" s="221" t="s">
        <v>290</v>
      </c>
      <c r="Z11" s="220" t="s">
        <v>289</v>
      </c>
      <c r="AA11" s="221" t="s">
        <v>290</v>
      </c>
      <c r="AB11" s="220" t="s">
        <v>289</v>
      </c>
      <c r="AC11" s="221" t="s">
        <v>290</v>
      </c>
      <c r="AD11" s="220" t="s">
        <v>289</v>
      </c>
      <c r="AE11" s="221" t="s">
        <v>290</v>
      </c>
      <c r="AF11" s="220" t="s">
        <v>289</v>
      </c>
      <c r="AG11" s="221" t="s">
        <v>290</v>
      </c>
      <c r="AH11" s="220" t="s">
        <v>289</v>
      </c>
      <c r="AI11" s="221" t="s">
        <v>290</v>
      </c>
      <c r="AJ11" s="220" t="s">
        <v>289</v>
      </c>
      <c r="AK11" s="221" t="s">
        <v>290</v>
      </c>
      <c r="AL11" s="220" t="s">
        <v>289</v>
      </c>
      <c r="AM11" s="221" t="s">
        <v>290</v>
      </c>
      <c r="AN11" s="14" t="s">
        <v>291</v>
      </c>
      <c r="AO11" s="2" t="s">
        <v>292</v>
      </c>
    </row>
    <row r="12" spans="1:41" ht="43.5" customHeight="1" x14ac:dyDescent="0.2">
      <c r="A12" s="895" t="s">
        <v>754</v>
      </c>
      <c r="B12" s="940" t="s">
        <v>1150</v>
      </c>
      <c r="C12" s="940" t="s">
        <v>755</v>
      </c>
      <c r="D12" s="889" t="s">
        <v>756</v>
      </c>
      <c r="E12" s="890">
        <v>0.54</v>
      </c>
      <c r="F12" s="566" t="s">
        <v>638</v>
      </c>
      <c r="G12" s="338" t="s">
        <v>163</v>
      </c>
      <c r="H12" s="285" t="s">
        <v>164</v>
      </c>
      <c r="I12" s="562" t="s">
        <v>165</v>
      </c>
      <c r="J12" s="566">
        <v>0.05</v>
      </c>
      <c r="K12" s="332" t="s">
        <v>1122</v>
      </c>
      <c r="L12" s="585">
        <v>44607</v>
      </c>
      <c r="M12" s="585">
        <v>44895</v>
      </c>
      <c r="N12" s="121" t="s">
        <v>167</v>
      </c>
      <c r="O12" s="586" t="s">
        <v>301</v>
      </c>
      <c r="P12" s="587"/>
      <c r="Q12" s="588"/>
      <c r="R12" s="588"/>
      <c r="S12" s="603">
        <v>0.1</v>
      </c>
      <c r="T12" s="588"/>
      <c r="U12" s="603">
        <v>0.1</v>
      </c>
      <c r="V12" s="588"/>
      <c r="W12" s="603">
        <v>0.1</v>
      </c>
      <c r="X12" s="588"/>
      <c r="Y12" s="603">
        <v>0.1</v>
      </c>
      <c r="Z12" s="588"/>
      <c r="AA12" s="603">
        <v>0.1</v>
      </c>
      <c r="AB12" s="588"/>
      <c r="AC12" s="603">
        <v>0.1</v>
      </c>
      <c r="AD12" s="588"/>
      <c r="AE12" s="603">
        <v>0.1</v>
      </c>
      <c r="AF12" s="588"/>
      <c r="AG12" s="603">
        <v>0.1</v>
      </c>
      <c r="AH12" s="588"/>
      <c r="AI12" s="603">
        <v>0.1</v>
      </c>
      <c r="AJ12" s="588"/>
      <c r="AK12" s="603">
        <v>0.1</v>
      </c>
      <c r="AL12" s="588"/>
      <c r="AM12" s="589"/>
      <c r="AN12" s="610"/>
      <c r="AO12" s="16"/>
    </row>
    <row r="13" spans="1:41" ht="92.25" customHeight="1" x14ac:dyDescent="0.2">
      <c r="A13" s="896"/>
      <c r="B13" s="941"/>
      <c r="C13" s="941"/>
      <c r="D13" s="880"/>
      <c r="E13" s="881"/>
      <c r="F13" s="283" t="s">
        <v>638</v>
      </c>
      <c r="G13" s="335" t="s">
        <v>1158</v>
      </c>
      <c r="H13" s="191" t="s">
        <v>1159</v>
      </c>
      <c r="I13" s="263" t="s">
        <v>1160</v>
      </c>
      <c r="J13" s="283">
        <v>0.05</v>
      </c>
      <c r="K13" s="288" t="s">
        <v>1123</v>
      </c>
      <c r="L13" s="296">
        <v>44593</v>
      </c>
      <c r="M13" s="296">
        <v>44864</v>
      </c>
      <c r="N13" s="139" t="s">
        <v>167</v>
      </c>
      <c r="O13" s="590" t="s">
        <v>306</v>
      </c>
      <c r="P13" s="225"/>
      <c r="Q13" s="161"/>
      <c r="R13" s="193"/>
      <c r="S13" s="604">
        <v>0.11</v>
      </c>
      <c r="T13" s="193"/>
      <c r="U13" s="604">
        <v>0.11</v>
      </c>
      <c r="V13" s="193"/>
      <c r="W13" s="604">
        <v>0.11</v>
      </c>
      <c r="X13" s="193"/>
      <c r="Y13" s="604">
        <v>0.11</v>
      </c>
      <c r="Z13" s="193"/>
      <c r="AA13" s="604">
        <v>0.11</v>
      </c>
      <c r="AB13" s="193"/>
      <c r="AC13" s="604">
        <v>0.11</v>
      </c>
      <c r="AD13" s="193"/>
      <c r="AE13" s="604">
        <v>0.11</v>
      </c>
      <c r="AF13" s="193"/>
      <c r="AG13" s="604">
        <v>0.11</v>
      </c>
      <c r="AH13" s="193"/>
      <c r="AI13" s="604">
        <v>0.12</v>
      </c>
      <c r="AJ13" s="193"/>
      <c r="AK13" s="193"/>
      <c r="AL13" s="193"/>
      <c r="AM13" s="226"/>
      <c r="AN13" s="610"/>
      <c r="AO13" s="16"/>
    </row>
    <row r="14" spans="1:41" ht="43.5" customHeight="1" x14ac:dyDescent="0.2">
      <c r="A14" s="896"/>
      <c r="B14" s="941"/>
      <c r="C14" s="941"/>
      <c r="D14" s="880"/>
      <c r="E14" s="881"/>
      <c r="F14" s="283" t="s">
        <v>638</v>
      </c>
      <c r="G14" s="343" t="s">
        <v>173</v>
      </c>
      <c r="H14" s="191" t="s">
        <v>174</v>
      </c>
      <c r="I14" s="263" t="s">
        <v>175</v>
      </c>
      <c r="J14" s="283">
        <v>0.05</v>
      </c>
      <c r="K14" s="288" t="s">
        <v>1124</v>
      </c>
      <c r="L14" s="296">
        <v>44652</v>
      </c>
      <c r="M14" s="296">
        <v>44864</v>
      </c>
      <c r="N14" s="139" t="s">
        <v>167</v>
      </c>
      <c r="O14" s="590" t="s">
        <v>757</v>
      </c>
      <c r="P14" s="225"/>
      <c r="Q14" s="193"/>
      <c r="R14" s="193"/>
      <c r="S14" s="621"/>
      <c r="T14" s="155"/>
      <c r="U14" s="621"/>
      <c r="V14" s="193"/>
      <c r="W14" s="606">
        <v>0.14299999999999999</v>
      </c>
      <c r="X14" s="622"/>
      <c r="Y14" s="606">
        <v>0.14299999999999999</v>
      </c>
      <c r="Z14" s="622"/>
      <c r="AA14" s="606">
        <v>0.14299999999999999</v>
      </c>
      <c r="AB14" s="622"/>
      <c r="AC14" s="606">
        <v>0.14299999999999999</v>
      </c>
      <c r="AD14" s="622"/>
      <c r="AE14" s="606">
        <v>0.14299999999999999</v>
      </c>
      <c r="AF14" s="622"/>
      <c r="AG14" s="606">
        <v>0.14299999999999999</v>
      </c>
      <c r="AH14" s="622"/>
      <c r="AI14" s="606">
        <v>0.14299999999999999</v>
      </c>
      <c r="AJ14" s="193"/>
      <c r="AK14" s="193"/>
      <c r="AL14" s="193"/>
      <c r="AM14" s="226"/>
      <c r="AN14" s="610"/>
      <c r="AO14" s="16"/>
    </row>
    <row r="15" spans="1:41" ht="69" customHeight="1" x14ac:dyDescent="0.2">
      <c r="A15" s="896"/>
      <c r="B15" s="941"/>
      <c r="C15" s="941"/>
      <c r="D15" s="880"/>
      <c r="E15" s="881"/>
      <c r="F15" s="283" t="s">
        <v>638</v>
      </c>
      <c r="G15" s="343" t="s">
        <v>177</v>
      </c>
      <c r="H15" s="191" t="s">
        <v>178</v>
      </c>
      <c r="I15" s="263" t="s">
        <v>179</v>
      </c>
      <c r="J15" s="283">
        <v>0.05</v>
      </c>
      <c r="K15" s="288" t="s">
        <v>1125</v>
      </c>
      <c r="L15" s="296">
        <v>44621</v>
      </c>
      <c r="M15" s="296">
        <v>44864</v>
      </c>
      <c r="N15" s="139" t="s">
        <v>167</v>
      </c>
      <c r="O15" s="590" t="s">
        <v>599</v>
      </c>
      <c r="P15" s="225"/>
      <c r="Q15" s="193"/>
      <c r="R15" s="193"/>
      <c r="S15" s="193"/>
      <c r="T15" s="193"/>
      <c r="U15" s="606">
        <v>0.125</v>
      </c>
      <c r="V15" s="193"/>
      <c r="W15" s="606">
        <v>0.125</v>
      </c>
      <c r="X15" s="193"/>
      <c r="Y15" s="606">
        <v>0.125</v>
      </c>
      <c r="Z15" s="193"/>
      <c r="AA15" s="606">
        <v>0.125</v>
      </c>
      <c r="AB15" s="193"/>
      <c r="AC15" s="606">
        <v>0.125</v>
      </c>
      <c r="AD15" s="193"/>
      <c r="AE15" s="606">
        <v>0.125</v>
      </c>
      <c r="AF15" s="193"/>
      <c r="AG15" s="606">
        <v>0.125</v>
      </c>
      <c r="AH15" s="193"/>
      <c r="AI15" s="606">
        <v>0.125</v>
      </c>
      <c r="AJ15" s="193"/>
      <c r="AK15" s="193"/>
      <c r="AL15" s="193"/>
      <c r="AM15" s="226"/>
      <c r="AN15" s="610"/>
      <c r="AO15" s="16"/>
    </row>
    <row r="16" spans="1:41" ht="69" customHeight="1" x14ac:dyDescent="0.2">
      <c r="A16" s="896"/>
      <c r="B16" s="941"/>
      <c r="C16" s="941"/>
      <c r="D16" s="880"/>
      <c r="E16" s="881"/>
      <c r="F16" s="283" t="s">
        <v>758</v>
      </c>
      <c r="G16" s="191" t="s">
        <v>1162</v>
      </c>
      <c r="H16" s="191" t="s">
        <v>1161</v>
      </c>
      <c r="I16" s="298" t="s">
        <v>183</v>
      </c>
      <c r="J16" s="283">
        <v>0.05</v>
      </c>
      <c r="K16" s="288" t="s">
        <v>1126</v>
      </c>
      <c r="L16" s="296">
        <v>44682</v>
      </c>
      <c r="M16" s="296">
        <v>44895</v>
      </c>
      <c r="N16" s="139" t="s">
        <v>167</v>
      </c>
      <c r="O16" s="590" t="s">
        <v>759</v>
      </c>
      <c r="P16" s="225"/>
      <c r="Q16" s="193"/>
      <c r="R16" s="193"/>
      <c r="S16" s="193"/>
      <c r="T16" s="193"/>
      <c r="U16" s="193"/>
      <c r="V16" s="193"/>
      <c r="W16" s="193"/>
      <c r="X16" s="193"/>
      <c r="Y16" s="606">
        <v>0.14299999999999999</v>
      </c>
      <c r="Z16" s="193"/>
      <c r="AA16" s="606">
        <v>0.14299999999999999</v>
      </c>
      <c r="AB16" s="193"/>
      <c r="AC16" s="606">
        <v>0.14299999999999999</v>
      </c>
      <c r="AD16" s="193"/>
      <c r="AE16" s="606">
        <v>0.14299999999999999</v>
      </c>
      <c r="AF16" s="193"/>
      <c r="AG16" s="606">
        <v>0.14299999999999999</v>
      </c>
      <c r="AH16" s="193"/>
      <c r="AI16" s="606">
        <v>0.14299999999999999</v>
      </c>
      <c r="AJ16" s="193"/>
      <c r="AK16" s="606">
        <v>0.14299999999999999</v>
      </c>
      <c r="AL16" s="193"/>
      <c r="AM16" s="226"/>
      <c r="AN16" s="610"/>
      <c r="AO16" s="16"/>
    </row>
    <row r="17" spans="1:41" ht="83.25" customHeight="1" x14ac:dyDescent="0.2">
      <c r="A17" s="896"/>
      <c r="B17" s="941"/>
      <c r="C17" s="941"/>
      <c r="D17" s="880"/>
      <c r="E17" s="881"/>
      <c r="F17" s="283" t="s">
        <v>638</v>
      </c>
      <c r="G17" s="343" t="s">
        <v>185</v>
      </c>
      <c r="H17" s="191" t="s">
        <v>186</v>
      </c>
      <c r="I17" s="298" t="s">
        <v>187</v>
      </c>
      <c r="J17" s="283">
        <v>0.05</v>
      </c>
      <c r="K17" s="288" t="s">
        <v>1127</v>
      </c>
      <c r="L17" s="296">
        <v>44652</v>
      </c>
      <c r="M17" s="296">
        <v>44895</v>
      </c>
      <c r="N17" s="139" t="s">
        <v>167</v>
      </c>
      <c r="O17" s="590" t="s">
        <v>760</v>
      </c>
      <c r="P17" s="225"/>
      <c r="Q17" s="193"/>
      <c r="R17" s="193"/>
      <c r="S17" s="193"/>
      <c r="T17" s="193"/>
      <c r="U17" s="193"/>
      <c r="V17" s="193"/>
      <c r="W17" s="617">
        <v>0.125</v>
      </c>
      <c r="X17" s="618"/>
      <c r="Y17" s="617">
        <v>0.125</v>
      </c>
      <c r="Z17" s="618"/>
      <c r="AA17" s="617">
        <v>0.125</v>
      </c>
      <c r="AB17" s="618"/>
      <c r="AC17" s="617">
        <v>0.125</v>
      </c>
      <c r="AD17" s="618"/>
      <c r="AE17" s="617">
        <v>0.125</v>
      </c>
      <c r="AF17" s="618"/>
      <c r="AG17" s="617">
        <v>0.125</v>
      </c>
      <c r="AH17" s="618"/>
      <c r="AI17" s="617">
        <v>0.125</v>
      </c>
      <c r="AJ17" s="618"/>
      <c r="AK17" s="617">
        <v>0.125</v>
      </c>
      <c r="AL17" s="193"/>
      <c r="AM17" s="226"/>
      <c r="AN17" s="610"/>
      <c r="AO17" s="16"/>
    </row>
    <row r="18" spans="1:41" ht="69" customHeight="1" x14ac:dyDescent="0.2">
      <c r="A18" s="896"/>
      <c r="B18" s="941"/>
      <c r="C18" s="941"/>
      <c r="D18" s="880"/>
      <c r="E18" s="881"/>
      <c r="F18" s="283" t="s">
        <v>761</v>
      </c>
      <c r="G18" s="620" t="s">
        <v>1163</v>
      </c>
      <c r="H18" s="282" t="s">
        <v>190</v>
      </c>
      <c r="I18" s="298" t="s">
        <v>191</v>
      </c>
      <c r="J18" s="283">
        <v>0.05</v>
      </c>
      <c r="K18" s="288" t="s">
        <v>1128</v>
      </c>
      <c r="L18" s="296">
        <v>44593</v>
      </c>
      <c r="M18" s="296">
        <v>44895</v>
      </c>
      <c r="N18" s="139" t="s">
        <v>167</v>
      </c>
      <c r="O18" s="590" t="s">
        <v>762</v>
      </c>
      <c r="P18" s="225"/>
      <c r="Q18" s="193"/>
      <c r="R18" s="193"/>
      <c r="S18" s="604">
        <v>0.1</v>
      </c>
      <c r="T18" s="193"/>
      <c r="U18" s="604">
        <v>0.1</v>
      </c>
      <c r="V18" s="193"/>
      <c r="W18" s="604">
        <v>0.1</v>
      </c>
      <c r="X18" s="193"/>
      <c r="Y18" s="604">
        <v>0.1</v>
      </c>
      <c r="Z18" s="193"/>
      <c r="AA18" s="604">
        <v>0.1</v>
      </c>
      <c r="AB18" s="193"/>
      <c r="AC18" s="604">
        <v>0.1</v>
      </c>
      <c r="AD18" s="193"/>
      <c r="AE18" s="604">
        <v>0.1</v>
      </c>
      <c r="AF18" s="193"/>
      <c r="AG18" s="604">
        <v>0.1</v>
      </c>
      <c r="AH18" s="193"/>
      <c r="AI18" s="604">
        <v>0.1</v>
      </c>
      <c r="AJ18" s="193"/>
      <c r="AK18" s="604">
        <v>0.1</v>
      </c>
      <c r="AL18" s="193"/>
      <c r="AM18" s="226"/>
      <c r="AN18" s="610"/>
      <c r="AO18" s="16"/>
    </row>
    <row r="19" spans="1:41" ht="69" customHeight="1" x14ac:dyDescent="0.2">
      <c r="A19" s="896"/>
      <c r="B19" s="941"/>
      <c r="C19" s="941"/>
      <c r="D19" s="880"/>
      <c r="E19" s="881"/>
      <c r="F19" s="283" t="s">
        <v>638</v>
      </c>
      <c r="G19" s="191" t="s">
        <v>193</v>
      </c>
      <c r="H19" s="191" t="s">
        <v>194</v>
      </c>
      <c r="I19" s="298" t="s">
        <v>195</v>
      </c>
      <c r="J19" s="283">
        <v>0.05</v>
      </c>
      <c r="K19" s="288" t="s">
        <v>1129</v>
      </c>
      <c r="L19" s="296">
        <v>44593</v>
      </c>
      <c r="M19" s="296">
        <v>44772</v>
      </c>
      <c r="N19" s="139" t="s">
        <v>167</v>
      </c>
      <c r="O19" s="590" t="s">
        <v>763</v>
      </c>
      <c r="P19" s="225"/>
      <c r="Q19" s="193"/>
      <c r="R19" s="193"/>
      <c r="S19" s="604">
        <v>0.16</v>
      </c>
      <c r="T19" s="193"/>
      <c r="U19" s="604">
        <v>0.16</v>
      </c>
      <c r="V19" s="193"/>
      <c r="W19" s="604">
        <v>0.17</v>
      </c>
      <c r="X19" s="193"/>
      <c r="Y19" s="604">
        <v>0.17</v>
      </c>
      <c r="Z19" s="193"/>
      <c r="AA19" s="604">
        <v>0.17</v>
      </c>
      <c r="AB19" s="193"/>
      <c r="AC19" s="604">
        <v>0.17</v>
      </c>
      <c r="AD19" s="193"/>
      <c r="AE19" s="155"/>
      <c r="AF19" s="193"/>
      <c r="AG19" s="155"/>
      <c r="AH19" s="193"/>
      <c r="AI19" s="155"/>
      <c r="AJ19" s="193"/>
      <c r="AK19" s="155"/>
      <c r="AL19" s="193"/>
      <c r="AM19" s="226"/>
      <c r="AN19" s="610"/>
      <c r="AO19" s="16"/>
    </row>
    <row r="20" spans="1:41" ht="43.5" customHeight="1" x14ac:dyDescent="0.2">
      <c r="A20" s="896"/>
      <c r="B20" s="941"/>
      <c r="C20" s="941"/>
      <c r="D20" s="880"/>
      <c r="E20" s="881"/>
      <c r="F20" s="283" t="s">
        <v>295</v>
      </c>
      <c r="G20" s="191" t="s">
        <v>1130</v>
      </c>
      <c r="H20" s="191" t="s">
        <v>1131</v>
      </c>
      <c r="I20" s="298" t="s">
        <v>199</v>
      </c>
      <c r="J20" s="283">
        <v>0.05</v>
      </c>
      <c r="K20" s="288" t="s">
        <v>1132</v>
      </c>
      <c r="L20" s="296">
        <v>44774</v>
      </c>
      <c r="M20" s="296">
        <v>44915</v>
      </c>
      <c r="N20" s="139" t="s">
        <v>167</v>
      </c>
      <c r="O20" s="590" t="s">
        <v>764</v>
      </c>
      <c r="P20" s="225"/>
      <c r="Q20" s="193"/>
      <c r="R20" s="193"/>
      <c r="S20" s="193"/>
      <c r="T20" s="193"/>
      <c r="U20" s="193"/>
      <c r="V20" s="193"/>
      <c r="W20" s="193"/>
      <c r="X20" s="193"/>
      <c r="Y20" s="193"/>
      <c r="Z20" s="193"/>
      <c r="AA20" s="193"/>
      <c r="AB20" s="193"/>
      <c r="AC20" s="193"/>
      <c r="AD20" s="193"/>
      <c r="AE20" s="604">
        <v>0.2</v>
      </c>
      <c r="AF20" s="193"/>
      <c r="AG20" s="604">
        <v>0.2</v>
      </c>
      <c r="AH20" s="193"/>
      <c r="AI20" s="604">
        <v>0.2</v>
      </c>
      <c r="AJ20" s="193"/>
      <c r="AK20" s="604">
        <v>0.2</v>
      </c>
      <c r="AL20" s="193"/>
      <c r="AM20" s="605">
        <v>0.2</v>
      </c>
      <c r="AN20" s="610"/>
      <c r="AO20" s="16"/>
    </row>
    <row r="21" spans="1:41" ht="43.5" customHeight="1" x14ac:dyDescent="0.2">
      <c r="A21" s="896"/>
      <c r="B21" s="941"/>
      <c r="C21" s="941"/>
      <c r="D21" s="880"/>
      <c r="E21" s="881"/>
      <c r="F21" s="283" t="s">
        <v>638</v>
      </c>
      <c r="G21" s="298" t="s">
        <v>200</v>
      </c>
      <c r="H21" s="282" t="s">
        <v>201</v>
      </c>
      <c r="I21" s="298" t="s">
        <v>202</v>
      </c>
      <c r="J21" s="283">
        <v>0.05</v>
      </c>
      <c r="K21" s="288" t="s">
        <v>1133</v>
      </c>
      <c r="L21" s="296">
        <v>44593</v>
      </c>
      <c r="M21" s="296">
        <v>44864</v>
      </c>
      <c r="N21" s="139" t="s">
        <v>167</v>
      </c>
      <c r="O21" s="590" t="s">
        <v>765</v>
      </c>
      <c r="P21" s="225"/>
      <c r="Q21" s="193"/>
      <c r="R21" s="193"/>
      <c r="S21" s="193"/>
      <c r="T21" s="193"/>
      <c r="U21" s="604">
        <v>0.12</v>
      </c>
      <c r="V21" s="193"/>
      <c r="W21" s="604">
        <v>0.11</v>
      </c>
      <c r="X21" s="193"/>
      <c r="Y21" s="604">
        <v>0.11</v>
      </c>
      <c r="Z21" s="193"/>
      <c r="AA21" s="604">
        <v>0.11</v>
      </c>
      <c r="AB21" s="193"/>
      <c r="AC21" s="604">
        <v>0.11</v>
      </c>
      <c r="AD21" s="193"/>
      <c r="AE21" s="604">
        <v>0.11</v>
      </c>
      <c r="AF21" s="193"/>
      <c r="AG21" s="604">
        <v>0.11</v>
      </c>
      <c r="AH21" s="193"/>
      <c r="AI21" s="604">
        <v>0.11</v>
      </c>
      <c r="AJ21" s="193"/>
      <c r="AK21" s="604">
        <v>0.11</v>
      </c>
      <c r="AL21" s="193"/>
      <c r="AM21" s="226"/>
      <c r="AN21" s="610"/>
      <c r="AO21" s="16"/>
    </row>
    <row r="22" spans="1:41" ht="43.5" customHeight="1" x14ac:dyDescent="0.2">
      <c r="A22" s="896"/>
      <c r="B22" s="941"/>
      <c r="C22" s="941"/>
      <c r="D22" s="880"/>
      <c r="E22" s="881"/>
      <c r="F22" s="283" t="s">
        <v>758</v>
      </c>
      <c r="G22" s="298" t="s">
        <v>204</v>
      </c>
      <c r="H22" s="282" t="s">
        <v>205</v>
      </c>
      <c r="I22" s="298" t="s">
        <v>206</v>
      </c>
      <c r="J22" s="283">
        <v>0.04</v>
      </c>
      <c r="K22" s="288" t="s">
        <v>252</v>
      </c>
      <c r="L22" s="296">
        <v>44593</v>
      </c>
      <c r="M22" s="296">
        <v>44834</v>
      </c>
      <c r="N22" s="139" t="s">
        <v>167</v>
      </c>
      <c r="O22" s="590" t="s">
        <v>766</v>
      </c>
      <c r="P22" s="225"/>
      <c r="Q22" s="193"/>
      <c r="R22" s="193"/>
      <c r="S22" s="606">
        <v>0.125</v>
      </c>
      <c r="T22" s="193"/>
      <c r="U22" s="606">
        <v>0.125</v>
      </c>
      <c r="V22" s="193"/>
      <c r="W22" s="606">
        <v>0.125</v>
      </c>
      <c r="X22" s="193"/>
      <c r="Y22" s="606">
        <v>0.125</v>
      </c>
      <c r="Z22" s="193"/>
      <c r="AA22" s="606">
        <v>0.125</v>
      </c>
      <c r="AB22" s="193"/>
      <c r="AC22" s="606">
        <v>0.125</v>
      </c>
      <c r="AD22" s="193"/>
      <c r="AE22" s="606">
        <v>0.125</v>
      </c>
      <c r="AF22" s="193"/>
      <c r="AG22" s="606">
        <v>0.125</v>
      </c>
      <c r="AH22" s="193"/>
      <c r="AI22" s="193"/>
      <c r="AJ22" s="193"/>
      <c r="AK22" s="193"/>
      <c r="AL22" s="193"/>
      <c r="AM22" s="226"/>
      <c r="AN22" s="610"/>
      <c r="AO22" s="16"/>
    </row>
    <row r="23" spans="1:41" ht="75.75" customHeight="1" x14ac:dyDescent="0.2">
      <c r="A23" s="896"/>
      <c r="B23" s="941"/>
      <c r="C23" s="941"/>
      <c r="D23" s="282" t="s">
        <v>767</v>
      </c>
      <c r="E23" s="283">
        <v>0.05</v>
      </c>
      <c r="F23" s="283" t="s">
        <v>638</v>
      </c>
      <c r="G23" s="298" t="s">
        <v>213</v>
      </c>
      <c r="H23" s="191" t="s">
        <v>214</v>
      </c>
      <c r="I23" s="298" t="s">
        <v>215</v>
      </c>
      <c r="J23" s="283">
        <v>0.05</v>
      </c>
      <c r="K23" s="288" t="s">
        <v>1134</v>
      </c>
      <c r="L23" s="296">
        <v>44652</v>
      </c>
      <c r="M23" s="296">
        <v>44895</v>
      </c>
      <c r="N23" s="139" t="s">
        <v>167</v>
      </c>
      <c r="O23" s="590" t="s">
        <v>312</v>
      </c>
      <c r="P23" s="225"/>
      <c r="Q23" s="193"/>
      <c r="R23" s="193"/>
      <c r="S23" s="193"/>
      <c r="T23" s="193"/>
      <c r="U23" s="161"/>
      <c r="V23" s="193"/>
      <c r="W23" s="606">
        <v>0.125</v>
      </c>
      <c r="X23" s="193"/>
      <c r="Y23" s="606">
        <v>0.125</v>
      </c>
      <c r="Z23" s="193"/>
      <c r="AA23" s="606">
        <v>0.125</v>
      </c>
      <c r="AB23" s="193"/>
      <c r="AC23" s="606">
        <v>0.125</v>
      </c>
      <c r="AD23" s="193"/>
      <c r="AE23" s="606">
        <v>0.125</v>
      </c>
      <c r="AF23" s="193"/>
      <c r="AG23" s="606">
        <v>0.125</v>
      </c>
      <c r="AH23" s="193"/>
      <c r="AI23" s="606">
        <v>0.125</v>
      </c>
      <c r="AJ23" s="193"/>
      <c r="AK23" s="606">
        <v>0.125</v>
      </c>
      <c r="AL23" s="193"/>
      <c r="AM23" s="226"/>
      <c r="AN23" s="610"/>
      <c r="AO23" s="16"/>
    </row>
    <row r="24" spans="1:41" ht="71.25" customHeight="1" x14ac:dyDescent="0.2">
      <c r="A24" s="602" t="s">
        <v>768</v>
      </c>
      <c r="B24" s="126" t="s">
        <v>134</v>
      </c>
      <c r="C24" s="126" t="s">
        <v>755</v>
      </c>
      <c r="D24" s="595" t="s">
        <v>769</v>
      </c>
      <c r="E24" s="283">
        <v>0.04</v>
      </c>
      <c r="F24" s="283" t="s">
        <v>758</v>
      </c>
      <c r="G24" s="191" t="s">
        <v>217</v>
      </c>
      <c r="H24" s="282" t="s">
        <v>218</v>
      </c>
      <c r="I24" s="298" t="s">
        <v>219</v>
      </c>
      <c r="J24" s="283">
        <v>0.04</v>
      </c>
      <c r="K24" s="288" t="s">
        <v>1135</v>
      </c>
      <c r="L24" s="296">
        <v>44652</v>
      </c>
      <c r="M24" s="296">
        <v>44895</v>
      </c>
      <c r="N24" s="139" t="s">
        <v>167</v>
      </c>
      <c r="O24" s="590" t="s">
        <v>475</v>
      </c>
      <c r="P24" s="225"/>
      <c r="Q24" s="193"/>
      <c r="R24" s="193"/>
      <c r="S24" s="193"/>
      <c r="T24" s="193"/>
      <c r="U24" s="161"/>
      <c r="V24" s="193"/>
      <c r="W24" s="606">
        <v>0.125</v>
      </c>
      <c r="X24" s="193"/>
      <c r="Y24" s="606">
        <v>0.125</v>
      </c>
      <c r="Z24" s="193"/>
      <c r="AA24" s="606">
        <v>0.125</v>
      </c>
      <c r="AB24" s="193"/>
      <c r="AC24" s="606">
        <v>0.125</v>
      </c>
      <c r="AD24" s="193"/>
      <c r="AE24" s="606">
        <v>0.125</v>
      </c>
      <c r="AF24" s="193"/>
      <c r="AG24" s="606">
        <v>0.125</v>
      </c>
      <c r="AH24" s="193"/>
      <c r="AI24" s="606">
        <v>0.125</v>
      </c>
      <c r="AJ24" s="193"/>
      <c r="AK24" s="606">
        <v>0.125</v>
      </c>
      <c r="AL24" s="193"/>
      <c r="AM24" s="226"/>
      <c r="AN24" s="610"/>
      <c r="AO24" s="16"/>
    </row>
    <row r="25" spans="1:41" ht="72" customHeight="1" x14ac:dyDescent="0.2">
      <c r="A25" s="942" t="s">
        <v>42</v>
      </c>
      <c r="B25" s="941" t="s">
        <v>43</v>
      </c>
      <c r="C25" s="284" t="s">
        <v>770</v>
      </c>
      <c r="D25" s="880" t="s">
        <v>771</v>
      </c>
      <c r="E25" s="881">
        <v>0.17</v>
      </c>
      <c r="F25" s="283" t="s">
        <v>638</v>
      </c>
      <c r="G25" s="282" t="s">
        <v>220</v>
      </c>
      <c r="H25" s="282" t="s">
        <v>1136</v>
      </c>
      <c r="I25" s="298" t="s">
        <v>1137</v>
      </c>
      <c r="J25" s="283">
        <v>0.05</v>
      </c>
      <c r="K25" s="288" t="s">
        <v>1138</v>
      </c>
      <c r="L25" s="296">
        <v>44593</v>
      </c>
      <c r="M25" s="296">
        <v>44915</v>
      </c>
      <c r="N25" s="139" t="s">
        <v>167</v>
      </c>
      <c r="O25" s="590" t="s">
        <v>335</v>
      </c>
      <c r="P25" s="225"/>
      <c r="Q25" s="193"/>
      <c r="R25" s="193"/>
      <c r="S25" s="604">
        <v>0.1</v>
      </c>
      <c r="T25" s="193"/>
      <c r="U25" s="604">
        <v>0.09</v>
      </c>
      <c r="V25" s="193"/>
      <c r="W25" s="604">
        <v>0.09</v>
      </c>
      <c r="X25" s="193"/>
      <c r="Y25" s="604">
        <v>0.09</v>
      </c>
      <c r="Z25" s="193"/>
      <c r="AA25" s="604">
        <v>0.09</v>
      </c>
      <c r="AB25" s="193"/>
      <c r="AC25" s="604">
        <v>0.09</v>
      </c>
      <c r="AD25" s="193"/>
      <c r="AE25" s="604">
        <v>0.09</v>
      </c>
      <c r="AF25" s="193"/>
      <c r="AG25" s="604">
        <v>0.09</v>
      </c>
      <c r="AH25" s="193"/>
      <c r="AI25" s="604">
        <v>0.09</v>
      </c>
      <c r="AJ25" s="193"/>
      <c r="AK25" s="604">
        <v>0.09</v>
      </c>
      <c r="AL25" s="193"/>
      <c r="AM25" s="605">
        <v>0.09</v>
      </c>
      <c r="AN25" s="610"/>
      <c r="AO25" s="16"/>
    </row>
    <row r="26" spans="1:41" ht="43.5" customHeight="1" x14ac:dyDescent="0.2">
      <c r="A26" s="943"/>
      <c r="B26" s="941"/>
      <c r="C26" s="183" t="s">
        <v>772</v>
      </c>
      <c r="D26" s="880"/>
      <c r="E26" s="881"/>
      <c r="F26" s="283" t="s">
        <v>638</v>
      </c>
      <c r="G26" s="284" t="s">
        <v>225</v>
      </c>
      <c r="H26" s="298" t="s">
        <v>226</v>
      </c>
      <c r="I26" s="298" t="s">
        <v>227</v>
      </c>
      <c r="J26" s="288">
        <v>0.04</v>
      </c>
      <c r="K26" s="288" t="s">
        <v>1139</v>
      </c>
      <c r="L26" s="599">
        <v>44743</v>
      </c>
      <c r="M26" s="599">
        <v>44915</v>
      </c>
      <c r="N26" s="139" t="s">
        <v>167</v>
      </c>
      <c r="O26" s="590" t="s">
        <v>339</v>
      </c>
      <c r="P26" s="567"/>
      <c r="Q26" s="183"/>
      <c r="R26" s="183"/>
      <c r="S26" s="183"/>
      <c r="T26" s="183"/>
      <c r="U26" s="183"/>
      <c r="V26" s="183"/>
      <c r="W26" s="183"/>
      <c r="X26" s="183"/>
      <c r="Y26" s="183"/>
      <c r="Z26" s="183"/>
      <c r="AA26" s="183"/>
      <c r="AB26" s="183"/>
      <c r="AC26" s="604">
        <v>0.16</v>
      </c>
      <c r="AD26" s="183"/>
      <c r="AE26" s="604">
        <v>0.16</v>
      </c>
      <c r="AF26" s="183"/>
      <c r="AG26" s="604">
        <v>0.17</v>
      </c>
      <c r="AH26" s="183"/>
      <c r="AI26" s="604">
        <v>0.17</v>
      </c>
      <c r="AJ26" s="183"/>
      <c r="AK26" s="604">
        <v>0.17</v>
      </c>
      <c r="AL26" s="183"/>
      <c r="AM26" s="605">
        <v>0.17</v>
      </c>
      <c r="AN26" s="610"/>
      <c r="AO26" s="16"/>
    </row>
    <row r="27" spans="1:41" ht="43.5" customHeight="1" x14ac:dyDescent="0.2">
      <c r="A27" s="943"/>
      <c r="B27" s="941"/>
      <c r="C27" s="284" t="s">
        <v>772</v>
      </c>
      <c r="D27" s="880"/>
      <c r="E27" s="881"/>
      <c r="F27" s="283" t="s">
        <v>638</v>
      </c>
      <c r="G27" s="595" t="s">
        <v>230</v>
      </c>
      <c r="H27" s="282" t="s">
        <v>231</v>
      </c>
      <c r="I27" s="298" t="s">
        <v>232</v>
      </c>
      <c r="J27" s="288">
        <v>0.04</v>
      </c>
      <c r="K27" s="288" t="s">
        <v>1140</v>
      </c>
      <c r="L27" s="296">
        <v>44564</v>
      </c>
      <c r="M27" s="296">
        <v>44915</v>
      </c>
      <c r="N27" s="139" t="s">
        <v>167</v>
      </c>
      <c r="O27" s="590" t="s">
        <v>345</v>
      </c>
      <c r="P27" s="225"/>
      <c r="Q27" s="606">
        <v>8.4000000000000005E-2</v>
      </c>
      <c r="R27" s="193"/>
      <c r="S27" s="606">
        <v>8.4000000000000005E-2</v>
      </c>
      <c r="T27" s="193"/>
      <c r="U27" s="606">
        <v>8.4000000000000005E-2</v>
      </c>
      <c r="V27" s="193"/>
      <c r="W27" s="606">
        <v>8.4000000000000005E-2</v>
      </c>
      <c r="X27" s="193"/>
      <c r="Y27" s="606">
        <v>8.3000000000000004E-2</v>
      </c>
      <c r="Z27" s="193"/>
      <c r="AA27" s="606">
        <v>8.3000000000000004E-2</v>
      </c>
      <c r="AB27" s="193"/>
      <c r="AC27" s="606">
        <v>8.3000000000000004E-2</v>
      </c>
      <c r="AD27" s="193"/>
      <c r="AE27" s="606">
        <v>8.3000000000000004E-2</v>
      </c>
      <c r="AF27" s="193"/>
      <c r="AG27" s="606">
        <v>8.3000000000000004E-2</v>
      </c>
      <c r="AH27" s="193"/>
      <c r="AI27" s="606">
        <v>8.3000000000000004E-2</v>
      </c>
      <c r="AJ27" s="193"/>
      <c r="AK27" s="606">
        <v>8.3000000000000004E-2</v>
      </c>
      <c r="AL27" s="193"/>
      <c r="AM27" s="607">
        <v>8.3000000000000004E-2</v>
      </c>
      <c r="AN27" s="610"/>
      <c r="AO27" s="16"/>
    </row>
    <row r="28" spans="1:41" ht="43.5" customHeight="1" x14ac:dyDescent="0.2">
      <c r="A28" s="943"/>
      <c r="B28" s="941"/>
      <c r="C28" s="284" t="s">
        <v>772</v>
      </c>
      <c r="D28" s="880"/>
      <c r="E28" s="881"/>
      <c r="F28" s="283" t="s">
        <v>638</v>
      </c>
      <c r="G28" s="595" t="s">
        <v>233</v>
      </c>
      <c r="H28" s="282" t="s">
        <v>234</v>
      </c>
      <c r="I28" s="298" t="s">
        <v>235</v>
      </c>
      <c r="J28" s="288">
        <v>0.04</v>
      </c>
      <c r="K28" s="288" t="s">
        <v>1141</v>
      </c>
      <c r="L28" s="296">
        <v>44564</v>
      </c>
      <c r="M28" s="296">
        <v>44915</v>
      </c>
      <c r="N28" s="139" t="s">
        <v>167</v>
      </c>
      <c r="O28" s="590" t="s">
        <v>349</v>
      </c>
      <c r="P28" s="225"/>
      <c r="Q28" s="606">
        <v>8.4000000000000005E-2</v>
      </c>
      <c r="R28" s="193"/>
      <c r="S28" s="606">
        <v>8.4000000000000005E-2</v>
      </c>
      <c r="T28" s="193"/>
      <c r="U28" s="606">
        <v>8.4000000000000005E-2</v>
      </c>
      <c r="V28" s="193"/>
      <c r="W28" s="606">
        <v>8.4000000000000005E-2</v>
      </c>
      <c r="X28" s="193"/>
      <c r="Y28" s="606">
        <v>8.3000000000000004E-2</v>
      </c>
      <c r="Z28" s="193"/>
      <c r="AA28" s="606">
        <v>8.3000000000000004E-2</v>
      </c>
      <c r="AB28" s="193"/>
      <c r="AC28" s="606">
        <v>8.3000000000000004E-2</v>
      </c>
      <c r="AD28" s="193"/>
      <c r="AE28" s="606">
        <v>8.3000000000000004E-2</v>
      </c>
      <c r="AF28" s="193"/>
      <c r="AG28" s="606">
        <v>8.3000000000000004E-2</v>
      </c>
      <c r="AH28" s="193"/>
      <c r="AI28" s="606">
        <v>8.3000000000000004E-2</v>
      </c>
      <c r="AJ28" s="193"/>
      <c r="AK28" s="606">
        <v>8.3000000000000004E-2</v>
      </c>
      <c r="AL28" s="193"/>
      <c r="AM28" s="607">
        <v>8.3000000000000004E-2</v>
      </c>
      <c r="AN28" s="610"/>
      <c r="AO28" s="16"/>
    </row>
    <row r="29" spans="1:41" ht="58.5" customHeight="1" x14ac:dyDescent="0.2">
      <c r="A29" s="943"/>
      <c r="B29" s="941" t="s">
        <v>158</v>
      </c>
      <c r="C29" s="284" t="s">
        <v>773</v>
      </c>
      <c r="D29" s="880" t="s">
        <v>774</v>
      </c>
      <c r="E29" s="930">
        <v>0.2</v>
      </c>
      <c r="F29" s="881" t="s">
        <v>638</v>
      </c>
      <c r="G29" s="595" t="s">
        <v>237</v>
      </c>
      <c r="H29" s="191" t="s">
        <v>238</v>
      </c>
      <c r="I29" s="298" t="s">
        <v>239</v>
      </c>
      <c r="J29" s="288">
        <v>0.04</v>
      </c>
      <c r="K29" s="288" t="s">
        <v>1142</v>
      </c>
      <c r="L29" s="296">
        <v>44564</v>
      </c>
      <c r="M29" s="296">
        <v>44681</v>
      </c>
      <c r="N29" s="139" t="s">
        <v>167</v>
      </c>
      <c r="O29" s="590" t="s">
        <v>775</v>
      </c>
      <c r="P29" s="225"/>
      <c r="Q29" s="604">
        <v>0.25</v>
      </c>
      <c r="R29" s="193"/>
      <c r="S29" s="604">
        <v>0.25</v>
      </c>
      <c r="T29" s="193"/>
      <c r="U29" s="604">
        <v>0.25</v>
      </c>
      <c r="V29" s="193"/>
      <c r="W29" s="604">
        <v>0.25</v>
      </c>
      <c r="X29" s="193"/>
      <c r="Y29" s="193"/>
      <c r="Z29" s="193"/>
      <c r="AA29" s="193"/>
      <c r="AB29" s="193"/>
      <c r="AC29" s="193"/>
      <c r="AD29" s="193"/>
      <c r="AE29" s="193"/>
      <c r="AF29" s="193"/>
      <c r="AG29" s="193"/>
      <c r="AH29" s="193"/>
      <c r="AI29" s="193"/>
      <c r="AJ29" s="193"/>
      <c r="AK29" s="193"/>
      <c r="AL29" s="193"/>
      <c r="AM29" s="226"/>
      <c r="AN29" s="610"/>
      <c r="AO29" s="17"/>
    </row>
    <row r="30" spans="1:41" ht="33.75" customHeight="1" x14ac:dyDescent="0.2">
      <c r="A30" s="943"/>
      <c r="B30" s="941"/>
      <c r="C30" s="284" t="s">
        <v>773</v>
      </c>
      <c r="D30" s="880"/>
      <c r="E30" s="930"/>
      <c r="F30" s="881"/>
      <c r="G30" s="600" t="s">
        <v>241</v>
      </c>
      <c r="H30" s="191" t="s">
        <v>242</v>
      </c>
      <c r="I30" s="615" t="s">
        <v>1143</v>
      </c>
      <c r="J30" s="288">
        <v>0.04</v>
      </c>
      <c r="K30" s="288" t="s">
        <v>1142</v>
      </c>
      <c r="L30" s="296">
        <v>44682</v>
      </c>
      <c r="M30" s="296">
        <v>44910</v>
      </c>
      <c r="N30" s="139" t="s">
        <v>167</v>
      </c>
      <c r="O30" s="590" t="s">
        <v>560</v>
      </c>
      <c r="P30" s="225"/>
      <c r="Q30" s="193"/>
      <c r="R30" s="193"/>
      <c r="S30" s="193"/>
      <c r="T30" s="193"/>
      <c r="U30" s="161"/>
      <c r="V30" s="193"/>
      <c r="W30" s="604">
        <v>0.12</v>
      </c>
      <c r="X30" s="193"/>
      <c r="Y30" s="604">
        <v>0.11</v>
      </c>
      <c r="Z30" s="193"/>
      <c r="AA30" s="604">
        <v>0.11</v>
      </c>
      <c r="AB30" s="193"/>
      <c r="AC30" s="604">
        <v>0.11</v>
      </c>
      <c r="AD30" s="193"/>
      <c r="AE30" s="604">
        <v>0.11</v>
      </c>
      <c r="AF30" s="193"/>
      <c r="AG30" s="604">
        <v>0.11</v>
      </c>
      <c r="AH30" s="193"/>
      <c r="AI30" s="604">
        <v>0.11</v>
      </c>
      <c r="AJ30" s="193"/>
      <c r="AK30" s="604">
        <v>0.11</v>
      </c>
      <c r="AL30" s="193"/>
      <c r="AM30" s="604">
        <v>0.11</v>
      </c>
      <c r="AN30" s="610"/>
      <c r="AO30" s="17"/>
    </row>
    <row r="31" spans="1:41" ht="45" customHeight="1" x14ac:dyDescent="0.2">
      <c r="A31" s="943"/>
      <c r="B31" s="941"/>
      <c r="C31" s="284" t="s">
        <v>773</v>
      </c>
      <c r="D31" s="880"/>
      <c r="E31" s="930"/>
      <c r="F31" s="283" t="s">
        <v>295</v>
      </c>
      <c r="G31" s="601" t="s">
        <v>244</v>
      </c>
      <c r="H31" s="191" t="s">
        <v>245</v>
      </c>
      <c r="I31" s="615" t="s">
        <v>246</v>
      </c>
      <c r="J31" s="288">
        <v>0.04</v>
      </c>
      <c r="K31" s="288" t="s">
        <v>1144</v>
      </c>
      <c r="L31" s="296">
        <v>44652</v>
      </c>
      <c r="M31" s="296">
        <v>44895</v>
      </c>
      <c r="N31" s="139" t="s">
        <v>167</v>
      </c>
      <c r="O31" s="590" t="s">
        <v>673</v>
      </c>
      <c r="P31" s="225"/>
      <c r="Q31" s="193"/>
      <c r="R31" s="193"/>
      <c r="S31" s="193"/>
      <c r="T31" s="193"/>
      <c r="U31" s="161"/>
      <c r="V31" s="193"/>
      <c r="W31" s="606">
        <v>0.125</v>
      </c>
      <c r="X31" s="622"/>
      <c r="Y31" s="606">
        <v>0.125</v>
      </c>
      <c r="Z31" s="622"/>
      <c r="AA31" s="606">
        <v>0.125</v>
      </c>
      <c r="AB31" s="622"/>
      <c r="AC31" s="606">
        <v>0.125</v>
      </c>
      <c r="AD31" s="622"/>
      <c r="AE31" s="606">
        <v>0.125</v>
      </c>
      <c r="AF31" s="622"/>
      <c r="AG31" s="606">
        <v>0.125</v>
      </c>
      <c r="AH31" s="622"/>
      <c r="AI31" s="606">
        <v>0.125</v>
      </c>
      <c r="AJ31" s="622"/>
      <c r="AK31" s="606">
        <v>0.125</v>
      </c>
      <c r="AL31" s="193"/>
      <c r="AM31" s="612"/>
      <c r="AN31" s="610"/>
      <c r="AO31" s="17"/>
    </row>
    <row r="32" spans="1:41" ht="65.25" customHeight="1" x14ac:dyDescent="0.2">
      <c r="A32" s="943"/>
      <c r="B32" s="941"/>
      <c r="C32" s="284" t="s">
        <v>773</v>
      </c>
      <c r="D32" s="880"/>
      <c r="E32" s="930"/>
      <c r="F32" s="283" t="s">
        <v>758</v>
      </c>
      <c r="G32" s="596" t="s">
        <v>249</v>
      </c>
      <c r="H32" s="191" t="s">
        <v>250</v>
      </c>
      <c r="I32" s="615" t="s">
        <v>251</v>
      </c>
      <c r="J32" s="288">
        <v>0.04</v>
      </c>
      <c r="K32" s="288" t="s">
        <v>1144</v>
      </c>
      <c r="L32" s="296">
        <v>44652</v>
      </c>
      <c r="M32" s="296">
        <v>44895</v>
      </c>
      <c r="N32" s="139" t="s">
        <v>167</v>
      </c>
      <c r="O32" s="590" t="s">
        <v>566</v>
      </c>
      <c r="P32" s="225"/>
      <c r="Q32" s="193"/>
      <c r="R32" s="193"/>
      <c r="S32" s="161"/>
      <c r="T32" s="155"/>
      <c r="U32" s="161"/>
      <c r="V32" s="155"/>
      <c r="W32" s="606">
        <v>0.125</v>
      </c>
      <c r="X32" s="622"/>
      <c r="Y32" s="606">
        <v>0.125</v>
      </c>
      <c r="Z32" s="622"/>
      <c r="AA32" s="606">
        <v>0.125</v>
      </c>
      <c r="AB32" s="622"/>
      <c r="AC32" s="606">
        <v>0.125</v>
      </c>
      <c r="AD32" s="622"/>
      <c r="AE32" s="606">
        <v>0.125</v>
      </c>
      <c r="AF32" s="622"/>
      <c r="AG32" s="606">
        <v>0.125</v>
      </c>
      <c r="AH32" s="622"/>
      <c r="AI32" s="606">
        <v>0.125</v>
      </c>
      <c r="AJ32" s="622"/>
      <c r="AK32" s="606">
        <v>0.125</v>
      </c>
      <c r="AL32" s="155"/>
      <c r="AM32" s="612"/>
      <c r="AN32" s="610"/>
      <c r="AO32" s="17"/>
    </row>
    <row r="33" spans="1:41" ht="66.75" customHeight="1" thickBot="1" x14ac:dyDescent="0.25">
      <c r="A33" s="944"/>
      <c r="B33" s="945"/>
      <c r="C33" s="198" t="s">
        <v>773</v>
      </c>
      <c r="D33" s="929"/>
      <c r="E33" s="931"/>
      <c r="F33" s="592" t="s">
        <v>638</v>
      </c>
      <c r="G33" s="597" t="s">
        <v>253</v>
      </c>
      <c r="H33" s="591" t="s">
        <v>254</v>
      </c>
      <c r="I33" s="616" t="s">
        <v>255</v>
      </c>
      <c r="J33" s="136">
        <v>0.04</v>
      </c>
      <c r="K33" s="136" t="s">
        <v>1145</v>
      </c>
      <c r="L33" s="166">
        <v>44652</v>
      </c>
      <c r="M33" s="166">
        <v>44910</v>
      </c>
      <c r="N33" s="138" t="s">
        <v>167</v>
      </c>
      <c r="O33" s="609" t="s">
        <v>776</v>
      </c>
      <c r="P33" s="593"/>
      <c r="Q33" s="594"/>
      <c r="R33" s="594"/>
      <c r="S33" s="594"/>
      <c r="T33" s="594"/>
      <c r="U33" s="594"/>
      <c r="V33" s="594"/>
      <c r="W33" s="608">
        <v>0.12</v>
      </c>
      <c r="X33" s="594"/>
      <c r="Y33" s="608">
        <v>0.11</v>
      </c>
      <c r="Z33" s="594"/>
      <c r="AA33" s="608">
        <v>0.11</v>
      </c>
      <c r="AB33" s="594"/>
      <c r="AC33" s="608">
        <v>0.11</v>
      </c>
      <c r="AD33" s="594"/>
      <c r="AE33" s="608">
        <v>0.11</v>
      </c>
      <c r="AF33" s="594"/>
      <c r="AG33" s="608">
        <v>0.11</v>
      </c>
      <c r="AH33" s="594"/>
      <c r="AI33" s="608">
        <v>0.11</v>
      </c>
      <c r="AJ33" s="594"/>
      <c r="AK33" s="608">
        <v>0.11</v>
      </c>
      <c r="AL33" s="594"/>
      <c r="AM33" s="608">
        <v>0.11</v>
      </c>
      <c r="AN33" s="610"/>
      <c r="AO33" s="17"/>
    </row>
    <row r="34" spans="1:41" ht="18" customHeight="1" x14ac:dyDescent="0.2">
      <c r="A34" s="3" t="s">
        <v>419</v>
      </c>
      <c r="B34" s="4"/>
      <c r="C34" s="4" t="s">
        <v>420</v>
      </c>
      <c r="D34" s="4"/>
      <c r="E34" s="4" t="s">
        <v>421</v>
      </c>
      <c r="F34" s="4"/>
      <c r="G34" s="4" t="s">
        <v>421</v>
      </c>
      <c r="I34" s="4" t="s">
        <v>422</v>
      </c>
      <c r="J34" s="4"/>
      <c r="K34" s="4"/>
      <c r="L34" s="4"/>
      <c r="M34" s="4"/>
      <c r="N34" s="5"/>
      <c r="O34" s="12"/>
      <c r="P34" s="7"/>
      <c r="Q34" s="7"/>
      <c r="R34" s="7"/>
      <c r="S34" s="7"/>
      <c r="T34" s="7"/>
      <c r="U34" s="7"/>
      <c r="V34" s="7"/>
      <c r="W34" s="7"/>
      <c r="X34" s="7"/>
      <c r="Y34" s="7"/>
      <c r="Z34" s="7"/>
      <c r="AA34" s="7"/>
      <c r="AB34" s="7"/>
      <c r="AC34" s="7"/>
      <c r="AD34" s="7"/>
      <c r="AE34" s="7"/>
      <c r="AF34" s="7"/>
      <c r="AG34" s="7"/>
      <c r="AH34" s="7"/>
      <c r="AI34" s="7"/>
      <c r="AJ34" s="7"/>
      <c r="AK34" s="7"/>
      <c r="AL34" s="7"/>
      <c r="AM34" s="7"/>
      <c r="AO34" s="5"/>
    </row>
    <row r="35" spans="1:41" ht="39" customHeight="1" x14ac:dyDescent="0.2">
      <c r="A35" s="110" t="s">
        <v>423</v>
      </c>
      <c r="B35" s="111"/>
      <c r="C35" s="111" t="s">
        <v>424</v>
      </c>
      <c r="D35" s="111"/>
      <c r="E35" s="111"/>
      <c r="F35" s="111"/>
      <c r="G35" s="111" t="s">
        <v>426</v>
      </c>
      <c r="H35" s="111"/>
      <c r="I35" s="111" t="s">
        <v>777</v>
      </c>
      <c r="J35" s="4"/>
      <c r="K35" s="4"/>
      <c r="L35" s="4"/>
      <c r="M35" s="4"/>
      <c r="N35" s="5"/>
      <c r="O35" s="8"/>
      <c r="AO35" s="5"/>
    </row>
    <row r="36" spans="1:41" ht="29.25" customHeight="1" thickBot="1" x14ac:dyDescent="0.25">
      <c r="A36" s="222" t="s">
        <v>684</v>
      </c>
      <c r="B36" s="223"/>
      <c r="C36" s="223" t="s">
        <v>429</v>
      </c>
      <c r="D36" s="223"/>
      <c r="E36" s="114"/>
      <c r="F36" s="115"/>
      <c r="G36" s="115" t="s">
        <v>431</v>
      </c>
      <c r="H36" s="114"/>
      <c r="I36" s="142" t="s">
        <v>778</v>
      </c>
      <c r="J36" s="6" t="s">
        <v>433</v>
      </c>
      <c r="K36" s="6"/>
      <c r="L36" s="6"/>
      <c r="M36" s="6"/>
      <c r="N36" s="140"/>
      <c r="O36" s="9"/>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1"/>
    </row>
    <row r="40" spans="1:41" x14ac:dyDescent="0.2">
      <c r="Y40" s="489" t="s">
        <v>583</v>
      </c>
    </row>
    <row r="41" spans="1:41" x14ac:dyDescent="0.2">
      <c r="Y41" s="490" t="s">
        <v>584</v>
      </c>
    </row>
    <row r="42" spans="1:41" x14ac:dyDescent="0.2">
      <c r="Y42" s="489" t="s">
        <v>585</v>
      </c>
    </row>
    <row r="45" spans="1:41" ht="15.75" x14ac:dyDescent="0.25">
      <c r="X45" s="491"/>
    </row>
  </sheetData>
  <mergeCells count="45">
    <mergeCell ref="C12:C23"/>
    <mergeCell ref="A12:A23"/>
    <mergeCell ref="B12:B23"/>
    <mergeCell ref="A25:A33"/>
    <mergeCell ref="B25:B28"/>
    <mergeCell ref="B29:B33"/>
    <mergeCell ref="A10:B10"/>
    <mergeCell ref="C10:C11"/>
    <mergeCell ref="D10:D11"/>
    <mergeCell ref="E10:E11"/>
    <mergeCell ref="F10:F11"/>
    <mergeCell ref="A3:J8"/>
    <mergeCell ref="N3:AM8"/>
    <mergeCell ref="AN3:AO9"/>
    <mergeCell ref="A9:G9"/>
    <mergeCell ref="H9:AM9"/>
    <mergeCell ref="N10:N11"/>
    <mergeCell ref="O10:O11"/>
    <mergeCell ref="P10:Q10"/>
    <mergeCell ref="R10:S10"/>
    <mergeCell ref="T10:U10"/>
    <mergeCell ref="AH10:AI10"/>
    <mergeCell ref="AJ10:AK10"/>
    <mergeCell ref="AL10:AM10"/>
    <mergeCell ref="AN10:AO10"/>
    <mergeCell ref="V10:W10"/>
    <mergeCell ref="X10:Y10"/>
    <mergeCell ref="Z10:AA10"/>
    <mergeCell ref="AB10:AC10"/>
    <mergeCell ref="AD10:AE10"/>
    <mergeCell ref="AF10:AG10"/>
    <mergeCell ref="D29:D33"/>
    <mergeCell ref="E29:E33"/>
    <mergeCell ref="F29:F30"/>
    <mergeCell ref="M10:M11"/>
    <mergeCell ref="E25:E28"/>
    <mergeCell ref="D25:D28"/>
    <mergeCell ref="E12:E22"/>
    <mergeCell ref="D12:D22"/>
    <mergeCell ref="L10:L11"/>
    <mergeCell ref="G10:G11"/>
    <mergeCell ref="H10:H11"/>
    <mergeCell ref="I10:I11"/>
    <mergeCell ref="J10:J11"/>
    <mergeCell ref="K10:K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BM42"/>
  <sheetViews>
    <sheetView zoomScaleNormal="100" zoomScaleSheetLayoutView="100" workbookViewId="0">
      <selection activeCell="A3" sqref="A3:J8"/>
    </sheetView>
  </sheetViews>
  <sheetFormatPr baseColWidth="10" defaultRowHeight="12.75" x14ac:dyDescent="0.2"/>
  <cols>
    <col min="1" max="1" width="29.85546875" style="638" customWidth="1"/>
    <col min="2" max="2" width="29.5703125" style="638" customWidth="1"/>
    <col min="3" max="3" width="19.85546875" style="638" customWidth="1"/>
    <col min="4" max="4" width="34" style="638" customWidth="1"/>
    <col min="5" max="5" width="23" style="645" customWidth="1"/>
    <col min="6" max="6" width="20.140625" style="645" customWidth="1"/>
    <col min="7" max="7" width="51.7109375" style="638" customWidth="1"/>
    <col min="8" max="8" width="38.85546875" style="638" customWidth="1"/>
    <col min="9" max="9" width="39" style="638" customWidth="1"/>
    <col min="10" max="10" width="23.42578125" style="646" customWidth="1"/>
    <col min="11" max="11" width="23.42578125" style="638" customWidth="1"/>
    <col min="12" max="13" width="23.42578125" style="647" customWidth="1"/>
    <col min="14" max="14" width="12.5703125" style="638" customWidth="1"/>
    <col min="15" max="15" width="13.85546875" style="648" customWidth="1"/>
    <col min="16" max="63" width="3.5703125" style="638" customWidth="1"/>
    <col min="64" max="64" width="13.5703125" style="638" customWidth="1"/>
    <col min="65" max="65" width="22.85546875" style="638" customWidth="1"/>
    <col min="66" max="66" width="23.140625" style="638" customWidth="1"/>
    <col min="67" max="67" width="24.42578125" style="638" customWidth="1"/>
    <col min="68" max="16384" width="11.42578125" style="638"/>
  </cols>
  <sheetData>
    <row r="1" spans="1:65" ht="15" x14ac:dyDescent="0.2">
      <c r="P1" s="649"/>
    </row>
    <row r="2" spans="1:65" ht="15.75" thickBot="1" x14ac:dyDescent="0.25">
      <c r="P2" s="649"/>
    </row>
    <row r="3" spans="1:65" ht="15" customHeight="1" x14ac:dyDescent="0.2">
      <c r="A3" s="1001" t="s">
        <v>1173</v>
      </c>
      <c r="B3" s="1002"/>
      <c r="C3" s="1002"/>
      <c r="D3" s="1002"/>
      <c r="E3" s="1002"/>
      <c r="F3" s="1002"/>
      <c r="G3" s="1002"/>
      <c r="H3" s="1002"/>
      <c r="I3" s="1002"/>
      <c r="J3" s="1002"/>
      <c r="K3" s="650"/>
      <c r="L3" s="651"/>
      <c r="M3" s="651"/>
      <c r="N3" s="1007" t="s">
        <v>1174</v>
      </c>
      <c r="O3" s="1007"/>
      <c r="P3" s="1007"/>
      <c r="Q3" s="1007"/>
      <c r="R3" s="1007"/>
      <c r="S3" s="1007"/>
      <c r="T3" s="1007"/>
      <c r="U3" s="1007"/>
      <c r="V3" s="1007"/>
      <c r="W3" s="1007"/>
      <c r="X3" s="1007"/>
      <c r="Y3" s="1007"/>
      <c r="Z3" s="1007"/>
      <c r="AA3" s="1007"/>
      <c r="AB3" s="1007"/>
      <c r="AC3" s="1007"/>
      <c r="AD3" s="1007"/>
      <c r="AE3" s="1007"/>
      <c r="AF3" s="1007"/>
      <c r="AG3" s="1007"/>
      <c r="AH3" s="1007"/>
      <c r="AI3" s="1007"/>
      <c r="AJ3" s="1007"/>
      <c r="AK3" s="1007"/>
      <c r="AL3" s="1007"/>
      <c r="AM3" s="1007"/>
      <c r="AN3" s="1007"/>
      <c r="AO3" s="1007"/>
      <c r="AP3" s="1007"/>
      <c r="AQ3" s="1007"/>
      <c r="AR3" s="1007"/>
      <c r="AS3" s="1007"/>
      <c r="AT3" s="1007"/>
      <c r="AU3" s="1007"/>
      <c r="AV3" s="1007"/>
      <c r="AW3" s="1007"/>
      <c r="AX3" s="1007"/>
      <c r="AY3" s="1007"/>
      <c r="AZ3" s="1007"/>
      <c r="BA3" s="1007"/>
      <c r="BB3" s="1007"/>
      <c r="BC3" s="1007"/>
      <c r="BD3" s="1007"/>
      <c r="BE3" s="1007"/>
      <c r="BF3" s="1007"/>
      <c r="BG3" s="1007"/>
      <c r="BH3" s="1007"/>
      <c r="BI3" s="1007"/>
      <c r="BJ3" s="1007"/>
      <c r="BK3" s="1008"/>
      <c r="BL3" s="1013" t="s">
        <v>259</v>
      </c>
      <c r="BM3" s="1014"/>
    </row>
    <row r="4" spans="1:65" ht="15" customHeight="1" x14ac:dyDescent="0.2">
      <c r="A4" s="1003"/>
      <c r="B4" s="1004"/>
      <c r="C4" s="1004"/>
      <c r="D4" s="1004"/>
      <c r="E4" s="1004"/>
      <c r="F4" s="1004"/>
      <c r="G4" s="1004"/>
      <c r="H4" s="1004"/>
      <c r="I4" s="1004"/>
      <c r="J4" s="1004"/>
      <c r="K4" s="652"/>
      <c r="L4" s="653"/>
      <c r="M4" s="653"/>
      <c r="N4" s="1009"/>
      <c r="O4" s="1009"/>
      <c r="P4" s="1009"/>
      <c r="Q4" s="1009"/>
      <c r="R4" s="1009"/>
      <c r="S4" s="1009"/>
      <c r="T4" s="1009"/>
      <c r="U4" s="1009"/>
      <c r="V4" s="1009"/>
      <c r="W4" s="1009"/>
      <c r="X4" s="1009"/>
      <c r="Y4" s="1009"/>
      <c r="Z4" s="1009"/>
      <c r="AA4" s="1009"/>
      <c r="AB4" s="1009"/>
      <c r="AC4" s="1009"/>
      <c r="AD4" s="1009"/>
      <c r="AE4" s="1009"/>
      <c r="AF4" s="1009"/>
      <c r="AG4" s="1009"/>
      <c r="AH4" s="1009"/>
      <c r="AI4" s="1009"/>
      <c r="AJ4" s="1009"/>
      <c r="AK4" s="1009"/>
      <c r="AL4" s="1009"/>
      <c r="AM4" s="1009"/>
      <c r="AN4" s="1009"/>
      <c r="AO4" s="1009"/>
      <c r="AP4" s="1009"/>
      <c r="AQ4" s="1009"/>
      <c r="AR4" s="1009"/>
      <c r="AS4" s="1009"/>
      <c r="AT4" s="1009"/>
      <c r="AU4" s="1009"/>
      <c r="AV4" s="1009"/>
      <c r="AW4" s="1009"/>
      <c r="AX4" s="1009"/>
      <c r="AY4" s="1009"/>
      <c r="AZ4" s="1009"/>
      <c r="BA4" s="1009"/>
      <c r="BB4" s="1009"/>
      <c r="BC4" s="1009"/>
      <c r="BD4" s="1009"/>
      <c r="BE4" s="1009"/>
      <c r="BF4" s="1009"/>
      <c r="BG4" s="1009"/>
      <c r="BH4" s="1009"/>
      <c r="BI4" s="1009"/>
      <c r="BJ4" s="1009"/>
      <c r="BK4" s="1010"/>
      <c r="BL4" s="1015"/>
      <c r="BM4" s="1016"/>
    </row>
    <row r="5" spans="1:65" ht="15" customHeight="1" x14ac:dyDescent="0.2">
      <c r="A5" s="1003"/>
      <c r="B5" s="1004"/>
      <c r="C5" s="1004"/>
      <c r="D5" s="1004"/>
      <c r="E5" s="1004"/>
      <c r="F5" s="1004"/>
      <c r="G5" s="1004"/>
      <c r="H5" s="1004"/>
      <c r="I5" s="1004"/>
      <c r="J5" s="1004"/>
      <c r="K5" s="652"/>
      <c r="L5" s="653"/>
      <c r="M5" s="653"/>
      <c r="N5" s="1009"/>
      <c r="O5" s="1009"/>
      <c r="P5" s="1009"/>
      <c r="Q5" s="1009"/>
      <c r="R5" s="1009"/>
      <c r="S5" s="1009"/>
      <c r="T5" s="1009"/>
      <c r="U5" s="1009"/>
      <c r="V5" s="1009"/>
      <c r="W5" s="1009"/>
      <c r="X5" s="1009"/>
      <c r="Y5" s="1009"/>
      <c r="Z5" s="1009"/>
      <c r="AA5" s="1009"/>
      <c r="AB5" s="1009"/>
      <c r="AC5" s="1009"/>
      <c r="AD5" s="1009"/>
      <c r="AE5" s="1009"/>
      <c r="AF5" s="1009"/>
      <c r="AG5" s="1009"/>
      <c r="AH5" s="1009"/>
      <c r="AI5" s="1009"/>
      <c r="AJ5" s="1009"/>
      <c r="AK5" s="1009"/>
      <c r="AL5" s="1009"/>
      <c r="AM5" s="1009"/>
      <c r="AN5" s="1009"/>
      <c r="AO5" s="1009"/>
      <c r="AP5" s="1009"/>
      <c r="AQ5" s="1009"/>
      <c r="AR5" s="1009"/>
      <c r="AS5" s="1009"/>
      <c r="AT5" s="1009"/>
      <c r="AU5" s="1009"/>
      <c r="AV5" s="1009"/>
      <c r="AW5" s="1009"/>
      <c r="AX5" s="1009"/>
      <c r="AY5" s="1009"/>
      <c r="AZ5" s="1009"/>
      <c r="BA5" s="1009"/>
      <c r="BB5" s="1009"/>
      <c r="BC5" s="1009"/>
      <c r="BD5" s="1009"/>
      <c r="BE5" s="1009"/>
      <c r="BF5" s="1009"/>
      <c r="BG5" s="1009"/>
      <c r="BH5" s="1009"/>
      <c r="BI5" s="1009"/>
      <c r="BJ5" s="1009"/>
      <c r="BK5" s="1010"/>
      <c r="BL5" s="1015"/>
      <c r="BM5" s="1016"/>
    </row>
    <row r="6" spans="1:65" ht="15" customHeight="1" x14ac:dyDescent="0.2">
      <c r="A6" s="1003"/>
      <c r="B6" s="1004"/>
      <c r="C6" s="1004"/>
      <c r="D6" s="1004"/>
      <c r="E6" s="1004"/>
      <c r="F6" s="1004"/>
      <c r="G6" s="1004"/>
      <c r="H6" s="1004"/>
      <c r="I6" s="1004"/>
      <c r="J6" s="1004"/>
      <c r="K6" s="652"/>
      <c r="L6" s="653"/>
      <c r="M6" s="653"/>
      <c r="N6" s="1009"/>
      <c r="O6" s="1009"/>
      <c r="P6" s="1009"/>
      <c r="Q6" s="1009"/>
      <c r="R6" s="1009"/>
      <c r="S6" s="1009"/>
      <c r="T6" s="1009"/>
      <c r="U6" s="1009"/>
      <c r="V6" s="1009"/>
      <c r="W6" s="1009"/>
      <c r="X6" s="1009"/>
      <c r="Y6" s="1009"/>
      <c r="Z6" s="1009"/>
      <c r="AA6" s="1009"/>
      <c r="AB6" s="1009"/>
      <c r="AC6" s="1009"/>
      <c r="AD6" s="1009"/>
      <c r="AE6" s="1009"/>
      <c r="AF6" s="1009"/>
      <c r="AG6" s="1009"/>
      <c r="AH6" s="1009"/>
      <c r="AI6" s="1009"/>
      <c r="AJ6" s="1009"/>
      <c r="AK6" s="1009"/>
      <c r="AL6" s="1009"/>
      <c r="AM6" s="1009"/>
      <c r="AN6" s="1009"/>
      <c r="AO6" s="1009"/>
      <c r="AP6" s="1009"/>
      <c r="AQ6" s="1009"/>
      <c r="AR6" s="1009"/>
      <c r="AS6" s="1009"/>
      <c r="AT6" s="1009"/>
      <c r="AU6" s="1009"/>
      <c r="AV6" s="1009"/>
      <c r="AW6" s="1009"/>
      <c r="AX6" s="1009"/>
      <c r="AY6" s="1009"/>
      <c r="AZ6" s="1009"/>
      <c r="BA6" s="1009"/>
      <c r="BB6" s="1009"/>
      <c r="BC6" s="1009"/>
      <c r="BD6" s="1009"/>
      <c r="BE6" s="1009"/>
      <c r="BF6" s="1009"/>
      <c r="BG6" s="1009"/>
      <c r="BH6" s="1009"/>
      <c r="BI6" s="1009"/>
      <c r="BJ6" s="1009"/>
      <c r="BK6" s="1010"/>
      <c r="BL6" s="1015"/>
      <c r="BM6" s="1016"/>
    </row>
    <row r="7" spans="1:65" ht="15" customHeight="1" x14ac:dyDescent="0.2">
      <c r="A7" s="1003"/>
      <c r="B7" s="1004"/>
      <c r="C7" s="1004"/>
      <c r="D7" s="1004"/>
      <c r="E7" s="1004"/>
      <c r="F7" s="1004"/>
      <c r="G7" s="1004"/>
      <c r="H7" s="1004"/>
      <c r="I7" s="1004"/>
      <c r="J7" s="1004"/>
      <c r="K7" s="652"/>
      <c r="L7" s="653"/>
      <c r="M7" s="653"/>
      <c r="N7" s="1009"/>
      <c r="O7" s="1009"/>
      <c r="P7" s="1009"/>
      <c r="Q7" s="1009"/>
      <c r="R7" s="1009"/>
      <c r="S7" s="1009"/>
      <c r="T7" s="1009"/>
      <c r="U7" s="1009"/>
      <c r="V7" s="1009"/>
      <c r="W7" s="1009"/>
      <c r="X7" s="1009"/>
      <c r="Y7" s="1009"/>
      <c r="Z7" s="1009"/>
      <c r="AA7" s="1009"/>
      <c r="AB7" s="1009"/>
      <c r="AC7" s="1009"/>
      <c r="AD7" s="1009"/>
      <c r="AE7" s="1009"/>
      <c r="AF7" s="1009"/>
      <c r="AG7" s="1009"/>
      <c r="AH7" s="1009"/>
      <c r="AI7" s="1009"/>
      <c r="AJ7" s="1009"/>
      <c r="AK7" s="1009"/>
      <c r="AL7" s="1009"/>
      <c r="AM7" s="1009"/>
      <c r="AN7" s="1009"/>
      <c r="AO7" s="1009"/>
      <c r="AP7" s="1009"/>
      <c r="AQ7" s="1009"/>
      <c r="AR7" s="1009"/>
      <c r="AS7" s="1009"/>
      <c r="AT7" s="1009"/>
      <c r="AU7" s="1009"/>
      <c r="AV7" s="1009"/>
      <c r="AW7" s="1009"/>
      <c r="AX7" s="1009"/>
      <c r="AY7" s="1009"/>
      <c r="AZ7" s="1009"/>
      <c r="BA7" s="1009"/>
      <c r="BB7" s="1009"/>
      <c r="BC7" s="1009"/>
      <c r="BD7" s="1009"/>
      <c r="BE7" s="1009"/>
      <c r="BF7" s="1009"/>
      <c r="BG7" s="1009"/>
      <c r="BH7" s="1009"/>
      <c r="BI7" s="1009"/>
      <c r="BJ7" s="1009"/>
      <c r="BK7" s="1010"/>
      <c r="BL7" s="1015"/>
      <c r="BM7" s="1016"/>
    </row>
    <row r="8" spans="1:65" ht="15.75" customHeight="1" thickBot="1" x14ac:dyDescent="0.25">
      <c r="A8" s="1005"/>
      <c r="B8" s="1006"/>
      <c r="C8" s="1006"/>
      <c r="D8" s="1006"/>
      <c r="E8" s="1006"/>
      <c r="F8" s="1006"/>
      <c r="G8" s="1006"/>
      <c r="H8" s="1006"/>
      <c r="I8" s="1006"/>
      <c r="J8" s="1006"/>
      <c r="K8" s="654"/>
      <c r="L8" s="655"/>
      <c r="M8" s="655"/>
      <c r="N8" s="1011"/>
      <c r="O8" s="1011"/>
      <c r="P8" s="1011"/>
      <c r="Q8" s="1011"/>
      <c r="R8" s="1011"/>
      <c r="S8" s="1011"/>
      <c r="T8" s="1011"/>
      <c r="U8" s="1011"/>
      <c r="V8" s="1011"/>
      <c r="W8" s="1011"/>
      <c r="X8" s="1011"/>
      <c r="Y8" s="1011"/>
      <c r="Z8" s="1011"/>
      <c r="AA8" s="1011"/>
      <c r="AB8" s="1011"/>
      <c r="AC8" s="1011"/>
      <c r="AD8" s="1011"/>
      <c r="AE8" s="1011"/>
      <c r="AF8" s="1011"/>
      <c r="AG8" s="1011"/>
      <c r="AH8" s="1011"/>
      <c r="AI8" s="1011"/>
      <c r="AJ8" s="1011"/>
      <c r="AK8" s="1011"/>
      <c r="AL8" s="1011"/>
      <c r="AM8" s="1011"/>
      <c r="AN8" s="1011"/>
      <c r="AO8" s="1011"/>
      <c r="AP8" s="1011"/>
      <c r="AQ8" s="1011"/>
      <c r="AR8" s="1011"/>
      <c r="AS8" s="1011"/>
      <c r="AT8" s="1011"/>
      <c r="AU8" s="1011"/>
      <c r="AV8" s="1011"/>
      <c r="AW8" s="1011"/>
      <c r="AX8" s="1011"/>
      <c r="AY8" s="1011"/>
      <c r="AZ8" s="1011"/>
      <c r="BA8" s="1011"/>
      <c r="BB8" s="1011"/>
      <c r="BC8" s="1011"/>
      <c r="BD8" s="1011"/>
      <c r="BE8" s="1011"/>
      <c r="BF8" s="1011"/>
      <c r="BG8" s="1011"/>
      <c r="BH8" s="1011"/>
      <c r="BI8" s="1011"/>
      <c r="BJ8" s="1011"/>
      <c r="BK8" s="1012"/>
      <c r="BL8" s="1015"/>
      <c r="BM8" s="1016"/>
    </row>
    <row r="9" spans="1:65" ht="15.75" customHeight="1" thickBot="1" x14ac:dyDescent="0.25">
      <c r="A9" s="1019" t="s">
        <v>260</v>
      </c>
      <c r="B9" s="1020"/>
      <c r="C9" s="1020"/>
      <c r="D9" s="1020"/>
      <c r="E9" s="1020"/>
      <c r="F9" s="1020"/>
      <c r="G9" s="1021"/>
      <c r="H9" s="1022" t="s">
        <v>261</v>
      </c>
      <c r="I9" s="1023"/>
      <c r="J9" s="1023"/>
      <c r="K9" s="1023"/>
      <c r="L9" s="1023"/>
      <c r="M9" s="1023"/>
      <c r="N9" s="1023"/>
      <c r="O9" s="1023"/>
      <c r="P9" s="1023"/>
      <c r="Q9" s="1023"/>
      <c r="R9" s="1023"/>
      <c r="S9" s="1023"/>
      <c r="T9" s="1023"/>
      <c r="U9" s="1023"/>
      <c r="V9" s="1023"/>
      <c r="W9" s="1023"/>
      <c r="X9" s="1023"/>
      <c r="Y9" s="1023"/>
      <c r="Z9" s="1023"/>
      <c r="AA9" s="1023"/>
      <c r="AB9" s="1023"/>
      <c r="AC9" s="1023"/>
      <c r="AD9" s="1023"/>
      <c r="AE9" s="1023"/>
      <c r="AF9" s="1023"/>
      <c r="AG9" s="1023"/>
      <c r="AH9" s="1023"/>
      <c r="AI9" s="1023"/>
      <c r="AJ9" s="1023"/>
      <c r="AK9" s="1023"/>
      <c r="AL9" s="1023"/>
      <c r="AM9" s="1023"/>
      <c r="AN9" s="1023"/>
      <c r="AO9" s="1023"/>
      <c r="AP9" s="1023"/>
      <c r="AQ9" s="1023"/>
      <c r="AR9" s="1023"/>
      <c r="AS9" s="1023"/>
      <c r="AT9" s="1023"/>
      <c r="AU9" s="1023"/>
      <c r="AV9" s="1023"/>
      <c r="AW9" s="1023"/>
      <c r="AX9" s="1023"/>
      <c r="AY9" s="1023"/>
      <c r="AZ9" s="1023"/>
      <c r="BA9" s="1023"/>
      <c r="BB9" s="1023"/>
      <c r="BC9" s="1023"/>
      <c r="BD9" s="1023"/>
      <c r="BE9" s="1023"/>
      <c r="BF9" s="1023"/>
      <c r="BG9" s="1023"/>
      <c r="BH9" s="1023"/>
      <c r="BI9" s="1023"/>
      <c r="BJ9" s="1023"/>
      <c r="BK9" s="1024"/>
      <c r="BL9" s="1017"/>
      <c r="BM9" s="1018"/>
    </row>
    <row r="10" spans="1:65" ht="48" customHeight="1" thickBot="1" x14ac:dyDescent="0.25">
      <c r="A10" s="1025" t="s">
        <v>262</v>
      </c>
      <c r="B10" s="1026"/>
      <c r="C10" s="992" t="s">
        <v>263</v>
      </c>
      <c r="D10" s="994" t="s">
        <v>1175</v>
      </c>
      <c r="E10" s="1027" t="s">
        <v>265</v>
      </c>
      <c r="F10" s="1027" t="s">
        <v>894</v>
      </c>
      <c r="G10" s="992" t="s">
        <v>267</v>
      </c>
      <c r="H10" s="992" t="s">
        <v>268</v>
      </c>
      <c r="I10" s="992" t="s">
        <v>269</v>
      </c>
      <c r="J10" s="996" t="s">
        <v>270</v>
      </c>
      <c r="K10" s="994" t="s">
        <v>271</v>
      </c>
      <c r="L10" s="990" t="s">
        <v>272</v>
      </c>
      <c r="M10" s="990" t="s">
        <v>273</v>
      </c>
      <c r="N10" s="992" t="s">
        <v>274</v>
      </c>
      <c r="O10" s="994" t="s">
        <v>895</v>
      </c>
      <c r="P10" s="1000" t="s">
        <v>276</v>
      </c>
      <c r="Q10" s="998"/>
      <c r="R10" s="998"/>
      <c r="S10" s="999"/>
      <c r="T10" s="998" t="s">
        <v>277</v>
      </c>
      <c r="U10" s="998"/>
      <c r="V10" s="998"/>
      <c r="W10" s="999"/>
      <c r="X10" s="998" t="s">
        <v>278</v>
      </c>
      <c r="Y10" s="998"/>
      <c r="Z10" s="998"/>
      <c r="AA10" s="999"/>
      <c r="AB10" s="998" t="s">
        <v>279</v>
      </c>
      <c r="AC10" s="998"/>
      <c r="AD10" s="998"/>
      <c r="AE10" s="999"/>
      <c r="AF10" s="998" t="s">
        <v>280</v>
      </c>
      <c r="AG10" s="998"/>
      <c r="AH10" s="998"/>
      <c r="AI10" s="999"/>
      <c r="AJ10" s="998" t="s">
        <v>281</v>
      </c>
      <c r="AK10" s="998"/>
      <c r="AL10" s="998"/>
      <c r="AM10" s="999"/>
      <c r="AN10" s="998" t="s">
        <v>282</v>
      </c>
      <c r="AO10" s="998"/>
      <c r="AP10" s="998"/>
      <c r="AQ10" s="999"/>
      <c r="AR10" s="998" t="s">
        <v>283</v>
      </c>
      <c r="AS10" s="998"/>
      <c r="AT10" s="998"/>
      <c r="AU10" s="999"/>
      <c r="AV10" s="998" t="s">
        <v>284</v>
      </c>
      <c r="AW10" s="998"/>
      <c r="AX10" s="998"/>
      <c r="AY10" s="999"/>
      <c r="AZ10" s="998" t="s">
        <v>285</v>
      </c>
      <c r="BA10" s="998"/>
      <c r="BB10" s="998"/>
      <c r="BC10" s="999"/>
      <c r="BD10" s="998" t="s">
        <v>286</v>
      </c>
      <c r="BE10" s="998"/>
      <c r="BF10" s="998"/>
      <c r="BG10" s="999"/>
      <c r="BH10" s="998" t="s">
        <v>287</v>
      </c>
      <c r="BI10" s="998"/>
      <c r="BJ10" s="998"/>
      <c r="BK10" s="999"/>
      <c r="BL10" s="1029" t="s">
        <v>288</v>
      </c>
      <c r="BM10" s="1030"/>
    </row>
    <row r="11" spans="1:65" ht="69.75" customHeight="1" thickBot="1" x14ac:dyDescent="0.25">
      <c r="A11" s="656" t="s">
        <v>18</v>
      </c>
      <c r="B11" s="656" t="s">
        <v>19</v>
      </c>
      <c r="C11" s="993"/>
      <c r="D11" s="995"/>
      <c r="E11" s="1028"/>
      <c r="F11" s="1028"/>
      <c r="G11" s="993"/>
      <c r="H11" s="993"/>
      <c r="I11" s="993"/>
      <c r="J11" s="997"/>
      <c r="K11" s="995"/>
      <c r="L11" s="991"/>
      <c r="M11" s="991"/>
      <c r="N11" s="993"/>
      <c r="O11" s="995"/>
      <c r="P11" s="986" t="s">
        <v>289</v>
      </c>
      <c r="Q11" s="987"/>
      <c r="R11" s="988" t="s">
        <v>290</v>
      </c>
      <c r="S11" s="989"/>
      <c r="T11" s="986" t="s">
        <v>289</v>
      </c>
      <c r="U11" s="987"/>
      <c r="V11" s="988" t="s">
        <v>290</v>
      </c>
      <c r="W11" s="989"/>
      <c r="X11" s="986" t="s">
        <v>289</v>
      </c>
      <c r="Y11" s="987"/>
      <c r="Z11" s="988" t="s">
        <v>290</v>
      </c>
      <c r="AA11" s="989"/>
      <c r="AB11" s="986" t="s">
        <v>289</v>
      </c>
      <c r="AC11" s="987"/>
      <c r="AD11" s="988" t="s">
        <v>290</v>
      </c>
      <c r="AE11" s="989"/>
      <c r="AF11" s="986" t="s">
        <v>289</v>
      </c>
      <c r="AG11" s="987"/>
      <c r="AH11" s="988" t="s">
        <v>290</v>
      </c>
      <c r="AI11" s="989"/>
      <c r="AJ11" s="986" t="s">
        <v>289</v>
      </c>
      <c r="AK11" s="987"/>
      <c r="AL11" s="988" t="s">
        <v>290</v>
      </c>
      <c r="AM11" s="989"/>
      <c r="AN11" s="986" t="s">
        <v>289</v>
      </c>
      <c r="AO11" s="987"/>
      <c r="AP11" s="988" t="s">
        <v>290</v>
      </c>
      <c r="AQ11" s="989"/>
      <c r="AR11" s="986" t="s">
        <v>289</v>
      </c>
      <c r="AS11" s="987"/>
      <c r="AT11" s="988" t="s">
        <v>290</v>
      </c>
      <c r="AU11" s="989"/>
      <c r="AV11" s="986" t="s">
        <v>289</v>
      </c>
      <c r="AW11" s="987"/>
      <c r="AX11" s="988" t="s">
        <v>290</v>
      </c>
      <c r="AY11" s="989"/>
      <c r="AZ11" s="986" t="s">
        <v>289</v>
      </c>
      <c r="BA11" s="987"/>
      <c r="BB11" s="988" t="s">
        <v>290</v>
      </c>
      <c r="BC11" s="989"/>
      <c r="BD11" s="986" t="s">
        <v>289</v>
      </c>
      <c r="BE11" s="987"/>
      <c r="BF11" s="988" t="s">
        <v>290</v>
      </c>
      <c r="BG11" s="989"/>
      <c r="BH11" s="986" t="s">
        <v>289</v>
      </c>
      <c r="BI11" s="987"/>
      <c r="BJ11" s="988" t="s">
        <v>290</v>
      </c>
      <c r="BK11" s="989"/>
      <c r="BL11" s="657" t="s">
        <v>291</v>
      </c>
      <c r="BM11" s="658" t="s">
        <v>292</v>
      </c>
    </row>
    <row r="12" spans="1:65" ht="66" customHeight="1" x14ac:dyDescent="0.2">
      <c r="A12" s="964" t="s">
        <v>754</v>
      </c>
      <c r="B12" s="967" t="s">
        <v>1150</v>
      </c>
      <c r="C12" s="968" t="s">
        <v>773</v>
      </c>
      <c r="D12" s="967" t="s">
        <v>756</v>
      </c>
      <c r="E12" s="980">
        <f>SUM(J12:J22)</f>
        <v>0.49999999999999994</v>
      </c>
      <c r="F12" s="981" t="s">
        <v>1176</v>
      </c>
      <c r="G12" s="971" t="s">
        <v>1177</v>
      </c>
      <c r="H12" s="659" t="s">
        <v>1178</v>
      </c>
      <c r="I12" s="660" t="s">
        <v>1179</v>
      </c>
      <c r="J12" s="661">
        <v>0.05</v>
      </c>
      <c r="K12" s="752" t="s">
        <v>1180</v>
      </c>
      <c r="L12" s="662">
        <v>44621</v>
      </c>
      <c r="M12" s="662">
        <v>44864</v>
      </c>
      <c r="N12" s="663" t="s">
        <v>1002</v>
      </c>
      <c r="O12" s="664" t="s">
        <v>301</v>
      </c>
      <c r="P12" s="975"/>
      <c r="Q12" s="976"/>
      <c r="R12" s="977">
        <v>0</v>
      </c>
      <c r="S12" s="978"/>
      <c r="T12" s="975"/>
      <c r="U12" s="976"/>
      <c r="V12" s="977">
        <v>0</v>
      </c>
      <c r="W12" s="978"/>
      <c r="X12" s="975"/>
      <c r="Y12" s="976"/>
      <c r="Z12" s="977">
        <v>0.14280000000000001</v>
      </c>
      <c r="AA12" s="978"/>
      <c r="AB12" s="975"/>
      <c r="AC12" s="976"/>
      <c r="AD12" s="977">
        <v>0.14280000000000001</v>
      </c>
      <c r="AE12" s="978"/>
      <c r="AF12" s="975"/>
      <c r="AG12" s="976"/>
      <c r="AH12" s="977">
        <v>0.14280000000000001</v>
      </c>
      <c r="AI12" s="978"/>
      <c r="AJ12" s="975"/>
      <c r="AK12" s="976"/>
      <c r="AL12" s="977">
        <v>0.14280000000000001</v>
      </c>
      <c r="AM12" s="978"/>
      <c r="AN12" s="975"/>
      <c r="AO12" s="976"/>
      <c r="AP12" s="977">
        <v>0</v>
      </c>
      <c r="AQ12" s="978"/>
      <c r="AR12" s="975"/>
      <c r="AS12" s="976"/>
      <c r="AT12" s="977">
        <v>0.14280000000000001</v>
      </c>
      <c r="AU12" s="978"/>
      <c r="AV12" s="975"/>
      <c r="AW12" s="976"/>
      <c r="AX12" s="977">
        <v>0.14280000000000001</v>
      </c>
      <c r="AY12" s="978"/>
      <c r="AZ12" s="975"/>
      <c r="BA12" s="976"/>
      <c r="BB12" s="977">
        <v>0.14319999999999999</v>
      </c>
      <c r="BC12" s="978"/>
      <c r="BD12" s="975"/>
      <c r="BE12" s="976"/>
      <c r="BF12" s="977">
        <v>0</v>
      </c>
      <c r="BG12" s="978"/>
      <c r="BH12" s="975"/>
      <c r="BI12" s="976"/>
      <c r="BJ12" s="977">
        <v>0</v>
      </c>
      <c r="BK12" s="978"/>
      <c r="BL12" s="665"/>
      <c r="BM12" s="666"/>
    </row>
    <row r="13" spans="1:65" ht="66" customHeight="1" x14ac:dyDescent="0.2">
      <c r="A13" s="965"/>
      <c r="B13" s="956"/>
      <c r="C13" s="969"/>
      <c r="D13" s="956"/>
      <c r="E13" s="980"/>
      <c r="F13" s="982"/>
      <c r="G13" s="971"/>
      <c r="H13" s="659" t="s">
        <v>1181</v>
      </c>
      <c r="I13" s="660" t="s">
        <v>1182</v>
      </c>
      <c r="J13" s="667">
        <v>0.03</v>
      </c>
      <c r="K13" s="979"/>
      <c r="L13" s="668">
        <v>44743</v>
      </c>
      <c r="M13" s="668">
        <v>44915</v>
      </c>
      <c r="N13" s="669" t="s">
        <v>1002</v>
      </c>
      <c r="O13" s="670" t="s">
        <v>301</v>
      </c>
      <c r="P13" s="950"/>
      <c r="Q13" s="951"/>
      <c r="R13" s="948">
        <v>0</v>
      </c>
      <c r="S13" s="949"/>
      <c r="T13" s="950"/>
      <c r="U13" s="951"/>
      <c r="V13" s="948">
        <v>0</v>
      </c>
      <c r="W13" s="949"/>
      <c r="X13" s="950"/>
      <c r="Y13" s="951"/>
      <c r="Z13" s="948">
        <v>0</v>
      </c>
      <c r="AA13" s="949"/>
      <c r="AB13" s="950"/>
      <c r="AC13" s="951"/>
      <c r="AD13" s="948">
        <v>0</v>
      </c>
      <c r="AE13" s="949"/>
      <c r="AF13" s="950"/>
      <c r="AG13" s="951"/>
      <c r="AH13" s="948">
        <v>0</v>
      </c>
      <c r="AI13" s="949"/>
      <c r="AJ13" s="950"/>
      <c r="AK13" s="951"/>
      <c r="AL13" s="948">
        <v>0</v>
      </c>
      <c r="AM13" s="949"/>
      <c r="AN13" s="950"/>
      <c r="AO13" s="951"/>
      <c r="AP13" s="948">
        <v>0.5</v>
      </c>
      <c r="AQ13" s="949"/>
      <c r="AR13" s="950"/>
      <c r="AS13" s="951"/>
      <c r="AT13" s="948">
        <v>0</v>
      </c>
      <c r="AU13" s="949"/>
      <c r="AV13" s="950"/>
      <c r="AW13" s="951"/>
      <c r="AX13" s="948">
        <v>0</v>
      </c>
      <c r="AY13" s="949"/>
      <c r="AZ13" s="950"/>
      <c r="BA13" s="951"/>
      <c r="BB13" s="948">
        <v>0</v>
      </c>
      <c r="BC13" s="949"/>
      <c r="BD13" s="950"/>
      <c r="BE13" s="951"/>
      <c r="BF13" s="948">
        <v>0.5</v>
      </c>
      <c r="BG13" s="949"/>
      <c r="BH13" s="950"/>
      <c r="BI13" s="951"/>
      <c r="BJ13" s="948">
        <v>0</v>
      </c>
      <c r="BK13" s="949"/>
      <c r="BL13" s="665"/>
      <c r="BM13" s="671"/>
    </row>
    <row r="14" spans="1:65" ht="66" customHeight="1" x14ac:dyDescent="0.2">
      <c r="A14" s="965"/>
      <c r="B14" s="956"/>
      <c r="C14" s="969"/>
      <c r="D14" s="956"/>
      <c r="E14" s="980"/>
      <c r="F14" s="983"/>
      <c r="G14" s="971"/>
      <c r="H14" s="659" t="s">
        <v>1183</v>
      </c>
      <c r="I14" s="660" t="s">
        <v>1184</v>
      </c>
      <c r="J14" s="667">
        <v>0.02</v>
      </c>
      <c r="K14" s="979"/>
      <c r="L14" s="668">
        <v>44562</v>
      </c>
      <c r="M14" s="668">
        <v>44915</v>
      </c>
      <c r="N14" s="669" t="s">
        <v>1002</v>
      </c>
      <c r="O14" s="670" t="s">
        <v>301</v>
      </c>
      <c r="P14" s="950"/>
      <c r="Q14" s="951"/>
      <c r="R14" s="948">
        <v>0</v>
      </c>
      <c r="S14" s="949"/>
      <c r="T14" s="950"/>
      <c r="U14" s="951"/>
      <c r="V14" s="948">
        <v>0</v>
      </c>
      <c r="W14" s="949"/>
      <c r="X14" s="950"/>
      <c r="Y14" s="951"/>
      <c r="Z14" s="948">
        <v>0.25</v>
      </c>
      <c r="AA14" s="949"/>
      <c r="AB14" s="950"/>
      <c r="AC14" s="951"/>
      <c r="AD14" s="948">
        <v>0</v>
      </c>
      <c r="AE14" s="949"/>
      <c r="AF14" s="950"/>
      <c r="AG14" s="951"/>
      <c r="AH14" s="948">
        <v>0</v>
      </c>
      <c r="AI14" s="949"/>
      <c r="AJ14" s="950"/>
      <c r="AK14" s="951"/>
      <c r="AL14" s="948">
        <v>0.25</v>
      </c>
      <c r="AM14" s="949"/>
      <c r="AN14" s="950"/>
      <c r="AO14" s="951"/>
      <c r="AP14" s="948">
        <v>0</v>
      </c>
      <c r="AQ14" s="949"/>
      <c r="AR14" s="950"/>
      <c r="AS14" s="951"/>
      <c r="AT14" s="948">
        <v>0</v>
      </c>
      <c r="AU14" s="949"/>
      <c r="AV14" s="950"/>
      <c r="AW14" s="951"/>
      <c r="AX14" s="948">
        <v>0.25</v>
      </c>
      <c r="AY14" s="949"/>
      <c r="AZ14" s="950"/>
      <c r="BA14" s="951"/>
      <c r="BB14" s="948">
        <v>0</v>
      </c>
      <c r="BC14" s="949"/>
      <c r="BD14" s="950"/>
      <c r="BE14" s="951"/>
      <c r="BF14" s="948">
        <v>0</v>
      </c>
      <c r="BG14" s="949"/>
      <c r="BH14" s="950"/>
      <c r="BI14" s="951"/>
      <c r="BJ14" s="948">
        <v>0.25</v>
      </c>
      <c r="BK14" s="949"/>
      <c r="BL14" s="665"/>
      <c r="BM14" s="671"/>
    </row>
    <row r="15" spans="1:65" ht="66" customHeight="1" x14ac:dyDescent="0.2">
      <c r="A15" s="965"/>
      <c r="B15" s="956"/>
      <c r="C15" s="969"/>
      <c r="D15" s="956"/>
      <c r="E15" s="980"/>
      <c r="F15" s="672" t="s">
        <v>295</v>
      </c>
      <c r="G15" s="660" t="s">
        <v>1185</v>
      </c>
      <c r="H15" s="660" t="s">
        <v>1186</v>
      </c>
      <c r="I15" s="660" t="s">
        <v>1187</v>
      </c>
      <c r="J15" s="673">
        <v>0.05</v>
      </c>
      <c r="K15" s="329" t="s">
        <v>1188</v>
      </c>
      <c r="L15" s="668">
        <v>44593</v>
      </c>
      <c r="M15" s="668">
        <v>44864</v>
      </c>
      <c r="N15" s="669" t="s">
        <v>1002</v>
      </c>
      <c r="O15" s="670" t="s">
        <v>306</v>
      </c>
      <c r="P15" s="950"/>
      <c r="Q15" s="951"/>
      <c r="R15" s="948">
        <v>0</v>
      </c>
      <c r="S15" s="949"/>
      <c r="T15" s="950"/>
      <c r="U15" s="951"/>
      <c r="V15" s="948">
        <v>0.1</v>
      </c>
      <c r="W15" s="949"/>
      <c r="X15" s="950"/>
      <c r="Y15" s="951"/>
      <c r="Z15" s="948">
        <v>0.1</v>
      </c>
      <c r="AA15" s="949"/>
      <c r="AB15" s="950"/>
      <c r="AC15" s="951"/>
      <c r="AD15" s="948">
        <v>0.1</v>
      </c>
      <c r="AE15" s="949"/>
      <c r="AF15" s="950"/>
      <c r="AG15" s="951"/>
      <c r="AH15" s="948">
        <v>0.1</v>
      </c>
      <c r="AI15" s="949"/>
      <c r="AJ15" s="950"/>
      <c r="AK15" s="951"/>
      <c r="AL15" s="948">
        <v>0.1</v>
      </c>
      <c r="AM15" s="949"/>
      <c r="AN15" s="950"/>
      <c r="AO15" s="951"/>
      <c r="AP15" s="948">
        <v>0.1</v>
      </c>
      <c r="AQ15" s="949"/>
      <c r="AR15" s="950"/>
      <c r="AS15" s="951"/>
      <c r="AT15" s="948">
        <v>0.1</v>
      </c>
      <c r="AU15" s="949"/>
      <c r="AV15" s="950"/>
      <c r="AW15" s="951"/>
      <c r="AX15" s="948">
        <v>0.1</v>
      </c>
      <c r="AY15" s="949"/>
      <c r="AZ15" s="950"/>
      <c r="BA15" s="951"/>
      <c r="BB15" s="948">
        <v>0.2</v>
      </c>
      <c r="BC15" s="949"/>
      <c r="BD15" s="950"/>
      <c r="BE15" s="951"/>
      <c r="BF15" s="948">
        <v>0</v>
      </c>
      <c r="BG15" s="949"/>
      <c r="BH15" s="950"/>
      <c r="BI15" s="951"/>
      <c r="BJ15" s="948">
        <v>0</v>
      </c>
      <c r="BK15" s="949"/>
      <c r="BL15" s="665"/>
      <c r="BM15" s="671"/>
    </row>
    <row r="16" spans="1:65" ht="66" customHeight="1" x14ac:dyDescent="0.2">
      <c r="A16" s="965"/>
      <c r="B16" s="956"/>
      <c r="C16" s="969"/>
      <c r="D16" s="956"/>
      <c r="E16" s="980"/>
      <c r="F16" s="984" t="s">
        <v>1176</v>
      </c>
      <c r="G16" s="971" t="s">
        <v>1189</v>
      </c>
      <c r="H16" s="659" t="s">
        <v>1190</v>
      </c>
      <c r="I16" s="660" t="s">
        <v>1191</v>
      </c>
      <c r="J16" s="667">
        <v>0.05</v>
      </c>
      <c r="K16" s="972" t="s">
        <v>1192</v>
      </c>
      <c r="L16" s="668">
        <v>44594</v>
      </c>
      <c r="M16" s="668">
        <v>44895</v>
      </c>
      <c r="N16" s="669" t="s">
        <v>1002</v>
      </c>
      <c r="O16" s="670" t="s">
        <v>757</v>
      </c>
      <c r="P16" s="950"/>
      <c r="Q16" s="951"/>
      <c r="R16" s="948">
        <v>0</v>
      </c>
      <c r="S16" s="949"/>
      <c r="T16" s="950"/>
      <c r="U16" s="951"/>
      <c r="V16" s="948">
        <v>0.1</v>
      </c>
      <c r="W16" s="949"/>
      <c r="X16" s="950"/>
      <c r="Y16" s="951"/>
      <c r="Z16" s="948">
        <v>0.1</v>
      </c>
      <c r="AA16" s="949"/>
      <c r="AB16" s="950"/>
      <c r="AC16" s="951"/>
      <c r="AD16" s="948">
        <v>0.1</v>
      </c>
      <c r="AE16" s="949"/>
      <c r="AF16" s="950"/>
      <c r="AG16" s="951"/>
      <c r="AH16" s="948">
        <v>0.1</v>
      </c>
      <c r="AI16" s="949"/>
      <c r="AJ16" s="950"/>
      <c r="AK16" s="951"/>
      <c r="AL16" s="948">
        <v>0.1</v>
      </c>
      <c r="AM16" s="949"/>
      <c r="AN16" s="950"/>
      <c r="AO16" s="951"/>
      <c r="AP16" s="948">
        <v>0.1</v>
      </c>
      <c r="AQ16" s="949"/>
      <c r="AR16" s="950"/>
      <c r="AS16" s="951"/>
      <c r="AT16" s="948">
        <v>0.1</v>
      </c>
      <c r="AU16" s="949"/>
      <c r="AV16" s="950"/>
      <c r="AW16" s="951"/>
      <c r="AX16" s="948">
        <v>0.1</v>
      </c>
      <c r="AY16" s="949"/>
      <c r="AZ16" s="950"/>
      <c r="BA16" s="951"/>
      <c r="BB16" s="948">
        <v>0.1</v>
      </c>
      <c r="BC16" s="949"/>
      <c r="BD16" s="950"/>
      <c r="BE16" s="951"/>
      <c r="BF16" s="948">
        <v>0.1</v>
      </c>
      <c r="BG16" s="949"/>
      <c r="BH16" s="950"/>
      <c r="BI16" s="951"/>
      <c r="BJ16" s="948">
        <v>0</v>
      </c>
      <c r="BK16" s="949"/>
      <c r="BL16" s="665"/>
      <c r="BM16" s="671"/>
    </row>
    <row r="17" spans="1:65" ht="66" customHeight="1" x14ac:dyDescent="0.2">
      <c r="A17" s="965"/>
      <c r="B17" s="956"/>
      <c r="C17" s="969"/>
      <c r="D17" s="956"/>
      <c r="E17" s="980"/>
      <c r="F17" s="982"/>
      <c r="G17" s="971"/>
      <c r="H17" s="659" t="s">
        <v>1193</v>
      </c>
      <c r="I17" s="660" t="s">
        <v>1194</v>
      </c>
      <c r="J17" s="667">
        <v>0.05</v>
      </c>
      <c r="K17" s="973"/>
      <c r="L17" s="668">
        <v>44621</v>
      </c>
      <c r="M17" s="668">
        <v>44713</v>
      </c>
      <c r="N17" s="669" t="s">
        <v>1002</v>
      </c>
      <c r="O17" s="670" t="s">
        <v>757</v>
      </c>
      <c r="P17" s="950"/>
      <c r="Q17" s="951"/>
      <c r="R17" s="948">
        <v>0</v>
      </c>
      <c r="S17" s="949"/>
      <c r="T17" s="950"/>
      <c r="U17" s="951"/>
      <c r="V17" s="948">
        <v>0</v>
      </c>
      <c r="W17" s="949"/>
      <c r="X17" s="950"/>
      <c r="Y17" s="951"/>
      <c r="Z17" s="948">
        <v>0.25</v>
      </c>
      <c r="AA17" s="949"/>
      <c r="AB17" s="950"/>
      <c r="AC17" s="951"/>
      <c r="AD17" s="948">
        <v>0.25</v>
      </c>
      <c r="AE17" s="949"/>
      <c r="AF17" s="950"/>
      <c r="AG17" s="951"/>
      <c r="AH17" s="948">
        <v>0.25</v>
      </c>
      <c r="AI17" s="949"/>
      <c r="AJ17" s="950"/>
      <c r="AK17" s="951"/>
      <c r="AL17" s="948">
        <v>0.25</v>
      </c>
      <c r="AM17" s="949"/>
      <c r="AN17" s="950"/>
      <c r="AO17" s="951"/>
      <c r="AP17" s="948">
        <v>0</v>
      </c>
      <c r="AQ17" s="949"/>
      <c r="AR17" s="950"/>
      <c r="AS17" s="951"/>
      <c r="AT17" s="948">
        <v>0</v>
      </c>
      <c r="AU17" s="949"/>
      <c r="AV17" s="950"/>
      <c r="AW17" s="951"/>
      <c r="AX17" s="948">
        <v>0</v>
      </c>
      <c r="AY17" s="949"/>
      <c r="AZ17" s="950"/>
      <c r="BA17" s="951"/>
      <c r="BB17" s="948">
        <v>0</v>
      </c>
      <c r="BC17" s="949"/>
      <c r="BD17" s="950"/>
      <c r="BE17" s="951"/>
      <c r="BF17" s="948">
        <v>0</v>
      </c>
      <c r="BG17" s="949"/>
      <c r="BH17" s="950"/>
      <c r="BI17" s="951"/>
      <c r="BJ17" s="948">
        <v>0</v>
      </c>
      <c r="BK17" s="949"/>
      <c r="BL17" s="665"/>
      <c r="BM17" s="671"/>
    </row>
    <row r="18" spans="1:65" ht="66" customHeight="1" x14ac:dyDescent="0.2">
      <c r="A18" s="965"/>
      <c r="B18" s="956"/>
      <c r="C18" s="969"/>
      <c r="D18" s="956"/>
      <c r="E18" s="980"/>
      <c r="F18" s="983"/>
      <c r="G18" s="971"/>
      <c r="H18" s="659" t="s">
        <v>1193</v>
      </c>
      <c r="I18" s="660" t="s">
        <v>1195</v>
      </c>
      <c r="J18" s="667">
        <v>0.05</v>
      </c>
      <c r="K18" s="974"/>
      <c r="L18" s="668">
        <v>44621</v>
      </c>
      <c r="M18" s="668">
        <v>44681</v>
      </c>
      <c r="N18" s="669" t="s">
        <v>1002</v>
      </c>
      <c r="O18" s="670" t="s">
        <v>757</v>
      </c>
      <c r="P18" s="950"/>
      <c r="Q18" s="951"/>
      <c r="R18" s="948">
        <v>0</v>
      </c>
      <c r="S18" s="949"/>
      <c r="T18" s="950"/>
      <c r="U18" s="951"/>
      <c r="V18" s="948">
        <v>0</v>
      </c>
      <c r="W18" s="949"/>
      <c r="X18" s="950"/>
      <c r="Y18" s="951"/>
      <c r="Z18" s="948">
        <v>0.5</v>
      </c>
      <c r="AA18" s="949"/>
      <c r="AB18" s="950"/>
      <c r="AC18" s="951"/>
      <c r="AD18" s="948">
        <v>0.5</v>
      </c>
      <c r="AE18" s="949"/>
      <c r="AF18" s="950"/>
      <c r="AG18" s="951"/>
      <c r="AH18" s="948">
        <v>0</v>
      </c>
      <c r="AI18" s="949"/>
      <c r="AJ18" s="950"/>
      <c r="AK18" s="951"/>
      <c r="AL18" s="948">
        <v>0</v>
      </c>
      <c r="AM18" s="949"/>
      <c r="AN18" s="950"/>
      <c r="AO18" s="951"/>
      <c r="AP18" s="948">
        <v>0</v>
      </c>
      <c r="AQ18" s="949"/>
      <c r="AR18" s="950"/>
      <c r="AS18" s="951"/>
      <c r="AT18" s="948">
        <v>0</v>
      </c>
      <c r="AU18" s="949"/>
      <c r="AV18" s="950"/>
      <c r="AW18" s="951"/>
      <c r="AX18" s="948">
        <v>0</v>
      </c>
      <c r="AY18" s="949"/>
      <c r="AZ18" s="950"/>
      <c r="BA18" s="951"/>
      <c r="BB18" s="948">
        <v>0</v>
      </c>
      <c r="BC18" s="949"/>
      <c r="BD18" s="950"/>
      <c r="BE18" s="951"/>
      <c r="BF18" s="948">
        <v>0</v>
      </c>
      <c r="BG18" s="949"/>
      <c r="BH18" s="950"/>
      <c r="BI18" s="951"/>
      <c r="BJ18" s="948">
        <v>0</v>
      </c>
      <c r="BK18" s="949"/>
      <c r="BL18" s="665"/>
      <c r="BM18" s="671"/>
    </row>
    <row r="19" spans="1:65" ht="66" customHeight="1" x14ac:dyDescent="0.2">
      <c r="A19" s="965"/>
      <c r="B19" s="956"/>
      <c r="C19" s="969"/>
      <c r="D19" s="956"/>
      <c r="E19" s="980"/>
      <c r="F19" s="674" t="s">
        <v>295</v>
      </c>
      <c r="G19" s="660" t="s">
        <v>1196</v>
      </c>
      <c r="H19" s="660" t="s">
        <v>1197</v>
      </c>
      <c r="I19" s="660" t="s">
        <v>1198</v>
      </c>
      <c r="J19" s="675">
        <v>0.05</v>
      </c>
      <c r="K19" s="329" t="s">
        <v>1199</v>
      </c>
      <c r="L19" s="668">
        <v>44594</v>
      </c>
      <c r="M19" s="668">
        <v>44895</v>
      </c>
      <c r="N19" s="669" t="s">
        <v>1002</v>
      </c>
      <c r="O19" s="670" t="s">
        <v>599</v>
      </c>
      <c r="P19" s="950"/>
      <c r="Q19" s="951"/>
      <c r="R19" s="948">
        <v>0</v>
      </c>
      <c r="S19" s="949"/>
      <c r="T19" s="950"/>
      <c r="U19" s="951"/>
      <c r="V19" s="948">
        <v>0.1</v>
      </c>
      <c r="W19" s="949"/>
      <c r="X19" s="950"/>
      <c r="Y19" s="951"/>
      <c r="Z19" s="948">
        <v>0.1</v>
      </c>
      <c r="AA19" s="949"/>
      <c r="AB19" s="950"/>
      <c r="AC19" s="951"/>
      <c r="AD19" s="948">
        <v>0.1</v>
      </c>
      <c r="AE19" s="949"/>
      <c r="AF19" s="950"/>
      <c r="AG19" s="951"/>
      <c r="AH19" s="948">
        <v>0.1</v>
      </c>
      <c r="AI19" s="949"/>
      <c r="AJ19" s="950"/>
      <c r="AK19" s="951"/>
      <c r="AL19" s="948">
        <v>0.1</v>
      </c>
      <c r="AM19" s="949"/>
      <c r="AN19" s="950"/>
      <c r="AO19" s="951"/>
      <c r="AP19" s="948">
        <v>0.1</v>
      </c>
      <c r="AQ19" s="949"/>
      <c r="AR19" s="950"/>
      <c r="AS19" s="951"/>
      <c r="AT19" s="948">
        <v>0.1</v>
      </c>
      <c r="AU19" s="949"/>
      <c r="AV19" s="950"/>
      <c r="AW19" s="951"/>
      <c r="AX19" s="948">
        <v>0.1</v>
      </c>
      <c r="AY19" s="949"/>
      <c r="AZ19" s="950"/>
      <c r="BA19" s="951"/>
      <c r="BB19" s="948">
        <v>0.1</v>
      </c>
      <c r="BC19" s="949"/>
      <c r="BD19" s="950"/>
      <c r="BE19" s="951"/>
      <c r="BF19" s="948">
        <v>0.1</v>
      </c>
      <c r="BG19" s="949"/>
      <c r="BH19" s="950"/>
      <c r="BI19" s="951"/>
      <c r="BJ19" s="948">
        <v>0</v>
      </c>
      <c r="BK19" s="949"/>
      <c r="BL19" s="665"/>
      <c r="BM19" s="671"/>
    </row>
    <row r="20" spans="1:65" ht="66" customHeight="1" x14ac:dyDescent="0.2">
      <c r="A20" s="965"/>
      <c r="B20" s="956"/>
      <c r="C20" s="969"/>
      <c r="D20" s="956"/>
      <c r="E20" s="980"/>
      <c r="F20" s="674" t="s">
        <v>295</v>
      </c>
      <c r="G20" s="676" t="s">
        <v>1200</v>
      </c>
      <c r="H20" s="660" t="s">
        <v>1201</v>
      </c>
      <c r="I20" s="660" t="s">
        <v>1202</v>
      </c>
      <c r="J20" s="675">
        <v>0.05</v>
      </c>
      <c r="K20" s="644" t="s">
        <v>1203</v>
      </c>
      <c r="L20" s="668">
        <v>44593</v>
      </c>
      <c r="M20" s="668">
        <v>44915</v>
      </c>
      <c r="N20" s="669" t="s">
        <v>1002</v>
      </c>
      <c r="O20" s="670" t="s">
        <v>759</v>
      </c>
      <c r="P20" s="950"/>
      <c r="Q20" s="951"/>
      <c r="R20" s="948">
        <v>8.3299999999999999E-2</v>
      </c>
      <c r="S20" s="949"/>
      <c r="T20" s="950"/>
      <c r="U20" s="951"/>
      <c r="V20" s="948">
        <v>8.3299999999999999E-2</v>
      </c>
      <c r="W20" s="949"/>
      <c r="X20" s="950"/>
      <c r="Y20" s="951"/>
      <c r="Z20" s="948">
        <v>8.3299999999999999E-2</v>
      </c>
      <c r="AA20" s="949"/>
      <c r="AB20" s="950"/>
      <c r="AC20" s="951"/>
      <c r="AD20" s="948">
        <v>8.3299999999999999E-2</v>
      </c>
      <c r="AE20" s="949"/>
      <c r="AF20" s="950"/>
      <c r="AG20" s="951"/>
      <c r="AH20" s="948">
        <v>8.3299999999999999E-2</v>
      </c>
      <c r="AI20" s="949"/>
      <c r="AJ20" s="950"/>
      <c r="AK20" s="951"/>
      <c r="AL20" s="948">
        <v>8.3299999999999999E-2</v>
      </c>
      <c r="AM20" s="949"/>
      <c r="AN20" s="950"/>
      <c r="AO20" s="951"/>
      <c r="AP20" s="948">
        <v>8.3299999999999999E-2</v>
      </c>
      <c r="AQ20" s="949"/>
      <c r="AR20" s="950"/>
      <c r="AS20" s="951"/>
      <c r="AT20" s="948">
        <v>8.3299999999999999E-2</v>
      </c>
      <c r="AU20" s="949"/>
      <c r="AV20" s="950"/>
      <c r="AW20" s="951"/>
      <c r="AX20" s="948">
        <v>8.3299999999999999E-2</v>
      </c>
      <c r="AY20" s="949"/>
      <c r="AZ20" s="950"/>
      <c r="BA20" s="951"/>
      <c r="BB20" s="948">
        <v>8.3299999999999999E-2</v>
      </c>
      <c r="BC20" s="949"/>
      <c r="BD20" s="950"/>
      <c r="BE20" s="951"/>
      <c r="BF20" s="948">
        <v>8.3299999999999999E-2</v>
      </c>
      <c r="BG20" s="949"/>
      <c r="BH20" s="950"/>
      <c r="BI20" s="951"/>
      <c r="BJ20" s="948">
        <v>8.3699999999999997E-2</v>
      </c>
      <c r="BK20" s="949"/>
      <c r="BL20" s="665"/>
      <c r="BM20" s="671"/>
    </row>
    <row r="21" spans="1:65" ht="66" customHeight="1" x14ac:dyDescent="0.2">
      <c r="A21" s="965"/>
      <c r="B21" s="956"/>
      <c r="C21" s="969"/>
      <c r="D21" s="956"/>
      <c r="E21" s="980"/>
      <c r="F21" s="674" t="s">
        <v>295</v>
      </c>
      <c r="G21" s="660" t="s">
        <v>1204</v>
      </c>
      <c r="H21" s="660" t="s">
        <v>1205</v>
      </c>
      <c r="I21" s="644" t="s">
        <v>1206</v>
      </c>
      <c r="J21" s="675">
        <v>0.05</v>
      </c>
      <c r="K21" s="644" t="s">
        <v>1207</v>
      </c>
      <c r="L21" s="668">
        <v>44594</v>
      </c>
      <c r="M21" s="668">
        <v>44915</v>
      </c>
      <c r="N21" s="669" t="s">
        <v>1002</v>
      </c>
      <c r="O21" s="670" t="s">
        <v>760</v>
      </c>
      <c r="P21" s="950"/>
      <c r="Q21" s="951"/>
      <c r="R21" s="948">
        <v>0</v>
      </c>
      <c r="S21" s="949"/>
      <c r="T21" s="950"/>
      <c r="U21" s="951"/>
      <c r="V21" s="948">
        <v>0.05</v>
      </c>
      <c r="W21" s="949"/>
      <c r="X21" s="950"/>
      <c r="Y21" s="951"/>
      <c r="Z21" s="948">
        <v>0.05</v>
      </c>
      <c r="AA21" s="949"/>
      <c r="AB21" s="950"/>
      <c r="AC21" s="951"/>
      <c r="AD21" s="948">
        <v>0.1</v>
      </c>
      <c r="AE21" s="949"/>
      <c r="AF21" s="950"/>
      <c r="AG21" s="951"/>
      <c r="AH21" s="948">
        <v>0.1</v>
      </c>
      <c r="AI21" s="949"/>
      <c r="AJ21" s="950"/>
      <c r="AK21" s="951"/>
      <c r="AL21" s="948">
        <v>0.1</v>
      </c>
      <c r="AM21" s="949"/>
      <c r="AN21" s="950"/>
      <c r="AO21" s="951"/>
      <c r="AP21" s="948">
        <v>0.1</v>
      </c>
      <c r="AQ21" s="949"/>
      <c r="AR21" s="950"/>
      <c r="AS21" s="951"/>
      <c r="AT21" s="948">
        <v>0.1</v>
      </c>
      <c r="AU21" s="949"/>
      <c r="AV21" s="950"/>
      <c r="AW21" s="951"/>
      <c r="AX21" s="948">
        <v>0.1</v>
      </c>
      <c r="AY21" s="949"/>
      <c r="AZ21" s="950"/>
      <c r="BA21" s="951"/>
      <c r="BB21" s="948">
        <v>0.1</v>
      </c>
      <c r="BC21" s="949"/>
      <c r="BD21" s="950"/>
      <c r="BE21" s="951"/>
      <c r="BF21" s="948">
        <v>0.1</v>
      </c>
      <c r="BG21" s="949"/>
      <c r="BH21" s="950"/>
      <c r="BI21" s="951"/>
      <c r="BJ21" s="948">
        <v>0.1</v>
      </c>
      <c r="BK21" s="949"/>
      <c r="BL21" s="665"/>
      <c r="BM21" s="671"/>
    </row>
    <row r="22" spans="1:65" ht="66" customHeight="1" x14ac:dyDescent="0.2">
      <c r="A22" s="965"/>
      <c r="B22" s="956"/>
      <c r="C22" s="969"/>
      <c r="D22" s="957"/>
      <c r="E22" s="980"/>
      <c r="F22" s="674" t="s">
        <v>360</v>
      </c>
      <c r="G22" s="676" t="s">
        <v>1208</v>
      </c>
      <c r="H22" s="660" t="s">
        <v>1209</v>
      </c>
      <c r="I22" s="660" t="s">
        <v>206</v>
      </c>
      <c r="J22" s="675">
        <v>0.05</v>
      </c>
      <c r="K22" s="329" t="s">
        <v>1210</v>
      </c>
      <c r="L22" s="668">
        <v>44594</v>
      </c>
      <c r="M22" s="668">
        <v>44803</v>
      </c>
      <c r="N22" s="669" t="s">
        <v>1002</v>
      </c>
      <c r="O22" s="670" t="s">
        <v>762</v>
      </c>
      <c r="P22" s="950"/>
      <c r="Q22" s="951"/>
      <c r="R22" s="948">
        <v>0</v>
      </c>
      <c r="S22" s="949"/>
      <c r="T22" s="950"/>
      <c r="U22" s="951"/>
      <c r="V22" s="948">
        <v>0.05</v>
      </c>
      <c r="W22" s="949"/>
      <c r="X22" s="950"/>
      <c r="Y22" s="951"/>
      <c r="Z22" s="948">
        <v>0.05</v>
      </c>
      <c r="AA22" s="949"/>
      <c r="AB22" s="950"/>
      <c r="AC22" s="951"/>
      <c r="AD22" s="948">
        <v>0.2</v>
      </c>
      <c r="AE22" s="949"/>
      <c r="AF22" s="950"/>
      <c r="AG22" s="951"/>
      <c r="AH22" s="948">
        <v>0.2</v>
      </c>
      <c r="AI22" s="949"/>
      <c r="AJ22" s="950"/>
      <c r="AK22" s="951"/>
      <c r="AL22" s="948">
        <v>0.2</v>
      </c>
      <c r="AM22" s="949"/>
      <c r="AN22" s="950"/>
      <c r="AO22" s="951"/>
      <c r="AP22" s="948">
        <v>0.2</v>
      </c>
      <c r="AQ22" s="949"/>
      <c r="AR22" s="950"/>
      <c r="AS22" s="951"/>
      <c r="AT22" s="948">
        <v>0.1</v>
      </c>
      <c r="AU22" s="949"/>
      <c r="AV22" s="950"/>
      <c r="AW22" s="951"/>
      <c r="AX22" s="948">
        <v>0</v>
      </c>
      <c r="AY22" s="949"/>
      <c r="AZ22" s="950"/>
      <c r="BA22" s="951"/>
      <c r="BB22" s="948">
        <v>0</v>
      </c>
      <c r="BC22" s="949"/>
      <c r="BD22" s="950"/>
      <c r="BE22" s="951"/>
      <c r="BF22" s="948">
        <v>0</v>
      </c>
      <c r="BG22" s="949"/>
      <c r="BH22" s="950"/>
      <c r="BI22" s="951"/>
      <c r="BJ22" s="948">
        <v>0</v>
      </c>
      <c r="BK22" s="949"/>
      <c r="BL22" s="665"/>
      <c r="BM22" s="671"/>
    </row>
    <row r="23" spans="1:65" ht="66" customHeight="1" x14ac:dyDescent="0.2">
      <c r="A23" s="965"/>
      <c r="B23" s="956"/>
      <c r="C23" s="969"/>
      <c r="D23" s="955" t="s">
        <v>1211</v>
      </c>
      <c r="E23" s="982">
        <f>SUM(J23:J24)</f>
        <v>0.04</v>
      </c>
      <c r="F23" s="674" t="s">
        <v>1176</v>
      </c>
      <c r="G23" s="752" t="s">
        <v>1212</v>
      </c>
      <c r="H23" s="126" t="s">
        <v>1213</v>
      </c>
      <c r="I23" s="660" t="s">
        <v>1214</v>
      </c>
      <c r="J23" s="675">
        <v>0.02</v>
      </c>
      <c r="K23" s="644" t="s">
        <v>1215</v>
      </c>
      <c r="L23" s="668">
        <v>44743</v>
      </c>
      <c r="M23" s="668">
        <v>44895</v>
      </c>
      <c r="N23" s="669" t="s">
        <v>1002</v>
      </c>
      <c r="O23" s="670" t="s">
        <v>312</v>
      </c>
      <c r="P23" s="950"/>
      <c r="Q23" s="951"/>
      <c r="R23" s="948">
        <v>0</v>
      </c>
      <c r="S23" s="949"/>
      <c r="T23" s="950"/>
      <c r="U23" s="951"/>
      <c r="V23" s="948">
        <v>0</v>
      </c>
      <c r="W23" s="949"/>
      <c r="X23" s="950"/>
      <c r="Y23" s="951"/>
      <c r="Z23" s="948">
        <v>0</v>
      </c>
      <c r="AA23" s="949"/>
      <c r="AB23" s="950"/>
      <c r="AC23" s="951"/>
      <c r="AD23" s="948">
        <v>0</v>
      </c>
      <c r="AE23" s="949"/>
      <c r="AF23" s="950"/>
      <c r="AG23" s="951"/>
      <c r="AH23" s="948">
        <v>0</v>
      </c>
      <c r="AI23" s="949"/>
      <c r="AJ23" s="950"/>
      <c r="AK23" s="951"/>
      <c r="AL23" s="948">
        <v>0</v>
      </c>
      <c r="AM23" s="949"/>
      <c r="AN23" s="950"/>
      <c r="AO23" s="951"/>
      <c r="AP23" s="948">
        <v>0.2</v>
      </c>
      <c r="AQ23" s="949"/>
      <c r="AR23" s="950"/>
      <c r="AS23" s="951"/>
      <c r="AT23" s="948">
        <v>0.2</v>
      </c>
      <c r="AU23" s="949"/>
      <c r="AV23" s="950"/>
      <c r="AW23" s="951"/>
      <c r="AX23" s="948">
        <v>0.2</v>
      </c>
      <c r="AY23" s="949"/>
      <c r="AZ23" s="950"/>
      <c r="BA23" s="951"/>
      <c r="BB23" s="948">
        <v>0.2</v>
      </c>
      <c r="BC23" s="949"/>
      <c r="BD23" s="950"/>
      <c r="BE23" s="951"/>
      <c r="BF23" s="948">
        <v>0.2</v>
      </c>
      <c r="BG23" s="949"/>
      <c r="BH23" s="950"/>
      <c r="BI23" s="951"/>
      <c r="BJ23" s="948">
        <v>0</v>
      </c>
      <c r="BK23" s="949"/>
      <c r="BL23" s="665"/>
      <c r="BM23" s="671"/>
    </row>
    <row r="24" spans="1:65" ht="66" customHeight="1" x14ac:dyDescent="0.2">
      <c r="A24" s="966"/>
      <c r="B24" s="957"/>
      <c r="C24" s="970"/>
      <c r="D24" s="985"/>
      <c r="E24" s="983"/>
      <c r="F24" s="674" t="s">
        <v>295</v>
      </c>
      <c r="G24" s="752"/>
      <c r="H24" s="126" t="s">
        <v>1216</v>
      </c>
      <c r="I24" s="660" t="s">
        <v>1217</v>
      </c>
      <c r="J24" s="675">
        <v>0.02</v>
      </c>
      <c r="K24" s="329" t="s">
        <v>1218</v>
      </c>
      <c r="L24" s="668">
        <v>44835</v>
      </c>
      <c r="M24" s="668">
        <v>44915</v>
      </c>
      <c r="N24" s="669" t="s">
        <v>1002</v>
      </c>
      <c r="O24" s="670" t="s">
        <v>312</v>
      </c>
      <c r="P24" s="950"/>
      <c r="Q24" s="951"/>
      <c r="R24" s="948">
        <v>0</v>
      </c>
      <c r="S24" s="949"/>
      <c r="T24" s="950"/>
      <c r="U24" s="951"/>
      <c r="V24" s="948">
        <v>0</v>
      </c>
      <c r="W24" s="949"/>
      <c r="X24" s="950"/>
      <c r="Y24" s="951"/>
      <c r="Z24" s="948">
        <v>0</v>
      </c>
      <c r="AA24" s="949"/>
      <c r="AB24" s="950"/>
      <c r="AC24" s="951"/>
      <c r="AD24" s="948">
        <v>0</v>
      </c>
      <c r="AE24" s="949"/>
      <c r="AF24" s="950"/>
      <c r="AG24" s="951"/>
      <c r="AH24" s="948">
        <v>0</v>
      </c>
      <c r="AI24" s="949"/>
      <c r="AJ24" s="950"/>
      <c r="AK24" s="951"/>
      <c r="AL24" s="948">
        <v>0</v>
      </c>
      <c r="AM24" s="949"/>
      <c r="AN24" s="950"/>
      <c r="AO24" s="951"/>
      <c r="AP24" s="948">
        <v>0</v>
      </c>
      <c r="AQ24" s="949"/>
      <c r="AR24" s="950"/>
      <c r="AS24" s="951"/>
      <c r="AT24" s="948">
        <v>0</v>
      </c>
      <c r="AU24" s="949"/>
      <c r="AV24" s="950"/>
      <c r="AW24" s="951"/>
      <c r="AX24" s="948">
        <v>0</v>
      </c>
      <c r="AY24" s="949"/>
      <c r="AZ24" s="950"/>
      <c r="BA24" s="951"/>
      <c r="BB24" s="948">
        <v>0.5</v>
      </c>
      <c r="BC24" s="949"/>
      <c r="BD24" s="950"/>
      <c r="BE24" s="951"/>
      <c r="BF24" s="948">
        <v>0.45</v>
      </c>
      <c r="BG24" s="949"/>
      <c r="BH24" s="950"/>
      <c r="BI24" s="951"/>
      <c r="BJ24" s="948">
        <v>0.05</v>
      </c>
      <c r="BK24" s="949"/>
      <c r="BL24" s="665"/>
      <c r="BM24" s="671"/>
    </row>
    <row r="25" spans="1:65" ht="66" customHeight="1" x14ac:dyDescent="0.2">
      <c r="A25" s="961" t="s">
        <v>42</v>
      </c>
      <c r="B25" s="952" t="s">
        <v>1151</v>
      </c>
      <c r="C25" s="677" t="s">
        <v>1219</v>
      </c>
      <c r="D25" s="955" t="s">
        <v>771</v>
      </c>
      <c r="E25" s="958">
        <f>SUM(J25:J32)</f>
        <v>0.33</v>
      </c>
      <c r="F25" s="674" t="s">
        <v>295</v>
      </c>
      <c r="G25" s="660" t="s">
        <v>1220</v>
      </c>
      <c r="H25" s="660" t="s">
        <v>1221</v>
      </c>
      <c r="I25" s="660" t="s">
        <v>1137</v>
      </c>
      <c r="J25" s="675">
        <v>0.03</v>
      </c>
      <c r="K25" s="329" t="s">
        <v>1199</v>
      </c>
      <c r="L25" s="668">
        <v>44652</v>
      </c>
      <c r="M25" s="668">
        <v>44915</v>
      </c>
      <c r="N25" s="669" t="s">
        <v>1002</v>
      </c>
      <c r="O25" s="670" t="s">
        <v>335</v>
      </c>
      <c r="P25" s="950"/>
      <c r="Q25" s="951"/>
      <c r="R25" s="948">
        <v>0</v>
      </c>
      <c r="S25" s="949"/>
      <c r="T25" s="950"/>
      <c r="U25" s="951"/>
      <c r="V25" s="948">
        <v>0</v>
      </c>
      <c r="W25" s="949"/>
      <c r="X25" s="950"/>
      <c r="Y25" s="951"/>
      <c r="Z25" s="948">
        <v>0</v>
      </c>
      <c r="AA25" s="949"/>
      <c r="AB25" s="950"/>
      <c r="AC25" s="951"/>
      <c r="AD25" s="948">
        <v>0.1111</v>
      </c>
      <c r="AE25" s="949"/>
      <c r="AF25" s="950"/>
      <c r="AG25" s="951"/>
      <c r="AH25" s="948">
        <v>0.1111</v>
      </c>
      <c r="AI25" s="949"/>
      <c r="AJ25" s="950"/>
      <c r="AK25" s="951"/>
      <c r="AL25" s="948">
        <v>0.1111</v>
      </c>
      <c r="AM25" s="949"/>
      <c r="AN25" s="950"/>
      <c r="AO25" s="951"/>
      <c r="AP25" s="948">
        <v>0.1111</v>
      </c>
      <c r="AQ25" s="949"/>
      <c r="AR25" s="950"/>
      <c r="AS25" s="951"/>
      <c r="AT25" s="948">
        <v>0.1111</v>
      </c>
      <c r="AU25" s="949"/>
      <c r="AV25" s="950"/>
      <c r="AW25" s="951"/>
      <c r="AX25" s="948">
        <v>0.1111</v>
      </c>
      <c r="AY25" s="949"/>
      <c r="AZ25" s="950"/>
      <c r="BA25" s="951"/>
      <c r="BB25" s="948">
        <v>0.111</v>
      </c>
      <c r="BC25" s="949"/>
      <c r="BD25" s="950"/>
      <c r="BE25" s="951"/>
      <c r="BF25" s="948">
        <v>0.1111</v>
      </c>
      <c r="BG25" s="949"/>
      <c r="BH25" s="950"/>
      <c r="BI25" s="951"/>
      <c r="BJ25" s="948">
        <v>0.1113</v>
      </c>
      <c r="BK25" s="949"/>
      <c r="BL25" s="665"/>
      <c r="BM25" s="671"/>
    </row>
    <row r="26" spans="1:65" ht="66" customHeight="1" x14ac:dyDescent="0.2">
      <c r="A26" s="962"/>
      <c r="B26" s="953"/>
      <c r="C26" s="952" t="s">
        <v>1222</v>
      </c>
      <c r="D26" s="956"/>
      <c r="E26" s="959"/>
      <c r="F26" s="674" t="s">
        <v>295</v>
      </c>
      <c r="G26" s="888" t="s">
        <v>1223</v>
      </c>
      <c r="H26" s="126" t="s">
        <v>1224</v>
      </c>
      <c r="I26" s="644" t="s">
        <v>1225</v>
      </c>
      <c r="J26" s="675">
        <v>0.03</v>
      </c>
      <c r="K26" s="644" t="s">
        <v>1226</v>
      </c>
      <c r="L26" s="668">
        <v>44713</v>
      </c>
      <c r="M26" s="668">
        <v>44834</v>
      </c>
      <c r="N26" s="669" t="s">
        <v>1002</v>
      </c>
      <c r="O26" s="670" t="s">
        <v>339</v>
      </c>
      <c r="P26" s="950"/>
      <c r="Q26" s="951"/>
      <c r="R26" s="948">
        <v>0</v>
      </c>
      <c r="S26" s="949"/>
      <c r="T26" s="950"/>
      <c r="U26" s="951"/>
      <c r="V26" s="948">
        <v>0</v>
      </c>
      <c r="W26" s="949"/>
      <c r="X26" s="950"/>
      <c r="Y26" s="951"/>
      <c r="Z26" s="948">
        <v>0</v>
      </c>
      <c r="AA26" s="949"/>
      <c r="AB26" s="950"/>
      <c r="AC26" s="951"/>
      <c r="AD26" s="948">
        <v>0</v>
      </c>
      <c r="AE26" s="949"/>
      <c r="AF26" s="950"/>
      <c r="AG26" s="951"/>
      <c r="AH26" s="948">
        <v>0</v>
      </c>
      <c r="AI26" s="949"/>
      <c r="AJ26" s="950"/>
      <c r="AK26" s="951"/>
      <c r="AL26" s="948">
        <v>0.25</v>
      </c>
      <c r="AM26" s="949"/>
      <c r="AN26" s="950"/>
      <c r="AO26" s="951"/>
      <c r="AP26" s="948">
        <v>0.25</v>
      </c>
      <c r="AQ26" s="949"/>
      <c r="AR26" s="950"/>
      <c r="AS26" s="951"/>
      <c r="AT26" s="948">
        <v>0.25</v>
      </c>
      <c r="AU26" s="949"/>
      <c r="AV26" s="950"/>
      <c r="AW26" s="951"/>
      <c r="AX26" s="948">
        <v>0.25</v>
      </c>
      <c r="AY26" s="949"/>
      <c r="AZ26" s="950"/>
      <c r="BA26" s="951"/>
      <c r="BB26" s="948">
        <v>0</v>
      </c>
      <c r="BC26" s="949"/>
      <c r="BD26" s="950"/>
      <c r="BE26" s="951"/>
      <c r="BF26" s="948">
        <v>0</v>
      </c>
      <c r="BG26" s="949"/>
      <c r="BH26" s="950"/>
      <c r="BI26" s="951"/>
      <c r="BJ26" s="948">
        <v>0</v>
      </c>
      <c r="BK26" s="949"/>
      <c r="BL26" s="665"/>
      <c r="BM26" s="671"/>
    </row>
    <row r="27" spans="1:65" ht="66" customHeight="1" x14ac:dyDescent="0.2">
      <c r="A27" s="962"/>
      <c r="B27" s="953"/>
      <c r="C27" s="953"/>
      <c r="D27" s="956"/>
      <c r="E27" s="959"/>
      <c r="F27" s="674" t="s">
        <v>295</v>
      </c>
      <c r="G27" s="888"/>
      <c r="H27" s="126" t="s">
        <v>1227</v>
      </c>
      <c r="I27" s="644" t="s">
        <v>1228</v>
      </c>
      <c r="J27" s="675">
        <v>0.04</v>
      </c>
      <c r="K27" s="644" t="s">
        <v>1229</v>
      </c>
      <c r="L27" s="668">
        <v>44593</v>
      </c>
      <c r="M27" s="668">
        <v>44742</v>
      </c>
      <c r="N27" s="669" t="s">
        <v>1002</v>
      </c>
      <c r="O27" s="670" t="s">
        <v>339</v>
      </c>
      <c r="P27" s="950"/>
      <c r="Q27" s="951"/>
      <c r="R27" s="948">
        <v>0</v>
      </c>
      <c r="S27" s="949"/>
      <c r="T27" s="950"/>
      <c r="U27" s="951"/>
      <c r="V27" s="948">
        <v>0.2</v>
      </c>
      <c r="W27" s="949"/>
      <c r="X27" s="950"/>
      <c r="Y27" s="951"/>
      <c r="Z27" s="948">
        <v>0.2</v>
      </c>
      <c r="AA27" s="949"/>
      <c r="AB27" s="950"/>
      <c r="AC27" s="951"/>
      <c r="AD27" s="948">
        <v>0.2</v>
      </c>
      <c r="AE27" s="949"/>
      <c r="AF27" s="950"/>
      <c r="AG27" s="951"/>
      <c r="AH27" s="948">
        <v>0.2</v>
      </c>
      <c r="AI27" s="949"/>
      <c r="AJ27" s="950"/>
      <c r="AK27" s="951"/>
      <c r="AL27" s="948">
        <v>0.2</v>
      </c>
      <c r="AM27" s="949"/>
      <c r="AN27" s="950"/>
      <c r="AO27" s="951"/>
      <c r="AP27" s="948">
        <v>0</v>
      </c>
      <c r="AQ27" s="949"/>
      <c r="AR27" s="950"/>
      <c r="AS27" s="951"/>
      <c r="AT27" s="948">
        <v>0</v>
      </c>
      <c r="AU27" s="949"/>
      <c r="AV27" s="950"/>
      <c r="AW27" s="951"/>
      <c r="AX27" s="948">
        <v>0</v>
      </c>
      <c r="AY27" s="949"/>
      <c r="AZ27" s="950"/>
      <c r="BA27" s="951"/>
      <c r="BB27" s="948">
        <v>0</v>
      </c>
      <c r="BC27" s="949"/>
      <c r="BD27" s="950"/>
      <c r="BE27" s="951"/>
      <c r="BF27" s="948">
        <v>0</v>
      </c>
      <c r="BG27" s="949"/>
      <c r="BH27" s="950"/>
      <c r="BI27" s="951"/>
      <c r="BJ27" s="948">
        <v>0</v>
      </c>
      <c r="BK27" s="949"/>
      <c r="BL27" s="665"/>
      <c r="BM27" s="671"/>
    </row>
    <row r="28" spans="1:65" ht="66" customHeight="1" x14ac:dyDescent="0.2">
      <c r="A28" s="962"/>
      <c r="B28" s="953"/>
      <c r="C28" s="953"/>
      <c r="D28" s="956"/>
      <c r="E28" s="959"/>
      <c r="F28" s="674" t="s">
        <v>295</v>
      </c>
      <c r="G28" s="888"/>
      <c r="H28" s="126" t="s">
        <v>1230</v>
      </c>
      <c r="I28" s="660" t="s">
        <v>232</v>
      </c>
      <c r="J28" s="675">
        <v>0.05</v>
      </c>
      <c r="K28" s="644" t="s">
        <v>1231</v>
      </c>
      <c r="L28" s="668">
        <v>44562</v>
      </c>
      <c r="M28" s="668">
        <v>44915</v>
      </c>
      <c r="N28" s="669" t="s">
        <v>1002</v>
      </c>
      <c r="O28" s="670" t="s">
        <v>339</v>
      </c>
      <c r="P28" s="950"/>
      <c r="Q28" s="951"/>
      <c r="R28" s="948">
        <v>8.3299999999999999E-2</v>
      </c>
      <c r="S28" s="949"/>
      <c r="T28" s="950"/>
      <c r="U28" s="951"/>
      <c r="V28" s="948">
        <v>8.3299999999999999E-2</v>
      </c>
      <c r="W28" s="949"/>
      <c r="X28" s="950"/>
      <c r="Y28" s="951"/>
      <c r="Z28" s="948">
        <v>8.3299999999999999E-2</v>
      </c>
      <c r="AA28" s="949"/>
      <c r="AB28" s="950"/>
      <c r="AC28" s="951"/>
      <c r="AD28" s="948">
        <v>8.3299999999999999E-2</v>
      </c>
      <c r="AE28" s="949"/>
      <c r="AF28" s="950"/>
      <c r="AG28" s="951"/>
      <c r="AH28" s="948">
        <v>8.3299999999999999E-2</v>
      </c>
      <c r="AI28" s="949"/>
      <c r="AJ28" s="950"/>
      <c r="AK28" s="951"/>
      <c r="AL28" s="948">
        <v>8.3299999999999999E-2</v>
      </c>
      <c r="AM28" s="949"/>
      <c r="AN28" s="950"/>
      <c r="AO28" s="951"/>
      <c r="AP28" s="948">
        <v>8.3299999999999999E-2</v>
      </c>
      <c r="AQ28" s="949"/>
      <c r="AR28" s="950"/>
      <c r="AS28" s="951"/>
      <c r="AT28" s="948">
        <v>8.3299999999999999E-2</v>
      </c>
      <c r="AU28" s="949"/>
      <c r="AV28" s="950"/>
      <c r="AW28" s="951"/>
      <c r="AX28" s="948">
        <v>8.3299999999999999E-2</v>
      </c>
      <c r="AY28" s="949"/>
      <c r="AZ28" s="950"/>
      <c r="BA28" s="951"/>
      <c r="BB28" s="948">
        <v>8.3299999999999999E-2</v>
      </c>
      <c r="BC28" s="949"/>
      <c r="BD28" s="950"/>
      <c r="BE28" s="951"/>
      <c r="BF28" s="948">
        <v>8.3299999999999999E-2</v>
      </c>
      <c r="BG28" s="949"/>
      <c r="BH28" s="950"/>
      <c r="BI28" s="951"/>
      <c r="BJ28" s="948">
        <v>8.3699999999999997E-2</v>
      </c>
      <c r="BK28" s="949"/>
      <c r="BL28" s="665"/>
      <c r="BM28" s="671"/>
    </row>
    <row r="29" spans="1:65" ht="66" customHeight="1" x14ac:dyDescent="0.2">
      <c r="A29" s="962"/>
      <c r="B29" s="953"/>
      <c r="C29" s="954"/>
      <c r="D29" s="956"/>
      <c r="E29" s="959"/>
      <c r="F29" s="674" t="s">
        <v>1176</v>
      </c>
      <c r="G29" s="644" t="s">
        <v>1232</v>
      </c>
      <c r="H29" s="660" t="s">
        <v>234</v>
      </c>
      <c r="I29" s="660" t="s">
        <v>1233</v>
      </c>
      <c r="J29" s="673">
        <v>0.05</v>
      </c>
      <c r="K29" s="644" t="s">
        <v>1234</v>
      </c>
      <c r="L29" s="668">
        <v>44562</v>
      </c>
      <c r="M29" s="668">
        <v>44915</v>
      </c>
      <c r="N29" s="669" t="s">
        <v>1002</v>
      </c>
      <c r="O29" s="670" t="s">
        <v>345</v>
      </c>
      <c r="P29" s="950"/>
      <c r="Q29" s="951"/>
      <c r="R29" s="948">
        <v>8.3299999999999999E-2</v>
      </c>
      <c r="S29" s="949"/>
      <c r="T29" s="950"/>
      <c r="U29" s="951"/>
      <c r="V29" s="948">
        <v>8.3299999999999999E-2</v>
      </c>
      <c r="W29" s="949"/>
      <c r="X29" s="950"/>
      <c r="Y29" s="951"/>
      <c r="Z29" s="948">
        <v>8.3299999999999999E-2</v>
      </c>
      <c r="AA29" s="949"/>
      <c r="AB29" s="950"/>
      <c r="AC29" s="951"/>
      <c r="AD29" s="948">
        <v>8.3299999999999999E-2</v>
      </c>
      <c r="AE29" s="949"/>
      <c r="AF29" s="950"/>
      <c r="AG29" s="951"/>
      <c r="AH29" s="948">
        <v>8.3299999999999999E-2</v>
      </c>
      <c r="AI29" s="949"/>
      <c r="AJ29" s="950"/>
      <c r="AK29" s="951"/>
      <c r="AL29" s="948">
        <v>8.3299999999999999E-2</v>
      </c>
      <c r="AM29" s="949"/>
      <c r="AN29" s="950"/>
      <c r="AO29" s="951"/>
      <c r="AP29" s="948">
        <v>8.3299999999999999E-2</v>
      </c>
      <c r="AQ29" s="949"/>
      <c r="AR29" s="950"/>
      <c r="AS29" s="951"/>
      <c r="AT29" s="948">
        <v>8.3299999999999999E-2</v>
      </c>
      <c r="AU29" s="949"/>
      <c r="AV29" s="950"/>
      <c r="AW29" s="951"/>
      <c r="AX29" s="948">
        <v>8.3299999999999999E-2</v>
      </c>
      <c r="AY29" s="949"/>
      <c r="AZ29" s="950"/>
      <c r="BA29" s="951"/>
      <c r="BB29" s="948">
        <v>8.3299999999999999E-2</v>
      </c>
      <c r="BC29" s="949"/>
      <c r="BD29" s="950"/>
      <c r="BE29" s="951"/>
      <c r="BF29" s="948">
        <v>8.3299999999999999E-2</v>
      </c>
      <c r="BG29" s="949"/>
      <c r="BH29" s="950"/>
      <c r="BI29" s="951"/>
      <c r="BJ29" s="948">
        <v>8.3699999999999997E-2</v>
      </c>
      <c r="BK29" s="949"/>
      <c r="BL29" s="665"/>
      <c r="BM29" s="671"/>
    </row>
    <row r="30" spans="1:65" ht="66" customHeight="1" x14ac:dyDescent="0.2">
      <c r="A30" s="962"/>
      <c r="B30" s="953"/>
      <c r="C30" s="952" t="s">
        <v>1219</v>
      </c>
      <c r="D30" s="956"/>
      <c r="E30" s="959"/>
      <c r="F30" s="674" t="s">
        <v>1176</v>
      </c>
      <c r="G30" s="752" t="s">
        <v>1235</v>
      </c>
      <c r="H30" s="126" t="s">
        <v>1236</v>
      </c>
      <c r="I30" s="660" t="s">
        <v>1237</v>
      </c>
      <c r="J30" s="675">
        <v>0.04</v>
      </c>
      <c r="K30" s="644" t="s">
        <v>1238</v>
      </c>
      <c r="L30" s="668">
        <v>44562</v>
      </c>
      <c r="M30" s="668">
        <v>44915</v>
      </c>
      <c r="N30" s="669" t="s">
        <v>1002</v>
      </c>
      <c r="O30" s="670" t="s">
        <v>349</v>
      </c>
      <c r="P30" s="950"/>
      <c r="Q30" s="951"/>
      <c r="R30" s="948">
        <v>8.3299999999999999E-2</v>
      </c>
      <c r="S30" s="949"/>
      <c r="T30" s="950"/>
      <c r="U30" s="951"/>
      <c r="V30" s="948">
        <v>8.3299999999999999E-2</v>
      </c>
      <c r="W30" s="949"/>
      <c r="X30" s="950"/>
      <c r="Y30" s="951"/>
      <c r="Z30" s="948">
        <v>8.3299999999999999E-2</v>
      </c>
      <c r="AA30" s="949"/>
      <c r="AB30" s="950"/>
      <c r="AC30" s="951"/>
      <c r="AD30" s="948">
        <v>8.3299999999999999E-2</v>
      </c>
      <c r="AE30" s="949"/>
      <c r="AF30" s="950"/>
      <c r="AG30" s="951"/>
      <c r="AH30" s="948">
        <v>8.3299999999999999E-2</v>
      </c>
      <c r="AI30" s="949"/>
      <c r="AJ30" s="950"/>
      <c r="AK30" s="951"/>
      <c r="AL30" s="948">
        <v>8.3299999999999999E-2</v>
      </c>
      <c r="AM30" s="949"/>
      <c r="AN30" s="950"/>
      <c r="AO30" s="951"/>
      <c r="AP30" s="948">
        <v>8.3299999999999999E-2</v>
      </c>
      <c r="AQ30" s="949"/>
      <c r="AR30" s="950"/>
      <c r="AS30" s="951"/>
      <c r="AT30" s="948">
        <v>8.3299999999999999E-2</v>
      </c>
      <c r="AU30" s="949"/>
      <c r="AV30" s="950"/>
      <c r="AW30" s="951"/>
      <c r="AX30" s="948">
        <v>8.3299999999999999E-2</v>
      </c>
      <c r="AY30" s="949"/>
      <c r="AZ30" s="950"/>
      <c r="BA30" s="951"/>
      <c r="BB30" s="948">
        <v>8.3299999999999999E-2</v>
      </c>
      <c r="BC30" s="949"/>
      <c r="BD30" s="950"/>
      <c r="BE30" s="951"/>
      <c r="BF30" s="948">
        <v>8.3299999999999999E-2</v>
      </c>
      <c r="BG30" s="949"/>
      <c r="BH30" s="950"/>
      <c r="BI30" s="951"/>
      <c r="BJ30" s="948">
        <v>8.3699999999999997E-2</v>
      </c>
      <c r="BK30" s="949"/>
      <c r="BL30" s="665"/>
      <c r="BM30" s="671"/>
    </row>
    <row r="31" spans="1:65" ht="66" customHeight="1" x14ac:dyDescent="0.2">
      <c r="A31" s="962"/>
      <c r="B31" s="953"/>
      <c r="C31" s="954"/>
      <c r="D31" s="956"/>
      <c r="E31" s="959"/>
      <c r="F31" s="674" t="s">
        <v>1176</v>
      </c>
      <c r="G31" s="752"/>
      <c r="H31" s="126" t="s">
        <v>1239</v>
      </c>
      <c r="I31" s="660" t="s">
        <v>1240</v>
      </c>
      <c r="J31" s="675">
        <v>0.04</v>
      </c>
      <c r="K31" s="644" t="s">
        <v>1238</v>
      </c>
      <c r="L31" s="668">
        <v>44593</v>
      </c>
      <c r="M31" s="668">
        <v>44915</v>
      </c>
      <c r="N31" s="669" t="s">
        <v>1002</v>
      </c>
      <c r="O31" s="670" t="s">
        <v>349</v>
      </c>
      <c r="P31" s="950"/>
      <c r="Q31" s="951"/>
      <c r="R31" s="948">
        <v>0</v>
      </c>
      <c r="S31" s="949"/>
      <c r="T31" s="950"/>
      <c r="U31" s="951"/>
      <c r="V31" s="948">
        <v>0</v>
      </c>
      <c r="W31" s="949"/>
      <c r="X31" s="950"/>
      <c r="Y31" s="951"/>
      <c r="Z31" s="948">
        <v>0</v>
      </c>
      <c r="AA31" s="949"/>
      <c r="AB31" s="950"/>
      <c r="AC31" s="951"/>
      <c r="AD31" s="948">
        <v>0</v>
      </c>
      <c r="AE31" s="949"/>
      <c r="AF31" s="950"/>
      <c r="AG31" s="951"/>
      <c r="AH31" s="948">
        <v>0</v>
      </c>
      <c r="AI31" s="949"/>
      <c r="AJ31" s="950"/>
      <c r="AK31" s="951"/>
      <c r="AL31" s="948">
        <v>0</v>
      </c>
      <c r="AM31" s="949"/>
      <c r="AN31" s="950"/>
      <c r="AO31" s="951"/>
      <c r="AP31" s="948">
        <v>0</v>
      </c>
      <c r="AQ31" s="949"/>
      <c r="AR31" s="950"/>
      <c r="AS31" s="951"/>
      <c r="AT31" s="948">
        <v>0.5</v>
      </c>
      <c r="AU31" s="949"/>
      <c r="AV31" s="950"/>
      <c r="AW31" s="951"/>
      <c r="AX31" s="948">
        <v>0</v>
      </c>
      <c r="AY31" s="949"/>
      <c r="AZ31" s="950"/>
      <c r="BA31" s="951"/>
      <c r="BB31" s="948">
        <v>0</v>
      </c>
      <c r="BC31" s="949"/>
      <c r="BD31" s="950"/>
      <c r="BE31" s="951"/>
      <c r="BF31" s="948">
        <v>0</v>
      </c>
      <c r="BG31" s="949"/>
      <c r="BH31" s="950"/>
      <c r="BI31" s="951"/>
      <c r="BJ31" s="948">
        <v>0.5</v>
      </c>
      <c r="BK31" s="949"/>
      <c r="BL31" s="665"/>
      <c r="BM31" s="671"/>
    </row>
    <row r="32" spans="1:65" ht="66" customHeight="1" x14ac:dyDescent="0.2">
      <c r="A32" s="962"/>
      <c r="B32" s="953"/>
      <c r="C32" s="678" t="s">
        <v>1222</v>
      </c>
      <c r="D32" s="957"/>
      <c r="E32" s="960"/>
      <c r="F32" s="674" t="s">
        <v>295</v>
      </c>
      <c r="G32" s="644" t="s">
        <v>1241</v>
      </c>
      <c r="H32" s="644" t="s">
        <v>1242</v>
      </c>
      <c r="I32" s="660" t="s">
        <v>1243</v>
      </c>
      <c r="J32" s="675">
        <v>0.05</v>
      </c>
      <c r="K32" s="329" t="s">
        <v>1199</v>
      </c>
      <c r="L32" s="668">
        <v>44562</v>
      </c>
      <c r="M32" s="668">
        <v>44915</v>
      </c>
      <c r="N32" s="669" t="s">
        <v>1002</v>
      </c>
      <c r="O32" s="670" t="s">
        <v>349</v>
      </c>
      <c r="P32" s="950"/>
      <c r="Q32" s="951"/>
      <c r="R32" s="948">
        <v>0.05</v>
      </c>
      <c r="S32" s="949"/>
      <c r="T32" s="950"/>
      <c r="U32" s="951"/>
      <c r="V32" s="948">
        <v>0.05</v>
      </c>
      <c r="W32" s="949"/>
      <c r="X32" s="950"/>
      <c r="Y32" s="951"/>
      <c r="Z32" s="948">
        <v>0.05</v>
      </c>
      <c r="AA32" s="949"/>
      <c r="AB32" s="950"/>
      <c r="AC32" s="951"/>
      <c r="AD32" s="948">
        <v>0.2</v>
      </c>
      <c r="AE32" s="949"/>
      <c r="AF32" s="950"/>
      <c r="AG32" s="951"/>
      <c r="AH32" s="948">
        <v>0.05</v>
      </c>
      <c r="AI32" s="949"/>
      <c r="AJ32" s="950"/>
      <c r="AK32" s="951"/>
      <c r="AL32" s="948">
        <v>0.05</v>
      </c>
      <c r="AM32" s="949"/>
      <c r="AN32" s="950"/>
      <c r="AO32" s="951"/>
      <c r="AP32" s="948">
        <v>0.05</v>
      </c>
      <c r="AQ32" s="949"/>
      <c r="AR32" s="950"/>
      <c r="AS32" s="951"/>
      <c r="AT32" s="948">
        <v>0.2</v>
      </c>
      <c r="AU32" s="949"/>
      <c r="AV32" s="950"/>
      <c r="AW32" s="951"/>
      <c r="AX32" s="948">
        <v>0.05</v>
      </c>
      <c r="AY32" s="949"/>
      <c r="AZ32" s="950"/>
      <c r="BA32" s="951"/>
      <c r="BB32" s="948">
        <v>0.05</v>
      </c>
      <c r="BC32" s="949"/>
      <c r="BD32" s="950"/>
      <c r="BE32" s="951"/>
      <c r="BF32" s="948">
        <v>0.05</v>
      </c>
      <c r="BG32" s="949"/>
      <c r="BH32" s="950"/>
      <c r="BI32" s="951"/>
      <c r="BJ32" s="948">
        <v>0.15</v>
      </c>
      <c r="BK32" s="949"/>
      <c r="BL32" s="665"/>
      <c r="BM32" s="671"/>
    </row>
    <row r="33" spans="1:65" ht="66" customHeight="1" x14ac:dyDescent="0.2">
      <c r="A33" s="962"/>
      <c r="B33" s="953"/>
      <c r="C33" s="952" t="s">
        <v>773</v>
      </c>
      <c r="D33" s="955" t="s">
        <v>1244</v>
      </c>
      <c r="E33" s="958">
        <f>SUM(J33:J38)</f>
        <v>0.13</v>
      </c>
      <c r="F33" s="674" t="s">
        <v>295</v>
      </c>
      <c r="G33" s="644" t="s">
        <v>1245</v>
      </c>
      <c r="H33" s="644" t="s">
        <v>1246</v>
      </c>
      <c r="I33" s="660" t="s">
        <v>239</v>
      </c>
      <c r="J33" s="675">
        <v>0.03</v>
      </c>
      <c r="K33" s="644" t="s">
        <v>1247</v>
      </c>
      <c r="L33" s="668">
        <v>44562</v>
      </c>
      <c r="M33" s="668">
        <v>44915</v>
      </c>
      <c r="N33" s="669" t="s">
        <v>1002</v>
      </c>
      <c r="O33" s="670" t="s">
        <v>501</v>
      </c>
      <c r="P33" s="950"/>
      <c r="Q33" s="951"/>
      <c r="R33" s="948">
        <v>8.3299999999999999E-2</v>
      </c>
      <c r="S33" s="949"/>
      <c r="T33" s="950"/>
      <c r="U33" s="951"/>
      <c r="V33" s="948">
        <v>8.3299999999999999E-2</v>
      </c>
      <c r="W33" s="949"/>
      <c r="X33" s="950"/>
      <c r="Y33" s="951"/>
      <c r="Z33" s="948">
        <v>8.3299999999999999E-2</v>
      </c>
      <c r="AA33" s="949"/>
      <c r="AB33" s="950"/>
      <c r="AC33" s="951"/>
      <c r="AD33" s="948">
        <v>8.3299999999999999E-2</v>
      </c>
      <c r="AE33" s="949"/>
      <c r="AF33" s="950"/>
      <c r="AG33" s="951"/>
      <c r="AH33" s="948">
        <v>8.3299999999999999E-2</v>
      </c>
      <c r="AI33" s="949"/>
      <c r="AJ33" s="950"/>
      <c r="AK33" s="951"/>
      <c r="AL33" s="948">
        <v>8.3299999999999999E-2</v>
      </c>
      <c r="AM33" s="949"/>
      <c r="AN33" s="950"/>
      <c r="AO33" s="951"/>
      <c r="AP33" s="948">
        <v>8.3299999999999999E-2</v>
      </c>
      <c r="AQ33" s="949"/>
      <c r="AR33" s="950"/>
      <c r="AS33" s="951"/>
      <c r="AT33" s="948">
        <v>8.3299999999999999E-2</v>
      </c>
      <c r="AU33" s="949"/>
      <c r="AV33" s="950"/>
      <c r="AW33" s="951"/>
      <c r="AX33" s="948">
        <v>8.3299999999999999E-2</v>
      </c>
      <c r="AY33" s="949"/>
      <c r="AZ33" s="950"/>
      <c r="BA33" s="951"/>
      <c r="BB33" s="948">
        <v>8.3299999999999999E-2</v>
      </c>
      <c r="BC33" s="949"/>
      <c r="BD33" s="950"/>
      <c r="BE33" s="951"/>
      <c r="BF33" s="948">
        <v>8.3299999999999999E-2</v>
      </c>
      <c r="BG33" s="949"/>
      <c r="BH33" s="950"/>
      <c r="BI33" s="951"/>
      <c r="BJ33" s="948">
        <v>8.3699999999999997E-2</v>
      </c>
      <c r="BK33" s="949"/>
      <c r="BL33" s="665"/>
      <c r="BM33" s="671"/>
    </row>
    <row r="34" spans="1:65" ht="66" customHeight="1" x14ac:dyDescent="0.2">
      <c r="A34" s="962"/>
      <c r="B34" s="953"/>
      <c r="C34" s="953"/>
      <c r="D34" s="956"/>
      <c r="E34" s="959"/>
      <c r="F34" s="674" t="s">
        <v>295</v>
      </c>
      <c r="G34" s="752" t="s">
        <v>1248</v>
      </c>
      <c r="H34" s="126" t="s">
        <v>1249</v>
      </c>
      <c r="I34" s="660" t="s">
        <v>1250</v>
      </c>
      <c r="J34" s="675">
        <v>0.02</v>
      </c>
      <c r="K34" s="644" t="s">
        <v>1251</v>
      </c>
      <c r="L34" s="668">
        <v>44562</v>
      </c>
      <c r="M34" s="668">
        <v>44915</v>
      </c>
      <c r="N34" s="669" t="s">
        <v>1002</v>
      </c>
      <c r="O34" s="670" t="s">
        <v>560</v>
      </c>
      <c r="P34" s="950"/>
      <c r="Q34" s="951"/>
      <c r="R34" s="948">
        <v>8.3299999999999999E-2</v>
      </c>
      <c r="S34" s="949"/>
      <c r="T34" s="950"/>
      <c r="U34" s="951"/>
      <c r="V34" s="948">
        <v>8.3299999999999999E-2</v>
      </c>
      <c r="W34" s="949"/>
      <c r="X34" s="950"/>
      <c r="Y34" s="951"/>
      <c r="Z34" s="948">
        <v>8.3299999999999999E-2</v>
      </c>
      <c r="AA34" s="949"/>
      <c r="AB34" s="950"/>
      <c r="AC34" s="951"/>
      <c r="AD34" s="948">
        <v>8.3299999999999999E-2</v>
      </c>
      <c r="AE34" s="949"/>
      <c r="AF34" s="950"/>
      <c r="AG34" s="951"/>
      <c r="AH34" s="948">
        <v>8.3299999999999999E-2</v>
      </c>
      <c r="AI34" s="949"/>
      <c r="AJ34" s="950"/>
      <c r="AK34" s="951"/>
      <c r="AL34" s="948">
        <v>8.3299999999999999E-2</v>
      </c>
      <c r="AM34" s="949"/>
      <c r="AN34" s="950"/>
      <c r="AO34" s="951"/>
      <c r="AP34" s="948">
        <v>8.3299999999999999E-2</v>
      </c>
      <c r="AQ34" s="949"/>
      <c r="AR34" s="950"/>
      <c r="AS34" s="951"/>
      <c r="AT34" s="948">
        <v>8.3299999999999999E-2</v>
      </c>
      <c r="AU34" s="949"/>
      <c r="AV34" s="950"/>
      <c r="AW34" s="951"/>
      <c r="AX34" s="948">
        <v>8.3299999999999999E-2</v>
      </c>
      <c r="AY34" s="949"/>
      <c r="AZ34" s="950"/>
      <c r="BA34" s="951"/>
      <c r="BB34" s="948">
        <v>8.3299999999999999E-2</v>
      </c>
      <c r="BC34" s="949"/>
      <c r="BD34" s="950"/>
      <c r="BE34" s="951"/>
      <c r="BF34" s="948">
        <v>8.3299999999999999E-2</v>
      </c>
      <c r="BG34" s="949"/>
      <c r="BH34" s="950"/>
      <c r="BI34" s="951"/>
      <c r="BJ34" s="948">
        <v>8.3699999999999997E-2</v>
      </c>
      <c r="BK34" s="949"/>
      <c r="BL34" s="665"/>
      <c r="BM34" s="671"/>
    </row>
    <row r="35" spans="1:65" ht="66" customHeight="1" x14ac:dyDescent="0.2">
      <c r="A35" s="962"/>
      <c r="B35" s="953"/>
      <c r="C35" s="953"/>
      <c r="D35" s="956"/>
      <c r="E35" s="959"/>
      <c r="F35" s="674" t="s">
        <v>295</v>
      </c>
      <c r="G35" s="752"/>
      <c r="H35" s="126" t="s">
        <v>1252</v>
      </c>
      <c r="I35" s="660" t="s">
        <v>1253</v>
      </c>
      <c r="J35" s="675">
        <v>0.02</v>
      </c>
      <c r="K35" s="644" t="s">
        <v>1229</v>
      </c>
      <c r="L35" s="668">
        <v>44562</v>
      </c>
      <c r="M35" s="668">
        <v>44915</v>
      </c>
      <c r="N35" s="669" t="s">
        <v>1002</v>
      </c>
      <c r="O35" s="670" t="s">
        <v>560</v>
      </c>
      <c r="P35" s="950"/>
      <c r="Q35" s="951"/>
      <c r="R35" s="948">
        <v>8.3299999999999999E-2</v>
      </c>
      <c r="S35" s="949"/>
      <c r="T35" s="950"/>
      <c r="U35" s="951"/>
      <c r="V35" s="948">
        <v>8.3299999999999999E-2</v>
      </c>
      <c r="W35" s="949"/>
      <c r="X35" s="950"/>
      <c r="Y35" s="951"/>
      <c r="Z35" s="948">
        <v>8.3299999999999999E-2</v>
      </c>
      <c r="AA35" s="949"/>
      <c r="AB35" s="950"/>
      <c r="AC35" s="951"/>
      <c r="AD35" s="948">
        <v>8.3299999999999999E-2</v>
      </c>
      <c r="AE35" s="949"/>
      <c r="AF35" s="950"/>
      <c r="AG35" s="951"/>
      <c r="AH35" s="948">
        <v>8.3299999999999999E-2</v>
      </c>
      <c r="AI35" s="949"/>
      <c r="AJ35" s="950"/>
      <c r="AK35" s="951"/>
      <c r="AL35" s="948">
        <v>8.3299999999999999E-2</v>
      </c>
      <c r="AM35" s="949"/>
      <c r="AN35" s="950"/>
      <c r="AO35" s="951"/>
      <c r="AP35" s="948">
        <v>8.3299999999999999E-2</v>
      </c>
      <c r="AQ35" s="949"/>
      <c r="AR35" s="950"/>
      <c r="AS35" s="951"/>
      <c r="AT35" s="948">
        <v>8.3299999999999999E-2</v>
      </c>
      <c r="AU35" s="949"/>
      <c r="AV35" s="950"/>
      <c r="AW35" s="951"/>
      <c r="AX35" s="948">
        <v>8.3299999999999999E-2</v>
      </c>
      <c r="AY35" s="949"/>
      <c r="AZ35" s="950"/>
      <c r="BA35" s="951"/>
      <c r="BB35" s="948">
        <v>8.3299999999999999E-2</v>
      </c>
      <c r="BC35" s="949"/>
      <c r="BD35" s="950"/>
      <c r="BE35" s="951"/>
      <c r="BF35" s="948">
        <v>8.3299999999999999E-2</v>
      </c>
      <c r="BG35" s="949"/>
      <c r="BH35" s="950"/>
      <c r="BI35" s="951"/>
      <c r="BJ35" s="948">
        <v>8.3699999999999997E-2</v>
      </c>
      <c r="BK35" s="949"/>
      <c r="BL35" s="665"/>
      <c r="BM35" s="671"/>
    </row>
    <row r="36" spans="1:65" ht="66" customHeight="1" x14ac:dyDescent="0.2">
      <c r="A36" s="962"/>
      <c r="B36" s="953"/>
      <c r="C36" s="953"/>
      <c r="D36" s="956"/>
      <c r="E36" s="959"/>
      <c r="F36" s="674" t="s">
        <v>295</v>
      </c>
      <c r="G36" s="752"/>
      <c r="H36" s="126" t="s">
        <v>1254</v>
      </c>
      <c r="I36" s="660" t="s">
        <v>1255</v>
      </c>
      <c r="J36" s="675">
        <v>0.02</v>
      </c>
      <c r="K36" s="644" t="s">
        <v>1229</v>
      </c>
      <c r="L36" s="668">
        <v>44562</v>
      </c>
      <c r="M36" s="668">
        <v>44915</v>
      </c>
      <c r="N36" s="669" t="s">
        <v>1002</v>
      </c>
      <c r="O36" s="670" t="s">
        <v>560</v>
      </c>
      <c r="P36" s="950"/>
      <c r="Q36" s="951"/>
      <c r="R36" s="948">
        <v>8.3299999999999999E-2</v>
      </c>
      <c r="S36" s="949"/>
      <c r="T36" s="950"/>
      <c r="U36" s="951"/>
      <c r="V36" s="948">
        <v>8.3299999999999999E-2</v>
      </c>
      <c r="W36" s="949"/>
      <c r="X36" s="950"/>
      <c r="Y36" s="951"/>
      <c r="Z36" s="948">
        <v>8.3299999999999999E-2</v>
      </c>
      <c r="AA36" s="949"/>
      <c r="AB36" s="950"/>
      <c r="AC36" s="951"/>
      <c r="AD36" s="948">
        <v>8.3299999999999999E-2</v>
      </c>
      <c r="AE36" s="949"/>
      <c r="AF36" s="950"/>
      <c r="AG36" s="951"/>
      <c r="AH36" s="948">
        <v>8.3299999999999999E-2</v>
      </c>
      <c r="AI36" s="949"/>
      <c r="AJ36" s="950"/>
      <c r="AK36" s="951"/>
      <c r="AL36" s="948">
        <v>8.3299999999999999E-2</v>
      </c>
      <c r="AM36" s="949"/>
      <c r="AN36" s="950"/>
      <c r="AO36" s="951"/>
      <c r="AP36" s="948">
        <v>8.3299999999999999E-2</v>
      </c>
      <c r="AQ36" s="949"/>
      <c r="AR36" s="950"/>
      <c r="AS36" s="951"/>
      <c r="AT36" s="948">
        <v>8.3299999999999999E-2</v>
      </c>
      <c r="AU36" s="949"/>
      <c r="AV36" s="950"/>
      <c r="AW36" s="951"/>
      <c r="AX36" s="948">
        <v>8.3299999999999999E-2</v>
      </c>
      <c r="AY36" s="949"/>
      <c r="AZ36" s="950"/>
      <c r="BA36" s="951"/>
      <c r="BB36" s="948">
        <v>8.3299999999999999E-2</v>
      </c>
      <c r="BC36" s="949"/>
      <c r="BD36" s="950"/>
      <c r="BE36" s="951"/>
      <c r="BF36" s="948">
        <v>8.3299999999999999E-2</v>
      </c>
      <c r="BG36" s="949"/>
      <c r="BH36" s="950"/>
      <c r="BI36" s="951"/>
      <c r="BJ36" s="948">
        <v>8.3699999999999997E-2</v>
      </c>
      <c r="BK36" s="949"/>
      <c r="BL36" s="665"/>
      <c r="BM36" s="671"/>
    </row>
    <row r="37" spans="1:65" ht="66" customHeight="1" x14ac:dyDescent="0.2">
      <c r="A37" s="962"/>
      <c r="B37" s="953"/>
      <c r="C37" s="953"/>
      <c r="D37" s="956"/>
      <c r="E37" s="959"/>
      <c r="F37" s="674" t="s">
        <v>295</v>
      </c>
      <c r="G37" s="752"/>
      <c r="H37" s="126" t="s">
        <v>1256</v>
      </c>
      <c r="I37" s="660" t="s">
        <v>1257</v>
      </c>
      <c r="J37" s="675">
        <v>0.02</v>
      </c>
      <c r="K37" s="644" t="s">
        <v>1251</v>
      </c>
      <c r="L37" s="668">
        <v>44562</v>
      </c>
      <c r="M37" s="668">
        <v>44915</v>
      </c>
      <c r="N37" s="669" t="s">
        <v>1002</v>
      </c>
      <c r="O37" s="670" t="s">
        <v>560</v>
      </c>
      <c r="P37" s="950"/>
      <c r="Q37" s="951"/>
      <c r="R37" s="948">
        <v>8.3299999999999999E-2</v>
      </c>
      <c r="S37" s="949"/>
      <c r="T37" s="950"/>
      <c r="U37" s="951"/>
      <c r="V37" s="948">
        <v>8.3299999999999999E-2</v>
      </c>
      <c r="W37" s="949"/>
      <c r="X37" s="950"/>
      <c r="Y37" s="951"/>
      <c r="Z37" s="948">
        <v>8.3299999999999999E-2</v>
      </c>
      <c r="AA37" s="949"/>
      <c r="AB37" s="950"/>
      <c r="AC37" s="951"/>
      <c r="AD37" s="948">
        <v>8.3299999999999999E-2</v>
      </c>
      <c r="AE37" s="949"/>
      <c r="AF37" s="950"/>
      <c r="AG37" s="951"/>
      <c r="AH37" s="948">
        <v>8.3299999999999999E-2</v>
      </c>
      <c r="AI37" s="949"/>
      <c r="AJ37" s="950"/>
      <c r="AK37" s="951"/>
      <c r="AL37" s="948">
        <v>8.3299999999999999E-2</v>
      </c>
      <c r="AM37" s="949"/>
      <c r="AN37" s="950"/>
      <c r="AO37" s="951"/>
      <c r="AP37" s="948">
        <v>8.3299999999999999E-2</v>
      </c>
      <c r="AQ37" s="949"/>
      <c r="AR37" s="950"/>
      <c r="AS37" s="951"/>
      <c r="AT37" s="948">
        <v>8.3299999999999999E-2</v>
      </c>
      <c r="AU37" s="949"/>
      <c r="AV37" s="950"/>
      <c r="AW37" s="951"/>
      <c r="AX37" s="948">
        <v>8.3299999999999999E-2</v>
      </c>
      <c r="AY37" s="949"/>
      <c r="AZ37" s="950"/>
      <c r="BA37" s="951"/>
      <c r="BB37" s="948">
        <v>8.3299999999999999E-2</v>
      </c>
      <c r="BC37" s="949"/>
      <c r="BD37" s="950"/>
      <c r="BE37" s="951"/>
      <c r="BF37" s="948">
        <v>8.3299999999999999E-2</v>
      </c>
      <c r="BG37" s="949"/>
      <c r="BH37" s="950"/>
      <c r="BI37" s="951"/>
      <c r="BJ37" s="948">
        <v>8.3699999999999997E-2</v>
      </c>
      <c r="BK37" s="949"/>
      <c r="BL37" s="665"/>
      <c r="BM37" s="671"/>
    </row>
    <row r="38" spans="1:65" ht="66" customHeight="1" x14ac:dyDescent="0.2">
      <c r="A38" s="963"/>
      <c r="B38" s="954"/>
      <c r="C38" s="954"/>
      <c r="D38" s="957"/>
      <c r="E38" s="960"/>
      <c r="F38" s="674" t="s">
        <v>295</v>
      </c>
      <c r="G38" s="752"/>
      <c r="H38" s="126" t="s">
        <v>1258</v>
      </c>
      <c r="I38" s="660" t="s">
        <v>1259</v>
      </c>
      <c r="J38" s="675">
        <v>0.02</v>
      </c>
      <c r="K38" s="644" t="s">
        <v>1260</v>
      </c>
      <c r="L38" s="668">
        <v>44562</v>
      </c>
      <c r="M38" s="668">
        <v>44915</v>
      </c>
      <c r="N38" s="669" t="s">
        <v>1002</v>
      </c>
      <c r="O38" s="670" t="s">
        <v>560</v>
      </c>
      <c r="P38" s="950"/>
      <c r="Q38" s="951"/>
      <c r="R38" s="948">
        <v>8.3299999999999999E-2</v>
      </c>
      <c r="S38" s="949"/>
      <c r="T38" s="950"/>
      <c r="U38" s="951"/>
      <c r="V38" s="948">
        <v>8.3299999999999999E-2</v>
      </c>
      <c r="W38" s="949"/>
      <c r="X38" s="950"/>
      <c r="Y38" s="951"/>
      <c r="Z38" s="948">
        <v>8.3299999999999999E-2</v>
      </c>
      <c r="AA38" s="949"/>
      <c r="AB38" s="950"/>
      <c r="AC38" s="951"/>
      <c r="AD38" s="948">
        <v>8.3299999999999999E-2</v>
      </c>
      <c r="AE38" s="949"/>
      <c r="AF38" s="950"/>
      <c r="AG38" s="951"/>
      <c r="AH38" s="948">
        <v>8.3299999999999999E-2</v>
      </c>
      <c r="AI38" s="949"/>
      <c r="AJ38" s="950"/>
      <c r="AK38" s="951"/>
      <c r="AL38" s="948">
        <v>8.3299999999999999E-2</v>
      </c>
      <c r="AM38" s="949"/>
      <c r="AN38" s="950"/>
      <c r="AO38" s="951"/>
      <c r="AP38" s="948">
        <v>8.3299999999999999E-2</v>
      </c>
      <c r="AQ38" s="949"/>
      <c r="AR38" s="950"/>
      <c r="AS38" s="951"/>
      <c r="AT38" s="948">
        <v>8.3299999999999999E-2</v>
      </c>
      <c r="AU38" s="949"/>
      <c r="AV38" s="950"/>
      <c r="AW38" s="951"/>
      <c r="AX38" s="948">
        <v>8.3299999999999999E-2</v>
      </c>
      <c r="AY38" s="949"/>
      <c r="AZ38" s="950"/>
      <c r="BA38" s="951"/>
      <c r="BB38" s="948">
        <v>8.3299999999999999E-2</v>
      </c>
      <c r="BC38" s="949"/>
      <c r="BD38" s="950"/>
      <c r="BE38" s="951"/>
      <c r="BF38" s="948">
        <v>8.3299999999999999E-2</v>
      </c>
      <c r="BG38" s="949"/>
      <c r="BH38" s="950"/>
      <c r="BI38" s="951"/>
      <c r="BJ38" s="948">
        <v>8.3699999999999997E-2</v>
      </c>
      <c r="BK38" s="949"/>
      <c r="BL38" s="665"/>
      <c r="BM38" s="671"/>
    </row>
    <row r="39" spans="1:65" ht="18" customHeight="1" x14ac:dyDescent="0.2">
      <c r="A39" s="679" t="s">
        <v>419</v>
      </c>
      <c r="B39" s="680"/>
      <c r="C39" s="680" t="s">
        <v>420</v>
      </c>
      <c r="D39" s="680"/>
      <c r="E39" s="680" t="s">
        <v>421</v>
      </c>
      <c r="F39" s="680"/>
      <c r="G39" s="680"/>
      <c r="H39" s="681"/>
      <c r="I39" s="680" t="s">
        <v>422</v>
      </c>
      <c r="J39" s="682"/>
      <c r="K39" s="680"/>
      <c r="L39" s="683"/>
      <c r="M39" s="683"/>
      <c r="N39" s="684"/>
      <c r="O39" s="685"/>
      <c r="P39" s="686"/>
      <c r="Q39" s="686"/>
      <c r="R39" s="686"/>
      <c r="S39" s="686"/>
      <c r="T39" s="686"/>
      <c r="U39" s="686"/>
      <c r="V39" s="686"/>
      <c r="W39" s="686"/>
      <c r="X39" s="686"/>
      <c r="Y39" s="686"/>
      <c r="Z39" s="686"/>
      <c r="AA39" s="686"/>
      <c r="AB39" s="686"/>
      <c r="AC39" s="686"/>
      <c r="AD39" s="686"/>
      <c r="AE39" s="686"/>
      <c r="AF39" s="686"/>
      <c r="AG39" s="686"/>
      <c r="AH39" s="686"/>
      <c r="AI39" s="686"/>
      <c r="AJ39" s="686"/>
      <c r="AK39" s="686"/>
      <c r="AL39" s="686"/>
      <c r="AM39" s="686"/>
      <c r="AN39" s="686"/>
      <c r="AO39" s="686"/>
      <c r="AP39" s="686"/>
      <c r="AQ39" s="686"/>
      <c r="AR39" s="686"/>
      <c r="AS39" s="686"/>
      <c r="AT39" s="686"/>
      <c r="AU39" s="686"/>
      <c r="AV39" s="686"/>
      <c r="AW39" s="686"/>
      <c r="AX39" s="686"/>
      <c r="AY39" s="686"/>
      <c r="AZ39" s="686"/>
      <c r="BA39" s="686"/>
      <c r="BB39" s="686"/>
      <c r="BC39" s="686"/>
      <c r="BD39" s="686"/>
      <c r="BE39" s="686"/>
      <c r="BF39" s="686"/>
      <c r="BG39" s="686"/>
      <c r="BH39" s="686"/>
      <c r="BI39" s="686"/>
      <c r="BJ39" s="686"/>
      <c r="BK39" s="686"/>
      <c r="BL39" s="681"/>
      <c r="BM39" s="684"/>
    </row>
    <row r="40" spans="1:65" ht="39" customHeight="1" x14ac:dyDescent="0.2">
      <c r="A40" s="110" t="s">
        <v>423</v>
      </c>
      <c r="B40" s="111"/>
      <c r="C40" s="111" t="s">
        <v>424</v>
      </c>
      <c r="D40" s="111"/>
      <c r="E40" s="111" t="s">
        <v>426</v>
      </c>
      <c r="F40" s="680"/>
      <c r="G40" s="687"/>
      <c r="H40" s="680"/>
      <c r="I40" s="680" t="s">
        <v>1261</v>
      </c>
      <c r="J40" s="682"/>
      <c r="K40" s="680"/>
      <c r="L40" s="683"/>
      <c r="M40" s="683"/>
      <c r="N40" s="684"/>
      <c r="O40" s="688"/>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1"/>
      <c r="AQ40" s="681"/>
      <c r="AR40" s="681"/>
      <c r="AS40" s="681"/>
      <c r="AT40" s="681"/>
      <c r="AU40" s="681"/>
      <c r="AV40" s="681"/>
      <c r="AW40" s="681"/>
      <c r="AX40" s="681"/>
      <c r="AY40" s="681"/>
      <c r="AZ40" s="681"/>
      <c r="BA40" s="681"/>
      <c r="BB40" s="681"/>
      <c r="BC40" s="681"/>
      <c r="BD40" s="681"/>
      <c r="BE40" s="681"/>
      <c r="BF40" s="681"/>
      <c r="BG40" s="681"/>
      <c r="BH40" s="681"/>
      <c r="BI40" s="681"/>
      <c r="BJ40" s="681"/>
      <c r="BK40" s="681"/>
      <c r="BL40" s="681"/>
      <c r="BM40" s="684"/>
    </row>
    <row r="41" spans="1:65" ht="18.75" customHeight="1" thickBot="1" x14ac:dyDescent="0.25">
      <c r="A41" s="222" t="s">
        <v>684</v>
      </c>
      <c r="B41" s="223"/>
      <c r="C41" s="223" t="s">
        <v>429</v>
      </c>
      <c r="D41" s="223"/>
      <c r="E41" s="115" t="s">
        <v>431</v>
      </c>
      <c r="F41" s="689"/>
      <c r="G41" s="690"/>
      <c r="H41" s="689"/>
      <c r="I41" s="691" t="s">
        <v>1262</v>
      </c>
      <c r="J41" s="946" t="s">
        <v>433</v>
      </c>
      <c r="K41" s="946"/>
      <c r="L41" s="946"/>
      <c r="M41" s="946"/>
      <c r="N41" s="947"/>
      <c r="O41" s="692"/>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3"/>
      <c r="AO41" s="693"/>
      <c r="AP41" s="693"/>
      <c r="AQ41" s="693"/>
      <c r="AR41" s="693"/>
      <c r="AS41" s="693"/>
      <c r="AT41" s="693"/>
      <c r="AU41" s="693"/>
      <c r="AV41" s="693"/>
      <c r="AW41" s="693"/>
      <c r="AX41" s="693"/>
      <c r="AY41" s="693"/>
      <c r="AZ41" s="693"/>
      <c r="BA41" s="693"/>
      <c r="BB41" s="693"/>
      <c r="BC41" s="693"/>
      <c r="BD41" s="693"/>
      <c r="BE41" s="693"/>
      <c r="BF41" s="693"/>
      <c r="BG41" s="693"/>
      <c r="BH41" s="693"/>
      <c r="BI41" s="693"/>
      <c r="BJ41" s="693"/>
      <c r="BK41" s="693"/>
      <c r="BL41" s="693"/>
      <c r="BM41" s="694"/>
    </row>
    <row r="42" spans="1:65" x14ac:dyDescent="0.2">
      <c r="A42" s="638" t="s">
        <v>1263</v>
      </c>
    </row>
  </sheetData>
  <mergeCells count="731">
    <mergeCell ref="A3:J8"/>
    <mergeCell ref="N3:BK8"/>
    <mergeCell ref="BL3:BM9"/>
    <mergeCell ref="A9:G9"/>
    <mergeCell ref="H9:BK9"/>
    <mergeCell ref="A10:B10"/>
    <mergeCell ref="C10:C11"/>
    <mergeCell ref="D10:D11"/>
    <mergeCell ref="E10:E11"/>
    <mergeCell ref="F10:F11"/>
    <mergeCell ref="AZ10:BC10"/>
    <mergeCell ref="BD10:BG10"/>
    <mergeCell ref="BH10:BK10"/>
    <mergeCell ref="BL10:BM10"/>
    <mergeCell ref="P11:Q11"/>
    <mergeCell ref="R11:S11"/>
    <mergeCell ref="T11:U11"/>
    <mergeCell ref="V11:W11"/>
    <mergeCell ref="X11:Y11"/>
    <mergeCell ref="Z11:AA11"/>
    <mergeCell ref="AB10:AE10"/>
    <mergeCell ref="AF10:AI10"/>
    <mergeCell ref="AJ10:AM10"/>
    <mergeCell ref="AN10:AQ10"/>
    <mergeCell ref="AR10:AU10"/>
    <mergeCell ref="AV10:AY10"/>
    <mergeCell ref="P10:S10"/>
    <mergeCell ref="T10:W10"/>
    <mergeCell ref="X10:AA10"/>
    <mergeCell ref="BF11:BG11"/>
    <mergeCell ref="BH11:BI11"/>
    <mergeCell ref="BJ11:BK11"/>
    <mergeCell ref="AN11:AO11"/>
    <mergeCell ref="AP11:AQ11"/>
    <mergeCell ref="AR11:AS11"/>
    <mergeCell ref="AT11:AU11"/>
    <mergeCell ref="AV11:AW11"/>
    <mergeCell ref="AX11:AY11"/>
    <mergeCell ref="D12:D22"/>
    <mergeCell ref="E12:E22"/>
    <mergeCell ref="F12:F14"/>
    <mergeCell ref="F16:F18"/>
    <mergeCell ref="D23:D24"/>
    <mergeCell ref="E23:E24"/>
    <mergeCell ref="AZ11:BA11"/>
    <mergeCell ref="BB11:BC11"/>
    <mergeCell ref="BD11:BE11"/>
    <mergeCell ref="AB11:AC11"/>
    <mergeCell ref="AD11:AE11"/>
    <mergeCell ref="AF11:AG11"/>
    <mergeCell ref="AH11:AI11"/>
    <mergeCell ref="AJ11:AK11"/>
    <mergeCell ref="AL11:AM11"/>
    <mergeCell ref="M10:M11"/>
    <mergeCell ref="N10:N11"/>
    <mergeCell ref="O10:O11"/>
    <mergeCell ref="G10:G11"/>
    <mergeCell ref="H10:H11"/>
    <mergeCell ref="I10:I11"/>
    <mergeCell ref="J10:J11"/>
    <mergeCell ref="K10:K11"/>
    <mergeCell ref="L10:L11"/>
    <mergeCell ref="AB12:AC12"/>
    <mergeCell ref="AD12:AE12"/>
    <mergeCell ref="AF12:AG12"/>
    <mergeCell ref="AH12:AI12"/>
    <mergeCell ref="G12:G14"/>
    <mergeCell ref="K12:K14"/>
    <mergeCell ref="P12:Q12"/>
    <mergeCell ref="R12:S12"/>
    <mergeCell ref="T12:U12"/>
    <mergeCell ref="V12:W12"/>
    <mergeCell ref="P14:Q14"/>
    <mergeCell ref="R14:S14"/>
    <mergeCell ref="T14:U14"/>
    <mergeCell ref="V14:W14"/>
    <mergeCell ref="X14:Y14"/>
    <mergeCell ref="Z14:AA14"/>
    <mergeCell ref="AB14:AC14"/>
    <mergeCell ref="AD14:AE14"/>
    <mergeCell ref="AF14:AG14"/>
    <mergeCell ref="AH14:AI14"/>
    <mergeCell ref="BH12:BI12"/>
    <mergeCell ref="BJ12:BK12"/>
    <mergeCell ref="P13:Q13"/>
    <mergeCell ref="R13:S13"/>
    <mergeCell ref="T13:U13"/>
    <mergeCell ref="V13:W13"/>
    <mergeCell ref="X13:Y13"/>
    <mergeCell ref="Z13:AA13"/>
    <mergeCell ref="AB13:AC13"/>
    <mergeCell ref="AD13:AE13"/>
    <mergeCell ref="AV12:AW12"/>
    <mergeCell ref="AX12:AY12"/>
    <mergeCell ref="AZ12:BA12"/>
    <mergeCell ref="BB12:BC12"/>
    <mergeCell ref="BD12:BE12"/>
    <mergeCell ref="BF12:BG12"/>
    <mergeCell ref="AJ12:AK12"/>
    <mergeCell ref="AL12:AM12"/>
    <mergeCell ref="AN12:AO12"/>
    <mergeCell ref="AP12:AQ12"/>
    <mergeCell ref="AR12:AS12"/>
    <mergeCell ref="AT12:AU12"/>
    <mergeCell ref="X12:Y12"/>
    <mergeCell ref="Z12:AA12"/>
    <mergeCell ref="BD14:BE14"/>
    <mergeCell ref="BF14:BG14"/>
    <mergeCell ref="BH14:BI14"/>
    <mergeCell ref="AX13:AY13"/>
    <mergeCell ref="AZ13:BA13"/>
    <mergeCell ref="BB13:BC13"/>
    <mergeCell ref="AF13:AG13"/>
    <mergeCell ref="AH13:AI13"/>
    <mergeCell ref="AJ13:AK13"/>
    <mergeCell ref="AL13:AM13"/>
    <mergeCell ref="AN13:AO13"/>
    <mergeCell ref="AP13:AQ13"/>
    <mergeCell ref="AR13:AS13"/>
    <mergeCell ref="AT13:AU13"/>
    <mergeCell ref="AV13:AW13"/>
    <mergeCell ref="BJ13:BK13"/>
    <mergeCell ref="BJ14:BK14"/>
    <mergeCell ref="AN14:AO14"/>
    <mergeCell ref="AP14:AQ14"/>
    <mergeCell ref="AR14:AS14"/>
    <mergeCell ref="AT14:AU14"/>
    <mergeCell ref="AV14:AW14"/>
    <mergeCell ref="AX14:AY14"/>
    <mergeCell ref="AB15:AC15"/>
    <mergeCell ref="AD15:AE15"/>
    <mergeCell ref="AF15:AG15"/>
    <mergeCell ref="AH15:AI15"/>
    <mergeCell ref="AJ15:AK15"/>
    <mergeCell ref="AL15:AM15"/>
    <mergeCell ref="BF15:BG15"/>
    <mergeCell ref="BH15:BI15"/>
    <mergeCell ref="BJ15:BK15"/>
    <mergeCell ref="AL14:AM14"/>
    <mergeCell ref="AJ14:AK14"/>
    <mergeCell ref="BD13:BE13"/>
    <mergeCell ref="BF13:BG13"/>
    <mergeCell ref="BH13:BI13"/>
    <mergeCell ref="AZ14:BA14"/>
    <mergeCell ref="BB14:BC14"/>
    <mergeCell ref="P15:Q15"/>
    <mergeCell ref="R15:S15"/>
    <mergeCell ref="T15:U15"/>
    <mergeCell ref="V15:W15"/>
    <mergeCell ref="X15:Y15"/>
    <mergeCell ref="Z15:AA15"/>
    <mergeCell ref="AZ15:BA15"/>
    <mergeCell ref="BB15:BC15"/>
    <mergeCell ref="BD15:BE15"/>
    <mergeCell ref="AN15:AO15"/>
    <mergeCell ref="AP15:AQ15"/>
    <mergeCell ref="AR15:AS15"/>
    <mergeCell ref="AT15:AU15"/>
    <mergeCell ref="AV15:AW15"/>
    <mergeCell ref="AX15:AY15"/>
    <mergeCell ref="AB16:AC16"/>
    <mergeCell ref="AD16:AE16"/>
    <mergeCell ref="AF16:AG16"/>
    <mergeCell ref="AH16:AI16"/>
    <mergeCell ref="G16:G18"/>
    <mergeCell ref="K16:K18"/>
    <mergeCell ref="P16:Q16"/>
    <mergeCell ref="R16:S16"/>
    <mergeCell ref="T16:U16"/>
    <mergeCell ref="V16:W16"/>
    <mergeCell ref="P18:Q18"/>
    <mergeCell ref="R18:S18"/>
    <mergeCell ref="T18:U18"/>
    <mergeCell ref="V18:W18"/>
    <mergeCell ref="X18:Y18"/>
    <mergeCell ref="Z18:AA18"/>
    <mergeCell ref="AB18:AC18"/>
    <mergeCell ref="AD18:AE18"/>
    <mergeCell ref="AF18:AG18"/>
    <mergeCell ref="AH18:AI18"/>
    <mergeCell ref="BH16:BI16"/>
    <mergeCell ref="BJ16:BK16"/>
    <mergeCell ref="P17:Q17"/>
    <mergeCell ref="R17:S17"/>
    <mergeCell ref="T17:U17"/>
    <mergeCell ref="V17:W17"/>
    <mergeCell ref="X17:Y17"/>
    <mergeCell ref="Z17:AA17"/>
    <mergeCell ref="AB17:AC17"/>
    <mergeCell ref="AD17:AE17"/>
    <mergeCell ref="AV16:AW16"/>
    <mergeCell ref="AX16:AY16"/>
    <mergeCell ref="AZ16:BA16"/>
    <mergeCell ref="BB16:BC16"/>
    <mergeCell ref="BD16:BE16"/>
    <mergeCell ref="BF16:BG16"/>
    <mergeCell ref="AJ16:AK16"/>
    <mergeCell ref="AL16:AM16"/>
    <mergeCell ref="AN16:AO16"/>
    <mergeCell ref="AP16:AQ16"/>
    <mergeCell ref="AR16:AS16"/>
    <mergeCell ref="AT16:AU16"/>
    <mergeCell ref="X16:Y16"/>
    <mergeCell ref="Z16:AA16"/>
    <mergeCell ref="BD18:BE18"/>
    <mergeCell ref="BF18:BG18"/>
    <mergeCell ref="BH18:BI18"/>
    <mergeCell ref="AX17:AY17"/>
    <mergeCell ref="AZ17:BA17"/>
    <mergeCell ref="BB17:BC17"/>
    <mergeCell ref="AF17:AG17"/>
    <mergeCell ref="AH17:AI17"/>
    <mergeCell ref="AJ17:AK17"/>
    <mergeCell ref="AL17:AM17"/>
    <mergeCell ref="AN17:AO17"/>
    <mergeCell ref="AP17:AQ17"/>
    <mergeCell ref="AR17:AS17"/>
    <mergeCell ref="AT17:AU17"/>
    <mergeCell ref="AV17:AW17"/>
    <mergeCell ref="BJ17:BK17"/>
    <mergeCell ref="BJ18:BK18"/>
    <mergeCell ref="AN18:AO18"/>
    <mergeCell ref="AP18:AQ18"/>
    <mergeCell ref="AR18:AS18"/>
    <mergeCell ref="AT18:AU18"/>
    <mergeCell ref="AV18:AW18"/>
    <mergeCell ref="AX18:AY18"/>
    <mergeCell ref="AB19:AC19"/>
    <mergeCell ref="AD19:AE19"/>
    <mergeCell ref="AF19:AG19"/>
    <mergeCell ref="AH19:AI19"/>
    <mergeCell ref="AJ19:AK19"/>
    <mergeCell ref="AL19:AM19"/>
    <mergeCell ref="BF19:BG19"/>
    <mergeCell ref="BH19:BI19"/>
    <mergeCell ref="BJ19:BK19"/>
    <mergeCell ref="AL18:AM18"/>
    <mergeCell ref="AJ18:AK18"/>
    <mergeCell ref="BD17:BE17"/>
    <mergeCell ref="BF17:BG17"/>
    <mergeCell ref="BH17:BI17"/>
    <mergeCell ref="AZ18:BA18"/>
    <mergeCell ref="BB18:BC18"/>
    <mergeCell ref="P19:Q19"/>
    <mergeCell ref="R19:S19"/>
    <mergeCell ref="T19:U19"/>
    <mergeCell ref="V19:W19"/>
    <mergeCell ref="X19:Y19"/>
    <mergeCell ref="Z19:AA19"/>
    <mergeCell ref="AZ19:BA19"/>
    <mergeCell ref="BB19:BC19"/>
    <mergeCell ref="BD19:BE19"/>
    <mergeCell ref="AN19:AO19"/>
    <mergeCell ref="AP19:AQ19"/>
    <mergeCell ref="AR19:AS19"/>
    <mergeCell ref="AT19:AU19"/>
    <mergeCell ref="AV19:AW19"/>
    <mergeCell ref="AX19:AY19"/>
    <mergeCell ref="AB20:AC20"/>
    <mergeCell ref="AD20:AE20"/>
    <mergeCell ref="AF20:AG20"/>
    <mergeCell ref="AH20:AI20"/>
    <mergeCell ref="AJ20:AK20"/>
    <mergeCell ref="AL20:AM20"/>
    <mergeCell ref="P20:Q20"/>
    <mergeCell ref="R20:S20"/>
    <mergeCell ref="T20:U20"/>
    <mergeCell ref="V20:W20"/>
    <mergeCell ref="X20:Y20"/>
    <mergeCell ref="Z20:AA20"/>
    <mergeCell ref="AZ20:BA20"/>
    <mergeCell ref="BB20:BC20"/>
    <mergeCell ref="BD20:BE20"/>
    <mergeCell ref="BF20:BG20"/>
    <mergeCell ref="BH20:BI20"/>
    <mergeCell ref="BJ20:BK20"/>
    <mergeCell ref="AN20:AO20"/>
    <mergeCell ref="AP20:AQ20"/>
    <mergeCell ref="AR20:AS20"/>
    <mergeCell ref="AT20:AU20"/>
    <mergeCell ref="AV20:AW20"/>
    <mergeCell ref="AX20:AY20"/>
    <mergeCell ref="AB21:AC21"/>
    <mergeCell ref="AD21:AE21"/>
    <mergeCell ref="AF21:AG21"/>
    <mergeCell ref="AH21:AI21"/>
    <mergeCell ref="AJ21:AK21"/>
    <mergeCell ref="AL21:AM21"/>
    <mergeCell ref="P21:Q21"/>
    <mergeCell ref="R21:S21"/>
    <mergeCell ref="T21:U21"/>
    <mergeCell ref="V21:W21"/>
    <mergeCell ref="X21:Y21"/>
    <mergeCell ref="Z21:AA21"/>
    <mergeCell ref="AZ21:BA21"/>
    <mergeCell ref="BB21:BC21"/>
    <mergeCell ref="BD21:BE21"/>
    <mergeCell ref="BF21:BG21"/>
    <mergeCell ref="BH21:BI21"/>
    <mergeCell ref="BJ21:BK21"/>
    <mergeCell ref="AN21:AO21"/>
    <mergeCell ref="AP21:AQ21"/>
    <mergeCell ref="AR21:AS21"/>
    <mergeCell ref="AT21:AU21"/>
    <mergeCell ref="AV21:AW21"/>
    <mergeCell ref="AX21:AY21"/>
    <mergeCell ref="AB22:AC22"/>
    <mergeCell ref="AD22:AE22"/>
    <mergeCell ref="AF22:AG22"/>
    <mergeCell ref="AH22:AI22"/>
    <mergeCell ref="AJ22:AK22"/>
    <mergeCell ref="AL22:AM22"/>
    <mergeCell ref="P22:Q22"/>
    <mergeCell ref="R22:S22"/>
    <mergeCell ref="T22:U22"/>
    <mergeCell ref="V22:W22"/>
    <mergeCell ref="X22:Y22"/>
    <mergeCell ref="Z22:AA22"/>
    <mergeCell ref="AZ22:BA22"/>
    <mergeCell ref="BB22:BC22"/>
    <mergeCell ref="BD22:BE22"/>
    <mergeCell ref="BF22:BG22"/>
    <mergeCell ref="BH22:BI22"/>
    <mergeCell ref="BJ22:BK22"/>
    <mergeCell ref="AN22:AO22"/>
    <mergeCell ref="AP22:AQ22"/>
    <mergeCell ref="AR22:AS22"/>
    <mergeCell ref="AT22:AU22"/>
    <mergeCell ref="AV22:AW22"/>
    <mergeCell ref="AX22:AY22"/>
    <mergeCell ref="AD23:AE23"/>
    <mergeCell ref="AF23:AG23"/>
    <mergeCell ref="AH23:AI23"/>
    <mergeCell ref="AJ23:AK23"/>
    <mergeCell ref="G23:G24"/>
    <mergeCell ref="P23:Q23"/>
    <mergeCell ref="R23:S23"/>
    <mergeCell ref="T23:U23"/>
    <mergeCell ref="V23:W23"/>
    <mergeCell ref="X23:Y23"/>
    <mergeCell ref="BJ23:BK23"/>
    <mergeCell ref="P24:Q24"/>
    <mergeCell ref="R24:S24"/>
    <mergeCell ref="T24:U24"/>
    <mergeCell ref="V24:W24"/>
    <mergeCell ref="X24:Y24"/>
    <mergeCell ref="Z24:AA24"/>
    <mergeCell ref="AB24:AC24"/>
    <mergeCell ref="AD24:AE24"/>
    <mergeCell ref="AF24:AG24"/>
    <mergeCell ref="AX23:AY23"/>
    <mergeCell ref="AZ23:BA23"/>
    <mergeCell ref="BB23:BC23"/>
    <mergeCell ref="BD23:BE23"/>
    <mergeCell ref="BF23:BG23"/>
    <mergeCell ref="BH23:BI23"/>
    <mergeCell ref="AL23:AM23"/>
    <mergeCell ref="AN23:AO23"/>
    <mergeCell ref="AP23:AQ23"/>
    <mergeCell ref="AR23:AS23"/>
    <mergeCell ref="AT23:AU23"/>
    <mergeCell ref="AV23:AW23"/>
    <mergeCell ref="Z23:AA23"/>
    <mergeCell ref="AB23:AC23"/>
    <mergeCell ref="BH24:BI24"/>
    <mergeCell ref="BJ24:BK24"/>
    <mergeCell ref="A25:A38"/>
    <mergeCell ref="B25:B38"/>
    <mergeCell ref="D25:D32"/>
    <mergeCell ref="E25:E32"/>
    <mergeCell ref="P25:Q25"/>
    <mergeCell ref="R25:S25"/>
    <mergeCell ref="T25:U25"/>
    <mergeCell ref="AT24:AU24"/>
    <mergeCell ref="AV24:AW24"/>
    <mergeCell ref="AX24:AY24"/>
    <mergeCell ref="AZ24:BA24"/>
    <mergeCell ref="BB24:BC24"/>
    <mergeCell ref="BD24:BE24"/>
    <mergeCell ref="AH24:AI24"/>
    <mergeCell ref="AJ24:AK24"/>
    <mergeCell ref="AL24:AM24"/>
    <mergeCell ref="AN24:AO24"/>
    <mergeCell ref="AP24:AQ24"/>
    <mergeCell ref="AR24:AS24"/>
    <mergeCell ref="A12:A24"/>
    <mergeCell ref="B12:B24"/>
    <mergeCell ref="C12:C24"/>
    <mergeCell ref="AP25:AQ25"/>
    <mergeCell ref="AR25:AS25"/>
    <mergeCell ref="V25:W25"/>
    <mergeCell ref="X25:Y25"/>
    <mergeCell ref="Z25:AA25"/>
    <mergeCell ref="AB25:AC25"/>
    <mergeCell ref="AD25:AE25"/>
    <mergeCell ref="AF25:AG25"/>
    <mergeCell ref="BF24:BG24"/>
    <mergeCell ref="AD26:AE26"/>
    <mergeCell ref="AF26:AG26"/>
    <mergeCell ref="AH26:AI26"/>
    <mergeCell ref="AJ26:AK26"/>
    <mergeCell ref="BF25:BG25"/>
    <mergeCell ref="BH25:BI25"/>
    <mergeCell ref="BJ25:BK25"/>
    <mergeCell ref="C26:C29"/>
    <mergeCell ref="G26:G28"/>
    <mergeCell ref="P26:Q26"/>
    <mergeCell ref="R26:S26"/>
    <mergeCell ref="T26:U26"/>
    <mergeCell ref="V26:W26"/>
    <mergeCell ref="X26:Y26"/>
    <mergeCell ref="AT25:AU25"/>
    <mergeCell ref="AV25:AW25"/>
    <mergeCell ref="AX25:AY25"/>
    <mergeCell ref="AZ25:BA25"/>
    <mergeCell ref="BB25:BC25"/>
    <mergeCell ref="BD25:BE25"/>
    <mergeCell ref="AH25:AI25"/>
    <mergeCell ref="AJ25:AK25"/>
    <mergeCell ref="AL25:AM25"/>
    <mergeCell ref="AN25:AO25"/>
    <mergeCell ref="BJ26:BK26"/>
    <mergeCell ref="P27:Q27"/>
    <mergeCell ref="R27:S27"/>
    <mergeCell ref="T27:U27"/>
    <mergeCell ref="V27:W27"/>
    <mergeCell ref="X27:Y27"/>
    <mergeCell ref="Z27:AA27"/>
    <mergeCell ref="AB27:AC27"/>
    <mergeCell ref="AD27:AE27"/>
    <mergeCell ref="AF27:AG27"/>
    <mergeCell ref="AX26:AY26"/>
    <mergeCell ref="AZ26:BA26"/>
    <mergeCell ref="BB26:BC26"/>
    <mergeCell ref="BD26:BE26"/>
    <mergeCell ref="BF26:BG26"/>
    <mergeCell ref="BH26:BI26"/>
    <mergeCell ref="AL26:AM26"/>
    <mergeCell ref="AN26:AO26"/>
    <mergeCell ref="AP26:AQ26"/>
    <mergeCell ref="AR26:AS26"/>
    <mergeCell ref="AT26:AU26"/>
    <mergeCell ref="AV26:AW26"/>
    <mergeCell ref="Z26:AA26"/>
    <mergeCell ref="AB26:AC26"/>
    <mergeCell ref="BF27:BG27"/>
    <mergeCell ref="BH27:BI27"/>
    <mergeCell ref="BJ27:BK27"/>
    <mergeCell ref="P28:Q28"/>
    <mergeCell ref="R28:S28"/>
    <mergeCell ref="T28:U28"/>
    <mergeCell ref="V28:W28"/>
    <mergeCell ref="X28:Y28"/>
    <mergeCell ref="Z28:AA28"/>
    <mergeCell ref="AB28:AC28"/>
    <mergeCell ref="AT27:AU27"/>
    <mergeCell ref="AV27:AW27"/>
    <mergeCell ref="AX27:AY27"/>
    <mergeCell ref="AZ27:BA27"/>
    <mergeCell ref="BB27:BC27"/>
    <mergeCell ref="BD27:BE27"/>
    <mergeCell ref="AH27:AI27"/>
    <mergeCell ref="AJ27:AK27"/>
    <mergeCell ref="AL27:AM27"/>
    <mergeCell ref="AN27:AO27"/>
    <mergeCell ref="AP27:AQ27"/>
    <mergeCell ref="AR27:AS27"/>
    <mergeCell ref="BB28:BC28"/>
    <mergeCell ref="BD28:BE28"/>
    <mergeCell ref="P29:Q29"/>
    <mergeCell ref="R29:S29"/>
    <mergeCell ref="T29:U29"/>
    <mergeCell ref="V29:W29"/>
    <mergeCell ref="X29:Y29"/>
    <mergeCell ref="AP28:AQ28"/>
    <mergeCell ref="AR28:AS28"/>
    <mergeCell ref="AT28:AU28"/>
    <mergeCell ref="AV28:AW28"/>
    <mergeCell ref="AD28:AE28"/>
    <mergeCell ref="AF28:AG28"/>
    <mergeCell ref="AH28:AI28"/>
    <mergeCell ref="AJ28:AK28"/>
    <mergeCell ref="AL28:AM28"/>
    <mergeCell ref="AN28:AO28"/>
    <mergeCell ref="AD29:AE29"/>
    <mergeCell ref="AF29:AG29"/>
    <mergeCell ref="AH29:AI29"/>
    <mergeCell ref="AJ29:AK29"/>
    <mergeCell ref="AR29:AS29"/>
    <mergeCell ref="AT29:AU29"/>
    <mergeCell ref="AV29:AW29"/>
    <mergeCell ref="Z29:AA29"/>
    <mergeCell ref="AB29:AC29"/>
    <mergeCell ref="BF28:BG28"/>
    <mergeCell ref="BH28:BI28"/>
    <mergeCell ref="BJ28:BK28"/>
    <mergeCell ref="AX28:AY28"/>
    <mergeCell ref="AZ28:BA28"/>
    <mergeCell ref="BJ29:BK29"/>
    <mergeCell ref="C30:C31"/>
    <mergeCell ref="G30:G31"/>
    <mergeCell ref="P30:Q30"/>
    <mergeCell ref="R30:S30"/>
    <mergeCell ref="T30:U30"/>
    <mergeCell ref="V30:W30"/>
    <mergeCell ref="X30:Y30"/>
    <mergeCell ref="Z30:AA30"/>
    <mergeCell ref="AB30:AC30"/>
    <mergeCell ref="AX29:AY29"/>
    <mergeCell ref="AZ29:BA29"/>
    <mergeCell ref="BB29:BC29"/>
    <mergeCell ref="BD29:BE29"/>
    <mergeCell ref="BF29:BG29"/>
    <mergeCell ref="BH29:BI29"/>
    <mergeCell ref="AL29:AM29"/>
    <mergeCell ref="AN29:AO29"/>
    <mergeCell ref="AP29:AQ29"/>
    <mergeCell ref="BJ30:BK30"/>
    <mergeCell ref="P31:Q31"/>
    <mergeCell ref="R31:S31"/>
    <mergeCell ref="T31:U31"/>
    <mergeCell ref="V31:W31"/>
    <mergeCell ref="X31:Y31"/>
    <mergeCell ref="AP30:AQ30"/>
    <mergeCell ref="AR30:AS30"/>
    <mergeCell ref="AT30:AU30"/>
    <mergeCell ref="AV30:AW30"/>
    <mergeCell ref="AX30:AY30"/>
    <mergeCell ref="AZ30:BA30"/>
    <mergeCell ref="AD30:AE30"/>
    <mergeCell ref="AF30:AG30"/>
    <mergeCell ref="AH30:AI30"/>
    <mergeCell ref="AJ30:AK30"/>
    <mergeCell ref="AL30:AM30"/>
    <mergeCell ref="AN30:AO30"/>
    <mergeCell ref="Z31:AA31"/>
    <mergeCell ref="AB31:AC31"/>
    <mergeCell ref="AD31:AE31"/>
    <mergeCell ref="AF31:AG31"/>
    <mergeCell ref="AH31:AI31"/>
    <mergeCell ref="BB30:BC30"/>
    <mergeCell ref="BD30:BE30"/>
    <mergeCell ref="BF30:BG30"/>
    <mergeCell ref="AP32:AQ32"/>
    <mergeCell ref="AR32:AS32"/>
    <mergeCell ref="BJ31:BK31"/>
    <mergeCell ref="P32:Q32"/>
    <mergeCell ref="R32:S32"/>
    <mergeCell ref="T32:U32"/>
    <mergeCell ref="V32:W32"/>
    <mergeCell ref="X32:Y32"/>
    <mergeCell ref="Z32:AA32"/>
    <mergeCell ref="AB32:AC32"/>
    <mergeCell ref="AD32:AE32"/>
    <mergeCell ref="AF32:AG32"/>
    <mergeCell ref="AX31:AY31"/>
    <mergeCell ref="AZ31:BA31"/>
    <mergeCell ref="BB31:BC31"/>
    <mergeCell ref="BD31:BE31"/>
    <mergeCell ref="BF31:BG31"/>
    <mergeCell ref="BH31:BI31"/>
    <mergeCell ref="AL31:AM31"/>
    <mergeCell ref="AN31:AO31"/>
    <mergeCell ref="BH30:BI30"/>
    <mergeCell ref="AP31:AQ31"/>
    <mergeCell ref="AR31:AS31"/>
    <mergeCell ref="AT31:AU31"/>
    <mergeCell ref="AV31:AW31"/>
    <mergeCell ref="AB33:AC33"/>
    <mergeCell ref="AD33:AE33"/>
    <mergeCell ref="AF33:AG33"/>
    <mergeCell ref="AH33:AI33"/>
    <mergeCell ref="BF32:BG32"/>
    <mergeCell ref="BD33:BE33"/>
    <mergeCell ref="BF33:BG33"/>
    <mergeCell ref="AJ31:AK31"/>
    <mergeCell ref="BH32:BI32"/>
    <mergeCell ref="BJ32:BK32"/>
    <mergeCell ref="C33:C38"/>
    <mergeCell ref="D33:D38"/>
    <mergeCell ref="E33:E38"/>
    <mergeCell ref="P33:Q33"/>
    <mergeCell ref="R33:S33"/>
    <mergeCell ref="T33:U33"/>
    <mergeCell ref="V33:W33"/>
    <mergeCell ref="AT32:AU32"/>
    <mergeCell ref="AV32:AW32"/>
    <mergeCell ref="AX32:AY32"/>
    <mergeCell ref="AZ32:BA32"/>
    <mergeCell ref="BB32:BC32"/>
    <mergeCell ref="BD32:BE32"/>
    <mergeCell ref="AH32:AI32"/>
    <mergeCell ref="AJ32:AK32"/>
    <mergeCell ref="AL32:AM32"/>
    <mergeCell ref="AN32:AO32"/>
    <mergeCell ref="BH33:BI33"/>
    <mergeCell ref="BJ33:BK33"/>
    <mergeCell ref="G34:G38"/>
    <mergeCell ref="P34:Q34"/>
    <mergeCell ref="R34:S34"/>
    <mergeCell ref="T34:U34"/>
    <mergeCell ref="V34:W34"/>
    <mergeCell ref="X34:Y34"/>
    <mergeCell ref="Z34:AA34"/>
    <mergeCell ref="AB34:AC34"/>
    <mergeCell ref="AV33:AW33"/>
    <mergeCell ref="AX33:AY33"/>
    <mergeCell ref="AZ33:BA33"/>
    <mergeCell ref="BB33:BC33"/>
    <mergeCell ref="AJ33:AK33"/>
    <mergeCell ref="AL33:AM33"/>
    <mergeCell ref="AN33:AO33"/>
    <mergeCell ref="AP33:AQ33"/>
    <mergeCell ref="AR33:AS33"/>
    <mergeCell ref="AT33:AU33"/>
    <mergeCell ref="X33:Y33"/>
    <mergeCell ref="Z33:AA33"/>
    <mergeCell ref="BB34:BC34"/>
    <mergeCell ref="P35:Q35"/>
    <mergeCell ref="R35:S35"/>
    <mergeCell ref="T35:U35"/>
    <mergeCell ref="V35:W35"/>
    <mergeCell ref="X35:Y35"/>
    <mergeCell ref="AP34:AQ34"/>
    <mergeCell ref="AR34:AS34"/>
    <mergeCell ref="AT34:AU34"/>
    <mergeCell ref="AV34:AW34"/>
    <mergeCell ref="AD34:AE34"/>
    <mergeCell ref="AF34:AG34"/>
    <mergeCell ref="AH34:AI34"/>
    <mergeCell ref="AJ34:AK34"/>
    <mergeCell ref="AL34:AM34"/>
    <mergeCell ref="AN34:AO34"/>
    <mergeCell ref="AD35:AE35"/>
    <mergeCell ref="AF35:AG35"/>
    <mergeCell ref="AH35:AI35"/>
    <mergeCell ref="AJ35:AK35"/>
    <mergeCell ref="AP35:AQ35"/>
    <mergeCell ref="AR35:AS35"/>
    <mergeCell ref="AT35:AU35"/>
    <mergeCell ref="AV35:AW35"/>
    <mergeCell ref="Z35:AA35"/>
    <mergeCell ref="BD34:BE34"/>
    <mergeCell ref="BF34:BG34"/>
    <mergeCell ref="BH34:BI34"/>
    <mergeCell ref="BJ34:BK34"/>
    <mergeCell ref="AX34:AY34"/>
    <mergeCell ref="AZ34:BA34"/>
    <mergeCell ref="BJ35:BK35"/>
    <mergeCell ref="P36:Q36"/>
    <mergeCell ref="R36:S36"/>
    <mergeCell ref="T36:U36"/>
    <mergeCell ref="V36:W36"/>
    <mergeCell ref="X36:Y36"/>
    <mergeCell ref="Z36:AA36"/>
    <mergeCell ref="AB36:AC36"/>
    <mergeCell ref="AD36:AE36"/>
    <mergeCell ref="AF36:AG36"/>
    <mergeCell ref="AX35:AY35"/>
    <mergeCell ref="AZ35:BA35"/>
    <mergeCell ref="BB35:BC35"/>
    <mergeCell ref="BD35:BE35"/>
    <mergeCell ref="BF35:BG35"/>
    <mergeCell ref="BH35:BI35"/>
    <mergeCell ref="AL35:AM35"/>
    <mergeCell ref="AN35:AO35"/>
    <mergeCell ref="AB35:AC35"/>
    <mergeCell ref="BF36:BG36"/>
    <mergeCell ref="BH36:BI36"/>
    <mergeCell ref="BJ36:BK36"/>
    <mergeCell ref="P37:Q37"/>
    <mergeCell ref="R37:S37"/>
    <mergeCell ref="T37:U37"/>
    <mergeCell ref="V37:W37"/>
    <mergeCell ref="X37:Y37"/>
    <mergeCell ref="Z37:AA37"/>
    <mergeCell ref="AB37:AC37"/>
    <mergeCell ref="AT36:AU36"/>
    <mergeCell ref="AV36:AW36"/>
    <mergeCell ref="AX36:AY36"/>
    <mergeCell ref="AZ36:BA36"/>
    <mergeCell ref="BB36:BC36"/>
    <mergeCell ref="BD36:BE36"/>
    <mergeCell ref="AH36:AI36"/>
    <mergeCell ref="AJ36:AK36"/>
    <mergeCell ref="AL36:AM36"/>
    <mergeCell ref="AN36:AO36"/>
    <mergeCell ref="AP36:AQ36"/>
    <mergeCell ref="AR36:AS36"/>
    <mergeCell ref="BB37:BC37"/>
    <mergeCell ref="BD37:BE37"/>
    <mergeCell ref="BF37:BG37"/>
    <mergeCell ref="BH37:BI37"/>
    <mergeCell ref="BJ37:BK37"/>
    <mergeCell ref="P38:Q38"/>
    <mergeCell ref="R38:S38"/>
    <mergeCell ref="T38:U38"/>
    <mergeCell ref="V38:W38"/>
    <mergeCell ref="X38:Y38"/>
    <mergeCell ref="AP37:AQ37"/>
    <mergeCell ref="AR37:AS37"/>
    <mergeCell ref="AT37:AU37"/>
    <mergeCell ref="AV37:AW37"/>
    <mergeCell ref="AX37:AY37"/>
    <mergeCell ref="AZ37:BA37"/>
    <mergeCell ref="AD37:AE37"/>
    <mergeCell ref="AF37:AG37"/>
    <mergeCell ref="AH37:AI37"/>
    <mergeCell ref="AJ37:AK37"/>
    <mergeCell ref="AL37:AM37"/>
    <mergeCell ref="AN37:AO37"/>
    <mergeCell ref="BJ38:BK38"/>
    <mergeCell ref="J41:N41"/>
    <mergeCell ref="AX38:AY38"/>
    <mergeCell ref="AZ38:BA38"/>
    <mergeCell ref="BB38:BC38"/>
    <mergeCell ref="BD38:BE38"/>
    <mergeCell ref="BF38:BG38"/>
    <mergeCell ref="BH38:BI38"/>
    <mergeCell ref="AL38:AM38"/>
    <mergeCell ref="AN38:AO38"/>
    <mergeCell ref="AP38:AQ38"/>
    <mergeCell ref="AR38:AS38"/>
    <mergeCell ref="AT38:AU38"/>
    <mergeCell ref="AV38:AW38"/>
    <mergeCell ref="Z38:AA38"/>
    <mergeCell ref="AB38:AC38"/>
    <mergeCell ref="AD38:AE38"/>
    <mergeCell ref="AF38:AG38"/>
    <mergeCell ref="AH38:AI38"/>
    <mergeCell ref="AJ38:AK38"/>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Plan de acción Institucional </vt:lpstr>
      <vt:lpstr>GGA</vt:lpstr>
      <vt:lpstr>GGF</vt:lpstr>
      <vt:lpstr>GGH</vt:lpstr>
      <vt:lpstr>OCI</vt:lpstr>
      <vt:lpstr>OAJ</vt:lpstr>
      <vt:lpstr>GCyP</vt:lpstr>
      <vt:lpstr>GEeI</vt:lpstr>
      <vt:lpstr>GEel</vt:lpstr>
      <vt:lpstr>GPyE</vt:lpstr>
      <vt:lpstr>GTICS</vt:lpstr>
      <vt:lpstr>DDOSS</vt:lpstr>
      <vt:lpstr>Hoja1</vt:lpstr>
      <vt:lpstr>DDOSS!Área_de_impresión</vt:lpstr>
      <vt:lpstr>GCyP!Área_de_impresión</vt:lpstr>
      <vt:lpstr>GEeI!Área_de_impresión</vt:lpstr>
      <vt:lpstr>GEel!Área_de_impresión</vt:lpstr>
      <vt:lpstr>GGA!Área_de_impresión</vt:lpstr>
      <vt:lpstr>GGF!Área_de_impresión</vt:lpstr>
      <vt:lpstr>GGH!Área_de_impresión</vt:lpstr>
      <vt:lpstr>GPyE!Área_de_impresión</vt:lpstr>
      <vt:lpstr>GTICS!Área_de_impresión</vt:lpstr>
      <vt:lpstr>OAJ!Área_de_impresión</vt:lpstr>
      <vt:lpstr>OCI!Área_de_impresión</vt:lpstr>
    </vt:vector>
  </TitlesOfParts>
  <Company>DANSOCIAL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lmedina</dc:creator>
  <cp:lastModifiedBy>Marisol Viveros</cp:lastModifiedBy>
  <cp:revision/>
  <dcterms:created xsi:type="dcterms:W3CDTF">2011-04-13T13:54:48Z</dcterms:created>
  <dcterms:modified xsi:type="dcterms:W3CDTF">2022-12-09T20:39:45Z</dcterms:modified>
</cp:coreProperties>
</file>