
<file path=[Content_Types].xml><?xml version="1.0" encoding="utf-8"?>
<Types xmlns="http://schemas.openxmlformats.org/package/2006/content-types">
  <Default Extension="bin" ContentType="application/vnd.openxmlformats-officedocument.spreadsheetml.printerSettings"/>
  <Default Extension="jpg"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ink/ink86.xml" ContentType="application/inkml+xml"/>
  <Override PartName="/xl/ink/ink87.xml" ContentType="application/inkml+xml"/>
  <Override PartName="/xl/ink/ink88.xml" ContentType="application/inkml+xml"/>
  <Override PartName="/xl/ink/ink89.xml" ContentType="application/inkml+xml"/>
  <Override PartName="/xl/ink/ink90.xml" ContentType="application/inkml+xml"/>
  <Override PartName="/xl/ink/ink91.xml" ContentType="application/inkml+xml"/>
  <Override PartName="/xl/ink/ink92.xml" ContentType="application/inkml+xml"/>
  <Override PartName="/xl/ink/ink93.xml" ContentType="application/inkml+xml"/>
  <Override PartName="/xl/ink/ink94.xml" ContentType="application/inkml+xml"/>
  <Override PartName="/xl/ink/ink95.xml" ContentType="application/inkml+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CarolinaB\Downloads\"/>
    </mc:Choice>
  </mc:AlternateContent>
  <xr:revisionPtr revIDLastSave="0" documentId="13_ncr:1_{B116B7B2-F992-4393-A246-E4C78EDC9986}" xr6:coauthVersionLast="47" xr6:coauthVersionMax="47" xr10:uidLastSave="{00000000-0000-0000-0000-000000000000}"/>
  <bookViews>
    <workbookView xWindow="-108" yWindow="-108" windowWidth="23256" windowHeight="12456" tabRatio="555" firstSheet="6" activeTab="8" xr2:uid="{00000000-000D-0000-FFFF-FFFF00000000}"/>
  </bookViews>
  <sheets>
    <sheet name="Mision, Vision y Objetivos" sheetId="12" state="hidden" r:id="rId1"/>
    <sheet name="Plan de accion Institucional" sheetId="25" state="hidden" r:id="rId2"/>
    <sheet name="Mapeo Bases" sheetId="28" state="hidden" r:id="rId3"/>
    <sheet name="Objetivos y Plan de Acción " sheetId="31" state="hidden" r:id="rId4"/>
    <sheet name="DDOS" sheetId="51" r:id="rId5"/>
    <sheet name="GEeI" sheetId="47" r:id="rId6"/>
    <sheet name="GCSyP" sheetId="49" r:id="rId7"/>
    <sheet name="GTIC" sheetId="45" r:id="rId8"/>
    <sheet name="GAC" sheetId="53" r:id="rId9"/>
    <sheet name="GPyE" sheetId="48" r:id="rId10"/>
    <sheet name="GGH" sheetId="35" r:id="rId11"/>
    <sheet name="GGF" sheetId="40" r:id="rId12"/>
    <sheet name="GGA" sheetId="46" r:id="rId13"/>
    <sheet name="OAJ" sheetId="33" r:id="rId14"/>
    <sheet name="OCI" sheetId="41" r:id="rId15"/>
    <sheet name="CONTROL DE CAMBIOS" sheetId="29" r:id="rId16"/>
  </sheets>
  <externalReferences>
    <externalReference r:id="rId17"/>
    <externalReference r:id="rId18"/>
    <externalReference r:id="rId19"/>
    <externalReference r:id="rId20"/>
    <externalReference r:id="rId21"/>
    <externalReference r:id="rId22"/>
  </externalReferences>
  <definedNames>
    <definedName name="_xlnm._FilterDatabase" localSheetId="2" hidden="1">'Mapeo Bases'!$A$2:$AJM$116</definedName>
    <definedName name="_xlnm._FilterDatabase" localSheetId="1" hidden="1">'Plan de accion Institucional'!$A$9:$Z$185</definedName>
    <definedName name="_Hlk167955882" localSheetId="5">GEeI!$G$14</definedName>
    <definedName name="_Hlk167957521" localSheetId="5">GEeI!$G$13</definedName>
    <definedName name="ActualBeyond" localSheetId="8">GAC!PeriodInActual*(#REF!&gt;0)</definedName>
    <definedName name="ActualBeyond" localSheetId="6">GCSyP!PeriodInActual*(#REF!&gt;0)</definedName>
    <definedName name="ActualBeyond" localSheetId="5">GEeI!PeriodInActual*(#REF!&gt;0)</definedName>
    <definedName name="ActualBeyond" localSheetId="12">PeriodInActual*(#REF!&gt;0)</definedName>
    <definedName name="ActualBeyond" localSheetId="11">GGF!PeriodInActual*(#REF!&gt;0)</definedName>
    <definedName name="ActualBeyond" localSheetId="10">GGH!PeriodInActual*(#REF!&gt;0)</definedName>
    <definedName name="ActualBeyond" localSheetId="13">OAJ!PeriodInActual*(#REF!&gt;0)</definedName>
    <definedName name="ActualBeyond" localSheetId="14">OCI!PeriodInActual*(#REF!&gt;0)</definedName>
    <definedName name="ActualBeyond" localSheetId="1">PeriodInActual*(#REF!&gt;0)</definedName>
    <definedName name="ActualBeyond">PeriodInActual*(#REF!&gt;0)</definedName>
    <definedName name="_xlnm.Print_Area" localSheetId="4">DDOS!$A$3:$AO$32</definedName>
    <definedName name="_xlnm.Print_Area" localSheetId="8">GAC!$A$3:$AO$31</definedName>
    <definedName name="_xlnm.Print_Area" localSheetId="6">GCSyP!$A$11:$AO$25</definedName>
    <definedName name="_xlnm.Print_Area" localSheetId="5">GEeI!$A$11:$AO$34</definedName>
    <definedName name="_xlnm.Print_Area" localSheetId="12">GGA!$A$3:$AO$34</definedName>
    <definedName name="_xlnm.Print_Area" localSheetId="11">GGF!$A$3:$AO$38</definedName>
    <definedName name="_xlnm.Print_Area" localSheetId="10">GGH!$A$3:$AO$45</definedName>
    <definedName name="_xlnm.Print_Area" localSheetId="9">GPyE!$A$3:$AO$53</definedName>
    <definedName name="_xlnm.Print_Area" localSheetId="7">GTIC!$A$3:$AO$48</definedName>
    <definedName name="_xlnm.Print_Area" localSheetId="0">'Mision, Vision y Objetivos'!$A$1:$L$30</definedName>
    <definedName name="_xlnm.Print_Area" localSheetId="13">OAJ!$A$3:$AO$34</definedName>
    <definedName name="_xlnm.Print_Area" localSheetId="3">'Objetivos y Plan de Acción '!$A$1:$N$32</definedName>
    <definedName name="_xlnm.Print_Area" localSheetId="14">OCI!$A$3:$AO$26</definedName>
    <definedName name="Colombia" localSheetId="8">#REF!</definedName>
    <definedName name="Colombia" localSheetId="6">#REF!</definedName>
    <definedName name="Colombia" localSheetId="5">#REF!</definedName>
    <definedName name="Colombia" localSheetId="12">#REF!</definedName>
    <definedName name="Colombia" localSheetId="11">#REF!</definedName>
    <definedName name="Colombia" localSheetId="10">#REF!</definedName>
    <definedName name="Colombia" localSheetId="13">#REF!</definedName>
    <definedName name="Colombia">#REF!</definedName>
    <definedName name="FEBRERO" localSheetId="8">GAC!PercentCompleteBeyond*GAC!PeriodInPlan</definedName>
    <definedName name="FEBRERO" localSheetId="6">PercentCompleteBeyond*PeriodInPlan</definedName>
    <definedName name="FEBRERO" localSheetId="5">PercentCompleteBeyond*PeriodInPlan</definedName>
    <definedName name="FEBRERO" localSheetId="12">PercentCompleteBeyond*PeriodInPlan</definedName>
    <definedName name="FEBRERO" localSheetId="14">OCI!PercentCompleteBeyond*OCI!PeriodInPlan</definedName>
    <definedName name="FEBRERO">PercentCompleteBeyond*PeriodInPlan</definedName>
    <definedName name="GGAd" localSheetId="6">#REF!</definedName>
    <definedName name="GGAd">#REF!</definedName>
    <definedName name="Gtics" localSheetId="8">#REF!=MEDIAN(#REF!,#REF!,#REF!+#REF!-1)</definedName>
    <definedName name="Gtics" localSheetId="6">#REF!=MEDIAN(#REF!,#REF!,#REF!+#REF!-1)</definedName>
    <definedName name="Gtics" localSheetId="5">#REF!=MEDIAN(#REF!,#REF!,#REF!+#REF!-1)</definedName>
    <definedName name="Gtics" localSheetId="12">#REF!=MEDIAN(#REF!,#REF!,#REF!+#REF!-1)</definedName>
    <definedName name="Gtics" localSheetId="11">#REF!=MEDIAN(#REF!,#REF!,#REF!+#REF!-1)</definedName>
    <definedName name="Gtics" localSheetId="10">#REF!=MEDIAN(#REF!,#REF!,#REF!+#REF!-1)</definedName>
    <definedName name="Gtics" localSheetId="13">#REF!=MEDIAN(#REF!,#REF!,#REF!+#REF!-1)</definedName>
    <definedName name="Gtics" localSheetId="14">#REF!=MEDIAN(#REF!,#REF!,#REF!+#REF!-1)</definedName>
    <definedName name="Gtics" localSheetId="1">#REF!=MEDIAN(#REF!,#REF!,#REF!+#REF!-1)</definedName>
    <definedName name="Gtics">#REF!=MEDIAN(#REF!,#REF!,#REF!+#REF!-1)</definedName>
    <definedName name="h" localSheetId="8">(#REF!=MEDIAN(#REF!,#REF!,#REF!+#REF!)*(#REF!&gt;0))*((#REF!&lt;(INT(#REF!+#REF!*#REF!)))+(#REF!=#REF!))*(#REF!&gt;0)</definedName>
    <definedName name="h" localSheetId="6">(#REF!=MEDIAN(#REF!,#REF!,#REF!+#REF!)*(#REF!&gt;0))*((#REF!&lt;(INT(#REF!+#REF!*#REF!)))+(#REF!=#REF!))*(#REF!&gt;0)</definedName>
    <definedName name="h" localSheetId="5">(#REF!=MEDIAN(#REF!,#REF!,#REF!+#REF!)*(#REF!&gt;0))*((#REF!&lt;(INT(#REF!+#REF!*#REF!)))+(#REF!=#REF!))*(#REF!&gt;0)</definedName>
    <definedName name="h" localSheetId="12">(#REF!=MEDIAN(#REF!,#REF!,#REF!+#REF!)*(#REF!&gt;0))*((#REF!&lt;(INT(#REF!+#REF!*#REF!)))+(#REF!=#REF!))*(#REF!&gt;0)</definedName>
    <definedName name="h" localSheetId="14">(#REF!=MEDIAN(#REF!,#REF!,#REF!+#REF!)*(#REF!&gt;0))*((#REF!&lt;(INT(#REF!+#REF!*#REF!)))+(#REF!=#REF!))*(#REF!&gt;0)</definedName>
    <definedName name="h">(#REF!=MEDIAN(#REF!,#REF!,#REF!+#REF!)*(#REF!&gt;0))*((#REF!&lt;(INT(#REF!+#REF!*#REF!)))+(#REF!=#REF!))*(#REF!&gt;0)</definedName>
    <definedName name="MIPG1" localSheetId="8">GAC!PeriodInActual*(#REF!&gt;0)</definedName>
    <definedName name="MIPG1" localSheetId="6">PeriodInActual*(#REF!&gt;0)</definedName>
    <definedName name="MIPG1" localSheetId="5">PeriodInActual*(#REF!&gt;0)</definedName>
    <definedName name="MIPG1" localSheetId="12">PeriodInActual*(#REF!&gt;0)</definedName>
    <definedName name="MIPG1" localSheetId="14">OCI!PeriodInActual*(#REF!&gt;0)</definedName>
    <definedName name="MIPG1">PeriodInActual*(#REF!&gt;0)</definedName>
    <definedName name="noooooooo" localSheetId="8">#REF!=MEDIAN(#REF!,#REF!,#REF!+#REF!-1)</definedName>
    <definedName name="noooooooo" localSheetId="6">#REF!=MEDIAN(#REF!,#REF!,#REF!+#REF!-1)</definedName>
    <definedName name="noooooooo" localSheetId="5">#REF!=MEDIAN(#REF!,#REF!,#REF!+#REF!-1)</definedName>
    <definedName name="noooooooo" localSheetId="12">#REF!=MEDIAN(#REF!,#REF!,#REF!+#REF!-1)</definedName>
    <definedName name="noooooooo" localSheetId="14">#REF!=MEDIAN(#REF!,#REF!,#REF!+#REF!-1)</definedName>
    <definedName name="noooooooo">#REF!=MEDIAN(#REF!,#REF!,#REF!+#REF!-1)</definedName>
    <definedName name="nueva" localSheetId="8">#REF!=MEDIAN(#REF!,#REF!,#REF!+#REF!-1)</definedName>
    <definedName name="nueva" localSheetId="6">#REF!=MEDIAN(#REF!,#REF!,#REF!+#REF!-1)</definedName>
    <definedName name="nueva" localSheetId="5">#REF!=MEDIAN(#REF!,#REF!,#REF!+#REF!-1)</definedName>
    <definedName name="nueva" localSheetId="12">#REF!=MEDIAN(#REF!,#REF!,#REF!+#REF!-1)</definedName>
    <definedName name="nueva" localSheetId="14">#REF!=MEDIAN(#REF!,#REF!,#REF!+#REF!-1)</definedName>
    <definedName name="nueva">#REF!=MEDIAN(#REF!,#REF!,#REF!+#REF!-1)</definedName>
    <definedName name="Ordenamiento" localSheetId="8">#REF!</definedName>
    <definedName name="Ordenamiento" localSheetId="6">#REF!</definedName>
    <definedName name="Ordenamiento" localSheetId="12">#REF!</definedName>
    <definedName name="Ordenamiento" localSheetId="11">#REF!</definedName>
    <definedName name="Ordenamiento" localSheetId="10">#REF!</definedName>
    <definedName name="Ordenamiento" localSheetId="13">#REF!</definedName>
    <definedName name="Ordenamiento">#REF!</definedName>
    <definedName name="Pai" localSheetId="8">#REF!</definedName>
    <definedName name="Pai" localSheetId="6">#REF!</definedName>
    <definedName name="Pai" localSheetId="12">#REF!</definedName>
    <definedName name="Pai" localSheetId="11">#REF!</definedName>
    <definedName name="Pai" localSheetId="10">#REF!</definedName>
    <definedName name="Pai" localSheetId="13">#REF!</definedName>
    <definedName name="Pai">#REF!</definedName>
    <definedName name="Paises" localSheetId="8">#REF!</definedName>
    <definedName name="Paises" localSheetId="6">#REF!</definedName>
    <definedName name="Paises" localSheetId="12">#REF!</definedName>
    <definedName name="Paises" localSheetId="11">#REF!</definedName>
    <definedName name="Paises" localSheetId="10">#REF!</definedName>
    <definedName name="Paises" localSheetId="13">#REF!</definedName>
    <definedName name="Paises">#REF!</definedName>
    <definedName name="PercentCompleteBeyond" localSheetId="8">(#REF!=MEDIAN(#REF!,#REF!,#REF!+#REF!)*(#REF!&gt;0))*((#REF!&lt;(INT(#REF!+#REF!*#REF!)))+(#REF!=#REF!))*(#REF!&gt;0)</definedName>
    <definedName name="PercentCompleteBeyond" localSheetId="6">(#REF!=MEDIAN(#REF!,#REF!,#REF!+#REF!)*(#REF!&gt;0))*((#REF!&lt;(INT(#REF!+#REF!*#REF!)))+(#REF!=#REF!))*(#REF!&gt;0)</definedName>
    <definedName name="PercentCompleteBeyond" localSheetId="5">(#REF!=MEDIAN(#REF!,#REF!,#REF!+#REF!)*(#REF!&gt;0))*((#REF!&lt;(INT(#REF!+#REF!*#REF!)))+(#REF!=#REF!))*(#REF!&gt;0)</definedName>
    <definedName name="PercentCompleteBeyond" localSheetId="12">(#REF!=MEDIAN(#REF!,#REF!,#REF!+#REF!)*(#REF!&gt;0))*((#REF!&lt;(INT(#REF!+#REF!*#REF!)))+(#REF!=#REF!))*(#REF!&gt;0)</definedName>
    <definedName name="PercentCompleteBeyond" localSheetId="11">(#REF!=MEDIAN(#REF!,#REF!,#REF!+#REF!)*(#REF!&gt;0))*((#REF!&lt;(INT(#REF!+#REF!*#REF!)))+(#REF!=#REF!))*(#REF!&gt;0)</definedName>
    <definedName name="PercentCompleteBeyond" localSheetId="10">(#REF!=MEDIAN(#REF!,#REF!,#REF!+#REF!)*(#REF!&gt;0))*((#REF!&lt;(INT(#REF!+#REF!*#REF!)))+(#REF!=#REF!))*(#REF!&gt;0)</definedName>
    <definedName name="PercentCompleteBeyond" localSheetId="13">(#REF!=MEDIAN(#REF!,#REF!,#REF!+#REF!)*(#REF!&gt;0))*((#REF!&lt;(INT(#REF!+#REF!*#REF!)))+(#REF!=#REF!))*(#REF!&gt;0)</definedName>
    <definedName name="PercentCompleteBeyond" localSheetId="14">(#REF!=MEDIAN(#REF!,#REF!,#REF!+#REF!)*(#REF!&gt;0))*((#REF!&lt;(INT(#REF!+#REF!*#REF!)))+(#REF!=#REF!))*(#REF!&gt;0)</definedName>
    <definedName name="PercentCompleteBeyond">(#REF!=MEDIAN(#REF!,#REF!,#REF!+#REF!)*(#REF!&gt;0))*((#REF!&lt;(INT(#REF!+#REF!*#REF!)))+(#REF!=#REF!))*(#REF!&gt;0)</definedName>
    <definedName name="period_selected" localSheetId="8">#REF!</definedName>
    <definedName name="period_selected" localSheetId="6">#REF!</definedName>
    <definedName name="period_selected" localSheetId="12">#REF!</definedName>
    <definedName name="period_selected" localSheetId="11">#REF!</definedName>
    <definedName name="period_selected" localSheetId="10">#REF!</definedName>
    <definedName name="period_selected" localSheetId="13">#REF!</definedName>
    <definedName name="period_selected" localSheetId="14">#REF!</definedName>
    <definedName name="period_selected">#REF!</definedName>
    <definedName name="PeriodInActual" localSheetId="8">#REF!=MEDIAN(#REF!,#REF!,#REF!+#REF!-1)</definedName>
    <definedName name="PeriodInActual" localSheetId="6">#REF!=MEDIAN(#REF!,#REF!,#REF!+#REF!-1)</definedName>
    <definedName name="PeriodInActual" localSheetId="5">#REF!=MEDIAN(#REF!,#REF!,#REF!+#REF!-1)</definedName>
    <definedName name="PeriodInActual" localSheetId="12">#REF!=MEDIAN(#REF!,#REF!,#REF!+#REF!-1)</definedName>
    <definedName name="PeriodInActual" localSheetId="11">#REF!=MEDIAN(#REF!,#REF!,#REF!+#REF!-1)</definedName>
    <definedName name="PeriodInActual" localSheetId="10">#REF!=MEDIAN(#REF!,#REF!,#REF!+#REF!-1)</definedName>
    <definedName name="PeriodInActual" localSheetId="13">#REF!=MEDIAN(#REF!,#REF!,#REF!+#REF!-1)</definedName>
    <definedName name="PeriodInActual" localSheetId="14">#REF!=MEDIAN(#REF!,#REF!,#REF!+#REF!-1)</definedName>
    <definedName name="PeriodInActual">#REF!=MEDIAN(#REF!,#REF!,#REF!+#REF!-1)</definedName>
    <definedName name="PeriodInPlan" localSheetId="8">#REF!=MEDIAN(#REF!,#REF!,#REF!+#REF!-1)</definedName>
    <definedName name="PeriodInPlan" localSheetId="6">#REF!=MEDIAN(#REF!,#REF!,#REF!+#REF!-1)</definedName>
    <definedName name="PeriodInPlan" localSheetId="12">#REF!=MEDIAN(#REF!,#REF!,#REF!+#REF!-1)</definedName>
    <definedName name="PeriodInPlan" localSheetId="11">#REF!=MEDIAN(#REF!,#REF!,#REF!+#REF!-1)</definedName>
    <definedName name="PeriodInPlan" localSheetId="10">#REF!=MEDIAN(#REF!,#REF!,#REF!+#REF!-1)</definedName>
    <definedName name="PeriodInPlan" localSheetId="13">#REF!=MEDIAN(#REF!,#REF!,#REF!+#REF!-1)</definedName>
    <definedName name="PeriodInPlan" localSheetId="14">#REF!=MEDIAN(#REF!,#REF!,#REF!+#REF!-1)</definedName>
    <definedName name="PeriodInPlan">#REF!=MEDIAN(#REF!,#REF!,#REF!+#REF!-1)</definedName>
    <definedName name="Peru" localSheetId="8">#REF!</definedName>
    <definedName name="Peru" localSheetId="6">#REF!</definedName>
    <definedName name="Peru" localSheetId="12">#REF!</definedName>
    <definedName name="Peru" localSheetId="11">#REF!</definedName>
    <definedName name="Peru" localSheetId="10">#REF!</definedName>
    <definedName name="Peru" localSheetId="13">#REF!</definedName>
    <definedName name="Peru">#REF!</definedName>
    <definedName name="Plan" localSheetId="8">GAC!PeriodInPlan*(#REF!&gt;0)</definedName>
    <definedName name="Plan" localSheetId="6">GCSyP!PeriodInPlan*(#REF!&gt;0)</definedName>
    <definedName name="Plan" localSheetId="5">PeriodInPlan*(#REF!&gt;0)</definedName>
    <definedName name="Plan" localSheetId="12">PeriodInPlan*(#REF!&gt;0)</definedName>
    <definedName name="Plan" localSheetId="11">GGF!PeriodInPlan*(#REF!&gt;0)</definedName>
    <definedName name="Plan" localSheetId="10">GGH!PeriodInPlan*(#REF!&gt;0)</definedName>
    <definedName name="Plan" localSheetId="13">OAJ!PeriodInPlan*(#REF!&gt;0)</definedName>
    <definedName name="Plan" localSheetId="14">OCI!PeriodInPlan*(#REF!&gt;0)</definedName>
    <definedName name="Plan" localSheetId="1">PeriodInPlan*(#REF!&gt;0)</definedName>
    <definedName name="Plan">PeriodInPlan*(#REF!&gt;0)</definedName>
    <definedName name="PorcentajeCompletado" localSheetId="8">GAC!PercentCompleteBeyond*GAC!PeriodInPlan</definedName>
    <definedName name="PorcentajeCompletado" localSheetId="6">GCSyP!PercentCompleteBeyond*GCSyP!PeriodInPlan</definedName>
    <definedName name="PorcentajeCompletado" localSheetId="5">GEeI!PercentCompleteBeyond*PeriodInPlan</definedName>
    <definedName name="PorcentajeCompletado" localSheetId="12">PercentCompleteBeyond*PeriodInPlan</definedName>
    <definedName name="PorcentajeCompletado" localSheetId="11">GGF!PercentCompleteBeyond*GGF!PeriodInPlan</definedName>
    <definedName name="PorcentajeCompletado" localSheetId="10">GGH!PercentCompleteBeyond*GGH!PeriodInPlan</definedName>
    <definedName name="PorcentajeCompletado" localSheetId="13">OAJ!PercentCompleteBeyond*OAJ!PeriodInPlan</definedName>
    <definedName name="PorcentajeCompletado" localSheetId="14">OCI!PercentCompleteBeyond*OCI!PeriodInPlan</definedName>
    <definedName name="PorcentajeCompletado" localSheetId="1">PercentCompleteBeyond*PeriodInPlan</definedName>
    <definedName name="PorcentajeCompletado">PercentCompleteBeyond*PeriodInPlan</definedName>
    <definedName name="Real" localSheetId="8">(GAC!PeriodInActual*(#REF!&gt;0))*GAC!PeriodInPlan</definedName>
    <definedName name="Real" localSheetId="6">(GCSyP!PeriodInActual*(#REF!&gt;0))*GCSyP!PeriodInPlan</definedName>
    <definedName name="Real" localSheetId="5">(GEeI!PeriodInActual*(#REF!&gt;0))*PeriodInPlan</definedName>
    <definedName name="Real" localSheetId="12">(PeriodInActual*(#REF!&gt;0))*PeriodInPlan</definedName>
    <definedName name="Real" localSheetId="11">(GGF!PeriodInActual*(#REF!&gt;0))*GGF!PeriodInPlan</definedName>
    <definedName name="Real" localSheetId="10">(GGH!PeriodInActual*(#REF!&gt;0))*GGH!PeriodInPlan</definedName>
    <definedName name="Real" localSheetId="13">(OAJ!PeriodInActual*(#REF!&gt;0))*OAJ!PeriodInPlan</definedName>
    <definedName name="Real" localSheetId="14">(OCI!PeriodInActual*(#REF!&gt;0))*OCI!PeriodInPlan</definedName>
    <definedName name="Real" localSheetId="1">(PeriodInActual*(#REF!&gt;0))*PeriodInPlan</definedName>
    <definedName name="Real">(PeriodInActual*(#REF!&gt;0))*PeriodInPlan</definedName>
    <definedName name="TitleRegion..BO60" localSheetId="8">#REF!</definedName>
    <definedName name="TitleRegion..BO60" localSheetId="6">#REF!</definedName>
    <definedName name="TitleRegion..BO60" localSheetId="5">#REF!</definedName>
    <definedName name="TitleRegion..BO60" localSheetId="12">#REF!</definedName>
    <definedName name="TitleRegion..BO60" localSheetId="11">#REF!</definedName>
    <definedName name="TitleRegion..BO60" localSheetId="10">#REF!</definedName>
    <definedName name="TitleRegion..BO60" localSheetId="13">#REF!</definedName>
    <definedName name="TitleRegion..BO60" localSheetId="14">#REF!</definedName>
    <definedName name="TitleRegion..BO60">#REF!</definedName>
    <definedName name="Trans" localSheetId="8">#REF!</definedName>
    <definedName name="Trans" localSheetId="6">#REF!</definedName>
    <definedName name="Trans" localSheetId="5">#REF!</definedName>
    <definedName name="Trans" localSheetId="12">#REF!</definedName>
    <definedName name="Trans" localSheetId="11">#REF!</definedName>
    <definedName name="Trans" localSheetId="10">#REF!</definedName>
    <definedName name="Trans" localSheetId="13">#REF!</definedName>
    <definedName name="Trans" localSheetId="1">'[1]Plan estrategico '!#REF!</definedName>
    <definedName name="Trans">#REF!</definedName>
    <definedName name="Transformaciones" localSheetId="8">'[5]Estructura de PND'!$B$4:$B$8</definedName>
    <definedName name="Transformaciones" localSheetId="5">#REF!</definedName>
    <definedName name="Transformaciones" localSheetId="12">'[2]Estructura de PND'!$B$4:$B$8</definedName>
    <definedName name="Transformaciones">'[3]Estructura de PND'!$B$4:$B$8</definedName>
    <definedName name="yg" localSheetId="8">GAC!PeriodInPlan*(#REF!&gt;0)</definedName>
    <definedName name="yg" localSheetId="6">PeriodInPlan*(#REF!&gt;0)</definedName>
    <definedName name="yg" localSheetId="5">PeriodInPlan*(#REF!&gt;0)</definedName>
    <definedName name="yg" localSheetId="12">PeriodInPlan*(#REF!&gt;0)</definedName>
    <definedName name="yg" localSheetId="14">OCI!PeriodInPlan*(#REF!&gt;0)</definedName>
    <definedName name="yg">PeriodInPlan*(#REF!&gt;0)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26" i="53" l="1"/>
  <c r="AK26" i="53"/>
  <c r="AI26" i="53"/>
  <c r="AG26" i="53"/>
  <c r="AE26" i="53"/>
  <c r="AC26" i="53"/>
  <c r="AA26" i="53"/>
  <c r="Y26" i="53"/>
  <c r="W26" i="53"/>
  <c r="U26" i="53"/>
  <c r="S26" i="53"/>
  <c r="E24" i="53"/>
  <c r="E19" i="53"/>
  <c r="AM18" i="53"/>
  <c r="AK18" i="53"/>
  <c r="AI18" i="53"/>
  <c r="AG18" i="53"/>
  <c r="AE18" i="53"/>
  <c r="AC18" i="53"/>
  <c r="AA18" i="53"/>
  <c r="Y18" i="53"/>
  <c r="W18" i="53"/>
  <c r="U18" i="53"/>
  <c r="S18" i="53"/>
  <c r="AM14" i="53"/>
  <c r="AK14" i="53"/>
  <c r="AI14" i="53"/>
  <c r="AG14" i="53"/>
  <c r="AE14" i="53"/>
  <c r="AC14" i="53"/>
  <c r="AA14" i="53"/>
  <c r="Y14" i="53"/>
  <c r="W14" i="53"/>
  <c r="U14" i="53"/>
  <c r="S14" i="53"/>
  <c r="E14" i="53"/>
  <c r="E12" i="53"/>
  <c r="AE13" i="49" l="1"/>
  <c r="AG13" i="49"/>
  <c r="AI13" i="49"/>
  <c r="AK13" i="49"/>
  <c r="AM13" i="49"/>
  <c r="H849" i="49"/>
  <c r="S13" i="47"/>
  <c r="U13" i="47"/>
  <c r="W13" i="47" s="1"/>
  <c r="Y13" i="47" s="1"/>
  <c r="AA13" i="47" s="1"/>
  <c r="AC13" i="47" s="1"/>
  <c r="AE13" i="47" s="1"/>
  <c r="AG13" i="47" s="1"/>
  <c r="AI13" i="47" s="1"/>
  <c r="AK13" i="47" s="1"/>
  <c r="AM13" i="47" s="1"/>
  <c r="S15" i="47"/>
  <c r="U15" i="47" s="1"/>
  <c r="W15" i="47" s="1"/>
  <c r="Y15" i="47" s="1"/>
  <c r="AA15" i="47" s="1"/>
  <c r="AC15" i="47" s="1"/>
  <c r="AE15" i="47" s="1"/>
  <c r="AG15" i="47" s="1"/>
  <c r="AI15" i="47" s="1"/>
  <c r="AK15" i="47" s="1"/>
  <c r="AM15" i="47" s="1"/>
  <c r="S16" i="47"/>
  <c r="U16" i="47"/>
  <c r="W16" i="47" s="1"/>
  <c r="Y16" i="47" s="1"/>
  <c r="AA16" i="47" s="1"/>
  <c r="AC16" i="47" s="1"/>
  <c r="AE16" i="47" s="1"/>
  <c r="AG16" i="47" s="1"/>
  <c r="AI16" i="47" s="1"/>
  <c r="AK16" i="47" s="1"/>
  <c r="AM16" i="47" s="1"/>
  <c r="S21" i="47"/>
  <c r="U21" i="47"/>
  <c r="W21" i="47"/>
  <c r="Y21" i="47" s="1"/>
  <c r="AA21" i="47" s="1"/>
  <c r="AC21" i="47" s="1"/>
  <c r="AE21" i="47" s="1"/>
  <c r="AG21" i="47" s="1"/>
  <c r="AI21" i="47" s="1"/>
  <c r="AK21" i="47" s="1"/>
  <c r="AM21" i="47" s="1"/>
  <c r="S22" i="47"/>
  <c r="U22" i="47"/>
  <c r="W22" i="47" s="1"/>
  <c r="Y22" i="47" s="1"/>
  <c r="AA22" i="47" s="1"/>
  <c r="AC22" i="47" s="1"/>
  <c r="AE22" i="47" s="1"/>
  <c r="AG22" i="47" s="1"/>
  <c r="AI22" i="47" s="1"/>
  <c r="AK22" i="47" s="1"/>
  <c r="AM22" i="47" s="1"/>
  <c r="S23" i="47"/>
  <c r="U23" i="47" s="1"/>
  <c r="W23" i="47" s="1"/>
  <c r="Y23" i="47" s="1"/>
  <c r="AA23" i="47" s="1"/>
  <c r="AC23" i="47" s="1"/>
  <c r="AE23" i="47" s="1"/>
  <c r="AG23" i="47" s="1"/>
  <c r="AI23" i="47" s="1"/>
  <c r="AK23" i="47" s="1"/>
  <c r="AM23" i="47" s="1"/>
  <c r="E33" i="45" l="1"/>
  <c r="Q23" i="47"/>
  <c r="Q22" i="47"/>
  <c r="E21" i="47"/>
  <c r="E20" i="47"/>
  <c r="E13" i="47"/>
  <c r="E19" i="46" l="1"/>
  <c r="E35" i="45" l="1"/>
  <c r="E34" i="45"/>
  <c r="E31" i="45"/>
  <c r="E29" i="45"/>
  <c r="E26" i="45"/>
  <c r="E25" i="45"/>
  <c r="E20" i="45"/>
  <c r="E18" i="45"/>
  <c r="E12" i="45"/>
  <c r="AM14" i="41"/>
  <c r="AK14" i="41"/>
  <c r="AI14" i="41"/>
  <c r="AG14" i="41"/>
  <c r="AE14" i="41"/>
  <c r="AC14" i="41"/>
  <c r="E25" i="40" l="1"/>
  <c r="E21" i="40"/>
  <c r="E14" i="40"/>
  <c r="E12" i="40"/>
  <c r="N27" i="31" l="1"/>
  <c r="O26" i="31"/>
  <c r="N19" i="31"/>
  <c r="N16" i="31"/>
  <c r="N14" i="31"/>
  <c r="N13" i="31"/>
  <c r="N11" i="31"/>
  <c r="N10" i="31"/>
  <c r="N9" i="31"/>
  <c r="N7" i="31"/>
  <c r="W98" i="25" l="1"/>
  <c r="W99" i="25"/>
  <c r="W100" i="25"/>
  <c r="W97" i="25"/>
  <c r="W95" i="25"/>
  <c r="W89" i="25"/>
  <c r="W90" i="25"/>
  <c r="W91" i="25"/>
  <c r="W92" i="25"/>
  <c r="W93" i="25"/>
  <c r="W94" i="25"/>
  <c r="W87" i="25"/>
  <c r="W88" i="25"/>
  <c r="W86" i="25"/>
  <c r="W85" i="25"/>
  <c r="W82" i="25"/>
  <c r="W80" i="25"/>
  <c r="W79" i="25"/>
  <c r="W78" i="25"/>
  <c r="W76" i="25"/>
  <c r="W74" i="25"/>
  <c r="W73" i="25"/>
  <c r="Z96" i="25"/>
  <c r="Z73" i="25"/>
  <c r="Z74" i="25"/>
  <c r="Z76" i="25"/>
  <c r="Z78" i="25"/>
  <c r="Z80" i="25"/>
  <c r="Z82" i="25"/>
  <c r="Z85" i="25"/>
  <c r="Z86" i="25"/>
  <c r="Z87" i="25"/>
  <c r="Z88" i="25"/>
  <c r="Z89" i="25"/>
  <c r="Z90" i="25"/>
  <c r="Z91" i="25"/>
  <c r="Z92" i="25"/>
  <c r="Z93" i="25"/>
  <c r="Z94" i="25"/>
  <c r="Z95" i="25"/>
  <c r="Z97" i="25"/>
  <c r="Z98" i="25"/>
  <c r="Z99" i="25"/>
  <c r="Z100" i="25"/>
  <c r="X73" i="25"/>
  <c r="Y73" i="25"/>
  <c r="X74" i="25"/>
  <c r="Y74" i="25"/>
  <c r="X75" i="25"/>
  <c r="Y75" i="25"/>
  <c r="X76" i="25"/>
  <c r="Y76" i="25"/>
  <c r="X77" i="25"/>
  <c r="Y77" i="25"/>
  <c r="X78" i="25"/>
  <c r="Y78" i="25"/>
  <c r="X79" i="25"/>
  <c r="Y79" i="25"/>
  <c r="X80" i="25"/>
  <c r="Y80" i="25"/>
  <c r="X81" i="25"/>
  <c r="Y81" i="25"/>
  <c r="X82" i="25"/>
  <c r="Y82" i="25"/>
  <c r="X83" i="25"/>
  <c r="Y83" i="25"/>
  <c r="X84" i="25"/>
  <c r="Y84" i="25"/>
  <c r="X85" i="25"/>
  <c r="Y85" i="25"/>
  <c r="X86" i="25"/>
  <c r="Y86" i="25"/>
  <c r="X87" i="25"/>
  <c r="Y87" i="25"/>
  <c r="X88" i="25"/>
  <c r="Y88" i="25"/>
  <c r="X89" i="25"/>
  <c r="Y89" i="25"/>
  <c r="X90" i="25"/>
  <c r="Y90" i="25"/>
  <c r="X91" i="25"/>
  <c r="Y91" i="25"/>
  <c r="X92" i="25"/>
  <c r="Y92" i="25"/>
  <c r="X93" i="25"/>
  <c r="Y93" i="25"/>
  <c r="X94" i="25"/>
  <c r="Y94" i="25"/>
  <c r="X95" i="25"/>
  <c r="Y95" i="25"/>
  <c r="X96" i="25"/>
  <c r="Y96" i="25"/>
  <c r="X97" i="25"/>
  <c r="Y97" i="25"/>
  <c r="X98" i="25"/>
  <c r="Y98" i="25"/>
  <c r="X99" i="25"/>
  <c r="Y99" i="25"/>
  <c r="X100" i="25"/>
  <c r="Y100" i="25"/>
  <c r="V73" i="25"/>
  <c r="V74" i="25"/>
  <c r="V75" i="25"/>
  <c r="V76" i="25"/>
  <c r="V77" i="25"/>
  <c r="V78" i="25"/>
  <c r="V79" i="25"/>
  <c r="V80" i="25"/>
  <c r="V81" i="25"/>
  <c r="V82" i="25"/>
  <c r="V83" i="25"/>
  <c r="V84" i="25"/>
  <c r="V85" i="25"/>
  <c r="V86" i="25"/>
  <c r="V87" i="25"/>
  <c r="V88" i="25"/>
  <c r="V89" i="25"/>
  <c r="V90" i="25"/>
  <c r="V91" i="25"/>
  <c r="V92" i="25"/>
  <c r="V93" i="25"/>
  <c r="V94" i="25"/>
  <c r="V95" i="25"/>
  <c r="V96" i="25"/>
  <c r="V97" i="25"/>
  <c r="V98" i="25"/>
  <c r="V99" i="25"/>
  <c r="V100" i="25"/>
  <c r="V72" i="25"/>
  <c r="W72" i="25"/>
  <c r="X72" i="25"/>
  <c r="Y72" i="25"/>
  <c r="Z72" i="25"/>
  <c r="U91" i="25"/>
  <c r="U92" i="25"/>
  <c r="U93" i="25"/>
  <c r="U94" i="25"/>
  <c r="U95" i="25"/>
  <c r="U96" i="25"/>
  <c r="U97" i="25"/>
  <c r="U98" i="25"/>
  <c r="U99" i="25"/>
  <c r="U100" i="25"/>
  <c r="U90" i="25"/>
  <c r="U89" i="25"/>
  <c r="U88" i="25"/>
  <c r="U87" i="25"/>
  <c r="U86" i="25"/>
  <c r="U83" i="25"/>
  <c r="U84" i="25"/>
  <c r="U85" i="25"/>
  <c r="U82" i="25"/>
  <c r="U81" i="25"/>
  <c r="U80" i="25"/>
  <c r="U79" i="25"/>
  <c r="U78" i="25"/>
  <c r="U77" i="25"/>
  <c r="U76" i="25"/>
  <c r="U75" i="25"/>
  <c r="U74" i="25"/>
  <c r="U73" i="25"/>
  <c r="U72" i="25"/>
  <c r="T88" i="25"/>
  <c r="T89" i="25"/>
  <c r="T90" i="25"/>
  <c r="T91" i="25"/>
  <c r="T92" i="25"/>
  <c r="T93" i="25"/>
  <c r="T94" i="25"/>
  <c r="T95" i="25"/>
  <c r="T96" i="25"/>
  <c r="T97" i="25"/>
  <c r="T98" i="25"/>
  <c r="T99" i="25"/>
  <c r="T100" i="25"/>
  <c r="T87" i="25"/>
  <c r="T86" i="25"/>
  <c r="T85" i="25"/>
  <c r="T73" i="25"/>
  <c r="T74" i="25"/>
  <c r="T75" i="25"/>
  <c r="T76" i="25"/>
  <c r="T77" i="25"/>
  <c r="T78" i="25"/>
  <c r="T79" i="25"/>
  <c r="T80" i="25"/>
  <c r="T81" i="25"/>
  <c r="T82" i="25"/>
  <c r="T83" i="25"/>
  <c r="T84" i="25"/>
  <c r="T72" i="25"/>
  <c r="S98" i="25"/>
  <c r="S99" i="25"/>
  <c r="S100" i="25"/>
  <c r="S97" i="25"/>
  <c r="S95" i="25"/>
  <c r="S91" i="25"/>
  <c r="S92" i="25"/>
  <c r="S93" i="25"/>
  <c r="S94" i="25"/>
  <c r="S90" i="25"/>
  <c r="S88" i="25"/>
  <c r="S86" i="25"/>
  <c r="S87" i="25"/>
  <c r="S85" i="25"/>
  <c r="S82" i="25"/>
  <c r="S74" i="25"/>
  <c r="S72" i="25"/>
  <c r="T43" i="25" l="1"/>
  <c r="U43" i="25"/>
  <c r="V43" i="25"/>
  <c r="W43" i="25"/>
  <c r="X43" i="25"/>
  <c r="Y43" i="25"/>
  <c r="Z43" i="25"/>
  <c r="T44" i="25"/>
  <c r="U44" i="25"/>
  <c r="V44" i="25"/>
  <c r="W44" i="25"/>
  <c r="X44" i="25"/>
  <c r="Y44" i="25"/>
  <c r="Z44" i="25"/>
  <c r="T45" i="25"/>
  <c r="U45" i="25"/>
  <c r="V45" i="25"/>
  <c r="W45" i="25"/>
  <c r="X45" i="25"/>
  <c r="Y45" i="25"/>
  <c r="Z45" i="25"/>
  <c r="T46" i="25"/>
  <c r="U46" i="25"/>
  <c r="V46" i="25"/>
  <c r="W46" i="25"/>
  <c r="X46" i="25"/>
  <c r="Y46" i="25"/>
  <c r="Z46" i="25"/>
  <c r="T47" i="25"/>
  <c r="U47" i="25"/>
  <c r="V47" i="25"/>
  <c r="W47" i="25"/>
  <c r="X47" i="25"/>
  <c r="Y47" i="25"/>
  <c r="Z47" i="25"/>
  <c r="T48" i="25"/>
  <c r="U48" i="25"/>
  <c r="V48" i="25"/>
  <c r="W48" i="25"/>
  <c r="X48" i="25"/>
  <c r="Y48" i="25"/>
  <c r="Z48" i="25"/>
  <c r="T49" i="25"/>
  <c r="U49" i="25"/>
  <c r="V49" i="25"/>
  <c r="W49" i="25"/>
  <c r="X49" i="25"/>
  <c r="Y49" i="25"/>
  <c r="Z49" i="25"/>
  <c r="T50" i="25"/>
  <c r="U50" i="25"/>
  <c r="V50" i="25"/>
  <c r="W50" i="25"/>
  <c r="X50" i="25"/>
  <c r="Y50" i="25"/>
  <c r="Z50" i="25"/>
  <c r="T51" i="25"/>
  <c r="U51" i="25"/>
  <c r="V51" i="25"/>
  <c r="W51" i="25"/>
  <c r="X51" i="25"/>
  <c r="Y51" i="25"/>
  <c r="Z51" i="25"/>
  <c r="T52" i="25"/>
  <c r="U52" i="25"/>
  <c r="V52" i="25"/>
  <c r="W52" i="25"/>
  <c r="X52" i="25"/>
  <c r="Y52" i="25"/>
  <c r="Z52" i="25"/>
  <c r="T53" i="25"/>
  <c r="U53" i="25"/>
  <c r="V53" i="25"/>
  <c r="W53" i="25"/>
  <c r="X53" i="25"/>
  <c r="Y53" i="25"/>
  <c r="Z53" i="25"/>
  <c r="T54" i="25"/>
  <c r="U54" i="25"/>
  <c r="V54" i="25"/>
  <c r="W54" i="25"/>
  <c r="X54" i="25"/>
  <c r="Y54" i="25"/>
  <c r="Z54" i="25"/>
  <c r="T55" i="25"/>
  <c r="U55" i="25"/>
  <c r="V55" i="25"/>
  <c r="W55" i="25"/>
  <c r="X55" i="25"/>
  <c r="Y55" i="25"/>
  <c r="Z55" i="25"/>
  <c r="T56" i="25"/>
  <c r="U56" i="25"/>
  <c r="V56" i="25"/>
  <c r="W56" i="25"/>
  <c r="X56" i="25"/>
  <c r="Y56" i="25"/>
  <c r="Z56" i="25"/>
  <c r="T57" i="25"/>
  <c r="U57" i="25"/>
  <c r="V57" i="25"/>
  <c r="W57" i="25"/>
  <c r="X57" i="25"/>
  <c r="Y57" i="25"/>
  <c r="Z57" i="25"/>
  <c r="T58" i="25"/>
  <c r="U58" i="25"/>
  <c r="V58" i="25"/>
  <c r="W58" i="25"/>
  <c r="X58" i="25"/>
  <c r="Y58" i="25"/>
  <c r="Z58" i="25"/>
  <c r="T59" i="25"/>
  <c r="U59" i="25"/>
  <c r="V59" i="25"/>
  <c r="W59" i="25"/>
  <c r="X59" i="25"/>
  <c r="Y59" i="25"/>
  <c r="Z59" i="25"/>
  <c r="T60" i="25"/>
  <c r="U60" i="25"/>
  <c r="V60" i="25"/>
  <c r="W60" i="25"/>
  <c r="X60" i="25"/>
  <c r="Y60" i="25"/>
  <c r="Z60" i="25"/>
  <c r="T61" i="25"/>
  <c r="U61" i="25"/>
  <c r="V61" i="25"/>
  <c r="W61" i="25"/>
  <c r="X61" i="25"/>
  <c r="Y61" i="25"/>
  <c r="Z61" i="25"/>
  <c r="T62" i="25"/>
  <c r="U62" i="25"/>
  <c r="V62" i="25"/>
  <c r="W62" i="25"/>
  <c r="X62" i="25"/>
  <c r="Y62" i="25"/>
  <c r="Z62" i="25"/>
  <c r="T63" i="25"/>
  <c r="U63" i="25"/>
  <c r="V63" i="25"/>
  <c r="W63" i="25"/>
  <c r="X63" i="25"/>
  <c r="Y63" i="25"/>
  <c r="Z63" i="25"/>
  <c r="T64" i="25"/>
  <c r="U64" i="25"/>
  <c r="V64" i="25"/>
  <c r="W64" i="25"/>
  <c r="X64" i="25"/>
  <c r="Y64" i="25"/>
  <c r="Z64" i="25"/>
  <c r="T65" i="25"/>
  <c r="U65" i="25"/>
  <c r="V65" i="25"/>
  <c r="W65" i="25"/>
  <c r="X65" i="25"/>
  <c r="Y65" i="25"/>
  <c r="Z65" i="25"/>
  <c r="T66" i="25"/>
  <c r="U66" i="25"/>
  <c r="V66" i="25"/>
  <c r="W66" i="25"/>
  <c r="X66" i="25"/>
  <c r="Y66" i="25"/>
  <c r="Z66" i="25"/>
  <c r="T67" i="25"/>
  <c r="U67" i="25"/>
  <c r="V67" i="25"/>
  <c r="W67" i="25"/>
  <c r="X67" i="25"/>
  <c r="Y67" i="25"/>
  <c r="Z67" i="25"/>
  <c r="T68" i="25"/>
  <c r="U68" i="25"/>
  <c r="V68" i="25"/>
  <c r="W68" i="25"/>
  <c r="X68" i="25"/>
  <c r="Y68" i="25"/>
  <c r="Z68" i="25"/>
  <c r="T69" i="25"/>
  <c r="U69" i="25"/>
  <c r="V69" i="25"/>
  <c r="W69" i="25"/>
  <c r="X69" i="25"/>
  <c r="Y69" i="25"/>
  <c r="Z69" i="25"/>
  <c r="T70" i="25"/>
  <c r="U70" i="25"/>
  <c r="V70" i="25"/>
  <c r="W70" i="25"/>
  <c r="X70" i="25"/>
  <c r="Y70" i="25"/>
  <c r="Z70" i="25"/>
  <c r="T71" i="25"/>
  <c r="U71" i="25"/>
  <c r="V71" i="25"/>
  <c r="W71" i="25"/>
  <c r="X71" i="25"/>
  <c r="Y71" i="25"/>
  <c r="Z71" i="25"/>
  <c r="T42" i="25"/>
  <c r="U42" i="25"/>
  <c r="V42" i="25"/>
  <c r="W42" i="25"/>
  <c r="X42" i="25"/>
  <c r="Y42" i="25"/>
  <c r="Z42" i="25"/>
  <c r="S69" i="25"/>
  <c r="S70" i="25"/>
  <c r="S71" i="25"/>
  <c r="S68" i="25"/>
  <c r="S66" i="25"/>
  <c r="S64" i="25"/>
  <c r="S56" i="25"/>
  <c r="S57" i="25"/>
  <c r="S58" i="25"/>
  <c r="S59" i="25"/>
  <c r="S60" i="25"/>
  <c r="S61" i="25"/>
  <c r="S62" i="25"/>
  <c r="S63" i="25"/>
  <c r="S55" i="25"/>
  <c r="S53" i="25"/>
  <c r="S51" i="25"/>
  <c r="S48" i="25"/>
  <c r="S43" i="25"/>
  <c r="S44" i="25"/>
  <c r="S45" i="25"/>
  <c r="S46" i="25"/>
  <c r="S47" i="25"/>
  <c r="S42" i="25"/>
  <c r="T166" i="25"/>
  <c r="U166" i="25"/>
  <c r="V166" i="25"/>
  <c r="W166" i="25"/>
  <c r="X166" i="25"/>
  <c r="Y166" i="25"/>
  <c r="Z166" i="25"/>
  <c r="T167" i="25"/>
  <c r="U167" i="25"/>
  <c r="V167" i="25"/>
  <c r="W167" i="25"/>
  <c r="X167" i="25"/>
  <c r="Y167" i="25"/>
  <c r="Z167" i="25"/>
  <c r="T168" i="25"/>
  <c r="U168" i="25"/>
  <c r="V168" i="25"/>
  <c r="W168" i="25"/>
  <c r="X168" i="25"/>
  <c r="Y168" i="25"/>
  <c r="Z168" i="25"/>
  <c r="T169" i="25"/>
  <c r="U169" i="25"/>
  <c r="V169" i="25"/>
  <c r="W169" i="25"/>
  <c r="X169" i="25"/>
  <c r="Y169" i="25"/>
  <c r="Z169" i="25"/>
  <c r="T170" i="25"/>
  <c r="U170" i="25"/>
  <c r="V170" i="25"/>
  <c r="W170" i="25"/>
  <c r="X170" i="25"/>
  <c r="Y170" i="25"/>
  <c r="Z170" i="25"/>
  <c r="T171" i="25"/>
  <c r="U171" i="25"/>
  <c r="V171" i="25"/>
  <c r="W171" i="25"/>
  <c r="X171" i="25"/>
  <c r="Y171" i="25"/>
  <c r="Z171" i="25"/>
  <c r="T172" i="25"/>
  <c r="U172" i="25"/>
  <c r="V172" i="25"/>
  <c r="W172" i="25"/>
  <c r="X172" i="25"/>
  <c r="Y172" i="25"/>
  <c r="Z172" i="25"/>
  <c r="T173" i="25"/>
  <c r="U173" i="25"/>
  <c r="V173" i="25"/>
  <c r="W173" i="25"/>
  <c r="X173" i="25"/>
  <c r="Y173" i="25"/>
  <c r="Z173" i="25"/>
  <c r="T174" i="25"/>
  <c r="U174" i="25"/>
  <c r="V174" i="25"/>
  <c r="W174" i="25"/>
  <c r="X174" i="25"/>
  <c r="Y174" i="25"/>
  <c r="Z174" i="25"/>
  <c r="T175" i="25"/>
  <c r="U175" i="25"/>
  <c r="V175" i="25"/>
  <c r="W175" i="25"/>
  <c r="X175" i="25"/>
  <c r="Y175" i="25"/>
  <c r="Z175" i="25"/>
  <c r="T176" i="25"/>
  <c r="U176" i="25"/>
  <c r="V176" i="25"/>
  <c r="W176" i="25"/>
  <c r="X176" i="25"/>
  <c r="Y176" i="25"/>
  <c r="Z176" i="25"/>
  <c r="T165" i="25"/>
  <c r="U165" i="25"/>
  <c r="V165" i="25"/>
  <c r="W165" i="25"/>
  <c r="X165" i="25"/>
  <c r="Y165" i="25"/>
  <c r="Z165" i="25"/>
  <c r="S166" i="25"/>
  <c r="S167" i="25"/>
  <c r="S168" i="25"/>
  <c r="S169" i="25"/>
  <c r="S170" i="25"/>
  <c r="S171" i="25"/>
  <c r="S172" i="25"/>
  <c r="S173" i="25"/>
  <c r="S174" i="25"/>
  <c r="S175" i="25"/>
  <c r="S176" i="25"/>
  <c r="S165" i="25"/>
  <c r="T143" i="25"/>
  <c r="U143" i="25"/>
  <c r="V143" i="25"/>
  <c r="W143" i="25"/>
  <c r="X143" i="25"/>
  <c r="Y143" i="25"/>
  <c r="Z143" i="25"/>
  <c r="T144" i="25"/>
  <c r="U144" i="25"/>
  <c r="V144" i="25"/>
  <c r="W144" i="25"/>
  <c r="X144" i="25"/>
  <c r="Y144" i="25"/>
  <c r="Z144" i="25"/>
  <c r="T145" i="25"/>
  <c r="U145" i="25"/>
  <c r="V145" i="25"/>
  <c r="W145" i="25"/>
  <c r="X145" i="25"/>
  <c r="Y145" i="25"/>
  <c r="Z145" i="25"/>
  <c r="T146" i="25"/>
  <c r="U146" i="25"/>
  <c r="V146" i="25"/>
  <c r="W146" i="25"/>
  <c r="X146" i="25"/>
  <c r="Y146" i="25"/>
  <c r="Z146" i="25"/>
  <c r="T147" i="25"/>
  <c r="U147" i="25"/>
  <c r="V147" i="25"/>
  <c r="W147" i="25"/>
  <c r="X147" i="25"/>
  <c r="Y147" i="25"/>
  <c r="Z147" i="25"/>
  <c r="T148" i="25"/>
  <c r="U148" i="25"/>
  <c r="V148" i="25"/>
  <c r="W148" i="25"/>
  <c r="X148" i="25"/>
  <c r="Y148" i="25"/>
  <c r="Z148" i="25"/>
  <c r="T149" i="25"/>
  <c r="U149" i="25"/>
  <c r="V149" i="25"/>
  <c r="W149" i="25"/>
  <c r="X149" i="25"/>
  <c r="Y149" i="25"/>
  <c r="Z149" i="25"/>
  <c r="T150" i="25"/>
  <c r="U150" i="25"/>
  <c r="V150" i="25"/>
  <c r="W150" i="25"/>
  <c r="X150" i="25"/>
  <c r="Y150" i="25"/>
  <c r="Z150" i="25"/>
  <c r="T151" i="25"/>
  <c r="U151" i="25"/>
  <c r="V151" i="25"/>
  <c r="W151" i="25"/>
  <c r="X151" i="25"/>
  <c r="Y151" i="25"/>
  <c r="Z151" i="25"/>
  <c r="T152" i="25"/>
  <c r="U152" i="25"/>
  <c r="V152" i="25"/>
  <c r="W152" i="25"/>
  <c r="X152" i="25"/>
  <c r="Y152" i="25"/>
  <c r="Z152" i="25"/>
  <c r="T153" i="25"/>
  <c r="U153" i="25"/>
  <c r="V153" i="25"/>
  <c r="W153" i="25"/>
  <c r="X153" i="25"/>
  <c r="Y153" i="25"/>
  <c r="Z153" i="25"/>
  <c r="T154" i="25"/>
  <c r="U154" i="25"/>
  <c r="V154" i="25"/>
  <c r="W154" i="25"/>
  <c r="X154" i="25"/>
  <c r="Y154" i="25"/>
  <c r="Z154" i="25"/>
  <c r="T155" i="25"/>
  <c r="U155" i="25"/>
  <c r="V155" i="25"/>
  <c r="W155" i="25"/>
  <c r="X155" i="25"/>
  <c r="Y155" i="25"/>
  <c r="Z155" i="25"/>
  <c r="T156" i="25"/>
  <c r="U156" i="25"/>
  <c r="V156" i="25"/>
  <c r="W156" i="25"/>
  <c r="X156" i="25"/>
  <c r="Y156" i="25"/>
  <c r="Z156" i="25"/>
  <c r="T157" i="25"/>
  <c r="U157" i="25"/>
  <c r="V157" i="25"/>
  <c r="W157" i="25"/>
  <c r="X157" i="25"/>
  <c r="Y157" i="25"/>
  <c r="Z157" i="25"/>
  <c r="T158" i="25"/>
  <c r="U158" i="25"/>
  <c r="V158" i="25"/>
  <c r="W158" i="25"/>
  <c r="X158" i="25"/>
  <c r="Y158" i="25"/>
  <c r="Z158" i="25"/>
  <c r="T159" i="25"/>
  <c r="U159" i="25"/>
  <c r="V159" i="25"/>
  <c r="W159" i="25"/>
  <c r="X159" i="25"/>
  <c r="Y159" i="25"/>
  <c r="Z159" i="25"/>
  <c r="T160" i="25"/>
  <c r="U160" i="25"/>
  <c r="V160" i="25"/>
  <c r="W160" i="25"/>
  <c r="X160" i="25"/>
  <c r="Y160" i="25"/>
  <c r="Z160" i="25"/>
  <c r="T161" i="25"/>
  <c r="U161" i="25"/>
  <c r="V161" i="25"/>
  <c r="W161" i="25"/>
  <c r="X161" i="25"/>
  <c r="Y161" i="25"/>
  <c r="Z161" i="25"/>
  <c r="T162" i="25"/>
  <c r="U162" i="25"/>
  <c r="V162" i="25"/>
  <c r="W162" i="25"/>
  <c r="X162" i="25"/>
  <c r="Y162" i="25"/>
  <c r="Z162" i="25"/>
  <c r="T163" i="25"/>
  <c r="U163" i="25"/>
  <c r="V163" i="25"/>
  <c r="W163" i="25"/>
  <c r="X163" i="25"/>
  <c r="Y163" i="25"/>
  <c r="Z163" i="25"/>
  <c r="T164" i="25"/>
  <c r="U164" i="25"/>
  <c r="V164" i="25"/>
  <c r="W164" i="25"/>
  <c r="X164" i="25"/>
  <c r="Y164" i="25"/>
  <c r="Z164" i="25"/>
  <c r="T142" i="25"/>
  <c r="U142" i="25"/>
  <c r="V142" i="25"/>
  <c r="W142" i="25"/>
  <c r="X142" i="25"/>
  <c r="Y142" i="25"/>
  <c r="Z142" i="25"/>
  <c r="S158" i="25"/>
  <c r="S159" i="25"/>
  <c r="S160" i="25"/>
  <c r="S161" i="25"/>
  <c r="S162" i="25"/>
  <c r="S163" i="25"/>
  <c r="S164" i="25"/>
  <c r="S157" i="25"/>
  <c r="S154" i="25"/>
  <c r="S143" i="25"/>
  <c r="S144" i="25"/>
  <c r="S145" i="25"/>
  <c r="S146" i="25"/>
  <c r="S147" i="25"/>
  <c r="S148" i="25"/>
  <c r="S149" i="25"/>
  <c r="S150" i="25"/>
  <c r="S151" i="25"/>
  <c r="S152" i="25"/>
  <c r="S153" i="25"/>
  <c r="S142" i="25"/>
  <c r="T127" i="25"/>
  <c r="U127" i="25"/>
  <c r="V127" i="25"/>
  <c r="W127" i="25"/>
  <c r="X127" i="25"/>
  <c r="Y127" i="25"/>
  <c r="Z127" i="25"/>
  <c r="T128" i="25"/>
  <c r="U128" i="25"/>
  <c r="V128" i="25"/>
  <c r="W128" i="25"/>
  <c r="X128" i="25"/>
  <c r="Y128" i="25"/>
  <c r="Z128" i="25"/>
  <c r="T129" i="25"/>
  <c r="U129" i="25"/>
  <c r="V129" i="25"/>
  <c r="W129" i="25"/>
  <c r="X129" i="25"/>
  <c r="Y129" i="25"/>
  <c r="Z129" i="25"/>
  <c r="T130" i="25"/>
  <c r="U130" i="25"/>
  <c r="V130" i="25"/>
  <c r="W130" i="25"/>
  <c r="X130" i="25"/>
  <c r="Y130" i="25"/>
  <c r="Z130" i="25"/>
  <c r="T131" i="25"/>
  <c r="U131" i="25"/>
  <c r="V131" i="25"/>
  <c r="W131" i="25"/>
  <c r="X131" i="25"/>
  <c r="Y131" i="25"/>
  <c r="Z131" i="25"/>
  <c r="T132" i="25"/>
  <c r="U132" i="25"/>
  <c r="V132" i="25"/>
  <c r="W132" i="25"/>
  <c r="X132" i="25"/>
  <c r="Y132" i="25"/>
  <c r="Z132" i="25"/>
  <c r="T133" i="25"/>
  <c r="U133" i="25"/>
  <c r="V133" i="25"/>
  <c r="W133" i="25"/>
  <c r="X133" i="25"/>
  <c r="Y133" i="25"/>
  <c r="Z133" i="25"/>
  <c r="T134" i="25"/>
  <c r="U134" i="25"/>
  <c r="V134" i="25"/>
  <c r="W134" i="25"/>
  <c r="X134" i="25"/>
  <c r="Y134" i="25"/>
  <c r="Z134" i="25"/>
  <c r="T135" i="25"/>
  <c r="U135" i="25"/>
  <c r="V135" i="25"/>
  <c r="W135" i="25"/>
  <c r="X135" i="25"/>
  <c r="Y135" i="25"/>
  <c r="Z135" i="25"/>
  <c r="T136" i="25"/>
  <c r="U136" i="25"/>
  <c r="V136" i="25"/>
  <c r="W136" i="25"/>
  <c r="X136" i="25"/>
  <c r="Y136" i="25"/>
  <c r="Z136" i="25"/>
  <c r="T137" i="25"/>
  <c r="U137" i="25"/>
  <c r="V137" i="25"/>
  <c r="W137" i="25"/>
  <c r="X137" i="25"/>
  <c r="Y137" i="25"/>
  <c r="Z137" i="25"/>
  <c r="T138" i="25"/>
  <c r="U138" i="25"/>
  <c r="V138" i="25"/>
  <c r="W138" i="25"/>
  <c r="X138" i="25"/>
  <c r="Y138" i="25"/>
  <c r="Z138" i="25"/>
  <c r="T139" i="25"/>
  <c r="U139" i="25"/>
  <c r="V139" i="25"/>
  <c r="W139" i="25"/>
  <c r="X139" i="25"/>
  <c r="Y139" i="25"/>
  <c r="Z139" i="25"/>
  <c r="T140" i="25"/>
  <c r="U140" i="25"/>
  <c r="V140" i="25"/>
  <c r="W140" i="25"/>
  <c r="X140" i="25"/>
  <c r="Y140" i="25"/>
  <c r="Z140" i="25"/>
  <c r="T141" i="25"/>
  <c r="U141" i="25"/>
  <c r="V141" i="25"/>
  <c r="W141" i="25"/>
  <c r="X141" i="25"/>
  <c r="Y141" i="25"/>
  <c r="Z141" i="25"/>
  <c r="T126" i="25"/>
  <c r="U126" i="25"/>
  <c r="V126" i="25"/>
  <c r="W126" i="25"/>
  <c r="X126" i="25"/>
  <c r="Y126" i="25"/>
  <c r="Z126" i="25"/>
  <c r="S135" i="25"/>
  <c r="S136" i="25"/>
  <c r="S137" i="25"/>
  <c r="S138" i="25"/>
  <c r="S139" i="25"/>
  <c r="S140" i="25"/>
  <c r="S141" i="25"/>
  <c r="S134" i="25"/>
  <c r="S132" i="25"/>
  <c r="S130" i="25"/>
  <c r="S127" i="25"/>
  <c r="S128" i="25"/>
  <c r="S129" i="25"/>
  <c r="S126" i="25"/>
  <c r="T102" i="25"/>
  <c r="U102" i="25"/>
  <c r="V102" i="25"/>
  <c r="W102" i="25"/>
  <c r="X102" i="25"/>
  <c r="Y102" i="25"/>
  <c r="Z102" i="25"/>
  <c r="T103" i="25"/>
  <c r="U103" i="25"/>
  <c r="V103" i="25"/>
  <c r="W103" i="25"/>
  <c r="X103" i="25"/>
  <c r="Y103" i="25"/>
  <c r="Z103" i="25"/>
  <c r="T104" i="25"/>
  <c r="U104" i="25"/>
  <c r="V104" i="25"/>
  <c r="W104" i="25"/>
  <c r="X104" i="25"/>
  <c r="Y104" i="25"/>
  <c r="Z104" i="25"/>
  <c r="T105" i="25"/>
  <c r="U105" i="25"/>
  <c r="V105" i="25"/>
  <c r="W105" i="25"/>
  <c r="X105" i="25"/>
  <c r="Y105" i="25"/>
  <c r="Z105" i="25"/>
  <c r="T106" i="25"/>
  <c r="U106" i="25"/>
  <c r="V106" i="25"/>
  <c r="W106" i="25"/>
  <c r="X106" i="25"/>
  <c r="Y106" i="25"/>
  <c r="Z106" i="25"/>
  <c r="T107" i="25"/>
  <c r="U107" i="25"/>
  <c r="V107" i="25"/>
  <c r="W107" i="25"/>
  <c r="X107" i="25"/>
  <c r="Y107" i="25"/>
  <c r="Z107" i="25"/>
  <c r="T108" i="25"/>
  <c r="U108" i="25"/>
  <c r="V108" i="25"/>
  <c r="W108" i="25"/>
  <c r="X108" i="25"/>
  <c r="Y108" i="25"/>
  <c r="Z108" i="25"/>
  <c r="T109" i="25"/>
  <c r="U109" i="25"/>
  <c r="V109" i="25"/>
  <c r="W109" i="25"/>
  <c r="X109" i="25"/>
  <c r="Y109" i="25"/>
  <c r="Z109" i="25"/>
  <c r="T110" i="25"/>
  <c r="U110" i="25"/>
  <c r="V110" i="25"/>
  <c r="W110" i="25"/>
  <c r="X110" i="25"/>
  <c r="Y110" i="25"/>
  <c r="Z110" i="25"/>
  <c r="T111" i="25"/>
  <c r="U111" i="25"/>
  <c r="V111" i="25"/>
  <c r="W111" i="25"/>
  <c r="X111" i="25"/>
  <c r="Y111" i="25"/>
  <c r="Z111" i="25"/>
  <c r="T112" i="25"/>
  <c r="U112" i="25"/>
  <c r="V112" i="25"/>
  <c r="W112" i="25"/>
  <c r="X112" i="25"/>
  <c r="Y112" i="25"/>
  <c r="Z112" i="25"/>
  <c r="T113" i="25"/>
  <c r="U113" i="25"/>
  <c r="V113" i="25"/>
  <c r="W113" i="25"/>
  <c r="X113" i="25"/>
  <c r="Y113" i="25"/>
  <c r="Z113" i="25"/>
  <c r="T114" i="25"/>
  <c r="U114" i="25"/>
  <c r="V114" i="25"/>
  <c r="W114" i="25"/>
  <c r="X114" i="25"/>
  <c r="Y114" i="25"/>
  <c r="Z114" i="25"/>
  <c r="T115" i="25"/>
  <c r="U115" i="25"/>
  <c r="V115" i="25"/>
  <c r="W115" i="25"/>
  <c r="X115" i="25"/>
  <c r="Y115" i="25"/>
  <c r="Z115" i="25"/>
  <c r="T116" i="25"/>
  <c r="U116" i="25"/>
  <c r="V116" i="25"/>
  <c r="W116" i="25"/>
  <c r="X116" i="25"/>
  <c r="Y116" i="25"/>
  <c r="Z116" i="25"/>
  <c r="T117" i="25"/>
  <c r="U117" i="25"/>
  <c r="V117" i="25"/>
  <c r="W117" i="25"/>
  <c r="X117" i="25"/>
  <c r="Y117" i="25"/>
  <c r="Z117" i="25"/>
  <c r="T118" i="25"/>
  <c r="U118" i="25"/>
  <c r="V118" i="25"/>
  <c r="W118" i="25"/>
  <c r="X118" i="25"/>
  <c r="Y118" i="25"/>
  <c r="Z118" i="25"/>
  <c r="T119" i="25"/>
  <c r="U119" i="25"/>
  <c r="V119" i="25"/>
  <c r="W119" i="25"/>
  <c r="X119" i="25"/>
  <c r="Y119" i="25"/>
  <c r="Z119" i="25"/>
  <c r="T120" i="25"/>
  <c r="U120" i="25"/>
  <c r="V120" i="25"/>
  <c r="W120" i="25"/>
  <c r="X120" i="25"/>
  <c r="Y120" i="25"/>
  <c r="Z120" i="25"/>
  <c r="T121" i="25"/>
  <c r="U121" i="25"/>
  <c r="V121" i="25"/>
  <c r="W121" i="25"/>
  <c r="X121" i="25"/>
  <c r="Y121" i="25"/>
  <c r="Z121" i="25"/>
  <c r="T122" i="25"/>
  <c r="U122" i="25"/>
  <c r="V122" i="25"/>
  <c r="W122" i="25"/>
  <c r="X122" i="25"/>
  <c r="Y122" i="25"/>
  <c r="Z122" i="25"/>
  <c r="T123" i="25"/>
  <c r="U123" i="25"/>
  <c r="V123" i="25"/>
  <c r="W123" i="25"/>
  <c r="X123" i="25"/>
  <c r="Y123" i="25"/>
  <c r="Z123" i="25"/>
  <c r="T124" i="25"/>
  <c r="U124" i="25"/>
  <c r="V124" i="25"/>
  <c r="W124" i="25"/>
  <c r="X124" i="25"/>
  <c r="Y124" i="25"/>
  <c r="Z124" i="25"/>
  <c r="T125" i="25"/>
  <c r="U125" i="25"/>
  <c r="V125" i="25"/>
  <c r="W125" i="25"/>
  <c r="X125" i="25"/>
  <c r="Y125" i="25"/>
  <c r="Z125" i="25"/>
  <c r="T101" i="25"/>
  <c r="U101" i="25"/>
  <c r="V101" i="25"/>
  <c r="W101" i="25"/>
  <c r="X101" i="25"/>
  <c r="Y101" i="25"/>
  <c r="Z101" i="25"/>
  <c r="S125" i="25"/>
  <c r="S124" i="25"/>
  <c r="S121" i="25"/>
  <c r="S118" i="25"/>
  <c r="S112" i="25"/>
  <c r="S108" i="25"/>
  <c r="S109" i="25"/>
  <c r="S110" i="25"/>
  <c r="S111" i="25"/>
  <c r="S107" i="25"/>
  <c r="S104" i="25"/>
  <c r="S102" i="25"/>
  <c r="S103" i="25"/>
  <c r="S101" i="25"/>
  <c r="X178" i="25"/>
  <c r="Y178" i="25"/>
  <c r="Z178" i="25"/>
  <c r="X179" i="25"/>
  <c r="Y179" i="25"/>
  <c r="Z179" i="25"/>
  <c r="X180" i="25"/>
  <c r="Y180" i="25"/>
  <c r="Z180" i="25"/>
  <c r="X181" i="25"/>
  <c r="Y181" i="25"/>
  <c r="Z181" i="25"/>
  <c r="X182" i="25"/>
  <c r="Y182" i="25"/>
  <c r="Z182" i="25"/>
  <c r="X183" i="25"/>
  <c r="Y183" i="25"/>
  <c r="Z183" i="25"/>
  <c r="X184" i="25"/>
  <c r="Y184" i="25"/>
  <c r="Z184" i="25"/>
  <c r="X185" i="25"/>
  <c r="Y185" i="25"/>
  <c r="Z185" i="25"/>
  <c r="W178" i="25"/>
  <c r="W179" i="25"/>
  <c r="W180" i="25"/>
  <c r="W181" i="25"/>
  <c r="W182" i="25"/>
  <c r="W183" i="25"/>
  <c r="W184" i="25"/>
  <c r="V178" i="25"/>
  <c r="V179" i="25"/>
  <c r="V180" i="25"/>
  <c r="V181" i="25"/>
  <c r="V182" i="25"/>
  <c r="V183" i="25"/>
  <c r="V184" i="25"/>
  <c r="V185" i="25"/>
  <c r="U178" i="25"/>
  <c r="U179" i="25"/>
  <c r="U180" i="25"/>
  <c r="U181" i="25"/>
  <c r="U182" i="25"/>
  <c r="U183" i="25"/>
  <c r="U184" i="25"/>
  <c r="U185" i="25"/>
  <c r="T178" i="25"/>
  <c r="T179" i="25"/>
  <c r="T180" i="25"/>
  <c r="T181" i="25"/>
  <c r="T182" i="25"/>
  <c r="T183" i="25"/>
  <c r="T184" i="25"/>
  <c r="T185" i="25"/>
  <c r="S178" i="25"/>
  <c r="S179" i="25"/>
  <c r="S180" i="25"/>
  <c r="S181" i="25"/>
  <c r="S182" i="25"/>
  <c r="S183" i="25"/>
  <c r="S184" i="25"/>
  <c r="S185" i="25"/>
  <c r="T177" i="25"/>
  <c r="U177" i="25"/>
  <c r="V177" i="25"/>
  <c r="W177" i="25"/>
  <c r="X177" i="25"/>
  <c r="Y177" i="25"/>
  <c r="Z177" i="25"/>
  <c r="S177" i="25"/>
  <c r="X31" i="25"/>
  <c r="Y31" i="25"/>
  <c r="Z31" i="25"/>
  <c r="X32" i="25"/>
  <c r="Y32" i="25"/>
  <c r="Z32" i="25"/>
  <c r="X33" i="25"/>
  <c r="Y33" i="25"/>
  <c r="Z33" i="25"/>
  <c r="X34" i="25"/>
  <c r="Y34" i="25"/>
  <c r="Z34" i="25"/>
  <c r="X35" i="25"/>
  <c r="Y35" i="25"/>
  <c r="Z35" i="25"/>
  <c r="X36" i="25"/>
  <c r="Y36" i="25"/>
  <c r="Z36" i="25"/>
  <c r="X37" i="25"/>
  <c r="Y37" i="25"/>
  <c r="Z37" i="25"/>
  <c r="X38" i="25"/>
  <c r="Y38" i="25"/>
  <c r="Z38" i="25"/>
  <c r="X39" i="25"/>
  <c r="Y39" i="25"/>
  <c r="Z39" i="25"/>
  <c r="X40" i="25"/>
  <c r="Y40" i="25"/>
  <c r="Z40" i="25"/>
  <c r="X41" i="25"/>
  <c r="Y41" i="25"/>
  <c r="Z41" i="25"/>
  <c r="W31" i="25"/>
  <c r="W32" i="25"/>
  <c r="W33" i="25"/>
  <c r="W34" i="25"/>
  <c r="W35" i="25"/>
  <c r="W36" i="25"/>
  <c r="W37" i="25"/>
  <c r="W38" i="25"/>
  <c r="W39" i="25"/>
  <c r="W40" i="25"/>
  <c r="W41" i="25"/>
  <c r="V31" i="25"/>
  <c r="V32" i="25"/>
  <c r="V33" i="25"/>
  <c r="V34" i="25"/>
  <c r="V35" i="25"/>
  <c r="V36" i="25"/>
  <c r="V37" i="25"/>
  <c r="V38" i="25"/>
  <c r="V39" i="25"/>
  <c r="V40" i="25"/>
  <c r="V41" i="25"/>
  <c r="U31" i="25"/>
  <c r="U32" i="25"/>
  <c r="U33" i="25"/>
  <c r="U34" i="25"/>
  <c r="U35" i="25"/>
  <c r="U36" i="25"/>
  <c r="U37" i="25"/>
  <c r="U38" i="25"/>
  <c r="U39" i="25"/>
  <c r="U40" i="25"/>
  <c r="U41" i="25"/>
  <c r="U30" i="25"/>
  <c r="V30" i="25"/>
  <c r="W30" i="25"/>
  <c r="X30" i="25"/>
  <c r="Y30" i="25"/>
  <c r="Z30" i="25"/>
  <c r="T31" i="25"/>
  <c r="T32" i="25"/>
  <c r="T33" i="25"/>
  <c r="T34" i="25"/>
  <c r="T35" i="25"/>
  <c r="T36" i="25"/>
  <c r="T37" i="25"/>
  <c r="T38" i="25"/>
  <c r="T39" i="25"/>
  <c r="T40" i="25"/>
  <c r="T41" i="25"/>
  <c r="T30" i="25"/>
  <c r="S41" i="25"/>
  <c r="S37" i="25"/>
  <c r="S38" i="25"/>
  <c r="S36" i="25"/>
  <c r="S33" i="25"/>
  <c r="S32" i="25"/>
  <c r="S31" i="25"/>
  <c r="S30" i="25"/>
  <c r="W11" i="25"/>
  <c r="X11" i="25"/>
  <c r="Y11" i="25"/>
  <c r="Z11" i="25"/>
  <c r="W12" i="25"/>
  <c r="X12" i="25"/>
  <c r="Y12" i="25"/>
  <c r="Z12" i="25"/>
  <c r="W13" i="25"/>
  <c r="X13" i="25"/>
  <c r="Y13" i="25"/>
  <c r="Z13" i="25"/>
  <c r="W14" i="25"/>
  <c r="X14" i="25"/>
  <c r="Y14" i="25"/>
  <c r="Z14" i="25"/>
  <c r="W15" i="25"/>
  <c r="X15" i="25"/>
  <c r="Y15" i="25"/>
  <c r="Z15" i="25"/>
  <c r="W16" i="25"/>
  <c r="X16" i="25"/>
  <c r="Y16" i="25"/>
  <c r="Z16" i="25"/>
  <c r="W17" i="25"/>
  <c r="X17" i="25"/>
  <c r="Y17" i="25"/>
  <c r="Z17" i="25"/>
  <c r="W18" i="25"/>
  <c r="X18" i="25"/>
  <c r="Y18" i="25"/>
  <c r="Z18" i="25"/>
  <c r="W19" i="25"/>
  <c r="X19" i="25"/>
  <c r="Y19" i="25"/>
  <c r="Z19" i="25"/>
  <c r="W20" i="25"/>
  <c r="X20" i="25"/>
  <c r="Y20" i="25"/>
  <c r="Z20" i="25"/>
  <c r="W21" i="25"/>
  <c r="X21" i="25"/>
  <c r="Y21" i="25"/>
  <c r="Z21" i="25"/>
  <c r="W22" i="25"/>
  <c r="X22" i="25"/>
  <c r="Y22" i="25"/>
  <c r="Z22" i="25"/>
  <c r="W23" i="25"/>
  <c r="X23" i="25"/>
  <c r="Y23" i="25"/>
  <c r="Z23" i="25"/>
  <c r="W24" i="25"/>
  <c r="X24" i="25"/>
  <c r="Y24" i="25"/>
  <c r="Z24" i="25"/>
  <c r="W25" i="25"/>
  <c r="X25" i="25"/>
  <c r="Y25" i="25"/>
  <c r="Z25" i="25"/>
  <c r="W26" i="25"/>
  <c r="X26" i="25"/>
  <c r="Y26" i="25"/>
  <c r="Z26" i="25"/>
  <c r="W27" i="25"/>
  <c r="X27" i="25"/>
  <c r="Y27" i="25"/>
  <c r="Z27" i="25"/>
  <c r="W28" i="25"/>
  <c r="X28" i="25"/>
  <c r="Y28" i="25"/>
  <c r="Z28" i="25"/>
  <c r="W29" i="25"/>
  <c r="X29" i="25"/>
  <c r="Y29" i="25"/>
  <c r="Z29" i="25"/>
  <c r="V11" i="25"/>
  <c r="V12" i="25"/>
  <c r="V13" i="25"/>
  <c r="V14" i="25"/>
  <c r="V15" i="25"/>
  <c r="V16" i="25"/>
  <c r="V17" i="25"/>
  <c r="V18" i="25"/>
  <c r="V19" i="25"/>
  <c r="V20" i="25"/>
  <c r="V21" i="25"/>
  <c r="V22" i="25"/>
  <c r="V23" i="25"/>
  <c r="V24" i="25"/>
  <c r="V25" i="25"/>
  <c r="V26" i="25"/>
  <c r="V27" i="25"/>
  <c r="V28" i="25"/>
  <c r="V29" i="25"/>
  <c r="U11" i="25"/>
  <c r="U12" i="25"/>
  <c r="U13" i="25"/>
  <c r="U14" i="25"/>
  <c r="U15" i="25"/>
  <c r="U16" i="25"/>
  <c r="U17" i="25"/>
  <c r="U18" i="25"/>
  <c r="U19" i="25"/>
  <c r="U20" i="25"/>
  <c r="U21" i="25"/>
  <c r="U22" i="25"/>
  <c r="U23" i="25"/>
  <c r="U24" i="25"/>
  <c r="U25" i="25"/>
  <c r="U26" i="25"/>
  <c r="U27" i="25"/>
  <c r="U28" i="25"/>
  <c r="U29" i="25"/>
  <c r="Z10" i="25"/>
  <c r="U10" i="25"/>
  <c r="V10" i="25"/>
  <c r="W10" i="25"/>
  <c r="X10" i="25"/>
  <c r="Y10" i="25"/>
  <c r="T11" i="25"/>
  <c r="T12" i="25"/>
  <c r="T13" i="25"/>
  <c r="T14" i="25"/>
  <c r="T15" i="25"/>
  <c r="T16" i="25"/>
  <c r="T17" i="25"/>
  <c r="T18" i="25"/>
  <c r="T19" i="25"/>
  <c r="T20" i="25"/>
  <c r="T21" i="25"/>
  <c r="T22" i="25"/>
  <c r="T23" i="25"/>
  <c r="T24" i="25"/>
  <c r="T25" i="25"/>
  <c r="T26" i="25"/>
  <c r="T27" i="25"/>
  <c r="T28" i="25"/>
  <c r="T29" i="25"/>
  <c r="T10" i="25"/>
  <c r="S29" i="25"/>
  <c r="S23" i="25"/>
  <c r="S21" i="25"/>
  <c r="S18" i="25"/>
  <c r="S14" i="25"/>
  <c r="S16" i="25"/>
  <c r="S12" i="25"/>
  <c r="S10" i="25"/>
</calcChain>
</file>

<file path=xl/sharedStrings.xml><?xml version="1.0" encoding="utf-8"?>
<sst xmlns="http://schemas.openxmlformats.org/spreadsheetml/2006/main" count="3351" uniqueCount="1307">
  <si>
    <t>AVANCE</t>
  </si>
  <si>
    <t>PLAN ESTRATEGICO</t>
  </si>
  <si>
    <r>
      <t xml:space="preserve">PROCESO DEL SISTEMA DE GESTIÓN -SIGOS-
</t>
    </r>
    <r>
      <rPr>
        <sz val="8"/>
        <color indexed="8"/>
        <rFont val="Arial Narrow"/>
        <family val="2"/>
      </rPr>
      <t>(Especifique el proceso del SIGOS al que pertenece la actividad general)</t>
    </r>
  </si>
  <si>
    <r>
      <t xml:space="preserve">ACTIVIDADES GENERALES
 </t>
    </r>
    <r>
      <rPr>
        <sz val="8"/>
        <color indexed="8"/>
        <rFont val="Arial Narrow"/>
        <family val="2"/>
      </rPr>
      <t>(Qué se va a hacer para implementar la estratégia en la zona y para cumplir con la meta del plan estratégico. Máximo dos actividades generales)</t>
    </r>
  </si>
  <si>
    <r>
      <t xml:space="preserve">VALOR PORCENTUAL DE LA ACTIVIDAD GENERAL 
</t>
    </r>
    <r>
      <rPr>
        <sz val="8"/>
        <color indexed="8"/>
        <rFont val="Arial Narrow"/>
        <family val="2"/>
      </rPr>
      <t>(Especifique la ponderación para cada una de las actividades generales, que en total deben sumar 100%)</t>
    </r>
  </si>
  <si>
    <r>
      <t xml:space="preserve">FUENTE DE RECURSOS    </t>
    </r>
    <r>
      <rPr>
        <sz val="9"/>
        <color indexed="8"/>
        <rFont val="Arial Narrow"/>
        <family val="2"/>
      </rPr>
      <t>(Especifique el proyecto de inversión o la fuente de recuersos (funcionamiento) con la cual se va a financiar la actividad)</t>
    </r>
  </si>
  <si>
    <r>
      <t xml:space="preserve">ACCIÓN
</t>
    </r>
    <r>
      <rPr>
        <sz val="8"/>
        <color indexed="8"/>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</si>
  <si>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8"/>
        <color indexed="8"/>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</si>
  <si>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8"/>
        <color indexed="8"/>
        <rFont val="Arial Narrow"/>
        <family val="2"/>
      </rPr>
      <t>(Defina el indicador para cada meta. Estos indicadores serán de cumplimiento, es decir, la relación de variables se hará sobre la meta programada)</t>
    </r>
  </si>
  <si>
    <r>
      <t xml:space="preserve">PONDERACIÓN ACCCION
</t>
    </r>
    <r>
      <rPr>
        <sz val="8"/>
        <color indexed="8"/>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</si>
  <si>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8"/>
        <color indexed="8"/>
        <rFont val="Arial Narrow"/>
        <family val="2"/>
      </rPr>
      <t xml:space="preserve">(Asigne el o los responsable(s) que realizaran la actividad) </t>
    </r>
  </si>
  <si>
    <r>
      <t xml:space="preserve">Fecha de Inicio
</t>
    </r>
    <r>
      <rPr>
        <sz val="8"/>
        <color indexed="8"/>
        <rFont val="Arial Narrow"/>
        <family val="2"/>
      </rPr>
      <t>(Especifique la fecha que dará inicio en cada una de las actividades programadas)</t>
    </r>
  </si>
  <si>
    <r>
      <t xml:space="preserve">Fecha Final
</t>
    </r>
    <r>
      <rPr>
        <sz val="8"/>
        <color indexed="8"/>
        <rFont val="Arial Narrow"/>
        <family val="2"/>
      </rPr>
      <t xml:space="preserve">(Especifique la fecha que dará por finalizada cada una de las actividades programadas) </t>
    </r>
  </si>
  <si>
    <r>
      <t xml:space="preserve">DÓNDE 
</t>
    </r>
    <r>
      <rPr>
        <sz val="8"/>
        <color indexed="8"/>
        <rFont val="Arial Narrow"/>
        <family val="2"/>
      </rPr>
      <t>(Defina los departamentos en donde implementará las actividades específicas, Departamentos y Municipios)</t>
    </r>
  </si>
  <si>
    <t>ACTIVIDAD Nº</t>
  </si>
  <si>
    <t>ENERO</t>
  </si>
  <si>
    <t>FEBRERO</t>
  </si>
  <si>
    <t>MARZO</t>
  </si>
  <si>
    <t>ABRIL</t>
  </si>
  <si>
    <t>MAYO</t>
  </si>
  <si>
    <t>JUNIO</t>
  </si>
  <si>
    <t>JULIO</t>
  </si>
  <si>
    <t>AGOSTO</t>
  </si>
  <si>
    <t>SEPTIEMBRE</t>
  </si>
  <si>
    <t>OCTUBRE</t>
  </si>
  <si>
    <t>NOVIEMBRE</t>
  </si>
  <si>
    <t>DICIEMBRE</t>
  </si>
  <si>
    <t>MES</t>
  </si>
  <si>
    <t>OBJETIVO MISIONAL</t>
  </si>
  <si>
    <t>ESTRATEGIA</t>
  </si>
  <si>
    <t>EJECUTADO</t>
  </si>
  <si>
    <t>ESPERADO</t>
  </si>
  <si>
    <t xml:space="preserve">Indicador acumulado </t>
  </si>
  <si>
    <t xml:space="preserve">Cualitativo </t>
  </si>
  <si>
    <t>REVISADO Y VALIDADO POR:</t>
  </si>
  <si>
    <t>VERIFICADO Y APROBADO POR:</t>
  </si>
  <si>
    <t>APROBADO POR:</t>
  </si>
  <si>
    <t>RESPONSABLE:</t>
  </si>
  <si>
    <t>*Anexo: Cronograma</t>
  </si>
  <si>
    <t>Gestión Administrativa</t>
  </si>
  <si>
    <t>Funcionamiento</t>
  </si>
  <si>
    <t xml:space="preserve">1 plan anual de adquisiciones consolidado y  publicado </t>
  </si>
  <si>
    <t xml:space="preserve">Número de planes anuales de adquisiciones publicados </t>
  </si>
  <si>
    <t>Angela Gutierrez</t>
  </si>
  <si>
    <t>Bogotá D.C.</t>
  </si>
  <si>
    <t>1.1</t>
  </si>
  <si>
    <t xml:space="preserve"> </t>
  </si>
  <si>
    <t xml:space="preserve">1.2.  Actualizar plan de adquisiciones  de la Entidad </t>
  </si>
  <si>
    <t>1.2</t>
  </si>
  <si>
    <t>2. Administrar los bienes propiedad de la Unidad Administrativa Especial de Organizaciones Solidarias.</t>
  </si>
  <si>
    <t xml:space="preserve">2.1  Realizar toma física de inventario de todos los bienes de la Entidad, y presentar informe personalizado y por dependencias. </t>
  </si>
  <si>
    <t>Número  de inventarios generales realizados</t>
  </si>
  <si>
    <t xml:space="preserve">Angela Gutierrez
Ronal Gomez
</t>
  </si>
  <si>
    <t>2.1</t>
  </si>
  <si>
    <t xml:space="preserve">2.2. Proyectar y presentar a contabilidad los informes periodicos de conformidad con los parámetros definidos en el manual de bienes y en el manual de políticas y prácticas contables - política de propiedad, planta y equipo.   </t>
  </si>
  <si>
    <t xml:space="preserve">Numero de informes presentados </t>
  </si>
  <si>
    <t>2.2</t>
  </si>
  <si>
    <t>12 informes financieros de cierre presentados</t>
  </si>
  <si>
    <t>Número  de  informes presentados</t>
  </si>
  <si>
    <t xml:space="preserve">2.3. Adelantar un proceso de baja de bienes de conformidad con los parámetros establecidos en el manual de bienes </t>
  </si>
  <si>
    <t>1 proceso de baja de bienes realizados</t>
  </si>
  <si>
    <t>Número  de procesos de baja de bienes realizados</t>
  </si>
  <si>
    <t>2.3</t>
  </si>
  <si>
    <t>Inversión</t>
  </si>
  <si>
    <t>5.1</t>
  </si>
  <si>
    <t>Gestión Documental</t>
  </si>
  <si>
    <t>6.1</t>
  </si>
  <si>
    <t>6.2</t>
  </si>
  <si>
    <t>6.3</t>
  </si>
  <si>
    <t>Pensamiento y Direccionamiento Estrategico</t>
  </si>
  <si>
    <t xml:space="preserve">7. Implementar  las dimensiones y  políticas que conforman el MIPG para lograr una  mayor apropiación y cumplimiento adecuado de las funciones, garantizando  la satisfacción y participación ciudadana </t>
  </si>
  <si>
    <t>100% del Cumplimiento de las actividades asignadas   del MIPG</t>
  </si>
  <si>
    <t xml:space="preserve">Porcentaje de Implemtación de MIPG </t>
  </si>
  <si>
    <t>MARISOL VIVEROS ZAMBRANO</t>
  </si>
  <si>
    <t>GLORIA PATRICIA MEDINA TARAZONA</t>
  </si>
  <si>
    <t>Coordinadora Grupo Planeación y Estadística</t>
  </si>
  <si>
    <t>100% del Cumplimiento de las actividades asignadas   del MIPG</t>
  </si>
  <si>
    <t>Porcentaje de Implementación del MIPG</t>
  </si>
  <si>
    <t>5.2</t>
  </si>
  <si>
    <t>4.3</t>
  </si>
  <si>
    <t>4.2</t>
  </si>
  <si>
    <t>4.1</t>
  </si>
  <si>
    <t>3.2</t>
  </si>
  <si>
    <t>3.1</t>
  </si>
  <si>
    <t>1.3</t>
  </si>
  <si>
    <t xml:space="preserve">4.1 Integralidad  de los sistemas de gestión para el desarrollo institucional </t>
  </si>
  <si>
    <t>2.4</t>
  </si>
  <si>
    <t>3.3</t>
  </si>
  <si>
    <t>3.4</t>
  </si>
  <si>
    <t>Gestión Humana</t>
  </si>
  <si>
    <t>1. Fortalecer la Política de Integridad</t>
  </si>
  <si>
    <t>1.1 Gestionar, verificar y aprobar  la información de la Hoja de Vida de la Función Pública - SIGEP II (Servidores Públicos)</t>
  </si>
  <si>
    <t>100% Hojas de Vida gestionadas, verificadas y aprobadas</t>
  </si>
  <si>
    <t>Porcentaje de hojas de vida  vinculadas al SIGEP</t>
  </si>
  <si>
    <t>Coordinadora</t>
  </si>
  <si>
    <t>Bogotá, D.C.</t>
  </si>
  <si>
    <t xml:space="preserve">
1.2 Asegurar que la declaración de bienes y renta de los servidores públicos de la entidad se presente en los términos y condiciones de los artículos 13 al 16 de la ley 190 de 1995 y los obligados por la Ley 2013 de 2019 publiquen la declaración de bienes, rentas y el registro de conflicto de intereses en el aplicativo establecido por Función Pública.</t>
  </si>
  <si>
    <t xml:space="preserve">100% de declaración juramentada de Bienes y Rentas en el plazo estipulado realizadas </t>
  </si>
  <si>
    <t xml:space="preserve">Porcentaje de declaraciones juramentadas realizadas </t>
  </si>
  <si>
    <t>1.3 Fortalecer la Política de Integridad  a través de la inscripción a personal de planta y contratista al Curso de Integridad, Transparencia y Lucha contra la Corrupción establecido por Función Pública en cumplimiento de la Ley 2016 de 2020 (Código de Integridad)</t>
  </si>
  <si>
    <t>100% de nuevos servidores y contratistas inscritos en el Curso virtual</t>
  </si>
  <si>
    <t xml:space="preserve">Porcentaje  de  inscrpciones realizadas </t>
  </si>
  <si>
    <t>100% de certificaciones tramitadas a través del CETIL</t>
  </si>
  <si>
    <t>Porcentaje de certificaciones expedidas a través del CETIL tramitadas</t>
  </si>
  <si>
    <t>2.  Fortalecer el Conocimiento Institucional a través de:</t>
  </si>
  <si>
    <t>2.1 Realizar el procedimiento de la Inducción a los servidores públicos que se vincule a la entidad (Ley 909 de 2004)</t>
  </si>
  <si>
    <t>100% de inducción a servidores públicos (Planta y Contratitas) de la UAEOS</t>
  </si>
  <si>
    <t>Porcentaje de   Inducción a servidores públicos realizadas</t>
  </si>
  <si>
    <t>2.2 Programar y desarrollar el procedimiento de reinducción a  los servidores públicos  de conformidad con la Ley 909 de 2004</t>
  </si>
  <si>
    <t>1 Reinducción anual realizada</t>
  </si>
  <si>
    <t xml:space="preserve">Número de  reinducciones  realizadas </t>
  </si>
  <si>
    <t>1 Plan Anual de Vacantes formulado y publicado</t>
  </si>
  <si>
    <t>Número de  Planes actualizados y publicados</t>
  </si>
  <si>
    <t>1 Plan de Previsión formulado y publicado</t>
  </si>
  <si>
    <t>1 Plan Estratégico de Talento humano formulado y publicado</t>
  </si>
  <si>
    <t>1 Plan Institucional de Capacitación formulado y publicado</t>
  </si>
  <si>
    <t>3.5</t>
  </si>
  <si>
    <t>1 Plan de Seguridad y Salud formulado y publicado</t>
  </si>
  <si>
    <t>3.6</t>
  </si>
  <si>
    <t>4.  Coordinar el Proceso de Gestión Estratégica del Talento Humano</t>
  </si>
  <si>
    <t xml:space="preserve">4.1 Ingreso, Desarrollo y Retiro 
Nómina y Situaciones Administrativas
</t>
  </si>
  <si>
    <t xml:space="preserve">14 nóminas anuales tramitadas </t>
  </si>
  <si>
    <t xml:space="preserve">Número  de nóminas tramitadas </t>
  </si>
  <si>
    <t>1 Liquidación de  retroactivo tramitado</t>
  </si>
  <si>
    <t>Número de retroactivo tramitado</t>
  </si>
  <si>
    <t>100% situaciones administrativas tramitadas</t>
  </si>
  <si>
    <t>Porcentaje de situaciones  administrativas tramitadas</t>
  </si>
  <si>
    <t>5.1  Suscripción, Monitoreo y Evaluación de los Acuerdos de Gestión con los Gerentes Públicos del Nivel Directivo</t>
  </si>
  <si>
    <t>1 Acuerdos de Gestión</t>
  </si>
  <si>
    <t>Número de Acuerdos de Gestión</t>
  </si>
  <si>
    <t>100% de compromisos laborales concertados</t>
  </si>
  <si>
    <t>Porcentaje  de  compromisos de  evaluación del desempeño concertados</t>
  </si>
  <si>
    <t>1 Evaluación del Desempeño Laboral</t>
  </si>
  <si>
    <t xml:space="preserve">Número de  evaluación parcial eventual realizadas </t>
  </si>
  <si>
    <t>Número de evaluaciones parcial semestral y definitiva</t>
  </si>
  <si>
    <t>5.4</t>
  </si>
  <si>
    <t>6.1 Implementación, ejecución  y seguimiento del Plan Institucional de Capacitación - PIC</t>
  </si>
  <si>
    <t>100%  de implementación, ejecución y seguimiento del PIC</t>
  </si>
  <si>
    <t>Porcentaje de ejecución del PIC</t>
  </si>
  <si>
    <t xml:space="preserve">100% Implementación. Ejecución y seguimiento del Plan de Bienestar </t>
  </si>
  <si>
    <t>Porcentaje de ejecución del Plan de Bienestar</t>
  </si>
  <si>
    <t>7.1</t>
  </si>
  <si>
    <t>8.1 Implementación, ejecución  y seguimiento del Plan de Gestión de Seguridad y Salud en el Trabajo- SG-SST</t>
  </si>
  <si>
    <t>100% Implementación. Ejecución y seguimiento del  Plan de SG -SST</t>
  </si>
  <si>
    <t>Porcentaje de ejecución del Plan de SG-SST</t>
  </si>
  <si>
    <t>8.1</t>
  </si>
  <si>
    <t xml:space="preserve">9. Implementar  las dimensiones y  políticas que conforman el MIPG para lograr una  mayor apropiación y cumplimiento adecuado de las funciones, garantizando  la satisfacción y participación ciudadana </t>
  </si>
  <si>
    <t>9.1 Adelantar las actividades para la implementación de las políticas que conforman el MIPG de acuerdo al plan de trabajo dispuesto por la Entidad  </t>
  </si>
  <si>
    <t>CARMEN JULIA LIZARAZO MOJICA</t>
  </si>
  <si>
    <t>Coordinadora Grupo Gestión Humana</t>
  </si>
  <si>
    <r>
      <t xml:space="preserve">PROCESO DEL SISTEMA DE GESTIÓN -SIGOS-
</t>
    </r>
    <r>
      <rPr>
        <sz val="11"/>
        <color indexed="8"/>
        <rFont val="Arial Narrow"/>
        <family val="2"/>
      </rPr>
      <t>(Especifique el proceso del SIGOS al que pertenece la actividad general)</t>
    </r>
  </si>
  <si>
    <r>
      <t xml:space="preserve">ACTIVIDADES GENERALES
 </t>
    </r>
    <r>
      <rPr>
        <sz val="11"/>
        <color indexed="8"/>
        <rFont val="Arial Narrow"/>
        <family val="2"/>
      </rPr>
      <t>(Qué se va a hacer para implementar la estratégia en la zona y para cumplir con la meta del plan estratégico. Máximo dos actividades generales)</t>
    </r>
  </si>
  <si>
    <r>
      <t xml:space="preserve">VALOR PORCENTUAL DE LA ACTIVIDAD GENERAL 
</t>
    </r>
    <r>
      <rPr>
        <sz val="11"/>
        <color indexed="8"/>
        <rFont val="Arial Narrow"/>
        <family val="2"/>
      </rPr>
      <t>(Especifique la ponderación para cada una de las actividades generales, que en total deben sumar 100%)</t>
    </r>
  </si>
  <si>
    <r>
      <t xml:space="preserve">FUENTE DE RECURSOS    </t>
    </r>
    <r>
      <rPr>
        <sz val="11"/>
        <color indexed="8"/>
        <rFont val="Arial Narrow"/>
        <family val="2"/>
      </rPr>
      <t>(Especifique el proyecto de inversión o la fuente de recuersos (funcionamiento) con la cual se va a financiar la actividad)</t>
    </r>
  </si>
  <si>
    <r>
      <t xml:space="preserve">ACCIÓN
</t>
    </r>
    <r>
      <rPr>
        <sz val="11"/>
        <color indexed="8"/>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</si>
  <si>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11"/>
        <color indexed="8"/>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</si>
  <si>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11"/>
        <color indexed="8"/>
        <rFont val="Arial Narrow"/>
        <family val="2"/>
      </rPr>
      <t>(Defina el indicador para cada meta. Estos indicadores serán de cumplimiento, es decir, la relación de variables se hará sobre la meta programada)</t>
    </r>
  </si>
  <si>
    <r>
      <t xml:space="preserve">PONDERACIÓN ACCCION
</t>
    </r>
    <r>
      <rPr>
        <sz val="11"/>
        <color indexed="8"/>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</si>
  <si>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11"/>
        <color indexed="8"/>
        <rFont val="Arial Narrow"/>
        <family val="2"/>
      </rPr>
      <t xml:space="preserve">(Asigne el o los responsable(s) que realizaran la actividad) </t>
    </r>
  </si>
  <si>
    <r>
      <t xml:space="preserve">Fecha de Inicio
</t>
    </r>
    <r>
      <rPr>
        <sz val="11"/>
        <color indexed="8"/>
        <rFont val="Arial Narrow"/>
        <family val="2"/>
      </rPr>
      <t>(Especifique la fecha que dará inicio en cada una de las actividades programadas)</t>
    </r>
  </si>
  <si>
    <r>
      <t xml:space="preserve">Fecha Final
</t>
    </r>
    <r>
      <rPr>
        <sz val="11"/>
        <color indexed="8"/>
        <rFont val="Arial Narrow"/>
        <family val="2"/>
      </rPr>
      <t xml:space="preserve">(Especifique la fecha que dará por finalizada cada una de las actividades programadas) </t>
    </r>
  </si>
  <si>
    <r>
      <t xml:space="preserve">DÓNDE 
</t>
    </r>
    <r>
      <rPr>
        <sz val="11"/>
        <color indexed="8"/>
        <rFont val="Arial Narrow"/>
        <family val="2"/>
      </rPr>
      <t>(Defina los departamentos en donde implementará las actividades específicas, Departamentos y Municipios)</t>
    </r>
  </si>
  <si>
    <t>Gestión Jurídica</t>
  </si>
  <si>
    <t>1.  Actualizar el normograma institucional, con participación de  los procesos del SIGOS garantizando su publicación, para mantener actualizados a los servidores públicos y a la ciudadanía en general.</t>
  </si>
  <si>
    <t>12 Actualizaciones publicadas.</t>
  </si>
  <si>
    <t>Número de Actualizaciones publicadas.</t>
  </si>
  <si>
    <t>Dalia Gazabon</t>
  </si>
  <si>
    <t>Porcentaje de PQRDS resueltas.</t>
  </si>
  <si>
    <t>Nicolás A. Hernández
Gloria Inés Lache</t>
  </si>
  <si>
    <t>3.  Atender las solicitudes de revisión de actos administrativos internos en su estructura y requisitos jurídicos.</t>
  </si>
  <si>
    <t>100% de resoluciones de acreditación revisadas</t>
  </si>
  <si>
    <t xml:space="preserve">Porcentaje de Resoluciones de acreditación revisadas. </t>
  </si>
  <si>
    <t>Nicolás Hernández</t>
  </si>
  <si>
    <t>3.2 Revisar los actos administrativos internos  (resoluciones, circulares, etc.) de los diferentes procesos del SIGOS, en su estructura, referencia normativa sobre facultades y capacidad jurídica, que sean puestos en conocimiento de la OAJ.</t>
  </si>
  <si>
    <t>Gloria Inés Lache</t>
  </si>
  <si>
    <t>100% de trámites judiciales atendidos oportunamente</t>
  </si>
  <si>
    <t xml:space="preserve">Porcentaje de registros de actuaciones en los procesos judiciales </t>
  </si>
  <si>
    <t>José Luis Pastrana P.</t>
  </si>
  <si>
    <t>4.2 Realizar actividades de seguimiento a los expedientes judiciales en los procesos que la entidad sea parte.</t>
  </si>
  <si>
    <t>100% de registros de consulta y seguimiento a expedientes judiciales</t>
  </si>
  <si>
    <t xml:space="preserve">Porcentaje de registro de consultas de estado de los procesos, realizadas </t>
  </si>
  <si>
    <t xml:space="preserve"> Dalia Gazabón
Gloria Lache 
Nicolas A. Hernandez
 José Luis Pastrana P</t>
  </si>
  <si>
    <t>4.3. Liderar las sesiones del Comité de Conciliación de conformidad con la normatividad aplicable, dejando registro de sus actuaciones.</t>
  </si>
  <si>
    <t>24 sesiones del comité de conciliaciación con sus respectivas actas firmadas.</t>
  </si>
  <si>
    <t>Dalia Gazabon
José Luis Pastrana</t>
  </si>
  <si>
    <t>Gestión Contractual</t>
  </si>
  <si>
    <t>5. Prestar asistencia y asesoría jurídica a los grupos internos de trabajo en el desarrollo de los procesos contractuales en ejecución del Plan Anual de Adquisiciones, previa solicitud.</t>
  </si>
  <si>
    <t xml:space="preserve">100% de procesos contractuales recibidos, asesorados jurídicamente </t>
  </si>
  <si>
    <t>Porcentaje de procesos atendidos.</t>
  </si>
  <si>
    <t>Dalia Gazabón
Gloria Lache 
Nicolas A. Hernandez
 José Luis Pastrana P</t>
  </si>
  <si>
    <t xml:space="preserve">5.2 Continuar con la Implementación de la plataforma  SECOP II. </t>
  </si>
  <si>
    <t>Porcentaje de avance de implementación del SECOP II</t>
  </si>
  <si>
    <t>5.3</t>
  </si>
  <si>
    <t>Pensamiento y Direccionamiento Estratégico</t>
  </si>
  <si>
    <t xml:space="preserve">6, liderar  propuestas  normativas para el fomento, desarrollo y protección del sector solidario,  que incluyan la disminución de obstáculos, trámites  y  costos para el desarrollo de las organizaciones solidarias. </t>
  </si>
  <si>
    <t xml:space="preserve">6.1. Liderar espacio institucional  de análisis normativo para el fomento, desarrollo y protección del sector solidario, </t>
  </si>
  <si>
    <t>1 Documento de análisis y propuestas gestionadas.</t>
  </si>
  <si>
    <t>Dalia Gazabón
Gloria Lache 
Nicolas A. Hernandez</t>
  </si>
  <si>
    <t>7,1. Adelantar las actividades para la implementación de las políticas que conforman el MIPG de acuerdo al plan de trabajo dispuesto por la Entidad  </t>
  </si>
  <si>
    <t>100% del cumplimiento de las actividades asignadas   del MIPG</t>
  </si>
  <si>
    <t xml:space="preserve">6. Implementar  las dimensiones y  políticas que conforman el MIPG para lograr una  mayor apropiación y cumplimiento adecuado de las funciones, garantizando  la satisfacción y participación ciudadana </t>
  </si>
  <si>
    <t xml:space="preserve">1. Coordinar y asesorar el proceso de  Planeación Estratégica  Institucional  </t>
  </si>
  <si>
    <t>1.1  Realizar Seguimiento al Plan Estratégico institucional (2023-2026)</t>
  </si>
  <si>
    <t>Número de seguimientos realizados</t>
  </si>
  <si>
    <t>Bogotá DC</t>
  </si>
  <si>
    <t>Número de informes de seguimientos realizados</t>
  </si>
  <si>
    <t>1 Jornada de planeación realizada</t>
  </si>
  <si>
    <t>Número de jornada de planeación apoyada</t>
  </si>
  <si>
    <t xml:space="preserve">1 informe de actividades realizados </t>
  </si>
  <si>
    <t>Número de informes   realizados</t>
  </si>
  <si>
    <t>1.5</t>
  </si>
  <si>
    <t xml:space="preserve">Programas y Proyectos </t>
  </si>
  <si>
    <t xml:space="preserve">1.5 Elaborar  y consolidar en coordinación con el Grupo de Gestión Financiera el Anteproyecto de presupuesto de la Entidad para validación de la Dirección de Planeación e Investigación </t>
  </si>
  <si>
    <t>1 anteproyecto de presupuesto elaborado y consolidado oportunamente</t>
  </si>
  <si>
    <t>Número de anteproyectos de presupuesto  elaborado, consolidado y presentado</t>
  </si>
  <si>
    <t>1.4</t>
  </si>
  <si>
    <t xml:space="preserve">2. Coordinar y asesorar el proceso de Planeación institucional táctica y operativa </t>
  </si>
  <si>
    <t xml:space="preserve">Funcionamiento                          </t>
  </si>
  <si>
    <t>2.1 Apoyar a la Dirección de Investigación y Planeación en  el desarrollo del  Comité Institucional de Gestión y Desempeño de la Unidad Administrativa Especial de Organizaciones Solidarias,   presentar los avances y cumplimiento de metas del Modelo Integrado de Planeación y Gestión para la vigencia.</t>
  </si>
  <si>
    <t xml:space="preserve">2.2 Brindar asesoría , acompañamiento  y seguimiento a la implementación de los planes integrados  adoptados </t>
  </si>
  <si>
    <t xml:space="preserve">18  planes consolidados y publicados </t>
  </si>
  <si>
    <t>Número de Planes  consolidados y publicados</t>
  </si>
  <si>
    <t>3 informes de seguimiento a Plan Anticorrupción y Atención al ciudadano y el Plan de participación ciudadana incluyendo el componente adicional Integridad- Gestión de Conflicto de Interés</t>
  </si>
  <si>
    <t xml:space="preserve">Número de  informes de seguimiento realizados 
</t>
  </si>
  <si>
    <t xml:space="preserve">4 informes de seguimiento a los planes integrados </t>
  </si>
  <si>
    <t>Número de  informes de seguimiento realizados</t>
  </si>
  <si>
    <t>2.3 Asesorar y validar técnicamente la elaboración y publicación de los planes de acción de las diferentes áreas de la Unidad Administrativa Especial de Organizaciones Solidarias y realizar los informes de seguimiento</t>
  </si>
  <si>
    <t>Número de planes de acción publicados</t>
  </si>
  <si>
    <t>12 Informes de seguimiento y ejecución</t>
  </si>
  <si>
    <t>Número de Informes de seguimiento elaborados y enviados a los responsables</t>
  </si>
  <si>
    <t>2.4 Apoyar metodológicamente  la construcción del mapa de riesgos institucional y adelantar el monitoreo de acuerdo a la normatividad vigente.</t>
  </si>
  <si>
    <t xml:space="preserve">1  matriz de  mapas de riesgos construida y publicadas </t>
  </si>
  <si>
    <t>Número de matriz de riesgos de procesos elaborada, publicada</t>
  </si>
  <si>
    <t xml:space="preserve">3. Realizar  informes  sobre los compromisos de la UAEOS en la consolidación de  la PAZ , sentencias, CONPES y demás reportes solicitados por entidades externas </t>
  </si>
  <si>
    <t>3.1 Realizar el Informe de Rendición de Cuentas PAZ</t>
  </si>
  <si>
    <t>1 Informe de Rendición de Cuentas PAZ</t>
  </si>
  <si>
    <t>Número de Informes  realizados</t>
  </si>
  <si>
    <t xml:space="preserve">3.2 Seguimiento, informes  y reportes  realizados y enviados de acuerdo a la competencia del grupo </t>
  </si>
  <si>
    <t xml:space="preserve">100% de solicitudes  internas o externas atendidas </t>
  </si>
  <si>
    <t xml:space="preserve">Porcentaje  de solicitudes atendidas </t>
  </si>
  <si>
    <t>3.3 Validar los reportes de SISCONPES -SIIPO</t>
  </si>
  <si>
    <t xml:space="preserve">100% de los reportes validados en la plataforma </t>
  </si>
  <si>
    <t>Número de  reportes validados y enviados</t>
  </si>
  <si>
    <t xml:space="preserve">Gestión del Mejoramiento </t>
  </si>
  <si>
    <t>4. Coordinar, asesorar y acompañar el proceso de mejoramiento continuo del Sistema Integrado de Gestión de la Unidad Administrativa Especial de Organizaciones Solidarias.</t>
  </si>
  <si>
    <t>4.1  Asesorar a los lideres en el desarrollo de las  acciones establecidas  para la implementación de MIPG</t>
  </si>
  <si>
    <t xml:space="preserve">100% de asesorías realizadas </t>
  </si>
  <si>
    <t xml:space="preserve">Porcentaje  de asesorías realizadas </t>
  </si>
  <si>
    <t xml:space="preserve">4.2 Diseñar e implementar 1  campaña de sensibilización del MIPG a los funcionarios de la Unidad </t>
  </si>
  <si>
    <t xml:space="preserve">100% de la implementación de la campaña  realizadas </t>
  </si>
  <si>
    <t>Porcentaje de implementación de la  campaña de sensibilización realizada</t>
  </si>
  <si>
    <t>4.3 Realizar, acompañamiento y seguimiento  a las actividades de implementación del Sistema de Gestión Ambiental</t>
  </si>
  <si>
    <t>4 informes de seguimiento y acompañamiento</t>
  </si>
  <si>
    <t>Número de  informes realizados</t>
  </si>
  <si>
    <t xml:space="preserve">Seguimiento y Medición </t>
  </si>
  <si>
    <t>5. Implementar el Plan Estadístico Institucional de acuerdo a lo proyectado en el corto plazo.</t>
  </si>
  <si>
    <t>5.1 Revisar, actualizar y publicar información de gestión y resultados  con los reportes estadísticos</t>
  </si>
  <si>
    <t>5.2 Elaborar y presentar  los reportes e informes estadísticos de la entidad y el seguimiento al  Plan Estadístico Institucional</t>
  </si>
  <si>
    <t>Número de reportes de seguimiento realizados</t>
  </si>
  <si>
    <t>10 reportes de seguimiento a las operaciones estadística otra fuente y 4 informes trimestrales</t>
  </si>
  <si>
    <t>Porcentaje de  proyectos actualizados, aprobados y registrados en el DNP</t>
  </si>
  <si>
    <t>Porcentaje   de proyectos actualizados, aprobados y registrados en el DNP para vigencia 2024</t>
  </si>
  <si>
    <t>100% Estudios técnicos asesorados</t>
  </si>
  <si>
    <t>Porcentaje de estudios técnicos asesorados</t>
  </si>
  <si>
    <t>Número de reportes de seguimiento elaborados</t>
  </si>
  <si>
    <t xml:space="preserve">12 Reportes  de seguimiento </t>
  </si>
  <si>
    <t xml:space="preserve">7.  Implementar  las dimensiones y  políticas que conforman el MIPG para lograr una  mayor apropiación y cumplimiento adecuado de las funciones, garantizando  la satisfacción y participación ciudadana </t>
  </si>
  <si>
    <t xml:space="preserve">7.1 Adelantar las actividades para la implementación de las políticas que conforman el MIPG de acuerdo al plan de trabajo dispuesto por la Entidad </t>
  </si>
  <si>
    <t>PLAN ESTRATÉGICO</t>
  </si>
  <si>
    <t>VERSIÓN 10</t>
  </si>
  <si>
    <t>CÓDIGO UAEOS-FO-PDE-01</t>
  </si>
  <si>
    <t>FECHA EDICIÓN 31/10/2022</t>
  </si>
  <si>
    <t>Con la economía Popular, Social y Solidaria, el cambio es desde los territorios</t>
  </si>
  <si>
    <t>MISION:</t>
  </si>
  <si>
    <t>Somos la entidad del Gobierno Nacional que fomenta la economía Popular, Social y Solidaria, para el desarrollo social, cultural, ambiental, económico y político de las comunidades en los territorios, por una Colombia  justa, incluyente y en paz.</t>
  </si>
  <si>
    <t>VISION:</t>
  </si>
  <si>
    <t>En el año 2026, la Uaeos será reconocida como la entidad líder en la coordinación, articulación e implementación de planes, programas y proyectos de economía Popular, Social y Solidaria, que contribuyen al mejoramiento de la calidad de vida de la población colombiana y a la paz total en los territorios</t>
  </si>
  <si>
    <t>OBJETIVOS MISIONALES</t>
  </si>
  <si>
    <t>1. Promover los acuerdos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2.Generar conocimiento con las organizaciones de la Economía Popular, Social y Solidaria, identificando los saberes construidos, haciendo uso de la investigación aplicada, donde el conocimiento y la experiencia se  conjuguen en proceos participativos en el que dialoguen lo popular, lo social y lo solidario
3, Posicionar y fortalecer las redes y medios alternativos y comunitarios en el territorio, con el fin de que estos sean el vehículo a través del cual se promocione la cultura de la educación solidaria para la paz y se visibilicen las bondades de la asociatividad solidaria como gestor del cambio en los territorios
4, Fortalecer la institucionalidad como motor de cambio para recuperar la confianza de la ciudadanía y para el fortalecimiento del vínculo Estado-Ciudadanía</t>
  </si>
  <si>
    <t xml:space="preserve">3.Administracion de recursos de caja menor de gastos generakes </t>
  </si>
  <si>
    <t xml:space="preserve">Angela Gutierrez
</t>
  </si>
  <si>
    <r>
      <t>1 inventario</t>
    </r>
    <r>
      <rPr>
        <sz val="10"/>
        <color rgb="FFFF0000"/>
        <rFont val="Arial Narrow"/>
        <family val="2"/>
      </rPr>
      <t xml:space="preserve"> </t>
    </r>
    <r>
      <rPr>
        <sz val="10"/>
        <color theme="1"/>
        <rFont val="Arial Narrow"/>
        <family val="2"/>
      </rPr>
      <t>general realizado</t>
    </r>
  </si>
  <si>
    <t>Oficina Asesora Jurídica</t>
  </si>
  <si>
    <t xml:space="preserve">Semestral </t>
  </si>
  <si>
    <t xml:space="preserve">Producto </t>
  </si>
  <si>
    <t>Porcentaje de documento de análisis y propuestas gestionadas.</t>
  </si>
  <si>
    <t xml:space="preserve">Subdirección Nacional 
Dirección de Investigación y Planeación
Todos los grupos y Jefes de Oficina </t>
  </si>
  <si>
    <t xml:space="preserve">Trimestral </t>
  </si>
  <si>
    <t xml:space="preserve">Gestión </t>
  </si>
  <si>
    <t xml:space="preserve">Porcentaje de Implementación del MIGP </t>
  </si>
  <si>
    <t xml:space="preserve">Dirección de Desarrollo </t>
  </si>
  <si>
    <t>N/A</t>
  </si>
  <si>
    <t>2. Seguridad humana y justicia social</t>
  </si>
  <si>
    <t>Resultado</t>
  </si>
  <si>
    <t>Anual</t>
  </si>
  <si>
    <t>Grupo de Educación
Dirección de Desarrollo</t>
  </si>
  <si>
    <t>Grupo de Educación
Dirección de Planeación e Investigación</t>
  </si>
  <si>
    <t xml:space="preserve">N° de estudios e investigaciones  en economía popular, social y solidaria realizadas y publicadas </t>
  </si>
  <si>
    <t>Área Responsable</t>
  </si>
  <si>
    <t>Metas Cuatrienio</t>
  </si>
  <si>
    <t>Indicadores</t>
  </si>
  <si>
    <t>Acciones</t>
  </si>
  <si>
    <t xml:space="preserve">Estrategias </t>
  </si>
  <si>
    <t>Objetivo Misional</t>
  </si>
  <si>
    <t>Componente  PND</t>
  </si>
  <si>
    <t xml:space="preserve">Catalizador </t>
  </si>
  <si>
    <t xml:space="preserve">Grupo de Educación
Grupo de Comunicaciones
Dirección de Desarrollo de las Organizaciones Solidarias 
</t>
  </si>
  <si>
    <t>Dirección de Desarrollo de las Organizaciones Solidarias 
Grupo de Educación</t>
  </si>
  <si>
    <t xml:space="preserve">Dirección de Desarrollo de las Organizaciones Solidarias </t>
  </si>
  <si>
    <t xml:space="preserve">No. de Agendas Territoriales de Asociatividad Solidaria para la Paz implementadas </t>
  </si>
  <si>
    <t xml:space="preserve">N° de Municipios implementado las estrategias de  Compras Públicas y Mercados Campesinos </t>
  </si>
  <si>
    <t>Desarrollar procesos de estudios, investigaciones o sistematización de experiencias en torno a la economía popular, social y solidaria</t>
  </si>
  <si>
    <t xml:space="preserve">Tipo de Indicador </t>
  </si>
  <si>
    <t xml:space="preserve">Periodicidad </t>
  </si>
  <si>
    <t xml:space="preserve">No. territorios asociativos solidarios promovidos </t>
  </si>
  <si>
    <t xml:space="preserve">Línea Base </t>
  </si>
  <si>
    <t>1. Generar conocimiento con las organizaciones de la Economía Popular, Social y Solidaria, identificando los saberes construidos, haciendo uso de la investigación aplicada, donde el conocimiento y la experiencia se  conjuguen en proceso participativos en el que dialoguen lo popular, lo social y lo solidario</t>
  </si>
  <si>
    <t>Grupo de Educación
Dirección de Planeación e Investigación Dirección de Desarrollo</t>
  </si>
  <si>
    <t>2.2  Elaborar material educomunicativo que permita la visibilización de la oferta de servicios y de la gestión misional de la UAEOS en el territorio nacional</t>
  </si>
  <si>
    <t>Transformación  PND  ( propuesta )</t>
  </si>
  <si>
    <r>
      <t xml:space="preserve">                                                                                                                   PROPUESTA  PLAN DE ACCIÓN INSTITUCIONAL</t>
    </r>
    <r>
      <rPr>
        <b/>
        <sz val="20"/>
        <rFont val="Arial Narrow"/>
        <family val="2"/>
      </rPr>
      <t xml:space="preserve"> 2023</t>
    </r>
  </si>
  <si>
    <t>MIPG</t>
  </si>
  <si>
    <t>PND</t>
  </si>
  <si>
    <t>Plan Sectorial " Sector Trabajo"</t>
  </si>
  <si>
    <t xml:space="preserve">Plan Etrategico Institucional </t>
  </si>
  <si>
    <t>Plan de Accion</t>
  </si>
  <si>
    <t>Articulación con otros Planes (Decreto 612 de 2018)</t>
  </si>
  <si>
    <t>Dimensión MIPG</t>
  </si>
  <si>
    <t>Políticas de Gestión y Desempeño Institucional</t>
  </si>
  <si>
    <t>Objetivo estratégico PND 2023-2026</t>
  </si>
  <si>
    <t>Indicador de Resultado PND 2018-2022</t>
  </si>
  <si>
    <t>Meta PND 2018-2022</t>
  </si>
  <si>
    <t xml:space="preserve">Objetivo Plan sectorial </t>
  </si>
  <si>
    <t>Estrategias</t>
  </si>
  <si>
    <t xml:space="preserve">Indicador </t>
  </si>
  <si>
    <t xml:space="preserve">Meta </t>
  </si>
  <si>
    <t xml:space="preserve">Indicadores </t>
  </si>
  <si>
    <t xml:space="preserve">Meta Cuatrinenio </t>
  </si>
  <si>
    <t>Grupo</t>
  </si>
  <si>
    <t xml:space="preserve">PROCESO DEL SISTEMA DE GESTIÓN -SIGOS-
</t>
  </si>
  <si>
    <t xml:space="preserve">ACCIÓN
</t>
  </si>
  <si>
    <t xml:space="preserve">META 
</t>
  </si>
  <si>
    <t xml:space="preserve">INDICADOR DEL PRODUCTO
</t>
  </si>
  <si>
    <t xml:space="preserve">PONDERACIÓN ACCCION
</t>
  </si>
  <si>
    <t xml:space="preserve">RESPONSABLE
</t>
  </si>
  <si>
    <t xml:space="preserve">Fecha de Inicio
</t>
  </si>
  <si>
    <t xml:space="preserve">Fecha Final
</t>
  </si>
  <si>
    <t xml:space="preserve">DÓNDE 
</t>
  </si>
  <si>
    <t xml:space="preserve">1, Cultura de la economía popular, social y solidaria para la vida </t>
  </si>
  <si>
    <t>Educación e Investigación</t>
  </si>
  <si>
    <t>Comunicaciones y Prensa</t>
  </si>
  <si>
    <t>Planeación y Estadística</t>
  </si>
  <si>
    <t>TIC´s</t>
  </si>
  <si>
    <t>Gestión Financiera</t>
  </si>
  <si>
    <t>Control Interno</t>
  </si>
  <si>
    <t>3.1 Adelantar actividades de comunicación interna para visibilizar la gestión de los diferentes procesos de la entidad.</t>
  </si>
  <si>
    <t>Ministerio de Trabajo - Oficina Asesora de Planeación
Plan Nacional de Desarrollo  2022 - 2026 - Colombia Potencia Mundial de la Vida
Identificación de compromisos en bases de PND</t>
  </si>
  <si>
    <t>Transformación  / Implicación</t>
  </si>
  <si>
    <t>Habilitadores</t>
  </si>
  <si>
    <t>Catalizador</t>
  </si>
  <si>
    <t>Componente</t>
  </si>
  <si>
    <t>Pagi</t>
  </si>
  <si>
    <t>Texto bases</t>
  </si>
  <si>
    <t xml:space="preserve">Entidades </t>
  </si>
  <si>
    <t>Comentarios OAP Mintrabajo</t>
  </si>
  <si>
    <t>A. Habilitadores que potencian la seguridad humana y las oportunidades de bienestar.</t>
  </si>
  <si>
    <t>1. Sistema de protección social universal y adaptativo</t>
  </si>
  <si>
    <t>c. Protección económica en la vejez y envejecimiento saludable</t>
  </si>
  <si>
    <t>Se revisarán y reformarán los mecanismos existentes a la fecha para la protección económica de las personas mayores, buscando garantizar seguridad en su ingreso, con el fin de mejorar las condiciones materiales y garantizar los derechos establecidos en la Convención Interamericana sobre la Protección de los Derechos Humanos de las Personas Mayores.</t>
  </si>
  <si>
    <t>Ministerio del Trabajo - Colpensiones</t>
  </si>
  <si>
    <t>Se adelantará una reforma pensional con enfoque de la garantía del derecho, incluyente y equitativa a través del sistema de pilares. Se generarán escenarios de diálogo social nacional, con participación de todos los interlocutores: Gobierno Nacional, gobiernos locales, sector privado, organizaciones sindicales, gremios empresariales, academia, organizaciones sociales y asociaciones de personas mayores. Esta reforma aumentará la cobertura y la progresividad del sistema pensional tanto en la etapa de ahorro o acumulación de derechos como en la de desacumulación o disfrute de beneficios.</t>
  </si>
  <si>
    <t xml:space="preserve"> Se fortalecerá la gestión de la Administradora Colombiana de Pensiones – Colpensiones </t>
  </si>
  <si>
    <t xml:space="preserve">se disminuirán los aportes a salud, del 12% al 10%, por parte de los pensionados que devengan entre dos y tres salarios mínimos. </t>
  </si>
  <si>
    <t>Asi mismo, en las juntas directivas de las sociedades administradoras de fondos de pensiones tendrán asiento dos representantes de loa afiliados elegidos por ellos mismos, así como de un representante de las confederaciones de pensionados, de acuerdo con lo pactado en la Comisión Nacional de Concertación de Políticas Salariales y Laborales</t>
  </si>
  <si>
    <t xml:space="preserve">Se implementará la Política Pública Nacional de Envejecimiento y Vejez </t>
  </si>
  <si>
    <t>Ministerio de Trabajo - Colpensiones
SENA - Superintendecia de Subsidio Familiar - UASPE</t>
  </si>
  <si>
    <t>Se promoverá la inclusión social, la participación ciudadana de las personas mayores y el acceso a bienes y servicios públicos, así como a la educación y la investigación para enfrentar el desafío del envejecimiento y la vejez.</t>
  </si>
  <si>
    <t>Todas las entidades del sector</t>
  </si>
  <si>
    <t>d. Esquema de protección al desempleo</t>
  </si>
  <si>
    <t>Se diseñará un esquema de protección contra el desempleo redefiniendo el Mecanismo de Protección al Cesante -MPC, que responderá a las necesidades de la población desempleada y cesante, incluyendo trabajadores formales e informales. Se tendrán en cuenta las brechas que existen en las distintas poblaciones (como jóvenes, mujeres, personas mayores, con discapacidad y personas LGBTIQ+, entre otras). Dicho esquema contemplará: (i) la exploración de nuevas formas de financiamiento para quienes no acceden a la oferta del Sistema de Subsidio Familiar y (ii) nuevas formas de acción que permitan abordar de manera universal apoyos frente a: la cobertura de ingresos y servicios a los desempleados, la inserción laboral productiva de quienes no cuentan con un empleo formal o bien se desempeñan en actividades informales e implementación de políticas activas y pasivas de mercados de trabajo que apoyen la reinserción, colocación laboral y emprendimiento.</t>
  </si>
  <si>
    <t>Mintrabajo</t>
  </si>
  <si>
    <t xml:space="preserve"> Adicionalmente, se promoverán servicios para desempleados en las zonas donde haya grandes problemas de desempleo incluyendo los municipios medianos y pequeños y las zonas rurales.</t>
  </si>
  <si>
    <t>e. Seguridad y protección social en la Economía Popular y Comunitaria (EPC)</t>
  </si>
  <si>
    <t>Los trabajadores de la EPC tendrán acceso a la protección para la vejez, a los riesgos laborales y al sistema de salud.</t>
  </si>
  <si>
    <t>Se diseñará una ruta específica de acceso a los planes, programas y proyectos de asistencia social</t>
  </si>
  <si>
    <t>Se diseñará un programa para asegurar la transición hacia condiciones de trabajo saludables y seguras para quienes estén vinculados a  las economías populares.</t>
  </si>
  <si>
    <t xml:space="preserve"> Se harán adecuaciones al Sistema de Inspección, Vigilancia y Control en el Trabajo.</t>
  </si>
  <si>
    <t>El Gobierno Nacional gestionará el acceso a trabajos asalariados de los trabajadores de la economía popular y comunitaria, mediante acciones que promuevan comprendan: (i) la movilidad laboral; (ii) la formación en el trabajo, la certificación de competencias y el acceso a la educación en todos los niveles; y (iii) la promoción de pactos por el empleo con el sector privado.</t>
  </si>
  <si>
    <t>Mintrabajo - SENA</t>
  </si>
  <si>
    <t>h. Protecciónintegraldelapoblaciónhabitantedecalleyenriesgode habitanza de calle</t>
  </si>
  <si>
    <t xml:space="preserve">Se implementará la Política Pública Social para Habitantes de la Calle – PPSHC con el fin de garantizar la protección, el restablecimiento y la inclusión social de esta población. </t>
  </si>
  <si>
    <t>SENA</t>
  </si>
  <si>
    <t>revisar los compromisos que se estan asumiendo en el marco de la formulacion de la política</t>
  </si>
  <si>
    <t>9. Legitimidad,transparenciaeintegridaddelasinstitucionesparala seguridad humana</t>
  </si>
  <si>
    <t xml:space="preserve">b. Sistema de Bienestar Integral de la Fuerza Pública, sus familias y de los veteranos </t>
  </si>
  <si>
    <t>Se deberá implementar el Sistema Nacional de Atención Integral al Veterano, para cumplir con la Ley 1979 de 2019, en articulación con las entidades que integran la Comisión Intersectorial para la Atención Integral al Veterano.</t>
  </si>
  <si>
    <t>Revisar los compromisos en el marco de la Ley</t>
  </si>
  <si>
    <t>12.Humanización de la política criminal y superación del Estado de Constitucional en materia penitenciaria y carcelaria</t>
  </si>
  <si>
    <t xml:space="preserve">Fortalecer la atención penitenciaria para mitigar los riesgos de reincidencia, articular la labor y la oferta institucional para la inclusión social de las personas pospenadas, y mitigar los riesgos de vinculación al delito por parte de adolescentes y jóvenes. </t>
  </si>
  <si>
    <t xml:space="preserve">Revisar los compromisos en el marco de atención a poblaciones vulnerables. </t>
  </si>
  <si>
    <t>c. Atención a la población condenada, sindicada y pospenada en los territorios</t>
  </si>
  <si>
    <t>Se implementará una estrategia articulada entre el orden nacional y las entidades territoriales para la implementación de la justicia restaurativa, además de garantizar la prestación de los servicios de salud, alimentación, educación y trabajo.  Además, se impulsará la implementación del programa de atención postpenitenciaria en los territorios, para prevenir la reincidencia y garantizar la inclusión social de la población
pospenada.</t>
  </si>
  <si>
    <t>B. Superación de privaciones como fundamento de la dignidad humana y condiciones básicas para el bienestar</t>
  </si>
  <si>
    <t>1. Haciaunsistemadesaludgarantista,universal,basadoenunmodelo de salud preventivo y predictivo</t>
  </si>
  <si>
    <t>a. Colombia como territorio saludable co nAPS a partir de un modelo preventivo y predictivo</t>
  </si>
  <si>
    <t xml:space="preserve">Se formulará e implementará una nueva política de talento humano en salud, con enfoque de género, mejoramiento de la cobertura y distribución del talento humano en el territorio nacional </t>
  </si>
  <si>
    <t>tener presente en relacionamiento con sector salud</t>
  </si>
  <si>
    <t>3. Educacióndecalidadparareducirladesigualdad</t>
  </si>
  <si>
    <t>g. Educación media para la construcción de proyectos de vida</t>
  </si>
  <si>
    <t>Se hará una transformación curricular de la educación media para una formación integral, que tendrá en cuenta los intereses y necesidades de los jóvenes. Se incentivarán mecanismos de articulación de la media – en estrategia de multicampus regionales - con la Educación para el Trabajo y el Desarrollo Humano (ETDH), y la educación superior. En este proceso participará el SENA. Se ampliarán las apuestas de la orientación socio–ocupacional y se fomentarán las competencias socioemocionales, la educación económica y financiera, así como la educación ciudadana y para la reconciliación.</t>
  </si>
  <si>
    <t>C. Expansióndecapacidades:másymejoresoportunidadesdela población para lograr sus proyectos de vida</t>
  </si>
  <si>
    <t>1. Bienestarfísicoymentalysocialdelapoblación</t>
  </si>
  <si>
    <t>a. Promoción, prevención y atención integral de la salud mental</t>
  </si>
  <si>
    <t xml:space="preserve">Para promover el bienestar mental se requiere: (i) actualizar la política vigente </t>
  </si>
  <si>
    <t>Revisar conpes de salud mental y la evaluación al conpes que desarrolló DNP en 2022</t>
  </si>
  <si>
    <t>2. Garantíadeldisfruteyejerciciodelosderechosculturalesparalaviday la paz</t>
  </si>
  <si>
    <t>c. Fomento y estímulos a las culturas, las artes y los saberes</t>
  </si>
  <si>
    <t>En articulación entre los sectores de cultura y educación se garantizará el acceso a las artes, los saberes y la cultura, a través de procesos de educación y formación que vinculen a las a los niños, niñas, adolescentes y jóvenes, comunidades étnicas, y los diversos grupos poblacionales. Adicionalmente, se promoverá el trabajo asociativo de colectivos y agrupaciones artísticas</t>
  </si>
  <si>
    <t>SENA - UAEOS</t>
  </si>
  <si>
    <t>Contemplar en Asociatividad para la Paz</t>
  </si>
  <si>
    <t>e. Economías populares y alternativas en los ecosistemas culturales y creativos</t>
  </si>
  <si>
    <t>Se incentivarán procesos de reconocimiento, fortalecimiento, asociatividad y sostenibilidad con articulación de los actores de la economía popular y comunitaria del sector de las culturas, las artes y los saberes, mediante la creación del Consejo Nacional de Economías Culturales y Creativas, instancia que promoverá el fortalecimiento de las instituciones públicas, privadas, mixtas y populares, el fortalecimiento de la capacidad asociativa, organizativa, técnica y productiva, así como la promoción, defensa, divulgación y desarrollo de las unidades económicas que pertenecen a este sector</t>
  </si>
  <si>
    <t>UAEOS</t>
  </si>
  <si>
    <t>4. Sistema de Cuidado para la vida y la paz</t>
  </si>
  <si>
    <t>a. Creación, ampliación y regulación de los servicios de cuidado</t>
  </si>
  <si>
    <t>Se ofertarán … (ii) para las personas cuidadoras no remuneradas, servicios de formación e inclusión laboral y homologación de saberes, fortalecimiento de capacidades para la generación de ingresos; actividades de respiro para brindar condiciones de bienestar; accesibilidad al transporte público, servicios sociales, seguridad mínima garantizada y de protección social;</t>
  </si>
  <si>
    <t xml:space="preserve"> (iii) para las trabajadoras domésticas, del hogar y cuidadoras remuneradas se promoverá el trabajo decente, particularmente una estrategia de formalización laboral que incluye el Registro de Empleadores del Trabajo Doméstico, administrado por el Ministerio de Trabajo, e incentivos en materia de afiliación al Sistema Integral de Seguridad Social.</t>
  </si>
  <si>
    <t>Se implementará un programa nacional de gestión de la salud y la seguridad en el trabajo doméstico que incluye una estrategia de agrupamiento de hogares. Así mismo, se diseñará una estrategia de inspección, vigilancia y control a los hogares que contraten servicios de cuidado. Se promoverá y garantizará la negociación colectiva sectorial para todas las personas que trabajan el sector de los cuidados remunerados</t>
  </si>
  <si>
    <t xml:space="preserve">b. Modelo de gobernanza y territorialización del Sistema Nacional de Cuidado </t>
  </si>
  <si>
    <r>
      <t xml:space="preserve">El modelo de gobernanza estará a cargo de la Vicepresidencia de la República y el Ministerio de Igualdad y Equidad, con apoyo del Ministerio de Salud y Protección Social, </t>
    </r>
    <r>
      <rPr>
        <sz val="10"/>
        <color rgb="FF00B050"/>
        <rFont val="Calibri (Cuerpo)"/>
      </rPr>
      <t>al Ministerio del Trabajo</t>
    </r>
    <r>
      <rPr>
        <sz val="10"/>
        <color rgb="FF000000"/>
        <rFont val="Calibri"/>
        <family val="2"/>
        <scheme val="minor"/>
      </rPr>
      <t>, el Ministerio de Educación Nacional, el Ministerio del Deporte, el Ministerio de Cultura, el Ministerio de Ambiente y Desarrollo Sostenible, el Ministerio de Industria, Turismo y Comercio, el Departamento Nacional de Planeación, el Departamento Administrativo para la Prosperidad Social y el Departamento Administrativo Nacional de Estadística. Este modelo tendrá un mecanismo de participación y seguimiento ciudadano, incluyendo a las trabajadoras domésticas y del hogar y a organizaciones de la sociedad civil. Se definirán: (i) el esquema y las fuentes de financiamiento del Sistema Nacional de Cuidado; (ii) las responsabilidades de las entidades que integran el Sistema y (iii) los modelos de operación según enfoque étnico-racial, territorial, rural, de género, de curso de vida, diferencial y de discapacidad.</t>
    </r>
  </si>
  <si>
    <t>5. Educación, formación y reconversión labor al como respuesta al cambio productivo</t>
  </si>
  <si>
    <t>Se identificarán sectores o subsectores económicos con potencial de transición y con ventajas comparativas para estimar la demanda y las brechas de competencias y cualificaciones. La adecuada articulación entre los sectores público y privado se debe realizar de tal manera que contribuya a la consolidación del empleo. Se creará la mesa intersectorial de intermediación laboral y se diseñarán acciones para que la educación superior, la formación para el trabajo, la formación profesional integral responda a las necesidades de la transformación productiva. Habrá una estrategia de cualificación y reconversión de trabajadores desde industrias altamente contaminantes y obsoletas hacia la economía productiva y de transición energética.</t>
  </si>
  <si>
    <t>Mintrabajo - SENA - UAESPE</t>
  </si>
  <si>
    <t>Se consolidará el Sistema Nacional de Cualificaciones (SNC) y sus componentes en el marco de la estrategia de país de formación y reconversión laboral. Los ministerios del Trabajo y de Educación Nacional definirán la institucionalidad del SNC. Los programas de formación para el trabajo estructurados con base en el subsistema de normalización de competencias y el Marco Nacional de Cualificaciones. Los componentes del SNC y su relacionamiento con la oferta de la educación posmedia, permitirán acceso a las vías de cualificación, con calidad de las ofertas educativas y formativas y con movilidad hacia el empleo digno.</t>
  </si>
  <si>
    <t xml:space="preserve">En las estrategias de formación se dará prioridad a las poblaciones más afectadas por el desempleo y la informalidad (mujeres, jóvenes y las personas de la EPC), promoviendo la formación en entornos laborales, prácticas laborales, contrato de aprendizaje y la formación dual. </t>
  </si>
  <si>
    <t>Se implementará la Estrategia de Transición Justa de la Fuerza Laboral hacia la neutralidad del carbono.</t>
  </si>
  <si>
    <t>a. Consolidación del Sistema de Educación Superior Colombiano</t>
  </si>
  <si>
    <r>
      <t xml:space="preserve">Se consolidará un ecosistema de educación superior pública que tenga vínculos con el Sistema Nacional de Ciencia, Tecnología e Innovación, con miras a fomentar la formación y vinculación de talento para atender las perspectivas y necesidades de investigación. Se partirá del fomento a la oferta en áreas estratégicas, generando una mayor interacción de la IES con los sectores productivo, social y cultural, promoviendo esquemas de formación como lo es la modalidad dual; el Marco Nacional de Cualificaciones se priorizará como un instrumento clave para la oferta de programas en la educación posmedia, en este sentido se </t>
    </r>
    <r>
      <rPr>
        <sz val="10"/>
        <color theme="1"/>
        <rFont val="Calibri (Cuerpo)"/>
      </rPr>
      <t>contará con un modelo de educación posmedia que articule programas que puedan ser ofertados desde la media con los de la educación superior, la Educación para el Trabajo y el Desarrollo Humano – ETDH y la de la formación para el trabajo.</t>
    </r>
  </si>
  <si>
    <t xml:space="preserve">b. Reconceptualización del sistema de aseguramiento de la calidad de la educación superior </t>
  </si>
  <si>
    <t xml:space="preserve">Se ajustará integralmente el sistema de aseguramiento de la calidad de la educación superior para mejorar la gestión en términos de otorgamiento de los registros calificados, la acreditación en alta calidad y el proceso de convalidación de títulos. Además, se reconocerá la diversidad de las instituciones autorizadas para la oferta y el desarrollo de programas académicos. Los nuevos programas se evaluarán teniendo en cuenta su calidad y pertinencia. Se fortalecerán los sistemas internos de aseguramiento de la calidad y la promoción de la colaboración entre las instituciones y programas acreditados en alta calidad. </t>
  </si>
  <si>
    <t>c. Oportunidades de educación, formación, y de inserción y reconversión laboral</t>
  </si>
  <si>
    <t>Para responder a la transformación productiva, se avanzará en la cualificación del talento humano, suficiente y adecuado a las necesidades presentes y futuras de los empleadores. Se aumentará la empleabilidad de las personas con oportunidades de trabajo digno y movilidad laboral. Se hará en condiciones de equidad e igualdad, con enfoque de género y diferencial y en todos los sectores productivos, en especial en los que están relacionados con tecnologías digitales, crecimiento verde, energías renovables, agroindustria, turismo, arte y patrimonio, deporte, recreación, actividades físicas y de cuidado.</t>
  </si>
  <si>
    <t>d. Talento digital para aumentar la productividad laboral y la empleabilidad de las personas</t>
  </si>
  <si>
    <t>Se diseñará e implementará una estrategia integral para promover el uso y la apropiación de las tecnologías digitales. Se propone: (i) crear programas de formación de competencias digitales por medio de soluciones público-privadas que permitan acelerar y llegar a más personas en el territorio nacional con énfasis en programación, ciencia de datos y bilingüismo; (ii) preparar a la fuerza laboral por medio de la generación de incentivos para promover el desarrollo técnico, tecnológico y profesional en áreas relacionadas con las TIC, así como la alineación de la oferta de formación en habilidades digitales pertinentes con las necesidades del sector productivo (iii) eliminar las barreras que afecten la vinculación laboral en los aspectos relacionados con la certificación de competencias digitales. Esta estrategia integral estará alineada con las disposiciones del CONPES 4023 sobre talento y habilidades digitales.</t>
  </si>
  <si>
    <t>SENA - UAESPE</t>
  </si>
  <si>
    <t>e. Empoderamientoeconómicodelamujeryfortalecimientode habilidades para emprender</t>
  </si>
  <si>
    <t xml:space="preserve">Se fortalecerán los instrumentos de apoyo a iniciativas productivas de mujeres urbanas y rurales propiciando el empoderamiento económico y el cierre de brechas de género. </t>
  </si>
  <si>
    <t>Se impulsará un programa piloto de empleos verdes para las mujeres alrededor del cuidado y la recuperación de las cuencas hidrográficas y de bosques, el tránsito hacia energías limpias y la economía circular. En el marco de la Comisión Permanente de Concertación de Políticas Salariales y Laborales y sus subcomisiones departamentales, así como a nivel municipal, se establecerán espacios para debatir los asuntos relacionados con la promoción del trabajo decente y la generación de ingresos para las mujeres con énfasis en la mujer rural</t>
  </si>
  <si>
    <t>6. Trabajo digno y decente</t>
  </si>
  <si>
    <t>Se propone una nueva política de trabajo digno y decente que además tenga en cuenta las particularidades de diversos sectores y contextos como los de las zonas rurales, con enfoque de género y cierre de brechas, así como estrategias que potencien el fortalecimiento de la inspección laboral para la garantía del cumplimiento de la normatividad laboral.</t>
  </si>
  <si>
    <t xml:space="preserve"> Se crearán mecanismos para la extensión de la seguridad social con énfasis en los grupos más vulnerables como las trabajadoras domésticas del hogar y las cuidadoras remuneradas. </t>
  </si>
  <si>
    <t>a. Política pública del trabajo digno y decente</t>
  </si>
  <si>
    <t>Se adelantará una reforma laboral para desarrollar los artículos 25 y 53 de la Constitución Política, los principios y derechos fundamentales en el trabajo, las normas nacionales e internacionales sobre derechos laborales y sindicales y los objetivos de desarrollo sostenible con enfoque de género</t>
  </si>
  <si>
    <t>Se formulará la política pública del trabajo digno y decente como herramienta para la transformación del mercado laboral. Tendrá cinco pilares: i) Generación y protección de empleo e ingresos- (ii) Protección social y seguridad social extendida con cobertura adecuada e integral. (iii) Garantía de los derechos fundamentales de los trabajadores desde la promoción y eficacia del derecho de libertad sindical. (iv) Diálogo social, fomentando el tripartismo como un instrumento de política pública. (v) Coordinación nacional y territorial con atención diferencial a los ciudadanos y las ciudadanas en los territorios y sectores productivos. Estos pilares tendrán un enfoque diferencial y de género.</t>
  </si>
  <si>
    <t xml:space="preserve">La política contribuirá a la generación, protección y recuperación del empleo formal, el emprendimiento, la asociatividad y la formación para el trabajo. </t>
  </si>
  <si>
    <t xml:space="preserve">Se mejorará la protección para el desempleo, la universalización de los beneficios de las cajas de compensación familiar y de gestión y colocación de empleo especialmente en las zonas rurales. </t>
  </si>
  <si>
    <t>Ministerio de Trabajo -
SENA - Superintendecia de Subsidio Familiar - UAESPE</t>
  </si>
  <si>
    <t>103 104</t>
  </si>
  <si>
    <t>Se implementarán programas de empleo tanto de emergencia y de iniciativas complementarias a la gestión del sector privado como de apoyos económicos a empleadores privados, con enfoque diferencial y de género, y en sectores priorizados, trabajadores rurales, firmantes de la paz y habitantes de los municipios PDET.</t>
  </si>
  <si>
    <t xml:space="preserve">Se buscará la eliminación de la discriminación laboral, el trabajo infantil y la explotación sexual de niños, niñas y adolescentes. Se disminuirán las brechas laborales y de género y se regularán las nuevas modalidades de trabajo, como las plataformas digitales, bajo criterios de progresividad y estabilidad. </t>
  </si>
  <si>
    <t xml:space="preserve">Se desarrollarán mecanismos e incentivos de formalización laboral para promover el acceso a la seguridad social de la población cuidadora remunerada, y de las personas trabajadores domésticas o remuneradas del hogar, en cumplimiento del convenio 189 de la OIT. </t>
  </si>
  <si>
    <t>Se promoverán políticas de trabajo decente a nivel departamental, distrital y municipal. Se reglamentará la negociación colectiva multinivel y se impulsará el observatorio de conflictividades sociolaborales y derechos humanos.</t>
  </si>
  <si>
    <t>b. Prevención, Inspección, Vigilancia y Control (IVC) para un trabajo digno en todas las regiones</t>
  </si>
  <si>
    <t>Para proteger los derechos de los trabajadores, se modernizará el Sistema de Inspección, Vigilancia y Control del Trabajo y se implementará un procedimiento administrativo sancionatorio especial, a través de audiencias orales. Se aumentarán las inspecciones fijas en más municipios del país y se fortalecerá el grupo élite de IVC para la equidad de género con el fin de evitar prácticas de discriminación, violencia y acoso laboral a mujeres y personas LGBTIQ+. Se estructurará la carrera administrativa de los inspectores de trabajo y se incrementará el número de cargos según recomendaciones de la OIT. Se pondrá en marcha la inspección virtual, se mejorará la inspección móvil en zonas rurales y municipios PDET, y se diseñará un programa para la transición a la formalidad laboral con énfasis en el sector rural.</t>
  </si>
  <si>
    <t>d. Trabajo decente y empleo rural en el campo colombiano</t>
  </si>
  <si>
    <t xml:space="preserve">Para mejorar la calidad de vida y responder a sus particularidades productivas, se desarrollarán lineamientos para el trabajo en las zonas rurales en coordinación con las autoridades territoriales, que se ajusten a la oferta de formación para el trabajo y el emprendimiento y se diseñará un modelo de aseguramiento y protección de riesgos laborales. </t>
  </si>
  <si>
    <t xml:space="preserve">Se buscará que las y los trabajadores del campo accedan a los bienes y servicios del sistema de subsidio familiar, y se fomentará el acceso al subsidio de vivienda. </t>
  </si>
  <si>
    <t>Superintendecia de Subsidio Familiar</t>
  </si>
  <si>
    <t>Se fortalecerán el Plan Progresivo de Protección Social y de Garantía de Derechos de los Trabajadores Rurales y el Plan Nacional de Fomento a la Economía solidaria y Cooperativa rural.</t>
  </si>
  <si>
    <t>Ministerio de Trabajo - Colpensiones
SENA -  UAESPE</t>
  </si>
  <si>
    <t>A través de la estrategia CampeSENA, se crearán mecanismos de caracterización o autorreconocimiento y atención diferencial, integral e incluyente para las campesinas y campesinos. Se reconocerán y certificarán los conocimientos, aprendizajes, habilidades y destrezas adquiridos a lo largo de la vida campesina, y se ofrecerá formación pertinente y flexible. Se estimularán emprendimientos productivos y se adoptará una línea de formación continua y especializada para el fomento de la economía campesina y las organizaciones que la integran. En este proceso de inclusión se le dará prioridad a las zonas aledañas a los Espacios Territoriales de Capacitación y Reincorporación.</t>
  </si>
  <si>
    <t>Finalmente, atender las necesidades de los pobladores del campo, especialmente los jóvenes, implicará el diseño y ejecución de programas y proyectos integrales de desarrollo rural no agropecuarios que generen ingresos y empleo a partir de las potencialidades de cada territorio.</t>
  </si>
  <si>
    <t>7. Reconocimiento e impulso a la Economía Popular y Comunitaria(EP)</t>
  </si>
  <si>
    <t>a. Política pública para la economía popular(EP)</t>
  </si>
  <si>
    <t>105
106</t>
  </si>
  <si>
    <t>El Gobierno Nacional construirá una política pública para el fortalecimiento de la economía popular bajo los siguientes pilares: (i) marco institucional para su inclusión socioeconómica y sociocultural que fortalezca su capacidad de generación de ingresos; (ii) reconocimiento, caracterización y visibilización de su magnitud y aporte a la sociedad tanto en las actividades económicas de mercado como no mercantiles o comunitarias; (iii) diseño de alianzas público – populares con el fin de constituir instancias de representación colectiva para la interlocución con el Estado y otros actores; y (iv) procesos de participación vinculantes con actores de la EP, que reconozca sus realidades, y a partir de allí se formulen las políticas públicas que les beneficie.</t>
  </si>
  <si>
    <t xml:space="preserve">b. Sostenibilidad y crecimiento de las unidades económicas y formas de asociatividad de la EP
</t>
  </si>
  <si>
    <t>Para contribuir con la sostenibilidad e incentivar el crecimiento económico de las unidades de la EP, se promoverá asistencia integral que permita fortalecer su capacidad asociativa, organizativa, técnica, productiva y de comercialización. Se impulsará su participación en la economía digital y se implementarán las herramientas de mejora regulatoria necesarias para crear marcos eficientes, eficaces y flexibles que les permitirán participar en compras públicas, y otras actividades productivas.</t>
  </si>
  <si>
    <t>Mintrabajo - UAEOS</t>
  </si>
  <si>
    <t xml:space="preserve">c. Fomento y fortalecimiento a la comercialización, los circuitos cortos y los mercados locales de la EP
</t>
  </si>
  <si>
    <t>Se implementarán espacios físicos para garantizar el acopio, la distribución y la comercialización de productos de la EP, que serán gestionados por las organizaciones sociales y comunitarias presentes en el territorio y se impulsará la vinculación de los actores de la EP a circuitos cortos de comercialización y cadenas productivas. Se fortalecerán las redes logísticas de la EP a través de iniciativas de asociatividad.</t>
  </si>
  <si>
    <t>d. Apoyos para la formación, financiamiento y sostenibilidad de las unidades económicas de la EP</t>
  </si>
  <si>
    <t>La identificación de oficios es el eje central para asegurar la pertinencia en la oferta de formación y capacitación. Se promoverá la capacitación de los trabajadores de la EP a través del SENA y de otras entidades de formación. Los oficios de la EP se incluirán en la Clasificación Única de Ocupaciones (CUOC).
Se crearán líneas de crédito específicas por parte de la banca pública que consideren las condiciones propias de las unidades económicas de la EP, estableciendo procesos de acompañamiento técnico y socio-productivo, que reconozcan sus saberes y que respalden a las formas asociativas, cooperativas y/o comunitarias de crédito.</t>
  </si>
  <si>
    <t xml:space="preserve">e. Economíapopularenelcampocolombiano
</t>
  </si>
  <si>
    <t>Se promoverá la economía popular en territorios rurales mediante el acompañamiento y fortalecimiento de procesos asociativos y de cooperativismo. Se estimularán los diversos tipos de organizaciones con el fin de facilitar su inserción a procesos productivos de desarrollo agropecuario y/o rural. Se apoyará a las personas trabajadoras de la economía popular mediante acciones como: i) incentivar la creación de huertas familiares y comunitarias; ii) recuperación los medios de vida y subsistencia de las personas trabajadoras ante situaciones de riesgo, desastre o emergencia; iii) impulso la creación de organizaciones sociales y solidarias</t>
  </si>
  <si>
    <t>Mintrabajo - SENA - UAEOS</t>
  </si>
  <si>
    <t>f. Consolidar la productividad y sostenibilidad del sector artesanal
xtranjera, a través de rutas artesanales en el territorio nacional.</t>
  </si>
  <si>
    <t>Se formulará y ejecutará una política pública que contribuya al desarrollo y fortalecimiento del sector artesanal, mediante la promoción y generación de oportunidades productivas y comerciales que permita la dignificación y preservación de los saberes, oficios y productos artesanales de los territorios, comunidades y miembros de economía popular, así como su crecimiento económico y el trabajo digno. Se promoverá la vinculación de patrones ancestrales de producción y consumo en la artesanía, basados en el conocimiento y la innovación, con un enfoque de sostenibilidad integral, para la búsqueda de oportunidades de financiamiento, participación y reconocimiento por parte de la población nacional y e</t>
  </si>
  <si>
    <t xml:space="preserve">g. Asociatividadsolidariaparalapaz
</t>
  </si>
  <si>
    <t>Se fortalecerán y fomentarán las diversas formas asociativas, populares y comunitarias, a través de la agenda de asociatividad solidaria para la paz (ASPP). Esta agenda impulsará la inclusión social y productiva de las mujeres, la población en proceso de reincorporación, las personas con discapacidad, los campesinos y otras poblaciones prioritarias.
La agenda fortalecerá la Comisión Intersectorial de la Economía Social y Solidaria que promoverá servicios para la garantía de los derechos sociales y el trabajo decente y contribuirá en la formulación de un plan decenal para la economía social, solidaria y popular.</t>
  </si>
  <si>
    <t>8. Sostenibilidad y crecimiento empresarial</t>
  </si>
  <si>
    <t xml:space="preserve">f. Información para el reconocimiento de la EP y seguimiento de la actividad económica
</t>
  </si>
  <si>
    <t>El Gobierno Nacional construirá el Sistema de Información de Economía Popular (SIEP), y su respectiva cuenta satélite. Se realizará el Censo Económico que amplíe y actualice la información de todas las unidades, incluidas las de la EP que desarrollan actividades en los sectores de industria, comercio, servicios, construcción y transporte. Esta información será integrada a los sistemas de información estadísticos, en particular el SIEP, y servirá para la actualización y mantenimiento del Registro Estadístico de Empresas. Para ello, se promoverá además la producción de estadísticas eficientes y oportunas a partir del aprovechamiento intensivo de registros administrativos.</t>
  </si>
  <si>
    <t>9. Democratización del conocimiento: aprovechamiento de la propiedad intelectual y reconocimiento de los saberes tradicionales</t>
  </si>
  <si>
    <t xml:space="preserve">b. Aprovechamiento de la propiedad intelectual (PI)
</t>
  </si>
  <si>
    <t>Se fomentarán estrategias de sensibilización para el reconocimiento, aprovechamiento y uso responsable de los derechos de PI. Se brindará acompañamiento a inventores y se promoverá el uso de la información de patentes.</t>
  </si>
  <si>
    <t>revisar  compromisos conpes de PI</t>
  </si>
  <si>
    <t>3.Derecho humano a la alimentación</t>
  </si>
  <si>
    <t xml:space="preserve">A. Disponibilidad de Alimentos
</t>
  </si>
  <si>
    <t>1. Transformacióndelsectoragropecuarioparaproducirmásymejores alimentos</t>
  </si>
  <si>
    <t xml:space="preserve">d. Extensión tecnológica Agroindustrial
</t>
  </si>
  <si>
    <t>Se fortalecerán los programas y actividades de transferencia tecnológica agroindustrial.  El uso intensivo de datos (monitoreo y seguimiento de cosechas y de producción, resultado de la adopción de tecnologías y cumplimiento de estándares, aceptaciones y rechazos de posibles compradores, entrada a segmentos de compras públicas) y la adopción de tecnologías digitales, permitirá transitar hacia una economía agraria e industrial intensiva en conocimiento, que facilite procesos de reconversión productiva local y de trazabilidad del desempeño de las pequeñas unidades productivas.</t>
  </si>
  <si>
    <t>Pertinencia de la formación</t>
  </si>
  <si>
    <t>B. Acceso fisico a alimentos</t>
  </si>
  <si>
    <t>2. Transporteeficientealolargodelacadenalogísticaagropecuaria</t>
  </si>
  <si>
    <t>b. Menores pérdidas de la producción agropecuaria</t>
  </si>
  <si>
    <t xml:space="preserve">
Para garantizar la disponibilidad suficiente y adecuada de alimentos, el país requiere avanzar en la prevención y la disminución de pérdidas y los desperdicios de alimentos que reduzcan las pérdidas en la producción primaria, postcosecha y almacenamiento y los desperdicios en etapas de comercialización y de cosnumo de alimentos. En este sentido, la oferta pública de programas y financiamiento desde el Gobierno tendrá en cuenta emprendimientos y negocios verdes, relacionados con el procesamiento de frutas, hortalizas y demás alimentos próximos a perderse y que añadan valor a través de la aplicación de tecnologías que conserven y aumenten sus beneficios, así mismo, incentivará acciones de información, sensibilización y educación para impulsarlos.</t>
  </si>
  <si>
    <t>C. AdecuacióndeAlimentos</t>
  </si>
  <si>
    <t>2. Prácticasdealimentaciónsaludableyadecuadasalcursodevida, poblaciones y territorios</t>
  </si>
  <si>
    <t>c. Salvaguardia y fomento de la alimentación y las cocinas tradicionales de Colombia</t>
  </si>
  <si>
    <t xml:space="preserve">Para potencializar la implementación de la política para el conocimiento, salvaguardia y fomento de la alimentación y cocinas tradicionales se implementará el programa cocinas para la paz a partir del cual se visibilizarán y fortalecerán las prácticas y saberes asociados a la alimentación. Además, se realizará un trabajo conjunto para que las Guías Alimentarías Basadas en Alimentos – GABAS contemplen el enfoque cultural y territorial como factor de una alimentación saludable y sostenible </t>
  </si>
  <si>
    <t xml:space="preserve">Esto lo venia trabajando SENNOVA hace unos años, se sugiere revisar. </t>
  </si>
  <si>
    <t>d. Intervención de la población con situaciones de mal nutrición</t>
  </si>
  <si>
    <t xml:space="preserve">Para prevenir la malnutrición se contará con: : … vi) acceso a oferta social de inclusión social y productiva. </t>
  </si>
  <si>
    <t xml:space="preserve">SENA - Mintrabajo  - </t>
  </si>
  <si>
    <t>Revisar compromisoso Sentencia de la Guajia</t>
  </si>
  <si>
    <t>4.Transformación productiva, internacionalización y acción climática</t>
  </si>
  <si>
    <t>A. Naturaleza viva: revitalización con inclusión social</t>
  </si>
  <si>
    <t xml:space="preserve"> Diversificar la economía a través de la reindustrialización. Incluye el cierre de brechas tecnológicas, el impulso a los encadenamientos productivos para la integración regional y global, y el fortalecimiento de las capacidades humanas y de los empleos de calidad.</t>
  </si>
  <si>
    <t>1. Programa de conservación de la naturaleza y su restauración</t>
  </si>
  <si>
    <t>b. Restauraciónparticipativadeecosistemas,áreasprotegidasyotras áreas ambientalmente estratégicas</t>
  </si>
  <si>
    <t>Se promoverán estrategias complementarias de conservación, y se avanzará en la restauración de ecosistemas degradados con énfasis en aquellos cuya pérdida amenaza la integridad de la biodiversidad, la resiliencia climática y el bienestar humano.</t>
  </si>
  <si>
    <t>Revisar compromisos conpes de deforestación</t>
  </si>
  <si>
    <t>C. Transición energética justa, segura, confiable y eficiente</t>
  </si>
  <si>
    <t>2.Desarrollo económico a partir de eficiencia energética, nuevos energéticos y minerales estratégicos para la transición</t>
  </si>
  <si>
    <t>a. Diversificaciónproductivaasociadaalasactividadesextractivas</t>
  </si>
  <si>
    <t xml:space="preserve">Se ejecutará una estrategia de diversificación productiva y de reconversión laboral con enfoque territorial y diferencial de los empleos del sector minero y de hidrocarburos impactados por la transición energética. </t>
  </si>
  <si>
    <t>D. Economía productiva a través de la reindustrialización y la bioeconomía</t>
  </si>
  <si>
    <t>1.De una economía extractivista a una sostenible y productiva: Política de Reindustrialización, hacia una economía del conocimiento, incluyente y sostenible</t>
  </si>
  <si>
    <t>d. Impulso a la industria digital nacional</t>
  </si>
  <si>
    <t>El Gobierno nacional fortalecerá la industria digital del país a través del desarrollo de una estrategia que involucre aspectos técnicos, de financiamiento, cultura empresarial, emprendimiento e innovación, de tal forma que esta industria responda a las demandas de adopción de tecnologías digitales por parte de los sectores productivos y se consolide a Colombia como un país desarrollador y exportador de bienes y servicios tecnológicos y de información.</t>
  </si>
  <si>
    <t>2. Reindustrialización en actividades conducentes a la sociedad del conocimiento</t>
  </si>
  <si>
    <t>El país duplicará la inversión en investigación y desarrollo (I+D), disminuirá las brechas tecnológicas y actualizará el marco regulatorio para la investigación y la innovación con el fin de sofisticar el aparato productivo, habilitando la evolución hacia una economía del conocimiento. En línea con la política de reindustrialización, se estimularán la investigación y la innovación orientadas por misiones, que permitirán aprovechar el conocimiento de frontera, para resolver grandes desafíos sociales, económicos y ambientales del país.</t>
  </si>
  <si>
    <t>tener en cuenta en las lineas y programas que se fianncian con recursos ley 344</t>
  </si>
  <si>
    <t>a. Concurrenciaderecursosalrededordeinversionesestratégicasen Ciencia, Tecnología e Innovación (CTI)</t>
  </si>
  <si>
    <t xml:space="preserve">El país priorizará esfuerzos y recursos en investigación e innovación alrededor de misiones estratégicas en: (a) bioeconomía, ecosistemas naturales y territorios sostenibles; (b) derecho humano a la alimentación; (c) energía eficiente, sostenible y asequible; (d) autonomía sanitaria y bienestar social y (e) paz y ciudadanía. Habrá un marco de inversión en Investigación y Desarrollo (I+D) en el Presupuesto General de la Nación, en el que se definen anualmente los recursos que cada sector destine a I+D, para lo cual se modificará el artículo 21 de la Ley 1286 de 2009. </t>
  </si>
  <si>
    <t>b. Cierre de brechas tecnológicas en el sector productivo</t>
  </si>
  <si>
    <t>Como componente de la política de reindustrialización, se incrementará la innovación empresarial a partir del escalamiento de capacidades, condiciones y servicios de extensión tecnológica que permitan el cierre de brechas tecnológicas para el desarrollo productivo regional, incluyendo el uso de datos y de tecnologías digitales emergentes. Se articularán instrumentos entre entidades y se incluirá el desarrollo de capacidades gerenciales y servicios de asesoría sobre propiedad intelectual y vigilancia tecnológica. La adopción y transferencia de estas innovaciones en el sector agropecuario considerará las demandas tecnológicas que se identifican en la agenda de investigación, desarrollo tecnológico e innovación (I+D+i) por cadena productiva. La adopción y transferencia de estas innovaciones deberá llegar al sector agropecuario a las MiPymes y a la economía popular</t>
  </si>
  <si>
    <t>SENA
Mintrabajo</t>
  </si>
  <si>
    <t>Tener en cuenta recoendaciones ARCO
Pertinencia de lineas y programas que se fianncian con recursos ley 344</t>
  </si>
  <si>
    <t>d. Desarrollo científico y fortalecimiento del talento en tecnologías convergentes</t>
  </si>
  <si>
    <t>Se impulsarán programas institucionales para el fortalecimiento de infraestructuras de investigación, desarrollo tecnológico e innovación y la dinamización de actores del Sistema Nacional de Ciencia, Tecnología e Innovación (SNCTI) con el propósito de aumentar la calidad e impacto del conocimiento en la sociedad. Se fortalecerá la investigación básica y aplicada, los ecosistemas científicos y el financiamiento basal de las instituciones generadoras de conocimiento, como los centros e institutos de investigación. Se promoverá la formación de talento en tecnologías convergentes y digitales emergentes, y en áreas de ciencia, tecnología, ingeniería, artes y matemáticas (STEAM – science, technology, engineering, arts and maths)</t>
  </si>
  <si>
    <t>Pertinencia de lineas y programas que se fianncian con recursos ley 344</t>
  </si>
  <si>
    <t>3. Modelosdebioeconomíabasadaenelconocimientoylainnovación</t>
  </si>
  <si>
    <t>d. Bioproductos</t>
  </si>
  <si>
    <t xml:space="preserve">Se realizarán convocatorias de investigación y desarrollo tecnológico para bioeconomía, así como la formación de capital humano que aporte en la generación de conocimiento en diversas áreas como las ciencias “omicas”, las ciencias biológicas, las STEM, además de las relacionadas con el estudio y valoración de la biodiversidad. </t>
  </si>
  <si>
    <t>Paz total e integral</t>
  </si>
  <si>
    <t>A. Territorios que se transforman con la implementación del Acuerdo del Teatro Colón</t>
  </si>
  <si>
    <t>El Acuerdo de Paz del Teatro Colón es uno de los pilares y piedra angular para avanzar hacia la paz total. Por esto, las disposiciones del Plan Marco de Implementación del Acuerdo de Paz (PMI) están incorporadas en las transformaciones del Plan Nacional de Desarrollo y contenidas en el Plan Cuatrienal de Implementación. Para este Gobierno es una prioridad acelerar la implementación integral del Acuerdo de Paz,</t>
  </si>
  <si>
    <t>Entidades con acciones en el PNS</t>
  </si>
  <si>
    <t>4. SoluciónalProblemadelasDrogasIlícitas</t>
  </si>
  <si>
    <t>Debido a la relación directa que existe con la Reforma Rural Integral, que comprende los 16 Planes Nacionales Sectoriales y la prioridad en los municipios PDET, se le dará especial atención a proyectos productivos de carácter asociativo, buscando una mayor descentralización</t>
  </si>
  <si>
    <t>C. Desescalamiento de la violencia</t>
  </si>
  <si>
    <t>Se implementarán estrategias de prevención, recuperación y restablecimiento de derechos de jóvenes vinculados a actividades delictivas, como la promoción de la alternatividad penal y prevención del delito en adolescentes y jóvenes, y el Programa Nacional Jóvenes en Paz, dirigido a jóvenes en condición de pobreza, vulnerabilidad y en riesgo de caer en dinámicas de violencia y criminalidad.</t>
  </si>
  <si>
    <t>Sena hace parte del programa Jovenes en Paz</t>
  </si>
  <si>
    <t>Actores diferenciales para el cambio</t>
  </si>
  <si>
    <t>1. El cambio es con las mujeres</t>
  </si>
  <si>
    <t>1. Mujeres como motor del desarrollo económico sostenible y protectoras de la vida y del ambiente</t>
  </si>
  <si>
    <t>Las mujeres estarán en el centro de la transformación productiva del país en donde se garantice la seguridad humana, el buen vivir y el derecho humano a la alimentación. Par ello se buscará aumentar el empleo,  la permanencia en el mismo, la remuneración, protección social y su liderazgo, particularmente en sectores que representan apuestas de crecimiento para el país, así como una mejora en sus condiciones laborales que implica espacios libres de violencias y discriminaciones, disminución de la brecha salarial de género, la armonización de la vida personal y el aumento de su bienestar integral. El gobierno implementará acciones afirmativas para garantizar que las mujeres tengan prioridad y especial protección para acceder a las políticas de empleo, vivienda, tierra, salud y educación con el objetivo de cerrar
las brechas género y avanzar hacia una sociedad más equitativa</t>
  </si>
  <si>
    <t>Uno de los elementos centrales para avanzar en el cierre de brechas de género y la plena participación, es la redistribución y reducción del trabajo de cuidado no remunerado, que hoy mayoritariamente hacen las mujeres. En este propósito, a través del Sistema Nacional de Cuidado se articularán las políticas y acciones de distintos sectores para que se asegure el aumento de los servicios de cuidado en el área urbana y rural.</t>
  </si>
  <si>
    <t>La autonomía económica de las mujeres a través de mayores oportunidades de trabajo e inclusión productiva requieren fortalecer su formación y cualificación.</t>
  </si>
  <si>
    <t>SENA - Mintrabajo</t>
  </si>
  <si>
    <t>En el marco del sistema educativo, desde la primera infancia hasta la educación superior se trabajará en estrategias de formación docente, incentivos y referentes para niñas, adolescentes y jóvenes para promover más mujeres en Ciencia, Tecnología, Ingeniería y Matemáticas (STEM+), ciencias del deporte, educación ambiental y programas de educación pertinentes con enfoque de género e intercultural. Se fortalecerán los instrumentos de política pública que promuevan la eliminación de brechas de género en materia de competitividad e innovación, así como en acceso, uso y apropiación de TIC.</t>
  </si>
  <si>
    <t>Revisar enfoque de genero en sennova</t>
  </si>
  <si>
    <t xml:space="preserve">Se promoverá la certificación de competencias, saberes y conocimientos de mujeres en distintas áreas, con énfasis en mujeres rurales, campesinas, mujeres de pueblos étnicos, mujeres con discapacidad y mujeres LBTI. </t>
  </si>
  <si>
    <t xml:space="preserve">Se desarrollarán programas de orientación ocupacional y promoción de formación sin sesgos de género en sectores de mayor potencial económico como la economía verde, las energías renovables, el transporte, el turismo, la producción agroalimentaria, el desarrollo digital, el arte, el patrimonio y el deporte.
 </t>
  </si>
  <si>
    <t xml:space="preserve">En el marco del diseño e implementación de las iniciativas complementarias a la gestión del sector privado y los programas de empleo de emergencia para brindar oportunidades de inserción al mercado laboral, y de políticas activas y pasivas de empleo, se impulsarán empleos para las mujeres, enfocado en aquellas que llevan más tiempo desempleadas o en búsqueda de empleo, mujeres jóvenes, mujeres víctimas de violencia y aquellas con mayores barreras y vulnerabilidades. </t>
  </si>
  <si>
    <t xml:space="preserve">Se robustecerá el enfoque de cierre de brechas en el Servicio Público de Empleo a través de la implementación de, entre otras medidas, acciones afirmativas, programas de prevención de violencias basadas en género, la prestación de servicios de cuidado, y políticas que promuevan la redistribución de los roles de cuidado y la corresponsabilidad en la familia y el estado. </t>
  </si>
  <si>
    <t>UAESPE - SENA</t>
  </si>
  <si>
    <t>Se impulsarán programas, proyectos y acciones de flexibilización laboral para aquellas personas que desempeñan labores de cuidado, priorizando a las mujeres, así como el impulso de la ampliación progresiva de la licencia de paternidad buscando la paridad. En el marco de la Política Publica de Trabajo Digno y Decente, se formulará una línea estratégica para la equidad laboral y el cierre de brechas de género en el mundo del trabajo, la cual fortalecerá la implementación de programas de equidad al interior de las instituciones, empresas, organizaciones y asociaciones rurales y urbanas. Así mismo se desarrollarán acciones de fomento y prevención de riesgos laborales en mujeres rurales.</t>
  </si>
  <si>
    <t>Se promoverá la participación de las mujeres en las organizaciones de trabajadores y empleadores garantizando su representatividad en espacios de dirección y negociación y toma de decisiones; el fortalecimiento de la prevención, vigilancia y control, la seguridad y salud en el trabajo, la formalización laboral. Se impulsará la ratificación de convenio 190 de la OIT. La inspección laboral con enfoque de género será el primer paso para la garantía de los derechos de los y las trabajadoras domésticas y el avance de sus derechos en concordancia con los Convenios 142 y 189 de la OIT. Así mismo, en cumplimiento de las órdenes de la Corte Constitucional, se reglamentará el trabajo sexual y todas sus modalidades desde un enfoque de derechos, género y diversidad sexual.</t>
  </si>
  <si>
    <t>Se adelantarán estrategias de articulación de instrumentos financieros, transferencia y desarrollo de capacidades técnicas y humanas que incluyan la prevención de violencias de género, alistamiento financiero y pruebas de alternativas innovadoras y flexibles de acceso al financiamiento y asesoría para promover, apoyar y financiar el emprendimiento, formalización y fortalecimiento empresarial de las mujeres, fomentando la asociatividad, y las alianzas público- populares y comunitarias con enfoque de género</t>
  </si>
  <si>
    <t>En línea con la Asociatividad Solidaria para la Paz,  se definirán programas de acompañamiento a empresas y proyectos propios o asociativos de mujeres, que reconozcan la economía del cuidado, para participar en compras públicas con atención a aquellas que vivan en los territorios PDET</t>
  </si>
  <si>
    <t>2. Mujeres en el centro de la política de la vida y la paz</t>
  </si>
  <si>
    <t>Se aumentará la cobertura del sistema pensional con especial atención a las mujeres, sobre todo a las rurales. Se incorporará el enfoque de género en los programas que conformen la política de hábitat integral y se promoverá la priorización de las mujeres cabeza de hogar vulnerables para el acceso a los programas de vivienda. También, se emitirán directrices a las Cajas de Compensación Familiar para potenciar proyectos de vivienda rural y para la entrega de subsidios FOVIS a mujeres, teniendo como criterios de priorización adicionales ser madre cabeza de familia, víctima del conflicto armado y persona con discapacidad. Se buscará un aumento en la asignación de subsidios FOVIS mediante la identificación de medidas más efectivas para la socialización, promoción y entrega del subsidio de vivienda rural.</t>
  </si>
  <si>
    <t xml:space="preserve">Ministerio del Trabajo - Colpensiones - Superintendencia de subsidio - </t>
  </si>
  <si>
    <t>En la implementación del Acuerdo de Paz se acelerará el cumplimiento de sus indicadores y se implementará el enfoque de género e interseccional</t>
  </si>
  <si>
    <t>5. Sociedadlibredeestereotiposycongobernanzadegénero</t>
  </si>
  <si>
    <t>Se incorporará el enfoque de género en toda la institucionalidad, especialmente en la planeación y asignación de presupuestos, fortaleciendo el uso del trazador Presupuestal para la Equidad de la Mujer. Se integrarán de manera más robusta las variables de género e interseccionalidad en los sistemas de información y registros administrativos nacionales y se fortalecerá el enfoque interseccional del Observatorio de Asuntos de Género y su rol para crear una red de observatorios territoriales. Todos los sectores administrativos a nivel nacional y territorial deberán contar con un comité sectorial de género y/o fortalecer instancias similares. Adicionalmente, se implementará un programa de formación en género y antirracista para funcionarios públicos.</t>
  </si>
  <si>
    <t>2.Colombia igualitaria, diversa y libre de discriminación</t>
  </si>
  <si>
    <t>1. Accesoalaeducaciónyaltrabajolibredediscriminaciónapersonas con orientaciones sexuales e identidades de género diversas</t>
  </si>
  <si>
    <t>Desde el ámbito laboral y de generación de ingresos, se adelantará un programa de equidad y no discriminación que deberá ser implementado en el sector privado y público. Para avanzar en esta dirección se propondrán protocolos de contratación incluyente con énfasis en la población transgénero en lo referente a los requisitos de cedulación y libreta militar.
Se fortalecerá la vigilancia y control para prevenir situaciones de discriminación y acoso contra las personas LGBTIQ+, y se implementarán estrategias de inclusión productiva y protección laboral.</t>
  </si>
  <si>
    <t>3. Fortalecimientodelainstitucionalidad</t>
  </si>
  <si>
    <t>Se fortalecerá la arquitectura institucional, con el fin de garantizar la no discriminación de las personas con orientación sexual e identidad de género diversa, promoviendo la planeación y el seguimiento a través de un trazador presupuestal.</t>
  </si>
  <si>
    <t>3.Reparación efectiva e integral a las víctimas</t>
  </si>
  <si>
    <t>1. Reparacióntransformadora</t>
  </si>
  <si>
    <t>Se avanzará decididamente en la formulación e implementación de los Planes Integrales de Reparación Colectiva (PIRC), fortaleciendo los procesos de diálogo y construcción colectiva con sujetos que aún no disponen de un Plan, y se desarrollarán las acciones necesarias para garantizar y acelerar el cumplimiento de los compromisos de las diferentes entidades del Estado en los PIRC que ya se encuentran formulados.</t>
  </si>
  <si>
    <t>4. Crece la generación para la vida y la paz: niñas, niños y adolescentes protegidos, amados y con oportunidades</t>
  </si>
  <si>
    <t>3. Proteccióndelatrayectoriadevidayeducativasatravésdelarte, deporte, cultura, ambiente y ciencia y tecnología</t>
  </si>
  <si>
    <t>Se fortalecerá la vinculación de las Cajas de Compensación Familiar y de FONIÑEZ.</t>
  </si>
  <si>
    <t>4. Fortalecimientodelasfamiliasylascomunidades</t>
  </si>
  <si>
    <t>Se seguirá las propuestas en los Diálogos con la Niñez, por un entorno familiar con amor y respeto, tiempo de calidad con madres y padres, diálogo y participación de las decisiones. Se potenciarán las capacidades de sus familias, con una estrategia de acompañamiento psicosocial en articulación con los programas de inclusión social, productiva y educativa. Se potenciará la vinculación de las Cajas de Compensación Familiar desde su misionalidad.</t>
  </si>
  <si>
    <t>5. ConsolidacióndelSistemaNacionaldeBienestarFamiliarydelgasto público para la niñez</t>
  </si>
  <si>
    <t>El DNP y el MHCP en la Mesa Nacional de Gasto Público en Niñez, crearán un modelo de financiamiento que oriente el proceso de universalización de la atención integral. La asignación presupuestal de la Nación al territorio irá acompañada de la exigencia de un mayor esfuerzo fiscal de los gobiernos locales y se diversificarán las diferentes fuentes y mecanismos de financiación. se fortalecerá su trazador presupuestal y se reconocerá e involucrará el trabajo de la sociedad civil y de las Cajas de Compensación Familiar.</t>
  </si>
  <si>
    <t>5.Pueblos y comunidades étnicas</t>
  </si>
  <si>
    <t>6. Información,seguimientoeinstituciones</t>
  </si>
  <si>
    <t>b. Mecanismos de medición, evaluación y seguimiento</t>
  </si>
  <si>
    <t>Se fortalecerán las herramientas de reporte de actividades que realizan las instituciones públicas, como Sinergia, y la herramienta del trazador presupuestal para pueblos étnicos. Se contrastará la información mediante herramientas cualitativas que permitan observar la realidad material de las transformaciones propuestas.</t>
  </si>
  <si>
    <t>c. Instituciones hacia la interlocución con pueblos y comunidades</t>
  </si>
  <si>
    <t>En entidades nacionales estratégicas para la política de pueblos y comunidades étnicas, se crearán dependencias encargadas de los temas étnicos que impulsen los procesos administrativos, procedimentales, de planificación, implementación y seguimiento de los programas dirigidos a los pueblos y sus comunidades.</t>
  </si>
  <si>
    <t>6.Jóvenes con derechos que lideran las transformaciones para la vida</t>
  </si>
  <si>
    <t>1. Oportunidadesparaquelasjuventudesconstruyansusproyectosde vida</t>
  </si>
  <si>
    <t>En el campo laboral se eliminarán barreras de acceso y se implementarán los lineamientos de la política pública de trabajo digno y decente, mejorando la inclusión productiva, el acceso al primer empleo
sectores de educación y trabajo se promoverá el mayor uso de pasantías, servicio y trabajo protegido
Desde los sectores de educación y trabajo se promoverá el mayor uso de pasantías, servicio social y voluntariado en las diferentes áreas del saber, , así como experiencia profesional</t>
  </si>
  <si>
    <t xml:space="preserve"> Se realizará una revisión al contrato de aprendizaje de tal forma que dignifique a las  juventudes y que permita la formación necesaria al inicio de su carrera laboral.
 </t>
  </si>
  <si>
    <t>3. JuventudesartíficesdelaPazTotal</t>
  </si>
  <si>
    <t>Se implementará el Programa Nacional Jóvenes en Paz, dirigido a las juventudes en condición de pobreza  vulnerabilidad y en riesgo de vincularse a dinámicas de vilencia y criminalidaad  a través de los componentes educativos, de corresponsabilidad y de acompañamiento psicológico, familiar y comunitario para generar entornos protectores y reducir índices de violencia.</t>
  </si>
  <si>
    <t>7.Garantías hacia un mundo sin barreras para las personas con discapacidad</t>
  </si>
  <si>
    <t>3. Educaciónytrabajoinclusivosparagarantizarautonomíae independencia</t>
  </si>
  <si>
    <t>En materia laboral se implementarán los lineamientos de la política pública de trabajo digno y decente y se promoverá la creación de condiciones dignas y justas de acceso al trabajo, que redunden en un mejoramiento de sus condiciones socioeconómicas. Para ello, se ampliará la oferta institucional de programas de formación para el trabajo y desarrollo humano inclusivos y accesibles con perspectiva de discapacidad.</t>
  </si>
  <si>
    <t>Se adelantarán las acciones que faciliten el acceso laboral de las personas con discapacidad en el sector público teniendo en cuenta la normatividad vigente y los lineamientos del plan de la formalización del empleo público en equidad.</t>
  </si>
  <si>
    <t>Adicionalmente, se reforzarán las estrategias de los prestadores del Servicio Público de Empleo (SPE) para promover la vinculación laboral de personas con discapacidad en el marco del modelo de inclusión laboral con enfoque de cierre de brechas.</t>
  </si>
  <si>
    <t>Se adoptarán estrategias para fortalecer la implementación de modalidades como el teletrabajo y horarios flexibles, para las personas con discapacidad, en el sector público y privado, manteniendo en todo caso las garantías laborales.</t>
  </si>
  <si>
    <t>8. El campesinado colombiano como actor de cambio</t>
  </si>
  <si>
    <t>3. Economíacampesina</t>
  </si>
  <si>
    <t xml:space="preserve">La dimensión productiva del campesinado se fortalecerá con la promoción de la economía popular y comunitaria a través de la Reforma Rural Integral que impulsa la Economía Campesina, Familiar y Comunitaria. Se implementarán los lineamientos de la política pública de trabajo digno y decente en el campo y la estrategia CampeSENA. </t>
  </si>
  <si>
    <t>Se incentivará la práctica de la agroecología con base en los saberes tradicionales y en articulación con el Servicio Público de Extensión Agropecuaria; así como la pesca y acuicultura, como fuente de desarrollo y empleo digno</t>
  </si>
  <si>
    <t>4. Fortalecer la articulación institucional para recuperar la confianza de la ciudadanía y para fortalecer la acción integral del Estado.</t>
  </si>
  <si>
    <t xml:space="preserve">CONTROL DE CAMBIOS </t>
  </si>
  <si>
    <t>FECHA</t>
  </si>
  <si>
    <t>CAMBIOS</t>
  </si>
  <si>
    <t>ENTE APROBADOR</t>
  </si>
  <si>
    <t>VERSIÓN</t>
  </si>
  <si>
    <t>6.4 Realizar seguimiento sobre los avances de la ejecución de los proyectos de inversión (Física, financiera y de gestión) registrada en la herramienta del PIIP y enviar retroalimentación a los formuladores</t>
  </si>
  <si>
    <t>VERSIÓN 11</t>
  </si>
  <si>
    <t>CÓDIGO-FO-PDE-01</t>
  </si>
  <si>
    <t>FECHA EDICIÓN 03/04/2023</t>
  </si>
  <si>
    <t>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</si>
  <si>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r>
      <t xml:space="preserve">Plan Estratégico Institucional  2023-2026
</t>
    </r>
    <r>
      <rPr>
        <b/>
        <sz val="14"/>
        <rFont val="Arial Narrow"/>
        <family val="2"/>
      </rPr>
      <t>Con la Economía Solidaria, Popular,  Comunitaria el cambio es desde los territorios</t>
    </r>
  </si>
  <si>
    <t>Objetivo Sectorial</t>
  </si>
  <si>
    <t xml:space="preserve">Objetivo General </t>
  </si>
  <si>
    <t>Promover el trabajo decente a través de la formulación y fortalecimiento de políticas y estrategias orientadas a la generación  de ingresos y de empleo productivo</t>
  </si>
  <si>
    <t>Implementar la Agenda Asociatividad Solidaria para la Paz  (ASPP) , desarrollando  12 lineamientos estratégicos, que se materializan en acciones territoriales de la mano de las comunidades, organizaciones, los gobiernos locales, regionales, el gobierno nacional, el sector privado y la cooperación internacional, así:​
​
                Fomento de las organizaciones de la economía solidaria, popular y comunitaria con enfoques poblacional, sectorial, de    ​
                   géneros y   territorial.​
2. Asociatividad para proteger el alimento, la tierra y el agua.​
3. Impulso a los circuitos de comercialización locales y globales.​
4. Obras comunales asociativas​
5. Inclusión financiera a través del crédito comunitario y cooperativo.​
6. Asociatividad con trabajo decente.​
7. Asociatividad para el arte y la cultura.​
             Asociatividad con los y las jóvenes.​
9.                 Asociatividad solidaria con las mujeres.​
               Asociatividad para la economía campesina y la reforma rural integral.​
               Impulso de la cultura solidaria, popular y  comunitaria.​
12. Asociatividad y paz total.  ​</t>
  </si>
  <si>
    <t xml:space="preserve">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t>
  </si>
  <si>
    <r>
      <rPr>
        <b/>
        <sz val="11"/>
        <rFont val="Arial Narrow"/>
        <family val="2"/>
      </rPr>
      <t xml:space="preserve">1. 1 Asociatividad Solidaria Para la Paz </t>
    </r>
    <r>
      <rPr>
        <sz val="11"/>
        <rFont val="Arial Narrow"/>
        <family val="2"/>
      </rPr>
      <t>Fomento (promoción, creación, fortalecimiento, integración y protección)  de la asociatividad popular, social y solidaria</t>
    </r>
  </si>
  <si>
    <t xml:space="preserve">1.1.1. Fomentar la asociatividad solidaria ( creación, fortalecimiento, desarrollo) en las  formas organizativas de la economía  solidaria, popular y comunitaria a través del Programa Asociatividad para la Paz   ( PASO) y Sistema de Educación Asociatividad Solidaria – SEAS) y  PLANFES (Plan Nacional de Fomento de la Economía Solidaria y Cooperativa Rural).  
</t>
  </si>
  <si>
    <t>No de organizaciones de mujeres  fomentadas por vigencia ​</t>
  </si>
  <si>
    <t>No de organizaciones de  comunidades indígenas fomentadas por vigencia ​</t>
  </si>
  <si>
    <t>No de organizaciones de  comunidades NARP fomentadas por vigencia ​</t>
  </si>
  <si>
    <t>No de organizaciones de  jóvenes  fomentadas por vigencia  ​</t>
  </si>
  <si>
    <t>No de organizaciones de por población en condición de víctima  fomentadas  por vigencia ​</t>
  </si>
  <si>
    <t>No de organizaciones de  población en proceso de reincorporación  fomentadas por vigencia  ​</t>
  </si>
  <si>
    <t>No de organizaciones solidarias creadas en municipios Pdte.​</t>
  </si>
  <si>
    <t>No de organizaciones solidarias fortalecidas  en municipios Pdte.​</t>
  </si>
  <si>
    <r>
      <rPr>
        <b/>
        <sz val="11"/>
        <rFont val="Arial Narrow"/>
        <family val="2"/>
      </rPr>
      <t>1.2  Territorialización</t>
    </r>
    <r>
      <rPr>
        <sz val="11"/>
        <rFont val="Arial Narrow"/>
        <family val="2"/>
      </rPr>
      <t xml:space="preserve"> de la Economía Solidaria, Popular y Comunitaria </t>
    </r>
  </si>
  <si>
    <t>1.2.1 Promover Territorios Asociativos Solidarios  que  contribuyan al desarrollo social, cultural, político, economico,ambiental y organizacional en los territorios.</t>
  </si>
  <si>
    <t>1.2.2 Desarrollar las Mesas territoriales de economía popular, social y solidaria que promuevan  acuerdos territoriales de asociatividad solidaria para la Paz.</t>
  </si>
  <si>
    <t>1.2.3 Articular la estrategia de Compras públicas locales y mercados campesinos como parte del modelo de gestión institucional nacional y territorial.</t>
  </si>
  <si>
    <r>
      <rPr>
        <b/>
        <sz val="11"/>
        <rFont val="Arial Narrow"/>
        <family val="2"/>
      </rPr>
      <t>1.3  Articulación Intersectorial</t>
    </r>
    <r>
      <rPr>
        <sz val="11"/>
        <rFont val="Arial Narrow"/>
        <family val="2"/>
      </rPr>
      <t xml:space="preserve">
Articulación Público - Popular social - solidaria </t>
    </r>
  </si>
  <si>
    <t>1.3.1 Desarrollar proyectos de impacto territorial priorizados del resultado de las Agendas Territoriales Comunes ​</t>
  </si>
  <si>
    <t>No. de proyectos e impacto territorial desarrollados ​</t>
  </si>
  <si>
    <t>1.3.2 Fomentar la Red Pública de apoyo al sector solidario, popular y comunitario articulando las iniciativas e instrumentos de política de los gobiernos locales, departamentales y nacionales.​</t>
  </si>
  <si>
    <t>No. de Redes Públicas de apoyo al sector solidario, popular y comunitario activas en región ​</t>
  </si>
  <si>
    <t>2.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t>
  </si>
  <si>
    <r>
      <rPr>
        <b/>
        <sz val="11"/>
        <rFont val="Arial Narrow"/>
        <family val="2"/>
      </rPr>
      <t>2. Cultura</t>
    </r>
    <r>
      <rPr>
        <sz val="11"/>
        <rFont val="Arial Narrow"/>
        <family val="2"/>
      </rPr>
      <t xml:space="preserve"> de la economía popular, social y solidaria para la vida </t>
    </r>
  </si>
  <si>
    <t>2.1 Revisar, actualizar y diseñar  programas institucionales que desarrollen las acciones de fomento de la economía solidaria , popular, comunitaria y social​</t>
  </si>
  <si>
    <t>No  de programas institucionales adoptados y publicados​</t>
  </si>
  <si>
    <t>2.2 Articular las competencias  asociativas, emprendedoras  y solidarias en el sistema de educación formal en los niveles de básica y media con el ministerio de educación, secretaria de educación  e instituciones educativas ​</t>
  </si>
  <si>
    <t>No de instituciones educativas implementando la educación solidaria​</t>
  </si>
  <si>
    <t>2.3 Desarrollar procesos de estudios, investigaciones o sistematización de experiencias en torno a la economía  solidaria, popular, comunitaria y social​</t>
  </si>
  <si>
    <t>No de estudios e investigaciones  en economía popular, social y solidaria realizadas y/o publicadas ​</t>
  </si>
  <si>
    <t>2.4 Formular el Plan decenal para la economía social. solidaria y popular a través de  procesos participativos ​</t>
  </si>
  <si>
    <t>No de  documentos de propuesta Plan decenal para la economía social. solidaria y popular elaborados​</t>
  </si>
  <si>
    <t> 2.5 Promover la Asociatividad solidaria , en las poblaciones priorizadas  para el cambio, desde una asociatividad  con trabajo decente para  mujeres, jóvenes, mujer, LGTBIQ+,  víctimas del conflicto armado, población con discapacidad, población en proceso de reincorporación y comunidades étnicas (Indígenas y NARP) entre otras poblaciones prioritarias.​</t>
  </si>
  <si>
    <t>No de personas sensibilizadas y capacitadas  en cultura solidaria ​</t>
  </si>
  <si>
    <t>No de Organizaciones participantes de proceso de promoción ​</t>
  </si>
  <si>
    <t>3,Posicionar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t>
  </si>
  <si>
    <r>
      <rPr>
        <b/>
        <sz val="11"/>
        <rFont val="Arial Narrow"/>
        <family val="2"/>
      </rPr>
      <t>3. Educomunicaciones</t>
    </r>
    <r>
      <rPr>
        <sz val="11"/>
        <rFont val="Arial Narrow"/>
        <family val="2"/>
      </rPr>
      <t xml:space="preserve"> para el posicionamiento del modelo asociativo solidario</t>
    </r>
  </si>
  <si>
    <t> 3.1 Coordinar la creación de la Red Nacional y redes regionales de Medios Alternativos , Comunitarios y digitales. ​</t>
  </si>
  <si>
    <t>No de redes  de Medios Alternativos , Comunitarios y digitales conformados.​</t>
  </si>
  <si>
    <t>3.2  Divulgar a través de los medios de comunicación internos y externos  la gestión institucional, las bondades de la asociatividad solidaria  y el desarrollo de  la agenda de asociatividad solidaria para la paz​</t>
  </si>
  <si>
    <t>Porcentaje de cumplimiento del  plan divulgación  de la gestión institucional.​</t>
  </si>
  <si>
    <t>Grupo de Conectividad  Solidaria y Prensa</t>
  </si>
  <si>
    <t xml:space="preserve">
5 Convergencia Regional</t>
  </si>
  <si>
    <t>Fortalecimiento institucional como motor de cambio para recuperar la confianza de la ciudadanía y para el fortalecimiento del vínculo Estado-Ciudadanía</t>
  </si>
  <si>
    <t>Mejorar la gestión institucional del sector trabajo, con una eficiente gestión orientada a resultados</t>
  </si>
  <si>
    <r>
      <t xml:space="preserve">4. </t>
    </r>
    <r>
      <rPr>
        <b/>
        <sz val="11"/>
        <rFont val="Arial Narrow"/>
        <family val="2"/>
      </rPr>
      <t>Integralidad</t>
    </r>
    <r>
      <rPr>
        <sz val="11"/>
        <rFont val="Arial Narrow"/>
        <family val="2"/>
      </rPr>
      <t xml:space="preserve">  de los sistemas de gestión para el desarrollo institucional </t>
    </r>
  </si>
  <si>
    <t xml:space="preserve">4.1Implementar las dimensiones y políticas que conforman el MIPG para lograr una  mayor apropiación y cumplimiento adecuado de las funciones, garantizando  la satisfacción y participación ciudadana </t>
  </si>
  <si>
    <t xml:space="preserve">4.2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</si>
  <si>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</si>
  <si>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t xml:space="preserve">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
</t>
  </si>
  <si>
    <t xml:space="preserve">No de Mesas territoriales implementadas </t>
  </si>
  <si>
    <t xml:space="preserve">No de Organizaciones Solidarias vinculadas a las Estrategias de Compras Publicas y Mercados campesinos </t>
  </si>
  <si>
    <t xml:space="preserve"> 4 Seguimientos PEI (último vigencia 2023 y 3  de 2024)</t>
  </si>
  <si>
    <t>4 informes de seguimiento  último vigencia 2023 y 3  de 2024)</t>
  </si>
  <si>
    <t>1.3 Apoyar   la preparación y realización de la  jornada de planeación para la vigencia 2025</t>
  </si>
  <si>
    <t>1.4 Apoyar el desarrollo de la Planeación Estratégica 2025</t>
  </si>
  <si>
    <t xml:space="preserve">4 monitoreos  realizados en las fechas que establecen la normatividad  vigente </t>
  </si>
  <si>
    <t>6.1 Gestionar la actualización  y aprobación de  los proyectos de inversión para la vigencia 2024, 2025  y vigencias posteriores, por parte de Mintrabajo y DNP</t>
  </si>
  <si>
    <t>100% de proyectos actualizados, aprobados y registrados vigencia 2024</t>
  </si>
  <si>
    <t>100% proyectos actualizados enviados a Mintrabajo y registrados ante el DNP  programación  2025</t>
  </si>
  <si>
    <t>PLAN DE ACCIÓN 2024 OFICINA ASESORA JURÍDICA</t>
  </si>
  <si>
    <t>1.1. Solicitar información de la normativa aplicable a los procesos internos, actualizar el normograma institucional con la información reportada por los líderes de los procesos del SIGOS y enviarloal grupo competente para su publicación.</t>
  </si>
  <si>
    <t>2. Atender  las PQRDS internas y externas, de competencia de la oficina asesora jurídica, en términos de oportunidad y eficacia.</t>
  </si>
  <si>
    <t>2.1.Responder las PQRDS  de competencia de la OAJ, cumpliendo los requisitos  normativos (dentro de los tiempos, de manera completa y de fondo)  recibidas a través de los diferentes canales de atención  con los que cuenta la entidad.</t>
  </si>
  <si>
    <t>100% de respuestas completas a PQRDS en tiempo y de fondo.</t>
  </si>
  <si>
    <t>3.1. Revisar en su estructura, referencia normativa sobre facultades y capacidad jurídica, los  actos administrativos internos (resoluciones), por medio de las cuales la entidad acredita para impartir Programas Educativos en Economía Solidaria, conforme a lo establecido en la regulación interna ,  remitidas por el Grupo de Educación e Investigación de la entidad.</t>
  </si>
  <si>
    <t>100% de actos administrativos revisados y viabilizados</t>
  </si>
  <si>
    <t>Porcentaje de actos administrativos revisados y viabilizados</t>
  </si>
  <si>
    <t>4. Ejercer la defensa  técnica de los intereses del Estado, en los  procesos judiciales en los que la Entidad sea parte.</t>
  </si>
  <si>
    <t>4.1 Atender oportunamente los trámites judiciales que requieran acciones de defensa técnica en los procesos en los que sea parte la Entidad y mantener actualizada la base de datos.</t>
  </si>
  <si>
    <t xml:space="preserve">Número de sesiones del Comité de Conciliación realizadas. </t>
  </si>
  <si>
    <t>5.1 Asesorar jurídicamente a los grupos de trabajo de la entidad, en el desarrollo de los procesos contractuales que adelanten, en ejecución del Plan anual de Adquisiciones.</t>
  </si>
  <si>
    <t xml:space="preserve">100% de los documentos  contratuales publicados, en cumplimiento de la implementación del SECOP II. </t>
  </si>
  <si>
    <t>5.3 Revisar y mantener actualizado el procesos de gestión contractual dentro del SIGOS.</t>
  </si>
  <si>
    <t>2  Actualizaciones al  proceso de gestión contractual.</t>
  </si>
  <si>
    <t>Número de Actualizaciones al proceso de gestión contractual</t>
  </si>
  <si>
    <t>Número de documentos de análisis y propuestas gestionadas.</t>
  </si>
  <si>
    <t xml:space="preserve"> PLAN DE ACCIÓN 2024 GRUPO DE GESTIÓN ADMINISTRATIVA</t>
  </si>
  <si>
    <t>.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</si>
  <si>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t>1.1.  Consolidar y Formular en articulación con los Directores de proyecto  Inversión el Plan Anual de Adquisiciones  de la Entidad para la vigencia 2024,  bajo los parámetros establecidos por Colombia Compra Eficiente y el Decreto 1082 de 2015.</t>
  </si>
  <si>
    <t xml:space="preserve">3 reportes de actualización del  plan anual de adqusiciones </t>
  </si>
  <si>
    <t>Número de  reportes de actualización al Plan anual de adquisiciones realizadas</t>
  </si>
  <si>
    <t>1 informe de bienes de deterioro presentado</t>
  </si>
  <si>
    <t>2 Informes de bienes de vida util presentado</t>
  </si>
  <si>
    <t xml:space="preserve">4. Garantizar una adecuada administración de la información producida en cada una de las áreas que conforman la estructura organizacional de la Entidad, con la finalidad de implementar un  Sistema de Gestión Documental adecuado, de tal forma, que la información institucional sea recuperable para su uso en el servicio al ciudadano y como fuente de la Historia. Dando cumplimiento a lo establecido por el ente rector Archivo General de la Nación - AGN y al Modelo Integral de Planeación y Gestión - MIPG. 
</t>
  </si>
  <si>
    <t>4.1 Implementar un Sistema de Gestión Documental</t>
  </si>
  <si>
    <t xml:space="preserve">Porcentaje  de avance  en la actualización y convalidación de las Tablas de Retención Documental - TRD </t>
  </si>
  <si>
    <t>Angela Gutierrez
Profesional Especializado GD</t>
  </si>
  <si>
    <t>Número de Transferencias documentales primarias entregadas.</t>
  </si>
  <si>
    <t xml:space="preserve">Porcentaje de avance en la convalidación ante el AGN de las Tablas de Valoración Documental bajo las Estructuras Organizacionales identificadas </t>
  </si>
  <si>
    <t>100%   del cumplimiento  de las capacitaciones en temas de gestión documental integradas al PIC con el Programa de Capacitación y Sensibilización de la Entidad frente a los temas de gestión documental.</t>
  </si>
  <si>
    <t xml:space="preserve">Porcentaje de avance en el  cumplimiento  de las capacitaciones en temas de gestión docuemntal integradas al  Plan Institucional de Capacitaciones- PIC  </t>
  </si>
  <si>
    <t>Gestión Ambiental</t>
  </si>
  <si>
    <t xml:space="preserve">5. Implementar el Sistema de Gesión Ambiental en la Entidad.  </t>
  </si>
  <si>
    <t xml:space="preserve">5.1.  implemntacion del sistema de  Gestión Ambiental  </t>
  </si>
  <si>
    <t xml:space="preserve">100 %   de cumplimiento del  Plan de Gestión Ambiental  </t>
  </si>
  <si>
    <t xml:space="preserve">Porcentaje de avance de cumplimiento del  Plan de Gestión Ambiental  </t>
  </si>
  <si>
    <t xml:space="preserve">Angela Gutierrez 
Profesional de Gestión Ambiental
</t>
  </si>
  <si>
    <t>Gestión Estratégica del Talento Humano</t>
  </si>
  <si>
    <t>1.4 Tramitar las solicitudes de exfuncionarios (Superintendencia de  Cooperativas, Dancoop, Dansocial, Unidad Administrativa Especial de Organizaciones Solidarias) y servidores públicos de certificación de tiempos laborados o cotizados y salarios con destino al reconocimiento de prestaciones pensionales a través del Sistema de Certificación Electrónica de Tiempos Laborados - CETIL (Ministerio de Hacienda), expedir y remitir la Certificación de Historia Laboral.</t>
  </si>
  <si>
    <t>3. Diseñar la Planeación Estratégica del Talento Humano 2024</t>
  </si>
  <si>
    <t>3.1  Formular y publicar el Plan Anual de Vacantes - 2024</t>
  </si>
  <si>
    <t>3.2  Formular y publicar el Plan  de Previsión de Recursos Humanos - 2024</t>
  </si>
  <si>
    <t>3.3 Formular  y publicar el Plan  de Estratégico de Talento Humano - 2024</t>
  </si>
  <si>
    <t>3.4 Formular y publicar el Plan Institucional de Capacitación - PIC - 2024</t>
  </si>
  <si>
    <t>3.6 Formular y publicar el Plan de Seguridad y Salud en el Trabajo -SG-SST - 2024</t>
  </si>
  <si>
    <t xml:space="preserve">5. Coordinar la Gestión del Desempeño Institucional </t>
  </si>
  <si>
    <t>5.2 Concertación de Compromisos Laborales para el período correspondiente del 1o. de febrero de 2024 al 31 de enero de 2025.</t>
  </si>
  <si>
    <t>5.3 Primera Evaluación Parcial Semestral del período del 1o. de febrero de 2024 al 31 de julio de 2024.</t>
  </si>
  <si>
    <t xml:space="preserve">
5.4 Segunda Evaluación Parcial Semestral del 1o. de agosto de 2024 al 31 de enero de 2025  y Definitiva en Período Anual u Ordinario del período del 1o. de febrero de 2024 al 31 de enero de 2025.
</t>
  </si>
  <si>
    <t>6. Formular, implementar y  evaluar el Plan Institucional de Capacitación - PIC - 2024</t>
  </si>
  <si>
    <t>8. Formular e implementar el Plan de Gestión de Seguridad y Salud en el Trabajo -SG-SST - 2024</t>
  </si>
  <si>
    <r>
      <t xml:space="preserve">PROCESO DEL SISTEMA DE GESTIÓN -SIGOS-
</t>
    </r>
    <r>
      <rPr>
        <sz val="11"/>
        <color theme="1"/>
        <rFont val="Arial Narrow"/>
        <family val="2"/>
      </rPr>
      <t>(Especifique el proceso del SIGOS al que pertenece la actividad general)</t>
    </r>
  </si>
  <si>
    <r>
      <t xml:space="preserve">ACTIVIDADES GENERALES
 </t>
    </r>
    <r>
      <rPr>
        <sz val="11"/>
        <color theme="1"/>
        <rFont val="Arial Narrow"/>
        <family val="2"/>
      </rPr>
      <t>(Qué se va a hacer para implementar la estratégia en la zona y para cumplir con la meta del plan estratégico. Máximo dos actividades generales)</t>
    </r>
  </si>
  <si>
    <r>
      <t xml:space="preserve">VALOR PORCENTUAL DE LA ACTIVIDAD GENERAL 
</t>
    </r>
    <r>
      <rPr>
        <sz val="11"/>
        <color theme="1"/>
        <rFont val="Arial Narrow"/>
        <family val="2"/>
      </rPr>
      <t>(Especifique la ponderación para cada una de las actividades generales, que en total deben sumar 100%)</t>
    </r>
  </si>
  <si>
    <r>
      <t xml:space="preserve">FUENTE DE RECURSOS    </t>
    </r>
    <r>
      <rPr>
        <sz val="11"/>
        <color theme="1"/>
        <rFont val="Arial Narrow"/>
        <family val="2"/>
      </rPr>
      <t>(Especifique el proyecto de inversión o la fuente de recuersos (funcionamiento) con la cual se va a financiar la actividad)</t>
    </r>
  </si>
  <si>
    <r>
      <t xml:space="preserve">ACCIÓN
</t>
    </r>
    <r>
      <rPr>
        <sz val="11"/>
        <color theme="1"/>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</si>
  <si>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11"/>
        <color theme="1"/>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</si>
  <si>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11"/>
        <color theme="1"/>
        <rFont val="Arial Narrow"/>
        <family val="2"/>
      </rPr>
      <t>(Defina el indicador para cada meta. Estos indicadores serán de cumplimiento, es decir, la relación de variables se hará sobre la meta programada)</t>
    </r>
  </si>
  <si>
    <r>
      <t xml:space="preserve">PONDERACIÓN ACCCION
</t>
    </r>
    <r>
      <rPr>
        <sz val="11"/>
        <color theme="1"/>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</si>
  <si>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11"/>
        <color theme="1"/>
        <rFont val="Arial Narrow"/>
        <family val="2"/>
      </rPr>
      <t xml:space="preserve">(Asigne el o los responsable(s) que realizaran la actividad) </t>
    </r>
  </si>
  <si>
    <r>
      <t xml:space="preserve">Fecha de Inicio
</t>
    </r>
    <r>
      <rPr>
        <sz val="11"/>
        <color theme="1"/>
        <rFont val="Arial Narrow"/>
        <family val="2"/>
      </rPr>
      <t>(Especifique la fecha que dará inicio en cada una de las actividades programadas)</t>
    </r>
  </si>
  <si>
    <r>
      <t xml:space="preserve">Fecha Final
</t>
    </r>
    <r>
      <rPr>
        <sz val="11"/>
        <color theme="1"/>
        <rFont val="Arial Narrow"/>
        <family val="2"/>
      </rPr>
      <t xml:space="preserve">(Especifique la fecha que dará por finalizada cada una de las actividades programadas) </t>
    </r>
  </si>
  <si>
    <r>
      <t xml:space="preserve">DÓNDE 
</t>
    </r>
    <r>
      <rPr>
        <sz val="11"/>
        <color theme="1"/>
        <rFont val="Arial Narrow"/>
        <family val="2"/>
      </rPr>
      <t>(Defina los departamentos en donde implementará las actividades específicas, Departamentos y Municipios)</t>
    </r>
  </si>
  <si>
    <t>Bogotá</t>
  </si>
  <si>
    <t xml:space="preserve">6 piezas de educomunicativas diseñadas e impresas para socializar los avances y resultados de la implementación de la Agenda de Asociatividad Solidaria para la paz en los territorios </t>
  </si>
  <si>
    <t>Número de periodicos impresos</t>
  </si>
  <si>
    <t>600 videos de  la gestión de la Unidad Solidaria y de experiencias de economía popular, comunitaria y solidarias incluídos 2 códigos cívicos elaborados y con gestión de  emisión ante el Mintrabajo).</t>
  </si>
  <si>
    <t>Número de videos elaborados y publicados.</t>
  </si>
  <si>
    <t xml:space="preserve">Número de nuevos seguidores.
</t>
  </si>
  <si>
    <t xml:space="preserve">400 contenidos audiovisuales publicados en el portal web institucional </t>
  </si>
  <si>
    <t>Número contenidos audiovisuales publicados</t>
  </si>
  <si>
    <t>2.5</t>
  </si>
  <si>
    <t>3, Implementar una estrategia de comunicación interna para fortalecer el sentido de pertenencia en los funcionarios y contratistas de la Entidad</t>
  </si>
  <si>
    <t>10 actividades  de comunicación interna realizadas</t>
  </si>
  <si>
    <t xml:space="preserve">Número de actividades de comunicación interna realizadas
</t>
  </si>
  <si>
    <t xml:space="preserve">400 contenidos de comunicación interna elaborados  y publicados </t>
  </si>
  <si>
    <t xml:space="preserve">Número de contenidos elaborados y publicados (intranet, pantallas, impresos  y correo electrónico)  </t>
  </si>
  <si>
    <t xml:space="preserve"> 3.1 Integralidad  de los sistemas de gestión para el desarrollo institucional </t>
  </si>
  <si>
    <t xml:space="preserve">4.  Implementar  las dimensiones y  políticas que conforman el MIPG para lograr una  mayor apropiación y cumplimiento adecuado de las funciones, garantizando  la satisfaccion y participación ciudadana </t>
  </si>
  <si>
    <t xml:space="preserve">Inversión/ Funcionamiento </t>
  </si>
  <si>
    <t>Coordinador Grupo de Conectividad Solidaria y Prensa</t>
  </si>
  <si>
    <t xml:space="preserve">
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</si>
  <si>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t>3.1 Integralidad  de los sistemas de gestión para el desarrollo institucional</t>
  </si>
  <si>
    <t>Gestión informática</t>
  </si>
  <si>
    <t xml:space="preserve">
1. Continuar la implementación de la política de gobierno digital </t>
  </si>
  <si>
    <t>Inversión y funcionamiento</t>
  </si>
  <si>
    <t>1.1. Implementar y actualizar los dominios de información y sistemas de información de la arquitectura empresarial</t>
  </si>
  <si>
    <t xml:space="preserve">100 % del levantamiento de los flujos de información y  definición del modelo de información institucional </t>
  </si>
  <si>
    <t>Porcentaje de avance de levantamiento de los flujos de información y definición del modelo de información institucional</t>
  </si>
  <si>
    <t>100 % de actualizaciones, mejoras, soporte y mantenimiento a los sistemas de información desarrollados por la entidad</t>
  </si>
  <si>
    <t>Porcentaje de avance de actualizaciones, mejoras, soporte y mantenimiento a los sistemas de información desarrollados por la entidad</t>
  </si>
  <si>
    <t>100 % de actualizaciones del catálogo de sistemas de información, catálogo de servicios de TI, catálogo de elementos de infraestructura de TI, catálogo de continuidad y disponibilidad de elementos de la infraestructura</t>
  </si>
  <si>
    <t>Porcentaje de avance de actualizaciones de inventario de información, catalogo de sistemas de información, catálogo de servicios de TI, catalogo de elementos de infraestructura de TI, catalogo de continuidad y disponibilidad de elementos de la infraestructura</t>
  </si>
  <si>
    <t>Número de seguimientos de ejecución de las actividades del plan estratégico de las tecnologías de información y las comunicaciones, y su actualización</t>
  </si>
  <si>
    <t>1.2  Implementar y actualizar la estrategia de accesibilidad, uso y aprovechamiento de las TIC</t>
  </si>
  <si>
    <t>Número de seguimientos de ejecución de la estrategia de accesibilidad, uso y aprovechamiento de las TIC</t>
  </si>
  <si>
    <t xml:space="preserve">100 % de la elaboración y ejecución al plan de comunicación y al plan de formación </t>
  </si>
  <si>
    <t>Porcentaje de avance de la elaboración y ejecución al plan de comunicación y al plan de formación</t>
  </si>
  <si>
    <t>1.3 Implementar y actualizar la selección de modelos y herramientas, y el levantamiento de la situación actual de la arquitectura de seguridad y privacidad de la información</t>
  </si>
  <si>
    <t>100 % de la elaboración y ejecución al plan de sensibilización y comunicación de la política de gobierno digital y seguridad de la información</t>
  </si>
  <si>
    <t>Porcentaje de avance de la elaboración y ejecución de las actividades del plan de sensibilización y comunicación de la política de gobierno digital y seguridad de la información</t>
  </si>
  <si>
    <t>Grupo TI</t>
  </si>
  <si>
    <t>Número de seguimientos de las actividades del plan de seguridad y privacidad de la información,  y su actualización</t>
  </si>
  <si>
    <t>2. Plan anticorrupción y atención al ciudadano - Componente 5 . Mecanismos para la transparencia y acceso a la Información Pública</t>
  </si>
  <si>
    <t>2.1 Hacer seguimiento y actualización de los mecanismos de transparencia y acceso a la información pública</t>
  </si>
  <si>
    <t xml:space="preserve">Número de seguimientos de las actualizaciones de los mecanismos de transparencia y acceso a la información pública. </t>
  </si>
  <si>
    <t>3. Mantener en óptimas condiciones la plataforma tecnológica para garantizar la disponibilidad de la información y servicios tecnológicos</t>
  </si>
  <si>
    <t xml:space="preserve">3.1. Adquirir  y actualizar las licencias de software
</t>
  </si>
  <si>
    <r>
      <rPr>
        <sz val="10"/>
        <rFont val="Arial Narrow"/>
        <family val="2"/>
      </rPr>
      <t>162</t>
    </r>
    <r>
      <rPr>
        <sz val="10"/>
        <color rgb="FFFF0000"/>
        <rFont val="Arial Narrow"/>
        <family val="2"/>
      </rPr>
      <t xml:space="preserve"> </t>
    </r>
    <r>
      <rPr>
        <sz val="10"/>
        <color theme="1"/>
        <rFont val="Arial Narrow"/>
        <family val="2"/>
      </rPr>
      <t xml:space="preserve"> licencias de software de seguridad adquiridas e instaladas y/o actualizadas.
142 licencias de seguridad estaciones de trabajo
16 licencias de seguridad estacione servidores
1 certificado de Seguridad
2 licencias Adobe 
1 Sophos de alta disponibilidad </t>
    </r>
  </si>
  <si>
    <t>Número de licencias de software de seguridad adquiridas e instaladas y/o actualizadas</t>
  </si>
  <si>
    <t>Número de informes de actualizaciones de software</t>
  </si>
  <si>
    <t xml:space="preserve">3.2 Mantener las condiciones óptimas de productividad y seguridad de los elementos que conforman la infraestructura tecnológica </t>
  </si>
  <si>
    <t>100 % de ejecución de las actividades de administración de la infraestructura tecnológica de la entidad</t>
  </si>
  <si>
    <t xml:space="preserve">Porcentaje de ejecución de las actividades de administración de la infraestructura tecnológica de la entidad </t>
  </si>
  <si>
    <t>Porcentaje de ejecución de las actividades del plan de mantenimiento de las tecnologías de información y las comunicaciones, y su actualización</t>
  </si>
  <si>
    <t>3.3 Realizar copias de seguridad de la información para garantizar la disponibilidad de la información y funcionamiento de los servicios tecnológicos</t>
  </si>
  <si>
    <t>12 informes de copias de seguridad realizadas.</t>
  </si>
  <si>
    <t>Número de  informes de copias de seguridad realizadas.</t>
  </si>
  <si>
    <t>2 informes de  pruebas de recuperación de copias de seguridad</t>
  </si>
  <si>
    <t>Número de  informes de  pruebas de recuperación de copias de seguridad.</t>
  </si>
  <si>
    <t xml:space="preserve">3.4. Realizar reportes de gestión de hardware y software. </t>
  </si>
  <si>
    <t xml:space="preserve">100 % de presentación de reportes de gestión relacionados con el inventario del hardware, deterioro, movimientos de activos intangibles y vida útil </t>
  </si>
  <si>
    <t>Porcentaje de reportes de gestión presentados</t>
  </si>
  <si>
    <t>4. Gestionar los servicios y sistemas de información</t>
  </si>
  <si>
    <t xml:space="preserve">4.2 Registrar las consultas de  los servicios web de la entidad </t>
  </si>
  <si>
    <t>12 informes de los registros de las consultas realizadas a los  servicios web de la entidad.</t>
  </si>
  <si>
    <t>Número de informes de los registros de consultas realizadas a los servicios web.</t>
  </si>
  <si>
    <t xml:space="preserve">5.  Implementar  las dimensiones y  políticas que conforman el MIPG para lograr una  mayor apropiación y cumplimiento adecuado de las funciones, garantizando  la satisfacción y participación ciudadana </t>
  </si>
  <si>
    <t xml:space="preserve">5.1 Adelantar las actividades para la implementación de las políticas que conforman el MIPG de acuerdo al plan de trabajo dispuesto por la Entidad </t>
  </si>
  <si>
    <t>100% del cumplimiento de las actividades asignadas del MIPG</t>
  </si>
  <si>
    <t>Porcentaje  de ejecución de las actividades asignadas del MIPG</t>
  </si>
  <si>
    <t xml:space="preserve">Directora de  Investigación y Planeación </t>
  </si>
  <si>
    <r>
      <t xml:space="preserve">PROCESO DEL SISTEMA DE GESTIÓN -SIGOS-
</t>
    </r>
    <r>
      <rPr>
        <sz val="11"/>
        <rFont val="Arial Narrow"/>
        <family val="2"/>
      </rPr>
      <t>(Especifique el proceso del SIGOS al que pertenece la actividad general)</t>
    </r>
  </si>
  <si>
    <r>
      <t xml:space="preserve">ACTIVIDADES GENERALES
 </t>
    </r>
    <r>
      <rPr>
        <sz val="11"/>
        <rFont val="Arial Narrow"/>
        <family val="2"/>
      </rPr>
      <t>(Qué se va a hacer para implementar la estratégica en la zona y para cumplir con la meta del plan estratégico. Máximo dos actividades generales)</t>
    </r>
  </si>
  <si>
    <r>
      <t xml:space="preserve">VALOR PORCENTUAL DE LA ACTIVIDAD GENERAL 
</t>
    </r>
    <r>
      <rPr>
        <sz val="11"/>
        <rFont val="Arial Narrow"/>
        <family val="2"/>
      </rPr>
      <t>(Especifique la ponderación para cada una de las actividades generales, que en total deben sumar 100%)</t>
    </r>
  </si>
  <si>
    <r>
      <t xml:space="preserve">FUENTE DE RECURSOS    </t>
    </r>
    <r>
      <rPr>
        <sz val="11"/>
        <rFont val="Arial Narrow"/>
        <family val="2"/>
      </rPr>
      <t>(Especifique el proyecto de inversión o la fuente de recursos (funcionamiento) con la cual se va a financiar la actividad)</t>
    </r>
  </si>
  <si>
    <r>
      <t xml:space="preserve">ACCIÓN
</t>
    </r>
    <r>
      <rPr>
        <sz val="11"/>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</si>
  <si>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11"/>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</si>
  <si>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11"/>
        <rFont val="Arial Narrow"/>
        <family val="2"/>
      </rPr>
      <t>(Defina el indicador para cada meta. Estos indicadores serán de cumplimiento, es decir, la relación de variables se hará sobre la meta programada)</t>
    </r>
  </si>
  <si>
    <r>
      <t xml:space="preserve">PONDERACIÓN ACCCION
</t>
    </r>
    <r>
      <rPr>
        <sz val="11"/>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</si>
  <si>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11"/>
        <rFont val="Arial Narrow"/>
        <family val="2"/>
      </rPr>
      <t xml:space="preserve">(Asigne el o los responsable(s) que realizaran la actividad) </t>
    </r>
  </si>
  <si>
    <r>
      <t xml:space="preserve">Fecha de Inicio
</t>
    </r>
    <r>
      <rPr>
        <sz val="11"/>
        <rFont val="Arial Narrow"/>
        <family val="2"/>
      </rPr>
      <t>(Especifique la fecha que dará inicio en cada una de las actividades programadas)</t>
    </r>
  </si>
  <si>
    <r>
      <t xml:space="preserve">Fecha Final
</t>
    </r>
    <r>
      <rPr>
        <sz val="11"/>
        <rFont val="Arial Narrow"/>
        <family val="2"/>
      </rPr>
      <t xml:space="preserve">(Especifique la fecha que dará por finalizada cada una de las actividades programadas) </t>
    </r>
  </si>
  <si>
    <r>
      <t xml:space="preserve">DÓNDE 
</t>
    </r>
    <r>
      <rPr>
        <sz val="11"/>
        <rFont val="Arial Narrow"/>
        <family val="2"/>
      </rPr>
      <t>(Defina los departamentos en donde implementará las actividades específicas, Departamentos y Municipios)</t>
    </r>
  </si>
  <si>
    <t xml:space="preserve">Cultura de la economía popular, social y solidaria para la vida 
</t>
  </si>
  <si>
    <t>Educación Asociativa Solidaria</t>
  </si>
  <si>
    <t>Inversión y Funcionamiento</t>
  </si>
  <si>
    <t xml:space="preserve">Grupo de educación e investigación </t>
  </si>
  <si>
    <t>Nacional</t>
  </si>
  <si>
    <t>100% de acciones de acompañamiento adelantadas</t>
  </si>
  <si>
    <t>Porcentaje de acciones de acompañamiento adelantadas</t>
  </si>
  <si>
    <t>100% de acciones de acompañamiento adelantadas, de 10 investigaciones y/o estudios</t>
  </si>
  <si>
    <t>Integralidad  de los sistemas de gestión para el desarrollo institucional</t>
  </si>
  <si>
    <t>Educación Asociativa Solidaria
Servicio al Ciudadano</t>
  </si>
  <si>
    <t>100% acciones de actualización del marco normativo del trámite actualizado</t>
  </si>
  <si>
    <t xml:space="preserve">Porcentaje de acciones de actualización del marco normativo del trámite </t>
  </si>
  <si>
    <t>100% de solicitudes del trámite de acreditación gestionadas</t>
  </si>
  <si>
    <t>Porcentaje de solicitudes del trámite gestionadas</t>
  </si>
  <si>
    <t>100% de acciones realizadas del plan MIPG vigencia 2024</t>
  </si>
  <si>
    <t>Porcentaje acciones plan MIPG desarrolladas</t>
  </si>
  <si>
    <t>ROLFI SERRANO CAMELO</t>
  </si>
  <si>
    <t>Coordinador Grupo de Educación e Investigación</t>
  </si>
  <si>
    <t xml:space="preserve">1.1 Asociatividad Solidaria Para la Paz Fomento (promoción, creación, fortalecimiento, integración y protección)  de la asociatividad popular, social y solidaria
</t>
  </si>
  <si>
    <t xml:space="preserve">Fomento de las organizaciones solidarias </t>
  </si>
  <si>
    <t>Inversión 
Funcionamiento</t>
  </si>
  <si>
    <t>1.1  Desarrollar el Programa de Asociatividad Solidaria para la Paz, mediante la ejecución de proyectos integrales de asociatividad solidaria con grupos y organizaciones asociativas, como parte estructural del Planfes.</t>
  </si>
  <si>
    <t>N° de organizaciones de mujeres  fomentadas por vigencia ​</t>
  </si>
  <si>
    <t>Dirección de Desarrollo</t>
  </si>
  <si>
    <t>Número de Organizaciones solidarias fomentadas ( PND)</t>
  </si>
  <si>
    <t>Número de municipios con estrategia de promoción de procesos organizativos a través de la asociatividad solidaria implementada (PMI)</t>
  </si>
  <si>
    <t>Porcentaje de organizaciones solidarias de mujeres creadas apoyadas y financiadas (PMI)</t>
  </si>
  <si>
    <t>Porcentaje de organizaciones solidarias de mujeres fortalecidas en capacidades productivas y administrativas (PMI)</t>
  </si>
  <si>
    <t>Número organizaciones solidarias fortalecidas en capacidades productivas y administrativas  (PMI)</t>
  </si>
  <si>
    <t>N° de organizaciones de  comunidades indígenas fomentadas por vigencia ​</t>
  </si>
  <si>
    <t>N° de organizaciones de  comunidades NARP fomentadas por vigencia ​</t>
  </si>
  <si>
    <t>N° de organizaciones de  jóvenes  fomentadas por vigencia  ​</t>
  </si>
  <si>
    <t>N° de organizaciones de por población en condición de víctima  fomentadas  por vigencia ​</t>
  </si>
  <si>
    <t>N° de organizaciones de  población en proceso de reincorporación  fomentadas por vigencia  ​</t>
  </si>
  <si>
    <t>Municipios PDET</t>
  </si>
  <si>
    <t xml:space="preserve">1.2  Territorialización de la Economía Solidaria, Popular y Comunitaria </t>
  </si>
  <si>
    <t xml:space="preserve"> 2. Fortalecer la territorialización de los procesos asociativos, para que en contexto con el territorio, la cultura y sus gentes, el sector solidario se convierta en el motor de la recuperación económica territorial.</t>
  </si>
  <si>
    <t>2.1 Promover Territorios Asociativos Solidarios  que  contribuyan al desarrollo social, cultural, político, economico,ambiental y organizacional en los territorios.</t>
  </si>
  <si>
    <t xml:space="preserve">N°. territorios asociativos solidarios promovidos </t>
  </si>
  <si>
    <t>2.2 Desarrollar las Mesas territoriales de economía popular, social y solidaria que promuevan  acuerdos territoriales de asociatividad solidaria para la Paz.</t>
  </si>
  <si>
    <t xml:space="preserve">N° de Mesas territoriales implementadas </t>
  </si>
  <si>
    <t xml:space="preserve">N° de Agendas Territoriales de Asociatividad Solidaria para la Paz implementadas </t>
  </si>
  <si>
    <t>2.3 Articular la estrategia de Compras públicas locales y mercados campesinos como parte del modelo de gestión institucional nacional y territorial.</t>
  </si>
  <si>
    <t xml:space="preserve">N° de Organizaciones Solidarias vinculadas a las Estrategias de Compras Publicas y Mercados campesinos </t>
  </si>
  <si>
    <t xml:space="preserve">1.3  Articulación Intersectorial
Articulación Público - Popular social - solidaria </t>
  </si>
  <si>
    <t>3. Articular los esfuerzos y recursos
intersectoriales e interinstitucionales
para la asociatividad solidaria, popular, comunitaria y social.</t>
  </si>
  <si>
    <t>3.2 Fomentar la Red Pública de apoyo al sector solidario, popular y comunitario articulando las iniciativas e instrumentos de política de los gobiernos locales, departamentales y nacionales.​ (Comisión Intersectorial de la Economía Solidaria, Decreto 1340 de 2020, entre otras instacias y relacionamientos)</t>
  </si>
  <si>
    <t>N° de Redes Públicas de apoyo al sector solidario, popular y comunitario activas en región ​</t>
  </si>
  <si>
    <t>3.3 Materializar la Política Pública para el Desarrollo de la Economía Popular, social y  Solidaria (CONPES 4051) y articulación para la implementación y cumplimiento de Conpes  y sentencias en los que la Unidad Solidaria tenga compromiso.</t>
  </si>
  <si>
    <t>Porcentaje de avance de cumplimientos de los compromisos estipulados  para la vigencia 2024</t>
  </si>
  <si>
    <t>5/022024</t>
  </si>
  <si>
    <t xml:space="preserve">2. Cultura de la economía popular, social y solidaria para la vida </t>
  </si>
  <si>
    <t>4. Promover la Asociatividad Solidaria , en las poblaciones priorizadas  para el cambio,  acorde a los lineamientos institucionales orientados a la educación solidaria, popular, comunitaria y social.</t>
  </si>
  <si>
    <t>N° de instituciones educativas implementando la educación solidaria</t>
  </si>
  <si>
    <t xml:space="preserve">N° de personas sensibilizadas y capacitadas  en cultura solidaria </t>
  </si>
  <si>
    <t>4.4</t>
  </si>
  <si>
    <t xml:space="preserve">4. Integralidad  de los sistemas de gestión para el desarrollo institucional </t>
  </si>
  <si>
    <t xml:space="preserve">5. Implementar las dimensiones y políticas que conforman el MIPG para lograr una  mayor apropiación y cumplimiento adecuado de las funciones, garantizando  la satisfacción y participación ciudadana </t>
  </si>
  <si>
    <t xml:space="preserve">5.1 Implementar  las dimensiones y  políticas que conforman el MIPG para lograr una mayor apropiación y cumplimiento adecuado de las funciones, garantizando  la satisfacción y participación ciudadana </t>
  </si>
  <si>
    <t xml:space="preserve">
Coordinadora Grupo Planeación y Estadística</t>
  </si>
  <si>
    <t>Directora Técnica de Desarrollo de las Organizaciones Solidarias</t>
  </si>
  <si>
    <t xml:space="preserve">Coordinador
Profesional Especializado Grado 13    
Profesional Grado 7
Técnico </t>
  </si>
  <si>
    <t>PLAN DE ACCIÓN 2024 GRUPO DE GESTION FINANCIERA</t>
  </si>
  <si>
    <t xml:space="preserve">GESTION FINANCIERA </t>
  </si>
  <si>
    <t>1. Elaborar en coordinación con el Grupo de Planeación y Estadística, y los grupos de Apoyo el Anteproyecto de Presupuesto de la Entidad</t>
  </si>
  <si>
    <t xml:space="preserve">Funcionamiento e Inversión </t>
  </si>
  <si>
    <t>1.1 Proyectar el anteproyecto  2025 de funcionamiento y inversión en articulación con el comité de programación presupuestal y Los diferentes Grupos de Trabajo.</t>
  </si>
  <si>
    <t>1  Anteproyecto de presupuesto 2025 definido para la UAEOS.</t>
  </si>
  <si>
    <t>Número  de anteproyecto de presupuesto de la UAEOS 2025 definido</t>
  </si>
  <si>
    <t xml:space="preserve">Francy Yolima Moreno Vasquez </t>
  </si>
  <si>
    <t>1.2 Registrar ante las autoridades competentes el anteproyecto de presupuesto 2025 y enviar justificaciones con formatos estipulados por el MHYCP, definido con el comité de programación presupuestal.</t>
  </si>
  <si>
    <t>1 Anteproyecto de presupuesto 2025 registrado en SIIF Nación.</t>
  </si>
  <si>
    <t>Número anteproyecto de presupuesto de la UAEOS registrado en SIIF Nación.</t>
  </si>
  <si>
    <t>2. Reportar información contable en condiciones de oportunidad y razonabilidad como insumo para informes a los diferentes entes de control y de interes para la ciudadania en general (CGN),  asi como tambien reportar informacion a nivel interno de la Unidad para la toma de decisiones.</t>
  </si>
  <si>
    <t>2.1  Revisar la información cargada en los sistemas de información de los saldos iniciales: (activos , pasivos, patrimonio y cuentas de orden) de acuerdo a los criterios del marco normativo vigente.</t>
  </si>
  <si>
    <t>1 Estado de Situación Financiera elaborado</t>
  </si>
  <si>
    <t>Número de estados de Situación Financiera elaborado</t>
  </si>
  <si>
    <t>Francy Yolima Moreno Vasquez 
Contratista apoyo contable</t>
  </si>
  <si>
    <t>2.2  Elaborar y presentar el informe Consolidador de Hacienda e Información Pública (CHIP) a la Contaduría General de la Nación en condiciones de razonabilidad y oportunidad, al igual que el reporte de Boletín de deudores morosos</t>
  </si>
  <si>
    <t>6 informes elaborados y presentados</t>
  </si>
  <si>
    <t>Número de Informes elaborados y presentados</t>
  </si>
  <si>
    <t>2.3  Elaborar y presentar los informes y estados financieros en condiciones de razonabilidad, emitiendo las recomendaciones y conceptos que surjan de su análisis.</t>
  </si>
  <si>
    <t>12 Estados financieros elaborados y presentados</t>
  </si>
  <si>
    <t>Número de estados financieros elaborados y presentados</t>
  </si>
  <si>
    <t>1 Estado de Cambios en el Patrimonio elaborado</t>
  </si>
  <si>
    <t>Número de Estado de Cambios en el Patrimonio elaborado</t>
  </si>
  <si>
    <t>2.4  Elaborar y presentar las declaraciones tributaras e informes requeridos por los organismos competentes en el orden nacional y distrital.</t>
  </si>
  <si>
    <t xml:space="preserve">18 declaraciones tributarias  elaboradas y presentadas ante la DIAN y Secretaria de Hacienda Distrital </t>
  </si>
  <si>
    <t>Número  de declaraciones presentadas</t>
  </si>
  <si>
    <t>Nubia Amparo Zarate Salazar</t>
  </si>
  <si>
    <t>2 informes elaborados y presentados ante la DIAN y Secretaria de Hacienda Distrital</t>
  </si>
  <si>
    <t>Número de informes elaborados</t>
  </si>
  <si>
    <t>Francy Yolima Moreno Vasquez
Nubia Amparo Zarate</t>
  </si>
  <si>
    <t>2.5  Realización trimestral de comités  técnicos de sostenibilidad contable, según resolución interna No 472 del 05 de octubre de 2016.</t>
  </si>
  <si>
    <t>4 sesiones de Comités de sostenibilidad Contable realizadas</t>
  </si>
  <si>
    <t>Numero de Comités de Sostenibilidad Contable realizados</t>
  </si>
  <si>
    <t>3. Consolidar información presupuestal en condiciones de oportunidad y razonabilidad para el control, toma de decisiones y trasparencia de la información.</t>
  </si>
  <si>
    <t>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t>
  </si>
  <si>
    <t>100% de solicitudes de modificación aprobadas</t>
  </si>
  <si>
    <t>Porcentaje  de solicitudes de modificaciones presupuestales  y vigencias futuras aprobadas.</t>
  </si>
  <si>
    <t xml:space="preserve">
Daniela Ordoñez
Francy Yolima Moreno Vasquez </t>
  </si>
  <si>
    <t>3.2 Expedición de CDP y RP de acuerdo a las solicitudes realizadas por los distintos Grupos de Trabajo de la UAEOS</t>
  </si>
  <si>
    <t xml:space="preserve">100% de CDPs y RP expedidos en SIIF Nación </t>
  </si>
  <si>
    <t>Porcentaje de expedición de solicitudes  de RP y CDP.</t>
  </si>
  <si>
    <t xml:space="preserve">Daniela Ordoñez
Maria Fernanda Gómez 
Francy Yolima Moreno Vasquez </t>
  </si>
  <si>
    <t xml:space="preserve">3.3 Elaborar informes de ejecución presupuestal trimestral  en condiciones de razonabilidad, para ser publicados en las pagina de la Entidad. </t>
  </si>
  <si>
    <t>4 informes trimestrales elaborados y publicados en la página web de la entidad</t>
  </si>
  <si>
    <t>Número de informes elaborados y publicados.</t>
  </si>
  <si>
    <t xml:space="preserve">
Francy Yolima Moreno Vasquez </t>
  </si>
  <si>
    <t>3.4 Realizar el respectivo seguimiento y asesoría en la ejecución presupuestal con sus respectivos usos presupuestales y entregar las respectivas alarmas sobre los niveles de ejecución y cumplimiento de la normatividad correspondiente.</t>
  </si>
  <si>
    <t>12 reportes de seguimientos mensuales  con sus respectivas alarmas de % de ejecución y cumplimiento.</t>
  </si>
  <si>
    <t>Número de reportes de seguimiento realizados y socializados con la Direccion Nacional.</t>
  </si>
  <si>
    <t>Francy Yolima Moreno Vasquez
Maria Fernanda Gómez
Daniela Ordoñez</t>
  </si>
  <si>
    <t>4. Garantizar la ejecución presupuestal medida en obligaciones  pagos y gestión del PAC en condiciones de oportunidad.</t>
  </si>
  <si>
    <t>4.1     Gestionar y registrar las solicitudes y modificaciones al PAC para vigencia 2024 y rezago vigencia 2023 mensualmente en el SIIF Nación basados en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t>
  </si>
  <si>
    <t>100% de solicitudes de PAC aprobadas</t>
  </si>
  <si>
    <t>Porcentaje solicitudes de PAC aprobado / Pac solicitado.</t>
  </si>
  <si>
    <t xml:space="preserve">Nubia Amparo Zarate Salazar
Francy Yolima Moreno Vasquez </t>
  </si>
  <si>
    <t>4.2 Autorizar los pagos de las obligaciones generadas en condiciones de oportunidad, garantizando la disponibilidad de recursos y la verificación de condiciones financieras necesarias para proceder con los pagos.</t>
  </si>
  <si>
    <t xml:space="preserve">94% de pagos autorizados </t>
  </si>
  <si>
    <t>Porcentaje de pagos autorizados / Pac aprobado</t>
  </si>
  <si>
    <t>Nubia Amparo Zarate Salazar
Francy Yolima Moreno</t>
  </si>
  <si>
    <t xml:space="preserve">5. Implementar  las dimensiones y  políticas que conforman el MIPG para lograr una  mayor apropiación y cumplimiento adecuado de las funciones, garantizando  la satisfacción y participación ciudadana </t>
  </si>
  <si>
    <t>5.1 Adelantar las actividades para la implementación de las políticas que conforman el MIPG de acuerdo al plan de trabajo dispuesto por la Entidad  </t>
  </si>
  <si>
    <t>Porcentaje de implementación del MIPG</t>
  </si>
  <si>
    <t xml:space="preserve">Francy Yolima Moreno Vasquez
</t>
  </si>
  <si>
    <t>FRANCY YOLIMA MORENO VASQUEZ</t>
  </si>
  <si>
    <t>Coordinadora Grupo Gestión Financiera</t>
  </si>
  <si>
    <t>3,.1</t>
  </si>
  <si>
    <t>12 reportes de medición de indicadores y 4 informes trimestrales (último vigencia 2023 y 3  de 2024)</t>
  </si>
  <si>
    <t>12 reportes de seguimiento a las operaciones estadísticas  propias y 4 informes trimestrales (último vigencia 2023 y 3  de 2024)</t>
  </si>
  <si>
    <t>12 Reportes  de seguimiento  y  4 informes trimestrales (último vigencia 2023 y 3 de 2024)</t>
  </si>
  <si>
    <t>01/30/2024</t>
  </si>
  <si>
    <t>31/11/2024</t>
  </si>
  <si>
    <t>31/04/2024</t>
  </si>
  <si>
    <t>2/15/2024</t>
  </si>
  <si>
    <t>5.3 Elaborar y presentar  los reportes  estadísticos de la entidad y el seguimiento a la implementación del Plan Estadístico Institucional</t>
  </si>
  <si>
    <t>1.2 Realizar seguimiento a los compromisos del PND , la Planeación Sectorial e Institucional (último vigencia 2023 y 3  de 2024)</t>
  </si>
  <si>
    <t>Gestión del control y la evaluación</t>
  </si>
  <si>
    <t>1. Implementar Rol de Evaluación y Seguimiento</t>
  </si>
  <si>
    <t>1.1 Implementar auditorías de evaluación independiente a procesos para la vigencia 2024</t>
  </si>
  <si>
    <t>100% del cumplimiento del plan de auditorías  2024</t>
  </si>
  <si>
    <t>Porcentaje  de implementación del plan anual de auditorias 2024</t>
  </si>
  <si>
    <t>Jefe de control interno</t>
  </si>
  <si>
    <t>No aplica</t>
  </si>
  <si>
    <t>1.2 Implementar auditorías de evaluación independiente a los contratos / convenios del presupuesto de inversión, que apruebe auditar el Comité institucional de control interno</t>
  </si>
  <si>
    <t xml:space="preserve">Porcentaje de contratos y/o convenios del presupuesto de inversión auditados </t>
  </si>
  <si>
    <t>Depende contratos a auditar</t>
  </si>
  <si>
    <t>1.3 Implementar el cronograma de informes y seguimientos en cumplimiento del Artículo 2.2.21.4.9 del decreto 648 de 2017</t>
  </si>
  <si>
    <t>100% de los informes y seguimientos requerdos por la normatividad, emitidos oportunamente</t>
  </si>
  <si>
    <t>Porcentaje de informes y seguimientos  emitidos</t>
  </si>
  <si>
    <t>2. Implementar Rol de enfoque hacia la prevención</t>
  </si>
  <si>
    <t>2.1 Liderar acciones de fomento de la cultura del control</t>
  </si>
  <si>
    <t xml:space="preserve">Número de actividades de fomento de la cultura de control implementadas </t>
  </si>
  <si>
    <t>3. Implementar Rol de Relación con Entes Externos de Control</t>
  </si>
  <si>
    <t>3.1 Realizar Reporte o seguimiento a reporte de información a entes de control</t>
  </si>
  <si>
    <t>100% de los reportes a entes de control  emitidos oportunamente</t>
  </si>
  <si>
    <t>Porcentaje de reportes enviados a Entes de Control</t>
  </si>
  <si>
    <t>4. Implementar Rol de Evaluación de la Gestión del Riesgo</t>
  </si>
  <si>
    <t xml:space="preserve">4.1 Realizar seguimiento al  mapa institucional de riesgos </t>
  </si>
  <si>
    <t>100% de los mapas de riesgos con seguimiento de OCI</t>
  </si>
  <si>
    <t>Porcentaje de mapas de riesgos con seguimiento OCI</t>
  </si>
  <si>
    <t>5. Implementar Rol de liderazgo Estratégico</t>
  </si>
  <si>
    <t>5.1 Liderar el desarrollo del Comité Institucional de Coordinación de Control Interno, de conformidad con las funciones establecidas en el artículo 4 del decreto 648 de 2017</t>
  </si>
  <si>
    <t>2 comités institucionales de Coordinación de control interno liderados por la Oficina de Control Interno</t>
  </si>
  <si>
    <t xml:space="preserve">Número de comités institucionales de Control Interno realizados </t>
  </si>
  <si>
    <t>5.2 Acompañamiento y asesoría a la Alta Dirección de Unidad Administrativa Especial de Organizaciones Solidarias en los comités de los cuales hace parte el Jefe de la Oficina de Control Interno.</t>
  </si>
  <si>
    <t>100% acompañamiento y asesoría en los comités que requieren la participación el Jefe de Control Interno</t>
  </si>
  <si>
    <t>Porcentaje de Comités en los cuales hizo parte del jefe de Control Interno</t>
  </si>
  <si>
    <t>6.1 Adelantar las actividades para la implementación de las políticas que conforman el MIPG de acuerdo al plan de trabajo dispuesto por la Entidad  </t>
  </si>
  <si>
    <t>3 seguimientos de ejecución de las actividades de plan estratégico de las tecnologías de información y las comunicaciones - PETI vigencia 2024, y su actualización para la vigencia 2025</t>
  </si>
  <si>
    <t>3 seguimientos  de ejecución de la estrategia de accesibilidad, uso y aprovechamiento de las TIC</t>
  </si>
  <si>
    <t>3 seguimientos de las actividades del plan de seguridad y privacidad de la información, y su actualización para la vigencia 2025.</t>
  </si>
  <si>
    <t>3 seguimientos de las actividades de actualización de los mecanismos de transparencia y acceso a la información pública.</t>
  </si>
  <si>
    <t xml:space="preserve">230 Adquisición y renovación de licencias de Microsoft. </t>
  </si>
  <si>
    <t>Número  de licencias de Microsoft adquiridas y renovadas</t>
  </si>
  <si>
    <t>3 actualizaciones de software ( Parches de seguridad, firmware, Sistemas operativos, Servicios, Módulos) de la  infraestructura tecnológica.</t>
  </si>
  <si>
    <t>JOSE LUIS PASTRANA PALACIO</t>
  </si>
  <si>
    <t xml:space="preserve">GLORIA INES LACHE </t>
  </si>
  <si>
    <t xml:space="preserve">Directora de  Investigación y Planeación  </t>
  </si>
  <si>
    <t>PLAN DE ACCIÓN 2024 - OFICINA DE CONTROL INTERNO</t>
  </si>
  <si>
    <t xml:space="preserve">9.000 nuevos seguidores en las redes sociales Twitter, Instagram ,Youtube y Facebook, tomando como línea base los  63. 273  seguidores a corte de diciembre 2023. </t>
  </si>
  <si>
    <t>1. Revisar, actualizar y diseñar  programas institucionales que desarrollen las acciones de fomento de la economía solidaria , popular, comunitaria y social​</t>
  </si>
  <si>
    <t>100% de 8 sellos de calidad otorgados</t>
  </si>
  <si>
    <t>Porcentaje de 8 sellos de calidad otorgados</t>
  </si>
  <si>
    <t>100% de acciones adelantadas</t>
  </si>
  <si>
    <t>2. Articular las competencias  asociativas, emprendedoras  y solidarias en el sistema de educación formal en los niveles de básica y media con el ministerio de educación, secretaria de educación  e instituciones educativas ​</t>
  </si>
  <si>
    <t>3. Desarrollar procesos de estudios, investigaciones o sistematización de experiencias en torno a la economía  solidaria, popular, comunitaria y social​</t>
  </si>
  <si>
    <t>3.1 Acompañar el desarrollo de procesos de investigación y/o estudios, adelantados en el marco de la gestión en los territorios y/o en los Circuitos Asociativos Solidarios identificados</t>
  </si>
  <si>
    <t>5.1 Actualizar el marco normativo del trámite de acreditación, en el marco del SEAS</t>
  </si>
  <si>
    <t>5.2 Atender las solicitudes  que formule la ciudadanía, acorde a los lineamientos internos del procedimiento de acreditación</t>
  </si>
  <si>
    <t xml:space="preserve">5.3 Realizar acciones del  proceso de gestión de Educación Solidaria  para el cumplimiento del plan MIPG </t>
  </si>
  <si>
    <t>Subdirector encargado de las funciones del empleo de
Director Nacional</t>
  </si>
  <si>
    <t>Culminar al 100% las auditorías de evaluación independiente a los contratos / Convenios del presupuesto de inverisión de la vigencia 2023 que fueron objeto de prorroga</t>
  </si>
  <si>
    <t>Avance de auditoría mínimo del 80% a los contratos y/o convenios del presupuesto de inversión Vigencia 2024, aprobados por parte del Comité institucional de control interno</t>
  </si>
  <si>
    <t>8 ctividades de fomento de la cultura de control implementadas</t>
  </si>
  <si>
    <t>3.5 Formular y publicar el Plan de Bienestar 2024</t>
  </si>
  <si>
    <t>1 Plan Institucional Bienestar  formulado y publicado</t>
  </si>
  <si>
    <t>7. Formular, implementar y evaluar el  Plan de Bienestar 2024</t>
  </si>
  <si>
    <t xml:space="preserve">7.1  Implementación. Ejecución y seguimiento al Plan de Bienestar </t>
  </si>
  <si>
    <t>Mes</t>
  </si>
  <si>
    <t>Dirección de Planeación e Investigación</t>
  </si>
  <si>
    <t>PLAN DE ACCIÓN 2024 GRUPO DE ATENCIÓN AL CIUDADANO</t>
  </si>
  <si>
    <r>
      <t xml:space="preserve">ACTIVIDADES GENERALES
 </t>
    </r>
    <r>
      <rPr>
        <sz val="8"/>
        <color indexed="8"/>
        <rFont val="Arial Narrow"/>
        <family val="2"/>
      </rPr>
      <t>(Qué se va a hacer para implementar la estratégica en la zona y para cumplir con la meta del plan estratégico. Máximo dos actividades generales)</t>
    </r>
  </si>
  <si>
    <r>
      <t xml:space="preserve">FUENTE DE RECURSOS    </t>
    </r>
    <r>
      <rPr>
        <sz val="9"/>
        <color indexed="8"/>
        <rFont val="Arial Narrow"/>
        <family val="2"/>
      </rPr>
      <t>(Especifique el proyecto de inversión o la fuente de recursos (funcionamiento) con la cual se va a financiar la actividad)</t>
    </r>
  </si>
  <si>
    <t>Servicio al ciudadano</t>
  </si>
  <si>
    <t>Caracterizar la Población de la atención a la ciudadanía por grupos de valor​.</t>
  </si>
  <si>
    <t xml:space="preserve">Funcionamiento </t>
  </si>
  <si>
    <r>
      <rPr>
        <b/>
        <sz val="10"/>
        <rFont val="Arial Narrow"/>
        <family val="2"/>
      </rPr>
      <t>1.1.</t>
    </r>
    <r>
      <rPr>
        <sz val="10"/>
        <rFont val="Arial Narrow"/>
        <family val="2"/>
      </rPr>
      <t xml:space="preserve"> Actualizar  la caracterización de la población o ciudadanía que son los grupos de valor de la Unidad con inclusión social y enfoque diferencial.</t>
    </r>
  </si>
  <si>
    <t xml:space="preserve">Un (01) documento de caracterización de población o  ciudadanía  actualizado </t>
  </si>
  <si>
    <t>Número de documentos actualizados</t>
  </si>
  <si>
    <t>Magda Estrada  - Gloria Medina</t>
  </si>
  <si>
    <r>
      <rPr>
        <b/>
        <sz val="10"/>
        <rFont val="Arial Narrow"/>
        <family val="2"/>
      </rPr>
      <t>1.2</t>
    </r>
    <r>
      <rPr>
        <sz val="10"/>
        <rFont val="Arial Narrow"/>
        <family val="2"/>
      </rPr>
      <t xml:space="preserve"> Socializar  un documento actualizado  la caracterización de la población o ciudadanía que son los grupos de valor de la Unidad con inclusión social y enfoque diferencial.</t>
    </r>
  </si>
  <si>
    <t>Un (01) documento de caracterización de población o  ciudadanía  socializado</t>
  </si>
  <si>
    <t>Número de documentos socializados</t>
  </si>
  <si>
    <t>Gloria Medina</t>
  </si>
  <si>
    <t>Desarrollar los procedimientos de atención a la ciudadanía y recepción y radicación de documentos</t>
  </si>
  <si>
    <t>100% de las peticiones de la ciudadanía gestionadas</t>
  </si>
  <si>
    <t>Porcentaje de las peticiones de la ciudadanía gestionadas</t>
  </si>
  <si>
    <r>
      <rPr>
        <b/>
        <sz val="10"/>
        <color theme="1"/>
        <rFont val="Arial Narrow"/>
        <family val="2"/>
      </rPr>
      <t>2.2</t>
    </r>
    <r>
      <rPr>
        <sz val="10"/>
        <color theme="1"/>
        <rFont val="Arial Narrow"/>
        <family val="2"/>
      </rPr>
      <t xml:space="preserve"> Hacer seguimiento semanal a las áreas  a tiempos de respuesta a PQRSD</t>
    </r>
  </si>
  <si>
    <t>Cuarenta y cuatro (44) seguimientos a tiempos de respuesta a través de correo electrónico.</t>
  </si>
  <si>
    <t>Número de  seguimientos a tiempos de respuesta a través de correo electrónico.</t>
  </si>
  <si>
    <r>
      <rPr>
        <b/>
        <sz val="10"/>
        <color theme="1"/>
        <rFont val="Arial Narrow"/>
        <family val="2"/>
      </rPr>
      <t>2.3.</t>
    </r>
    <r>
      <rPr>
        <sz val="10"/>
        <color theme="1"/>
        <rFont val="Arial Narrow"/>
        <family val="2"/>
      </rPr>
      <t xml:space="preserve"> Elaborar los Informes de gestión de PQRSD mensuales y trimestrales para presentar comité directivo, publicar en la pagina web y el comité de gestión institucional </t>
    </r>
    <r>
      <rPr>
        <strike/>
        <sz val="10"/>
        <color theme="1"/>
        <rFont val="Arial Narrow"/>
        <family val="2"/>
      </rPr>
      <t>.</t>
    </r>
  </si>
  <si>
    <t xml:space="preserve">12 informes mensuales elaborados  </t>
  </si>
  <si>
    <t xml:space="preserve">Número de informes mensuales elaborados  </t>
  </si>
  <si>
    <t xml:space="preserve">2 (dos) informes semestrales elaborados </t>
  </si>
  <si>
    <t xml:space="preserve">Número de informes semestrales elaborados </t>
  </si>
  <si>
    <r>
      <rPr>
        <b/>
        <sz val="10"/>
        <color theme="1"/>
        <rFont val="Arial Narrow"/>
        <family val="2"/>
      </rPr>
      <t>2.4.</t>
    </r>
    <r>
      <rPr>
        <sz val="10"/>
        <color theme="1"/>
        <rFont val="Arial Narrow"/>
        <family val="2"/>
      </rPr>
      <t xml:space="preserve"> Gestionar la correspondencia interna y externa </t>
    </r>
  </si>
  <si>
    <t xml:space="preserve">100% de las solicitudes de  correspondencia, tramitadas y entregadas </t>
  </si>
  <si>
    <t xml:space="preserve">Porcentaje de solicitudes de  correspondencia  tramitadas y entregadas  </t>
  </si>
  <si>
    <t xml:space="preserve">Daihat Mintyelli </t>
  </si>
  <si>
    <t>Fortalecer la accesibilidad física y comunicacional.</t>
  </si>
  <si>
    <r>
      <rPr>
        <b/>
        <sz val="10"/>
        <color theme="1"/>
        <rFont val="Arial Narrow"/>
        <family val="2"/>
      </rPr>
      <t>3.1.</t>
    </r>
    <r>
      <rPr>
        <sz val="10"/>
        <color theme="1"/>
        <rFont val="Arial Narrow"/>
        <family val="2"/>
      </rPr>
      <t xml:space="preserve"> Elaborar una estrategia de relacionamiento con inclusión social y enfoque diferencial de los grupos de valor de la Unidad .</t>
    </r>
  </si>
  <si>
    <t>100% de 1 Estrategia de relacionamiento de los grupos de valor con inclusión social y enfoque diferencial  elaborada.</t>
  </si>
  <si>
    <t xml:space="preserve">Porcentaje de Estrategia de relacionamiento de los grupos de valor con inclusión social y enfoque diferencial elaborada </t>
  </si>
  <si>
    <r>
      <rPr>
        <b/>
        <sz val="10"/>
        <color theme="1"/>
        <rFont val="Arial Narrow"/>
        <family val="2"/>
      </rPr>
      <t>3.2.</t>
    </r>
    <r>
      <rPr>
        <sz val="10"/>
        <color theme="1"/>
        <rFont val="Arial Narrow"/>
        <family val="2"/>
      </rPr>
      <t xml:space="preserve"> Divulgar la Estrategia de relacionamiento con inclusión social y enfoque diferencial de los grupos de valor de la Unidad elaborada</t>
    </r>
  </si>
  <si>
    <t>100% de 1 Estrategia de relacionamiento  divulgada.</t>
  </si>
  <si>
    <t xml:space="preserve">Porcentaje de acciones de divulgación de Estrategia de relacionamiento  </t>
  </si>
  <si>
    <r>
      <rPr>
        <b/>
        <sz val="10"/>
        <color theme="1"/>
        <rFont val="Arial Narrow"/>
        <family val="2"/>
      </rPr>
      <t>3.3.</t>
    </r>
    <r>
      <rPr>
        <sz val="10"/>
        <color theme="1"/>
        <rFont val="Arial Narrow"/>
        <family val="2"/>
      </rPr>
      <t xml:space="preserve"> Elaborar la propuesta de desarrollo de gestión de PQRDS  seguimiento en línea para que el ciudadano verifique el estado de respuesta de su petición, queja, reclamo, sugerencia y denuncia (PQRSD)</t>
    </r>
  </si>
  <si>
    <t>Una (1) propuesta de desarrollo del mecanismo de seguimiento en línea para que el ciudadano verifique el estado de respuesta de su petición, queja, reclamo, sugerencia y denuncia (PQRSD) elaborada.</t>
  </si>
  <si>
    <t xml:space="preserve">Número de 
 Propuesta elaborada y presentada </t>
  </si>
  <si>
    <r>
      <rPr>
        <b/>
        <sz val="10"/>
        <color theme="1"/>
        <rFont val="Arial Narrow"/>
        <family val="2"/>
      </rPr>
      <t>3.4.</t>
    </r>
    <r>
      <rPr>
        <sz val="10"/>
        <color theme="1"/>
        <rFont val="Arial Narrow"/>
        <family val="2"/>
      </rPr>
      <t xml:space="preserve"> Actualizar la información publicada en el Menú de Atención y Servicios a la Ciudadanía (preguntas frecuentes).</t>
    </r>
  </si>
  <si>
    <t>100% de información del Menú de Atención y Servicios a la Ciudadanía (preguntas frecuentes) actualizado.</t>
  </si>
  <si>
    <t>Porcentaje de actualizaciones a información de Documento preguntas frecuentes actualizado mensualmente  y publicado</t>
  </si>
  <si>
    <t>Mejorar y fortalecer las competencias en la política de atención al ciudadano de los servidores de la Unidad Solidaria</t>
  </si>
  <si>
    <t xml:space="preserve">3 jornadas orientación/formación o capacitación </t>
  </si>
  <si>
    <t xml:space="preserve">Número de jornadas de orientación/formación o capacitación realizadas </t>
  </si>
  <si>
    <t xml:space="preserve">Nacional </t>
  </si>
  <si>
    <t>1.1 Asociatividad Solidaria Para la Paz Fomento (promoción, creación, fortalecimiento, integración y protección)  de la asociatividad popular, social y solidaria</t>
  </si>
  <si>
    <t>Fomento de las organizaciones solidarias</t>
  </si>
  <si>
    <t>Generar espacios de relacionamiento en alianzas interinstitucionales para impulsar el diálogo, formación e información para el ciudadano  en temas de interés de la ciudadanía y en la promoción de la Agenda de Asociatividad Solidaria para la Paz</t>
  </si>
  <si>
    <r>
      <rPr>
        <b/>
        <sz val="10"/>
        <rFont val="Arial Narrow"/>
        <family val="2"/>
      </rPr>
      <t>5.1.</t>
    </r>
    <r>
      <rPr>
        <sz val="10"/>
        <rFont val="Arial Narrow"/>
        <family val="2"/>
      </rPr>
      <t xml:space="preserve"> Elaborar un documento que consolidar  la oferta Institucional con los planes, programas - agendas, proyectos, servicios y trámites e la Unidad Solidaria en la Agenda de Asociatividad Solidaria para la Paz </t>
    </r>
  </si>
  <si>
    <t xml:space="preserve">Un (01) Documento Oferta Institucional elaborado  </t>
  </si>
  <si>
    <t xml:space="preserve">Número de documentos elaborados </t>
  </si>
  <si>
    <t>Dos (2) espacios de dialogo realizados</t>
  </si>
  <si>
    <t>Número de espacios de diálogo realizados</t>
  </si>
  <si>
    <t>Pensamiento y direccionamiento estratégico</t>
  </si>
  <si>
    <t xml:space="preserve"> Implementar  las dimensiones y  políticas que conforman el MIPG para lograr una  mayor apropiación y cumplimiento adecuado de las funciones, garantizando  la satisfacción y participación ciudadana </t>
  </si>
  <si>
    <r>
      <rPr>
        <b/>
        <sz val="10"/>
        <rFont val="Arial Narrow"/>
        <family val="2"/>
      </rPr>
      <t>6.1.</t>
    </r>
    <r>
      <rPr>
        <sz val="10"/>
        <rFont val="Arial Narrow"/>
        <family val="2"/>
      </rPr>
      <t xml:space="preserve"> Adelantar las actividades para la implementación de las políticas que conforman el MIPG de acuerdo al plan de trabajo dispuesto por la Entidad  </t>
    </r>
  </si>
  <si>
    <t>MARTHA CECILIA DAZA  RIVERA</t>
  </si>
  <si>
    <t xml:space="preserve">MAURICIO RODRIGUEZ AMAYA </t>
  </si>
  <si>
    <t xml:space="preserve">GLORIA PATRICIA MEDINA TARAZONA  </t>
  </si>
  <si>
    <t>Coordinadora Grupo de Planeación y Estadistica</t>
  </si>
  <si>
    <t xml:space="preserve">Directora Técnica de Investigación y Planeación (E) </t>
  </si>
  <si>
    <t xml:space="preserve">Subdirector Nacional </t>
  </si>
  <si>
    <t xml:space="preserve">Director Nacional </t>
  </si>
  <si>
    <t>Coordinadora Grupo Atención al Ciudadano</t>
  </si>
  <si>
    <t>PLAN DE ACCIÓN 2024 GRUPO DE PLANEACIÓN Y ESTADÍSTICA</t>
  </si>
  <si>
    <t>no aplica</t>
  </si>
  <si>
    <t>Depende contratos/convenios a auditar - definidos en Comité de Control Interno</t>
  </si>
  <si>
    <t>V2</t>
  </si>
  <si>
    <t>Fecha actualización: 29/04/2024</t>
  </si>
  <si>
    <t>Profesional Especializado
Encargado de la funciones del empleo Jefe Oficina de Control Interno</t>
  </si>
  <si>
    <t>HOLGUER ALBERTO MENDOZA PEDRAZA</t>
  </si>
  <si>
    <t>Jefe Oficina Asesora Juridica (E)</t>
  </si>
  <si>
    <t>Fecha de Publicación: 30/01/2024</t>
  </si>
  <si>
    <t>30 de mayo de 2024</t>
  </si>
  <si>
    <t>V3</t>
  </si>
  <si>
    <t>1. Ajuste solicitado a cronograma de actividades, precisión de acciones y resultados esperados para cada mes, por parte del Grupo TIC
2. Ajuste solicitado a cronograma de actividades, precisión de algunas acciones, resultados esperados para cada mes y eliminación de acción que se traía de función anterior relaconada con gestión de peticiones, por parte del Grupo de Gestión Administrativa
3. Ajuste solicitado por precisión de alcance de algunas acciones, inclusión de acción relacionada con gestiones del componente tecnológico a los programas educativos, y resultados esperados para cada mes, por parte del Grupo de Educación e Investigación</t>
  </si>
  <si>
    <r>
      <t>PLAN DE ACCIÓN</t>
    </r>
    <r>
      <rPr>
        <b/>
        <sz val="18"/>
        <color theme="0" tint="-0.499984740745262"/>
        <rFont val="Calibri"/>
        <family val="2"/>
      </rPr>
      <t xml:space="preserve"> </t>
    </r>
    <r>
      <rPr>
        <b/>
        <sz val="18"/>
        <rFont val="Calibri"/>
        <family val="2"/>
      </rPr>
      <t>GRUPO TIC 2024</t>
    </r>
  </si>
  <si>
    <t>Profesional Grado 11</t>
  </si>
  <si>
    <t>100% de acciones para el acompañamiento desde el componente tecnológico para la evaluación de los sistemas de información actuales de la arquitectura empresarial</t>
  </si>
  <si>
    <t>Porcentaje de acciones de acompañamiento, desde el componente tecnológico, realizadas</t>
  </si>
  <si>
    <t>2 seguimientos al plan de TIC para la continuidad del negocio</t>
  </si>
  <si>
    <t>Número de seguimientos al plan de TIC para la continuidad del negocio</t>
  </si>
  <si>
    <t>Profesional Especializado Grado 13</t>
  </si>
  <si>
    <t>100% de las acciones establecidas en el mapa de riesgos del proceso y su actualización para la vigencia 2025</t>
  </si>
  <si>
    <t>Porcentaje de avance en las acciones establecidas en el mapa de riesgos del proceso y su actualización para la vigencia 2025</t>
  </si>
  <si>
    <t>2 seguimientos de la actualización de la política de seguridad de la información y el inventario de activos de información</t>
  </si>
  <si>
    <t>Número de seguimientos de la actualización de política de seguridad de la información y el inventario de los activos de información</t>
  </si>
  <si>
    <t>Profesional Grado 11
Profesional Especializado Grado 13</t>
  </si>
  <si>
    <t>100% de las acciones establecidas plan de tratamiento de riesgos de seguridad y privacidad de la información y su actualización para la vigencia 2025</t>
  </si>
  <si>
    <t>Porcentaje de avance en las acciones establecidas en el plan de tratamiento de riesgos de seguridad y privacidad de la información y su actualización para la vigencia 2025</t>
  </si>
  <si>
    <t xml:space="preserve">Inversión y funcionamiento </t>
  </si>
  <si>
    <t>Profesional Grado 7</t>
  </si>
  <si>
    <t>100%  de ejecución de las actividades del plan de mantenimiento de la infraestructura tecnología  de información y las comunicaciones, y su actualización para la vigencia 2025</t>
  </si>
  <si>
    <t xml:space="preserve">4.1. Gestionar las mesas de ayuda requeridas por los usuarios
</t>
  </si>
  <si>
    <t>100% de las solicitudes por mesa de ayuda gestionadas</t>
  </si>
  <si>
    <t>Porcentaje de solicitudes por mesa de ayuda gestionadas</t>
  </si>
  <si>
    <t>JOSÉ IGNACIO HERRERA TRUJILLO</t>
  </si>
  <si>
    <t>Coordinador Grupo TIC</t>
  </si>
  <si>
    <t>Fecha de actualización: mayo 30 de 2024</t>
  </si>
  <si>
    <r>
      <t xml:space="preserve">PROCESO DEL SISTEMA DE GESTIÓN -SIGOS-
</t>
    </r>
    <r>
      <rPr>
        <sz val="10"/>
        <color theme="0" tint="-0.499984740745262"/>
        <rFont val="Arial"/>
        <family val="2"/>
      </rPr>
      <t>(Especifique el proceso del SIGOS al que pertenece la actividad general)</t>
    </r>
  </si>
  <si>
    <r>
      <t xml:space="preserve">ACTIVIDADES GENERALES
</t>
    </r>
    <r>
      <rPr>
        <b/>
        <sz val="10"/>
        <color theme="0" tint="-0.499984740745262"/>
        <rFont val="Arial"/>
        <family val="2"/>
      </rPr>
      <t xml:space="preserve"> </t>
    </r>
    <r>
      <rPr>
        <sz val="10"/>
        <color theme="0" tint="-0.499984740745262"/>
        <rFont val="Arial"/>
        <family val="2"/>
      </rPr>
      <t>(Qué se va a hacer para implementar la estratégia en la zona y para cumplir con la meta del plan estratégico. Máximo dos actividades generales)</t>
    </r>
  </si>
  <si>
    <r>
      <t xml:space="preserve">VALOR PORCENTUAL DE LA ACTIVIDAD GENERAL 
</t>
    </r>
    <r>
      <rPr>
        <sz val="10"/>
        <color theme="0" tint="-0.499984740745262"/>
        <rFont val="Arial"/>
        <family val="2"/>
      </rPr>
      <t>(Especifique la ponderación para cada una de las actividades generales, que en total deben sumar 100%)</t>
    </r>
  </si>
  <si>
    <r>
      <t xml:space="preserve">FUENTE DE RECURSOS    </t>
    </r>
    <r>
      <rPr>
        <sz val="10"/>
        <color theme="0" tint="-0.499984740745262"/>
        <rFont val="Arial"/>
        <family val="2"/>
      </rPr>
      <t>(Especifique el proyecto de inversión o la fuente de recuersos (funcionamiento) con la cual se va a financiar la actividad)</t>
    </r>
  </si>
  <si>
    <r>
      <t xml:space="preserve">ACCIÓN
</t>
    </r>
    <r>
      <rPr>
        <sz val="10"/>
        <color theme="0" tint="-0.499984740745262"/>
        <rFont val="Arial"/>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</si>
  <si>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10"/>
        <color theme="0" tint="-0.499984740745262"/>
        <rFont val="Arial"/>
        <family val="2"/>
      </rPr>
      <t>(Defina una meta para cada actividad específica -medible y cuantificable-. Mínimo una de las metas establecidas, debe contribuir directamente con el cumplimiento de la meta del plan estratégico)</t>
    </r>
  </si>
  <si>
    <r>
      <t xml:space="preserve">INDICADOR DEL PRODUCTO
</t>
    </r>
    <r>
      <rPr>
        <sz val="10"/>
        <color indexed="8"/>
        <rFont val="Arial"/>
        <family val="2"/>
      </rPr>
      <t>(</t>
    </r>
    <r>
      <rPr>
        <sz val="10"/>
        <color theme="0" tint="-0.499984740745262"/>
        <rFont val="Arial"/>
        <family val="2"/>
      </rPr>
      <t>Defina el indicador para cada meta. Estos indicadores serán de cumplimiento, es decir, la relación de variables se hará sobre la meta programada)</t>
    </r>
  </si>
  <si>
    <r>
      <t xml:space="preserve">PONDERACIÓN ACCCION
</t>
    </r>
    <r>
      <rPr>
        <sz val="9"/>
        <color theme="0" tint="-0.499984740745262"/>
        <rFont val="Arial"/>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</si>
  <si>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10"/>
        <color theme="0" tint="-0.499984740745262"/>
        <rFont val="Arial"/>
        <family val="2"/>
      </rPr>
      <t xml:space="preserve">(Asigne el o los responsable(s) que realizaran la actividad) </t>
    </r>
  </si>
  <si>
    <r>
      <t xml:space="preserve">Fecha de Inicio
</t>
    </r>
    <r>
      <rPr>
        <sz val="10"/>
        <color theme="0" tint="-0.499984740745262"/>
        <rFont val="Arial"/>
        <family val="2"/>
      </rPr>
      <t>(Especifique la fecha que dará inicio en cada una de las actividades programadas)</t>
    </r>
  </si>
  <si>
    <r>
      <t xml:space="preserve">Fecha Final
</t>
    </r>
    <r>
      <rPr>
        <sz val="10"/>
        <color theme="0" tint="-0.499984740745262"/>
        <rFont val="Arial"/>
        <family val="2"/>
      </rPr>
      <t xml:space="preserve">(Especifique la fecha que dará por finalizada cada una de las actividades programadas) </t>
    </r>
  </si>
  <si>
    <r>
      <t xml:space="preserve">DÓNDE 
</t>
    </r>
    <r>
      <rPr>
        <sz val="10"/>
        <color theme="0" tint="-0.499984740745262"/>
        <rFont val="Arial"/>
        <family val="2"/>
      </rPr>
      <t>(Defina los departamentos en donde implementará las actividades específicas, Departamentos y Municipios)</t>
    </r>
  </si>
  <si>
    <t>1. Formular y actualizar el Plan de adquisiciones de la Unidad Administrativa Especial de Organizaciones Solidarias</t>
  </si>
  <si>
    <t xml:space="preserve">3.1 Solicitudes de reembolso de caja menor </t>
  </si>
  <si>
    <t>11 Solicitudes de gestión de caja menor realizadas</t>
  </si>
  <si>
    <t>Número de solicitudes de caja menor gestionadas (Apertura, cierre y reembolso)</t>
  </si>
  <si>
    <r>
      <rPr>
        <b/>
        <sz val="10"/>
        <color theme="1"/>
        <rFont val="Arial Narrow"/>
        <family val="2"/>
      </rPr>
      <t>6.3</t>
    </r>
    <r>
      <rPr>
        <sz val="10"/>
        <color theme="1"/>
        <rFont val="Arial Narrow"/>
        <family val="2"/>
      </rPr>
      <t xml:space="preserve"> Adelantar las actividades para la implementación de las políticas que conforman el MIPG de acuerdo al plan de trabajo dispuesto por la Entidad  </t>
    </r>
  </si>
  <si>
    <t>MARTHA CECILIA DAZA RIVERA</t>
  </si>
  <si>
    <t xml:space="preserve">Directora de  Investigación y Planeación (E) </t>
  </si>
  <si>
    <t>Subdirector Nacional</t>
  </si>
  <si>
    <t>Fecha actualización: mayo 30 de 2024</t>
  </si>
  <si>
    <t>1. InclusIón plan de acción grupo de atención al ciudadano
2. Ajuste solicitado a cronograma de actividades y resultados esperados para cada mes, por parte de la Oficina de Control Interno</t>
  </si>
  <si>
    <t>ACTIVIDAD N.º</t>
  </si>
  <si>
    <t>1.1 Desarrollar programas formativos, para promover la implementación del SEAS en sus diferentes componentes</t>
  </si>
  <si>
    <t>100% de programas formativos desarrollados</t>
  </si>
  <si>
    <t>Porcentaje de programas desarrollados</t>
  </si>
  <si>
    <t>1.2 Acompañar la estrategia de articulación del SEAS con los Consejos Pedagógicos Territoriales, Universidades e IES, Redes Académicas, Entidades acreditadas e Instituciones Públicas para el fomento de la cultura y la educación de la asociatividad solidaria</t>
  </si>
  <si>
    <t>100% de procesos formativos acompañados</t>
  </si>
  <si>
    <t xml:space="preserve">Porcentaje de procesos educativos acompañados </t>
  </si>
  <si>
    <t>1.3 Diseñar y actualizar herramientas de los cinco (5) pilares del SEAS</t>
  </si>
  <si>
    <t>100% de las herramientas de los 5 pilares del SEAS diseñadas y actualizadas</t>
  </si>
  <si>
    <t>Porcentaje de las herramientas de las 5 herramientas del SEAS diseñadas y actualizadas</t>
  </si>
  <si>
    <t>1.4 Implementar las acciones relacionadas con el sello de calidad a programas de educación económica y financiera con organizaciones del sector</t>
  </si>
  <si>
    <t>1.5 Apoyar el desarrollo tecnológico de espacios virtuales y/o presenciales para fomentar el intercambio de conocimientos y aprendizajes que promuevan la cultura de la asociatividad solidaria para la paz</t>
  </si>
  <si>
    <t>Porcentaje de acompañamientos adelantados, avance en el diseño de la herramienta</t>
  </si>
  <si>
    <t>2.1. Desarrollar las acciones para el Programa de Asociatividad para la Vida (SEAS en colegios)</t>
  </si>
  <si>
    <t>4. Aportar al Plan decenal para la economía social, solidaria y popular en su componente educativo</t>
  </si>
  <si>
    <t>4.1  Aportar a la consolidación del Sistema de Educación para la Asociatividad Solidaria SEAS de la Unidad Solidaria, como componente educativo, en la propuesta que se genere del Plan Decenal de Economía Social, Solidaria y Popular</t>
  </si>
  <si>
    <t>100% de acciones de adelantadas</t>
  </si>
  <si>
    <t>Fecha actualización: 30 de mayo de 2024</t>
  </si>
  <si>
    <t>3.5. Adquirir el hardware necesario conforme a las necesidades de la Unidad.</t>
  </si>
  <si>
    <t xml:space="preserve">100% de los componentes de tipo hardware adquiridos y configurados. </t>
  </si>
  <si>
    <t>Porcentaje de componentes de tipo hardware adquiridos y configurados.</t>
  </si>
  <si>
    <t xml:space="preserve">CÓDIGO-FO-PDE-02                                                             VERSIÓN 13                                         FECHA EDICIÓN: 24/06/2024                         </t>
  </si>
  <si>
    <t xml:space="preserve">                                                                           CÓDIGO UAEOS-FO-PDE-02                                                                                       VERSIÓN 13                                                                                     FECHA EDICIÓN: 24/06/2024</t>
  </si>
  <si>
    <r>
      <t xml:space="preserve">PLAN DE ACCIÓN </t>
    </r>
    <r>
      <rPr>
        <b/>
        <sz val="18"/>
        <rFont val="Calibri"/>
        <family val="2"/>
      </rPr>
      <t>2024 GRUPO DE EDUCACIÓN E INVESTIGACIÓN</t>
    </r>
  </si>
  <si>
    <r>
      <t xml:space="preserve">PLAN DE ACCIÓN </t>
    </r>
    <r>
      <rPr>
        <b/>
        <sz val="18"/>
        <rFont val="Calibri"/>
        <family val="2"/>
      </rPr>
      <t>2024 GRUPO DE CONECTIVIDAD SOLIDARIA Y PRENSA</t>
    </r>
  </si>
  <si>
    <t>PLAN DE ACCIÓN 2024 GRUPO DE GESTIÓN HUMANA</t>
  </si>
  <si>
    <t>Coordinador(a) y
Profesional grado 15</t>
  </si>
  <si>
    <t>Coordinador(a) y
Profesional grado 17
Profesional grado 15
Profesional grado 15</t>
  </si>
  <si>
    <t xml:space="preserve">Coordinador(a) y
Profesional grado 17
Profesional grado 15
Profesional grado 15
</t>
  </si>
  <si>
    <t>11 Planes de acción asesorados y publicados</t>
  </si>
  <si>
    <t>Coordinador(a) y
Profesional grado 17</t>
  </si>
  <si>
    <r>
      <t xml:space="preserve">Número de </t>
    </r>
    <r>
      <rPr>
        <sz val="10"/>
        <color theme="1"/>
        <rFont val="Arial Narrow"/>
        <family val="2"/>
      </rPr>
      <t>monitoreos d</t>
    </r>
    <r>
      <rPr>
        <sz val="10"/>
        <rFont val="Arial Narrow"/>
        <family val="2"/>
      </rPr>
      <t>e  realizados.</t>
    </r>
  </si>
  <si>
    <t xml:space="preserve">Coordinador(a) y
Profesional grado 15
</t>
  </si>
  <si>
    <t>Coordinador(a) y
Profesional grado 15
Profesional grado 15</t>
  </si>
  <si>
    <t xml:space="preserve">Coordinador(a) y
Profesional grado 17
Contratista </t>
  </si>
  <si>
    <t xml:space="preserve">Coordinador(a) y
Profesional grado 15
Contratista </t>
  </si>
  <si>
    <t xml:space="preserve">Coordinador(a) 
Contratista </t>
  </si>
  <si>
    <t>6.2  Asesorar y verificar la elaboración de estudios técnicos para la ejecución de proyectos de inversión durante 2024</t>
  </si>
  <si>
    <t>6.3 Realizar seguimiento periódico sobre los avances de la ejecución de los proyectos de inversión de acuerdo a la planificación realizada en el marco de la política de Gestión Financiera y el Plan de Gasto Publico</t>
  </si>
  <si>
    <t>Pensamiento y Direccionamiento Estratégico
Gestión del Mejoramiento</t>
  </si>
  <si>
    <t>JOSÉ LUIS PASTRANA PALACIO</t>
  </si>
  <si>
    <t>MAURICIO RODRÍGUEZ AMAYA</t>
  </si>
  <si>
    <t>27 de junio de 2024</t>
  </si>
  <si>
    <t>V4</t>
  </si>
  <si>
    <t>6. Actualizar los proyectos de inversión  y realizar seguimiento a la ejecución de los mismos según lo estipulado en el Plan de Gasto Publico</t>
  </si>
  <si>
    <t>4 Comités  Institucionales de Gestión y Desempeño apoyados</t>
  </si>
  <si>
    <t xml:space="preserve">Número de Comités  Institucionales de Gestión y Desempeño apoyados </t>
  </si>
  <si>
    <t>1. Ajuste al plan de acción del grupo de planeación y estadística relacionado con incremento de meta de actividad de planes de acción por creación de grupo de trabajo e identificación de responsables en las acciones acorde a los profesionales que conforman el grupo</t>
  </si>
  <si>
    <t>V5</t>
  </si>
  <si>
    <t xml:space="preserve">3.1 Adelantar las actividades para la implementación de las políticas que conforman el MIPG de acuerdo al plan de trabajo dispuesto por la Entidad </t>
  </si>
  <si>
    <t xml:space="preserve">2.1 Adelantar actividades de comunicación interna para visibilizar la gestión de los diferentes procesos de la Entidad. </t>
  </si>
  <si>
    <t>1,5  Garantizar la publicación de contenidos audiovisuales (notas, videos y audios) de los eventos y resultados de gestión más relevantes a través del portal web institucional.</t>
  </si>
  <si>
    <t xml:space="preserve">Número de  cápsulas de videos  elaboradas y emitidas </t>
  </si>
  <si>
    <t xml:space="preserve">200 cápsulas de videos sobre los avances de la gestión institucional territorial elaborados y  emitidos en televisión pública </t>
  </si>
  <si>
    <t xml:space="preserve">1.4  Abrir un espacio audiovisual  que permita un diálogo vinculante con las comunidades para  escucharlas, identificar sus necesidades y socializar el portafolio de servicios y la gestión de la entidad  </t>
  </si>
  <si>
    <t>1.3  Incrementar  el número de seguidores orgánicos en redes sociales.</t>
  </si>
  <si>
    <t xml:space="preserve">400 clips de audio sobre avances de la gestión institucional territorial emitidos en radio pública elaborados y emitidos </t>
  </si>
  <si>
    <t xml:space="preserve">1.1 Asegurar la promoción y difusión de la gestión de la Unidad  en los medios alternativos y comunitarios </t>
  </si>
  <si>
    <t>1,. Desarrollar  una estrategia de comunicaciones que permita visibilizar la gestión institucional y divulgar el aporte de las organizaciones de la economía popular, solidaria y comunitaria para la construcción de la paz  y el mejoramiento de la calidad de vida en los territorios.</t>
  </si>
  <si>
    <t xml:space="preserve">CESAR ALFONSO VANEGAS </t>
  </si>
  <si>
    <t>1.2  Elaborar material educomunicativo que permita la visibilización de la oferta de servicios y de la gestión misional de la Entidad en el territorio nacional</t>
  </si>
  <si>
    <t>1. Ajuste al plan de acción del grupo de conectividad solidaria y prensa relacionado con eliminación de actividad general y sus metas así como modificación a 2 acciones precisando alcance y metas.</t>
  </si>
  <si>
    <t xml:space="preserve">Número de clips de audio  elaborados y emitidos </t>
  </si>
  <si>
    <t>10 de julio de 2024</t>
  </si>
  <si>
    <t>Fecha de actualización: julio10 de 2024</t>
  </si>
  <si>
    <t>2 actualizaciones de información
sobre la gestión adelantada en los
territorios, publicadas en el espacio
web destinado por la Entidad</t>
  </si>
  <si>
    <t>Fecha actualización: 14/08/2024</t>
  </si>
  <si>
    <t>14 de agosto de 2024</t>
  </si>
  <si>
    <t>V6</t>
  </si>
  <si>
    <t>1. Ajuste al plan de acción del grupo de planeación y estadística relacionado con precisión en la redacción de la meta de la acción 5.1</t>
  </si>
  <si>
    <t>PLAN DE ACCIÓN 2024 DIRECCIÓN TECNICA DE DESARROLLO DE LAS ORGANIZACIONES SOLIDARIAS</t>
  </si>
  <si>
    <t xml:space="preserve">1.Fomentar la asociatividad solidaria (creación, fortalecimiento, desarrollo) en las  formas organizativas de la economía  solidaria, popular, comunitaria y social.
</t>
  </si>
  <si>
    <t>183 organizaciones de mujeres  fomentadas</t>
  </si>
  <si>
    <t>600 Organizaciones solidarias fomentadas</t>
  </si>
  <si>
    <t>54 municipios con estrategia de promoción de procesos organizativos a través de la asociatividad solidaria implementada</t>
  </si>
  <si>
    <t>14% de organizaciones solidarias de mujeres creadas apoyadas y financiadas</t>
  </si>
  <si>
    <t xml:space="preserve">28% de organizaciones solidarias de mujeres fortalecidas en capacidades productivas y administrativas </t>
  </si>
  <si>
    <t>216 organizaciones solidarias fortalecidas en capacidades productivas y administrativas</t>
  </si>
  <si>
    <t xml:space="preserve">16 Municipios PDET con estrategia de promoción de procesos organizativos a través de la asociatividad solidaria implementada </t>
  </si>
  <si>
    <t>Número Municipios PDET con estrategia de promoción de procesos organizativos a través de la asociatividad solidaria implementada</t>
  </si>
  <si>
    <t>10  organizaciones de  comunidades indígenas fomentadas</t>
  </si>
  <si>
    <t>100  organizaciones de  comunidades NARP fomentadas</t>
  </si>
  <si>
    <t>25 organizaciones de  jóvenes  fomentadas </t>
  </si>
  <si>
    <t>41 Organizaciones de por población en condición de víctima  fomentadas</t>
  </si>
  <si>
    <t>50 organizaciones de  población en proceso de reincorporación  fomentadas</t>
  </si>
  <si>
    <t>16 organizaciones solidarias creadas en municipios PDET</t>
  </si>
  <si>
    <t>N° de organizaciones solidarias creadas en municipios PDET.​ (PMI)</t>
  </si>
  <si>
    <t>64 organizaciones solidarias fortalecidas  en municipios PDET</t>
  </si>
  <si>
    <t>N° de organizaciones solidarias fortalecidas  en municipios PDET.​ (PMI)</t>
  </si>
  <si>
    <t xml:space="preserve">8  territorios asociativos solidarios promovidos </t>
  </si>
  <si>
    <t xml:space="preserve">12 Mesas territoriales implementadas </t>
  </si>
  <si>
    <t xml:space="preserve">12 Agendas Territoriales de Asociatividad Solidaria para la Paz implementadas </t>
  </si>
  <si>
    <t xml:space="preserve">50 Municipios implementado las estrategias de  Compras Públicas y Mercados Campesinos </t>
  </si>
  <si>
    <t xml:space="preserve">500 Organizaciones Solidarias vinculadas a las Estrategias de Compras Publicas y Mercados campesinos </t>
  </si>
  <si>
    <t xml:space="preserve">3.1 Fomentar iniciativas territoriales fa través del programa de Asociatividad Solidaria para la Paz - PASO
</t>
  </si>
  <si>
    <t xml:space="preserve">33  iniciativas territoriales fomentadas a través del programa de Asociatividad Solidaria para la Paz - PASO </t>
  </si>
  <si>
    <t xml:space="preserve">N° de iniciativas territoriales fomentadas a través del programa de Asociatividad Solidaria para la Paz - PASO </t>
  </si>
  <si>
    <t>1 Red Pública de apoyo al sector solidario, popular y comunitario activas en región ​</t>
  </si>
  <si>
    <t>100%  de cumplimiento de los compromisos estipulados  para la vigencia 2024</t>
  </si>
  <si>
    <t xml:space="preserve">3.4  Implementar la Agenda de Asociatividad Solidaria para la Paz </t>
  </si>
  <si>
    <t>100%  de cumplimiento en la implementación de la Agenda de Asociatividad Solidaria para la Paz, programado para la vigencia 2024</t>
  </si>
  <si>
    <t>100% Porcentaje de avance de cumplimiento en la implementación de la Agenda de Asociatividad Solidaria para la Paz, programado para la vigencia 2024</t>
  </si>
  <si>
    <t xml:space="preserve">Educación Asociativa Solidaria </t>
  </si>
  <si>
    <t>4.1 Desarrollar mesas técnicas con el grupo de educación para aportar insumos técnicos en la revisión, actualización y diseño de programas institucionales que desarrollen las acciones de fomento de la economía solidaria, popular, comunitaria y social.</t>
  </si>
  <si>
    <t xml:space="preserve"> 2 Mesas técnicas con el grupo de educación ara aportar en la construcción y diseño de programas institucionales relacionados con la actividad misional. </t>
  </si>
  <si>
    <t xml:space="preserve"> Mesas técnicas con el grupo de educación para aportar en la construcción y diseño de programas institucionales relacionados con la actividad misional. </t>
  </si>
  <si>
    <t>4.2 Implementar los lineamientos institucionales en el marco de la educación en asociatividad solidaria, popular, comunitaria y social en instutuciones educativas.</t>
  </si>
  <si>
    <t>90 instituciones educativas implementando la educación solidaria</t>
  </si>
  <si>
    <r>
      <t xml:space="preserve">
</t>
    </r>
    <r>
      <rPr>
        <sz val="10"/>
        <rFont val="Arial Narrow"/>
        <family val="2"/>
      </rPr>
      <t>4.3 Realizar jornadas de sensibilización, capacitación y/o promoción a la población en el modelo de economía solidaria popular comunitaria y social en los territorios.</t>
    </r>
  </si>
  <si>
    <t xml:space="preserve">15000 personas sensibilizadas y capacitadas  en cultura solidaria </t>
  </si>
  <si>
    <t>4.4 Generar documento con insumos técnicos para el diseño del Plan Nacional Decenal de la Economía Popular, Social y Solidaria con actores públicos, privados, populares sociales y solidarios desde un enfoque territorial</t>
  </si>
  <si>
    <t xml:space="preserve">1 Documento con insumos para el diseño de Plan Nacional Decenal de la Economía Popular, Social y Solidaria. </t>
  </si>
  <si>
    <t xml:space="preserve">
N° de Documento con insumos para el diseño de Plan Nacional Decenal de la Economía Popular, Social y Solidaria. </t>
  </si>
  <si>
    <t xml:space="preserve">100% de avance de  MIPG  implementado </t>
  </si>
  <si>
    <t xml:space="preserve">Porcentaje de avance de  MIPG  implementado </t>
  </si>
  <si>
    <t xml:space="preserve">MARTHA CECILIA DAZA </t>
  </si>
  <si>
    <t xml:space="preserve">MAURICIO RODRÍGUEZ AMAYA </t>
  </si>
  <si>
    <t>LAURA GINETH RESTREPO HERNÁNDEZ</t>
  </si>
  <si>
    <t>Directora Técnica  de  Investigación y Planeación (E)</t>
  </si>
  <si>
    <t>Fecha actualización: 30/08/2024</t>
  </si>
  <si>
    <t>30 de agosto de 2024</t>
  </si>
  <si>
    <t>V7</t>
  </si>
  <si>
    <t>10 redes de medios alternativos, comunitarios y digitales de organizaciones de la asociatividad solidaria fomentadas</t>
  </si>
  <si>
    <t>N° de redes de medios alternativos, comunitarios y digitales de organizaciones de la asociatividad solidaria fomentadas</t>
  </si>
  <si>
    <t>2500 organizaciones participantes de proceso de promoción</t>
  </si>
  <si>
    <t>N° de organizaciones participantes de proceso de promoción</t>
  </si>
  <si>
    <t>1. Ajuste al plan de acción de la Dirección de Desarrollo relacionado con:
a) Modificación de metas esperadas en cronograma mensual de actividades, justificado en el inicio efectivo de procesos contractuales en territorios
b) Armonizar acciones del Plan a las metas de reporte macrometas, acciones 3.1 y 4.3
c) Disminuicíón de meta en la acción 4.2, justificado en el contexto de trabajo del cooperante que realiza acciones de articulación de la educación solidaria en la educación formal (colegios)
d) Precisión y alcance a las acciones y metas de las acciones 4.1 y 4.4
e) Incluisón de indicador y meta en la acción 1.1 relacionada co el aporte al plan estratégico en cuanto a “Desarrollar una estrategia de comunicaciones con medios alternativos y comunitarios para la promoción de la cultura solidaria, empleando diferentes medios de telecomunicación” desde el accionar misional de la Unidad.</t>
  </si>
  <si>
    <t>45% Tablas de Retención Documental actualizadas y convalidadas ante el AGN.</t>
  </si>
  <si>
    <t>8 Transferencias Documentales Primarias entregadas por los Archivos de Gestión al Archivo Central.</t>
  </si>
  <si>
    <t xml:space="preserve">75%   de las Tablas de Valoración Documental convalidadas ante el AGN  bajo las Estructuras Organizacionales identificadas </t>
  </si>
  <si>
    <t>Fecha actualización: octubre 30 de 2024</t>
  </si>
  <si>
    <t>RONAL ALEXIS GÓMEZ RIVERA</t>
  </si>
  <si>
    <t xml:space="preserve">Coordinador Grupo Gestión Administrativa </t>
  </si>
  <si>
    <t>30 de septiembre de 2024</t>
  </si>
  <si>
    <t xml:space="preserve">1. Ajuste solicitado a metas y cronograma de actividades de algunas acciones, y eliminación de acciones relacionadas por temas de bloqueo de presupuesto en cumplimiento a la Circular externa No. 017 del 11 de junio de 2024 emitida por el Ministerio de Hacienda.  </t>
  </si>
  <si>
    <t>V8</t>
  </si>
  <si>
    <t>Coordinación Grupo Planeación y Estadística</t>
  </si>
  <si>
    <r>
      <rPr>
        <b/>
        <sz val="10"/>
        <rFont val="Arial Narrow"/>
        <family val="2"/>
      </rPr>
      <t>4.1.</t>
    </r>
    <r>
      <rPr>
        <sz val="10"/>
        <rFont val="Arial Narrow"/>
        <family val="2"/>
      </rPr>
      <t xml:space="preserve"> Realizar jornadas de orientación/formación o capacitación en la política de atención al ciudadano a los servidores de la Unidad para generar una cultura de atención y servicio al ciudadano.</t>
    </r>
  </si>
  <si>
    <t>ANGIE CAROLINA TORRES RUIZ</t>
  </si>
  <si>
    <t xml:space="preserve">Directora Técnica de Investigación y Planeación </t>
  </si>
  <si>
    <t>MES:</t>
  </si>
  <si>
    <r>
      <rPr>
        <b/>
        <sz val="10"/>
        <rFont val="Arial Narrow"/>
        <family val="2"/>
      </rPr>
      <t>2.1</t>
    </r>
    <r>
      <rPr>
        <sz val="10"/>
        <rFont val="Arial Narrow"/>
        <family val="2"/>
      </rPr>
      <t xml:space="preserve">  Gestionar las peticiones PQRDS formuladas por la ciudadanía, a través de los diferentes canales de atención</t>
    </r>
  </si>
  <si>
    <r>
      <rPr>
        <b/>
        <sz val="10"/>
        <rFont val="Arial Narrow"/>
        <family val="2"/>
      </rPr>
      <t xml:space="preserve">5.2. </t>
    </r>
    <r>
      <rPr>
        <sz val="10"/>
        <rFont val="Arial Narrow"/>
        <family val="2"/>
      </rPr>
      <t>Realizar</t>
    </r>
    <r>
      <rPr>
        <b/>
        <sz val="10"/>
        <rFont val="Arial Narrow"/>
        <family val="2"/>
      </rPr>
      <t xml:space="preserve"> </t>
    </r>
    <r>
      <rPr>
        <sz val="10"/>
        <rFont val="Arial Narrow"/>
        <family val="2"/>
      </rPr>
      <t xml:space="preserve"> espacios de diálogo para la promoción de la asociatividad solidaria a través de escenarios de capacitación, webinar, foros, seminarios u otros, con grupos de trabajo interno de la Unidad y/o entidades externas</t>
    </r>
  </si>
  <si>
    <t xml:space="preserve">Subdirector Nacional encargado de las funciones del empleo de  Director Nacional </t>
  </si>
  <si>
    <t>Actualización: 28/11/2024</t>
  </si>
  <si>
    <t>28 de noviembre de 2024</t>
  </si>
  <si>
    <t>1. Ajuste solicitado por el grupo de atención al ciudadano, donde se modifica el resultado esperado en la acción 3.2 y se elimina acción relacionada con socialización de documento de oferta institucional, que se reprogramará para la vigencia siguiente.</t>
  </si>
  <si>
    <t>V9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</si>
</sst>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0.0%"/>
    <numFmt numFmtId="165" formatCode="[$-240A]d&quot; de &quot;mmmm&quot; de &quot;yyyy;@"/>
    <numFmt numFmtId="166" formatCode="dd/mm/yyyy;@"/>
    <numFmt numFmtId="167" formatCode="_-* #,##0_-;\-* #,##0_-;_-* &quot;-&quot;??_-;_-@_-"/>
  </numFmts>
  <fonts count="11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indexed="8"/>
      <name val="Calibri"/>
      <family val="2"/>
    </font>
    <font>
      <b/>
      <sz val="14"/>
      <name val="Arial"/>
      <family val="2"/>
    </font>
    <font>
      <b/>
      <sz val="18"/>
      <color indexed="8"/>
      <name val="Calibri"/>
      <family val="2"/>
    </font>
    <font>
      <b/>
      <sz val="10"/>
      <color indexed="8"/>
      <name val="Arial Narrow"/>
      <family val="2"/>
    </font>
    <font>
      <sz val="8"/>
      <color indexed="8"/>
      <name val="Arial Narrow"/>
      <family val="2"/>
    </font>
    <font>
      <b/>
      <sz val="10"/>
      <name val="Arial"/>
      <family val="2"/>
    </font>
    <font>
      <sz val="9"/>
      <color indexed="8"/>
      <name val="Arial Narrow"/>
      <family val="2"/>
    </font>
    <font>
      <b/>
      <sz val="8"/>
      <color indexed="8"/>
      <name val="Arial"/>
      <family val="2"/>
    </font>
    <font>
      <b/>
      <sz val="10"/>
      <name val="Calibri"/>
      <family val="2"/>
      <scheme val="minor"/>
    </font>
    <font>
      <b/>
      <sz val="10"/>
      <color indexed="8"/>
      <name val="Calibri"/>
      <family val="2"/>
      <scheme val="minor"/>
    </font>
    <font>
      <sz val="7"/>
      <color indexed="8"/>
      <name val="Arial Narrow"/>
      <family val="2"/>
    </font>
    <font>
      <sz val="11"/>
      <color rgb="FF006100"/>
      <name val="Calibri"/>
      <family val="2"/>
      <scheme val="minor"/>
    </font>
    <font>
      <sz val="10"/>
      <color theme="1"/>
      <name val="Arial Narrow"/>
      <family val="2"/>
    </font>
    <font>
      <sz val="10"/>
      <name val="Arial Narrow"/>
      <family val="2"/>
    </font>
    <font>
      <b/>
      <sz val="10"/>
      <name val="Arial Narrow"/>
      <family val="2"/>
    </font>
    <font>
      <sz val="10"/>
      <color indexed="8"/>
      <name val="Arial Narrow"/>
      <family val="2"/>
    </font>
    <font>
      <sz val="10"/>
      <color rgb="FF1F497D"/>
      <name val="Arial Narrow"/>
      <family val="2"/>
    </font>
    <font>
      <b/>
      <sz val="11"/>
      <color indexed="8"/>
      <name val="Arial Narrow"/>
      <family val="2"/>
    </font>
    <font>
      <sz val="11"/>
      <color indexed="8"/>
      <name val="Arial Narrow"/>
      <family val="2"/>
    </font>
    <font>
      <sz val="11"/>
      <color theme="1"/>
      <name val="Arial Narrow"/>
      <family val="2"/>
    </font>
    <font>
      <sz val="11"/>
      <name val="Arial Narrow"/>
      <family val="2"/>
    </font>
    <font>
      <sz val="12"/>
      <color theme="1"/>
      <name val="Arial"/>
      <family val="2"/>
    </font>
    <font>
      <b/>
      <i/>
      <sz val="12"/>
      <color theme="1"/>
      <name val="Arial"/>
      <family val="2"/>
    </font>
    <font>
      <sz val="8"/>
      <color theme="1"/>
      <name val="Arial"/>
      <family val="2"/>
    </font>
    <font>
      <b/>
      <sz val="12"/>
      <name val="Arial"/>
      <family val="2"/>
    </font>
    <font>
      <sz val="12"/>
      <name val="Arial"/>
      <family val="2"/>
    </font>
    <font>
      <b/>
      <sz val="11"/>
      <name val="Arial Narrow"/>
      <family val="2"/>
    </font>
    <font>
      <sz val="11"/>
      <color rgb="FF000000"/>
      <name val="Arial Narrow"/>
      <family val="2"/>
    </font>
    <font>
      <b/>
      <sz val="10"/>
      <color indexed="8"/>
      <name val="Arial"/>
      <family val="2"/>
    </font>
    <font>
      <sz val="10"/>
      <color rgb="FFFF0000"/>
      <name val="Arial Narrow"/>
      <family val="2"/>
    </font>
    <font>
      <b/>
      <sz val="18"/>
      <color theme="1"/>
      <name val="Calibri"/>
      <family val="2"/>
    </font>
    <font>
      <sz val="10"/>
      <color indexed="8"/>
      <name val="Arial"/>
      <family val="2"/>
    </font>
    <font>
      <b/>
      <sz val="10"/>
      <color theme="1"/>
      <name val="Arial Narrow"/>
      <family val="2"/>
    </font>
    <font>
      <b/>
      <sz val="18"/>
      <color indexed="8"/>
      <name val="Arial Narrow"/>
      <family val="2"/>
    </font>
    <font>
      <b/>
      <sz val="18"/>
      <name val="Arial Narrow"/>
      <family val="2"/>
    </font>
    <font>
      <sz val="18"/>
      <name val="Arial"/>
      <family val="2"/>
    </font>
    <font>
      <sz val="12"/>
      <color theme="1"/>
      <name val="Calibri"/>
      <family val="2"/>
      <scheme val="minor"/>
    </font>
    <font>
      <u/>
      <sz val="11"/>
      <color theme="10"/>
      <name val="Calibri"/>
      <family val="2"/>
      <scheme val="minor"/>
    </font>
    <font>
      <b/>
      <sz val="11"/>
      <color indexed="9"/>
      <name val="Arial Narrow"/>
      <family val="2"/>
    </font>
    <font>
      <b/>
      <sz val="11"/>
      <color theme="1"/>
      <name val="Arial Narrow"/>
      <family val="2"/>
    </font>
    <font>
      <b/>
      <sz val="20"/>
      <color indexed="8"/>
      <name val="Arial Narrow"/>
      <family val="2"/>
    </font>
    <font>
      <b/>
      <sz val="20"/>
      <name val="Arial Narrow"/>
      <family val="2"/>
    </font>
    <font>
      <b/>
      <sz val="12"/>
      <color indexed="8"/>
      <name val="Arial Narrow"/>
      <family val="2"/>
    </font>
    <font>
      <b/>
      <sz val="12"/>
      <color theme="0"/>
      <name val="Futura Medium"/>
    </font>
    <font>
      <sz val="10"/>
      <color theme="1"/>
      <name val="Futura Medium"/>
    </font>
    <font>
      <b/>
      <sz val="12"/>
      <color rgb="FF000000"/>
      <name val="Futura Medium"/>
    </font>
    <font>
      <sz val="10"/>
      <color rgb="FF000000"/>
      <name val="Calibri"/>
      <family val="2"/>
      <scheme val="minor"/>
    </font>
    <font>
      <sz val="10"/>
      <color theme="1"/>
      <name val="Calibri"/>
      <family val="2"/>
      <scheme val="minor"/>
    </font>
    <font>
      <sz val="10"/>
      <color rgb="FF00B050"/>
      <name val="Calibri (Cuerpo)"/>
    </font>
    <font>
      <sz val="10"/>
      <color theme="1"/>
      <name val="Calibri (Cuerpo)"/>
    </font>
    <font>
      <b/>
      <sz val="10"/>
      <color theme="1"/>
      <name val="Calibri"/>
      <family val="2"/>
      <scheme val="minor"/>
    </font>
    <font>
      <sz val="10"/>
      <color theme="1"/>
      <name val="Arial"/>
      <family val="2"/>
    </font>
    <font>
      <b/>
      <sz val="14"/>
      <color theme="1"/>
      <name val="Arial Narrow"/>
      <family val="2"/>
    </font>
    <font>
      <b/>
      <sz val="14"/>
      <name val="Arial Narrow"/>
      <family val="2"/>
    </font>
    <font>
      <sz val="8"/>
      <name val="Arial"/>
      <family val="2"/>
    </font>
    <font>
      <sz val="11"/>
      <name val="Arial"/>
      <family val="2"/>
    </font>
    <font>
      <b/>
      <sz val="11"/>
      <color indexed="8"/>
      <name val="Arial"/>
      <family val="2"/>
    </font>
    <font>
      <sz val="12"/>
      <color indexed="8"/>
      <name val="Arial Narrow"/>
      <family val="2"/>
    </font>
    <font>
      <b/>
      <sz val="8"/>
      <name val="Arial Narrow"/>
      <family val="2"/>
    </font>
    <font>
      <b/>
      <sz val="18"/>
      <name val="Calibri"/>
      <family val="2"/>
    </font>
    <font>
      <sz val="18"/>
      <color indexed="8"/>
      <name val="Calibri"/>
      <family val="2"/>
    </font>
    <font>
      <sz val="10"/>
      <name val="Aptos Narrow"/>
      <family val="2"/>
    </font>
    <font>
      <b/>
      <sz val="11"/>
      <name val="Aptos Narrow"/>
      <family val="2"/>
    </font>
    <font>
      <b/>
      <sz val="11"/>
      <color indexed="8"/>
      <name val="Aptos Narrow"/>
      <family val="2"/>
    </font>
    <font>
      <sz val="11"/>
      <color indexed="8"/>
      <name val="Aptos Narrow"/>
      <family val="2"/>
    </font>
    <font>
      <sz val="12"/>
      <name val="Arial Narrow"/>
      <family val="2"/>
    </font>
    <font>
      <sz val="10"/>
      <color theme="3" tint="0.79998168889431442"/>
      <name val="Arial Narrow"/>
      <family val="2"/>
    </font>
    <font>
      <strike/>
      <sz val="10"/>
      <color theme="1"/>
      <name val="Arial Narrow"/>
      <family val="2"/>
    </font>
    <font>
      <strike/>
      <sz val="10"/>
      <name val="Arial Narrow"/>
      <family val="2"/>
    </font>
    <font>
      <strike/>
      <sz val="10"/>
      <color rgb="FFFF0000"/>
      <name val="Arial Narrow"/>
      <family val="2"/>
    </font>
    <font>
      <b/>
      <sz val="10"/>
      <name val="Aptos Narrow"/>
      <family val="2"/>
    </font>
    <font>
      <sz val="10"/>
      <name val="Arial"/>
      <family val="2"/>
    </font>
    <font>
      <b/>
      <sz val="18"/>
      <color theme="0" tint="-0.499984740745262"/>
      <name val="Calibri"/>
      <family val="2"/>
    </font>
    <font>
      <sz val="10"/>
      <color theme="0" tint="-0.499984740745262"/>
      <name val="Arial"/>
      <family val="2"/>
    </font>
    <font>
      <b/>
      <sz val="10"/>
      <color theme="0" tint="-0.499984740745262"/>
      <name val="Arial"/>
      <family val="2"/>
    </font>
    <font>
      <sz val="9"/>
      <color theme="0" tint="-0.499984740745262"/>
      <name val="Arial"/>
      <family val="2"/>
    </font>
    <font>
      <b/>
      <sz val="10"/>
      <color indexed="8"/>
      <name val="Aptos Narrow"/>
      <family val="2"/>
    </font>
    <font>
      <sz val="10"/>
      <color indexed="8"/>
      <name val="Aptos Narrow"/>
      <family val="2"/>
    </font>
    <font>
      <sz val="11"/>
      <color rgb="FF9C0006"/>
      <name val="Calibri"/>
      <family val="2"/>
      <scheme val="minor"/>
    </font>
    <font>
      <b/>
      <sz val="20"/>
      <name val="Aptos Narrow"/>
      <family val="2"/>
    </font>
    <font>
      <b/>
      <sz val="20"/>
      <color indexed="8"/>
      <name val="Aptos Narrow"/>
      <family val="2"/>
    </font>
    <font>
      <b/>
      <sz val="7"/>
      <color indexed="8"/>
      <name val="Arial Narrow"/>
      <family val="2"/>
    </font>
    <font>
      <sz val="10"/>
      <color rgb="FF000000"/>
      <name val="Arial Narrow"/>
      <family val="2"/>
    </font>
    <font>
      <sz val="8"/>
      <name val="Arial Narrow"/>
      <family val="2"/>
    </font>
    <font>
      <sz val="8"/>
      <name val="Arial"/>
      <family val="2"/>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theme="4"/>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
      <patternFill patternType="solid">
        <fgColor rgb="FFFFC7CE"/>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s>
  <cellStyleXfs count="81">
    <xf numFmtId="0" fontId="0" fillId="0" borderId="0"/>
    <xf numFmtId="9" fontId="24" fillId="0" borderId="0" applyFont="0" applyFill="0" applyBorder="0" applyAlignment="0" applyProtection="0"/>
    <xf numFmtId="0" fontId="36" fillId="4" borderId="0" applyNumberFormat="0" applyBorder="0" applyAlignment="0" applyProtection="0"/>
    <xf numFmtId="0" fontId="24" fillId="0" borderId="0"/>
    <xf numFmtId="0" fontId="24" fillId="0" borderId="0"/>
    <xf numFmtId="9" fontId="24" fillId="0" borderId="0" applyFont="0" applyFill="0" applyBorder="0" applyAlignment="0" applyProtection="0"/>
    <xf numFmtId="9" fontId="23" fillId="0" borderId="0" applyFont="0" applyFill="0" applyBorder="0" applyAlignment="0" applyProtection="0"/>
    <xf numFmtId="41" fontId="23" fillId="0" borderId="0" applyFont="0" applyFill="0" applyBorder="0" applyAlignment="0" applyProtection="0"/>
    <xf numFmtId="0" fontId="24" fillId="0" borderId="0"/>
    <xf numFmtId="0" fontId="23" fillId="0" borderId="0"/>
    <xf numFmtId="0" fontId="23" fillId="0" borderId="0"/>
    <xf numFmtId="9" fontId="23" fillId="0" borderId="0" applyFont="0" applyFill="0" applyBorder="0" applyAlignment="0" applyProtection="0"/>
    <xf numFmtId="0" fontId="22" fillId="0" borderId="0"/>
    <xf numFmtId="9" fontId="22" fillId="0" borderId="0" applyFont="0" applyFill="0" applyBorder="0" applyAlignment="0" applyProtection="0"/>
    <xf numFmtId="41" fontId="22" fillId="0" borderId="0" applyFont="0" applyFill="0" applyBorder="0" applyAlignment="0" applyProtection="0"/>
    <xf numFmtId="9" fontId="21" fillId="0" borderId="0" applyFont="0" applyFill="0" applyBorder="0" applyAlignment="0" applyProtection="0"/>
    <xf numFmtId="41" fontId="21" fillId="0" borderId="0" applyFont="0" applyFill="0" applyBorder="0" applyAlignment="0" applyProtection="0"/>
    <xf numFmtId="0" fontId="20" fillId="0" borderId="0"/>
    <xf numFmtId="0" fontId="20" fillId="0" borderId="0"/>
    <xf numFmtId="0" fontId="61" fillId="0" borderId="0"/>
    <xf numFmtId="0" fontId="62" fillId="0" borderId="0" applyNumberFormat="0" applyFill="0" applyBorder="0" applyAlignment="0" applyProtection="0"/>
    <xf numFmtId="0" fontId="19" fillId="0" borderId="0"/>
    <xf numFmtId="0" fontId="18" fillId="0" borderId="0"/>
    <xf numFmtId="0" fontId="18" fillId="0" borderId="0"/>
    <xf numFmtId="0" fontId="17" fillId="0" borderId="0"/>
    <xf numFmtId="0" fontId="16" fillId="0" borderId="0"/>
    <xf numFmtId="0" fontId="15" fillId="0" borderId="0"/>
    <xf numFmtId="9" fontId="15" fillId="0" borderId="0" applyFont="0" applyFill="0" applyBorder="0" applyAlignment="0" applyProtection="0"/>
    <xf numFmtId="0" fontId="14" fillId="0" borderId="0"/>
    <xf numFmtId="9" fontId="14" fillId="0" borderId="0" applyFont="0" applyFill="0" applyBorder="0" applyAlignment="0" applyProtection="0"/>
    <xf numFmtId="41" fontId="14" fillId="0" borderId="0" applyFont="0" applyFill="0" applyBorder="0" applyAlignment="0" applyProtection="0"/>
    <xf numFmtId="0" fontId="14" fillId="0" borderId="0"/>
    <xf numFmtId="9" fontId="14" fillId="0" borderId="0" applyFont="0" applyFill="0" applyBorder="0" applyAlignment="0" applyProtection="0"/>
    <xf numFmtId="9" fontId="14" fillId="0" borderId="0" applyFont="0" applyFill="0" applyBorder="0" applyAlignment="0" applyProtection="0"/>
    <xf numFmtId="0" fontId="14" fillId="0" borderId="0"/>
    <xf numFmtId="9" fontId="14" fillId="0" borderId="0" applyFont="0" applyFill="0" applyBorder="0" applyAlignment="0" applyProtection="0"/>
    <xf numFmtId="0" fontId="13" fillId="0" borderId="0"/>
    <xf numFmtId="9" fontId="13" fillId="0" borderId="0" applyFont="0" applyFill="0" applyBorder="0" applyAlignment="0" applyProtection="0"/>
    <xf numFmtId="41" fontId="13" fillId="0" borderId="0" applyFont="0" applyFill="0" applyBorder="0" applyAlignment="0" applyProtection="0"/>
    <xf numFmtId="0" fontId="13" fillId="0" borderId="0"/>
    <xf numFmtId="9" fontId="13" fillId="0" borderId="0" applyFont="0" applyFill="0" applyBorder="0" applyAlignment="0" applyProtection="0"/>
    <xf numFmtId="9" fontId="13" fillId="0" borderId="0" applyFont="0" applyFill="0" applyBorder="0" applyAlignment="0" applyProtection="0"/>
    <xf numFmtId="0" fontId="13" fillId="0" borderId="0"/>
    <xf numFmtId="9" fontId="13" fillId="0" borderId="0" applyFont="0" applyFill="0" applyBorder="0" applyAlignment="0" applyProtection="0"/>
    <xf numFmtId="0" fontId="12" fillId="0" borderId="0"/>
    <xf numFmtId="9" fontId="12" fillId="0" borderId="0" applyFont="0" applyFill="0" applyBorder="0" applyAlignment="0" applyProtection="0"/>
    <xf numFmtId="41" fontId="12" fillId="0" borderId="0" applyFont="0" applyFill="0" applyBorder="0" applyAlignment="0" applyProtection="0"/>
    <xf numFmtId="0" fontId="12" fillId="0" borderId="0"/>
    <xf numFmtId="9"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1" fillId="0" borderId="0"/>
    <xf numFmtId="0" fontId="11"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9" fillId="0" borderId="0"/>
    <xf numFmtId="0" fontId="9" fillId="0" borderId="0"/>
    <xf numFmtId="0" fontId="9" fillId="0" borderId="0"/>
    <xf numFmtId="44" fontId="24" fillId="0" borderId="0" applyFont="0" applyFill="0" applyBorder="0" applyAlignment="0" applyProtection="0"/>
    <xf numFmtId="0" fontId="9" fillId="0" borderId="0"/>
    <xf numFmtId="41" fontId="24" fillId="0" borderId="0" applyFont="0" applyFill="0" applyBorder="0" applyAlignment="0" applyProtection="0"/>
    <xf numFmtId="0" fontId="8" fillId="0" borderId="0"/>
    <xf numFmtId="0" fontId="7" fillId="0" borderId="0"/>
    <xf numFmtId="43" fontId="24" fillId="0" borderId="0" applyFont="0" applyFill="0" applyBorder="0" applyAlignment="0" applyProtection="0"/>
    <xf numFmtId="0" fontId="6" fillId="0" borderId="0"/>
    <xf numFmtId="0" fontId="6" fillId="0" borderId="0"/>
    <xf numFmtId="0" fontId="5" fillId="0" borderId="0"/>
    <xf numFmtId="0" fontId="5" fillId="0" borderId="0"/>
    <xf numFmtId="43" fontId="96"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103" fillId="21" borderId="0" applyNumberFormat="0" applyBorder="0" applyAlignment="0" applyProtection="0"/>
    <xf numFmtId="9" fontId="3" fillId="0" borderId="0" applyFont="0" applyFill="0" applyBorder="0" applyAlignment="0" applyProtection="0"/>
    <xf numFmtId="0" fontId="2" fillId="0" borderId="0"/>
    <xf numFmtId="0" fontId="1" fillId="0" borderId="0"/>
  </cellStyleXfs>
  <cellXfs count="1544">
    <xf numFmtId="0" fontId="0" fillId="0" borderId="0" xfId="0"/>
    <xf numFmtId="0" fontId="0" fillId="3" borderId="0" xfId="0" applyFill="1"/>
    <xf numFmtId="0" fontId="30" fillId="3" borderId="0" xfId="0" applyFont="1" applyFill="1"/>
    <xf numFmtId="0" fontId="0" fillId="3" borderId="9" xfId="0" applyFill="1" applyBorder="1"/>
    <xf numFmtId="0" fontId="0" fillId="3" borderId="4" xfId="0" applyFill="1" applyBorder="1"/>
    <xf numFmtId="0" fontId="0" fillId="3" borderId="0" xfId="0" applyFill="1" applyAlignment="1">
      <alignment vertical="center"/>
    </xf>
    <xf numFmtId="0" fontId="0" fillId="3" borderId="3" xfId="0" applyFill="1" applyBorder="1" applyAlignment="1">
      <alignment vertical="center" wrapText="1"/>
    </xf>
    <xf numFmtId="0" fontId="0" fillId="3" borderId="5" xfId="0" applyFill="1" applyBorder="1" applyAlignment="1">
      <alignment vertical="center" wrapText="1"/>
    </xf>
    <xf numFmtId="0" fontId="0" fillId="3" borderId="10" xfId="0" applyFill="1" applyBorder="1"/>
    <xf numFmtId="0" fontId="26" fillId="3" borderId="3" xfId="0" applyFont="1" applyFill="1" applyBorder="1" applyAlignment="1">
      <alignment horizontal="center" vertical="center"/>
    </xf>
    <xf numFmtId="9" fontId="0" fillId="3" borderId="0" xfId="1" applyFont="1" applyFill="1" applyAlignment="1">
      <alignment horizontal="center" vertical="center"/>
    </xf>
    <xf numFmtId="0" fontId="25" fillId="3" borderId="0" xfId="0" applyFont="1" applyFill="1" applyAlignment="1">
      <alignment vertical="center" wrapText="1"/>
    </xf>
    <xf numFmtId="0" fontId="27" fillId="2" borderId="2" xfId="0" applyFont="1" applyFill="1" applyBorder="1" applyAlignment="1">
      <alignment horizontal="center" vertical="center"/>
    </xf>
    <xf numFmtId="0" fontId="27" fillId="2" borderId="0" xfId="0" applyFont="1" applyFill="1" applyAlignment="1">
      <alignment horizontal="center" vertical="center"/>
    </xf>
    <xf numFmtId="0" fontId="27" fillId="2" borderId="4" xfId="0" applyFont="1" applyFill="1" applyBorder="1" applyAlignment="1">
      <alignment horizontal="center" vertical="center"/>
    </xf>
    <xf numFmtId="0" fontId="37" fillId="3" borderId="0" xfId="3" applyFont="1" applyFill="1"/>
    <xf numFmtId="164" fontId="38" fillId="3" borderId="7" xfId="5" applyNumberFormat="1" applyFont="1" applyFill="1" applyBorder="1" applyAlignment="1">
      <alignment horizontal="center" vertical="center"/>
    </xf>
    <xf numFmtId="0" fontId="39" fillId="3" borderId="3" xfId="3" applyFont="1" applyFill="1" applyBorder="1"/>
    <xf numFmtId="0" fontId="39" fillId="3" borderId="0" xfId="3" applyFont="1" applyFill="1"/>
    <xf numFmtId="0" fontId="39" fillId="3" borderId="0" xfId="3" applyFont="1" applyFill="1" applyAlignment="1">
      <alignment horizontal="left"/>
    </xf>
    <xf numFmtId="0" fontId="39" fillId="3" borderId="5" xfId="3" applyFont="1" applyFill="1" applyBorder="1" applyAlignment="1">
      <alignment horizontal="left" vertical="top"/>
    </xf>
    <xf numFmtId="0" fontId="39" fillId="3" borderId="4" xfId="3" applyFont="1" applyFill="1" applyBorder="1"/>
    <xf numFmtId="0" fontId="39" fillId="3" borderId="4" xfId="3" applyFont="1" applyFill="1" applyBorder="1" applyAlignment="1">
      <alignment horizontal="justify" vertical="top"/>
    </xf>
    <xf numFmtId="9" fontId="38" fillId="3" borderId="7" xfId="3" applyNumberFormat="1" applyFont="1" applyFill="1" applyBorder="1" applyAlignment="1">
      <alignment horizontal="center" vertical="center" wrapText="1"/>
    </xf>
    <xf numFmtId="9" fontId="38" fillId="3" borderId="7" xfId="5" applyFont="1" applyFill="1" applyBorder="1" applyAlignment="1">
      <alignment horizontal="center" vertical="center"/>
    </xf>
    <xf numFmtId="0" fontId="38" fillId="3" borderId="39" xfId="3" applyFont="1" applyFill="1" applyBorder="1" applyAlignment="1">
      <alignment horizontal="left" vertical="center" wrapText="1"/>
    </xf>
    <xf numFmtId="0" fontId="38" fillId="3" borderId="13" xfId="3" applyFont="1" applyFill="1" applyBorder="1" applyAlignment="1">
      <alignment horizontal="justify" vertical="center" wrapText="1"/>
    </xf>
    <xf numFmtId="0" fontId="38" fillId="3" borderId="13" xfId="3" applyFont="1" applyFill="1" applyBorder="1" applyAlignment="1">
      <alignment horizontal="left" vertical="center" wrapText="1"/>
    </xf>
    <xf numFmtId="9" fontId="38" fillId="3" borderId="13" xfId="5" applyFont="1" applyFill="1" applyBorder="1" applyAlignment="1">
      <alignment horizontal="center" vertical="center"/>
    </xf>
    <xf numFmtId="0" fontId="39" fillId="3" borderId="4" xfId="3" applyFont="1" applyFill="1" applyBorder="1" applyAlignment="1">
      <alignment vertical="top" wrapText="1"/>
    </xf>
    <xf numFmtId="0" fontId="38" fillId="3" borderId="7" xfId="3" applyFont="1" applyFill="1" applyBorder="1" applyAlignment="1">
      <alignment horizontal="left" vertical="center" wrapText="1"/>
    </xf>
    <xf numFmtId="0" fontId="38" fillId="3" borderId="13" xfId="3" applyFont="1" applyFill="1" applyBorder="1" applyAlignment="1">
      <alignment horizontal="center" vertical="center" wrapText="1"/>
    </xf>
    <xf numFmtId="0" fontId="35" fillId="0" borderId="52" xfId="0" applyFont="1" applyBorder="1" applyAlignment="1">
      <alignment horizontal="center" vertical="center" textRotation="90"/>
    </xf>
    <xf numFmtId="0" fontId="34" fillId="0" borderId="1" xfId="0" applyFont="1" applyBorder="1" applyAlignment="1">
      <alignment horizontal="center" vertical="center" wrapText="1"/>
    </xf>
    <xf numFmtId="0" fontId="34" fillId="0" borderId="6" xfId="0" applyFont="1" applyBorder="1" applyAlignment="1">
      <alignment horizontal="center" vertical="center" wrapText="1"/>
    </xf>
    <xf numFmtId="9" fontId="38" fillId="3" borderId="40" xfId="3" applyNumberFormat="1" applyFont="1" applyFill="1" applyBorder="1" applyAlignment="1">
      <alignment horizontal="center" vertical="center" wrapText="1"/>
    </xf>
    <xf numFmtId="0" fontId="40" fillId="3" borderId="26" xfId="3" applyFont="1" applyFill="1" applyBorder="1" applyAlignment="1">
      <alignment horizontal="left" vertical="center" wrapText="1"/>
    </xf>
    <xf numFmtId="0" fontId="38" fillId="3" borderId="26" xfId="3" applyFont="1" applyFill="1" applyBorder="1" applyAlignment="1">
      <alignment horizontal="center" vertical="center" wrapText="1"/>
    </xf>
    <xf numFmtId="9" fontId="38" fillId="3" borderId="26" xfId="3" applyNumberFormat="1" applyFont="1" applyFill="1" applyBorder="1" applyAlignment="1">
      <alignment horizontal="center" vertical="center" wrapText="1"/>
    </xf>
    <xf numFmtId="164" fontId="38" fillId="3" borderId="26" xfId="5" applyNumberFormat="1" applyFont="1" applyFill="1" applyBorder="1" applyAlignment="1">
      <alignment horizontal="center" vertical="center"/>
    </xf>
    <xf numFmtId="0" fontId="40" fillId="3" borderId="44" xfId="3" applyFont="1" applyFill="1" applyBorder="1" applyAlignment="1">
      <alignment horizontal="left" vertical="center" wrapText="1"/>
    </xf>
    <xf numFmtId="0" fontId="38" fillId="3" borderId="44" xfId="3" applyFont="1" applyFill="1" applyBorder="1" applyAlignment="1">
      <alignment horizontal="center" vertical="center" wrapText="1"/>
    </xf>
    <xf numFmtId="0" fontId="38" fillId="3" borderId="39" xfId="2" applyFont="1" applyFill="1" applyBorder="1" applyAlignment="1">
      <alignment horizontal="center" vertical="center" wrapText="1"/>
    </xf>
    <xf numFmtId="0" fontId="40" fillId="3" borderId="7" xfId="3" applyFont="1" applyFill="1" applyBorder="1" applyAlignment="1">
      <alignment horizontal="left" vertical="center" wrapText="1"/>
    </xf>
    <xf numFmtId="0" fontId="38" fillId="3" borderId="39" xfId="2" applyFont="1" applyFill="1" applyBorder="1" applyAlignment="1">
      <alignment horizontal="left" vertical="center" wrapText="1"/>
    </xf>
    <xf numFmtId="0" fontId="38" fillId="3" borderId="7" xfId="2" applyFont="1" applyFill="1" applyBorder="1" applyAlignment="1">
      <alignment horizontal="center" vertical="center" wrapText="1"/>
    </xf>
    <xf numFmtId="9" fontId="38" fillId="3" borderId="39" xfId="3" applyNumberFormat="1" applyFont="1" applyFill="1" applyBorder="1" applyAlignment="1">
      <alignment horizontal="center" vertical="center" wrapText="1"/>
    </xf>
    <xf numFmtId="0" fontId="38" fillId="3" borderId="7" xfId="2" applyFont="1" applyFill="1" applyBorder="1" applyAlignment="1">
      <alignment horizontal="left" vertical="center" wrapText="1"/>
    </xf>
    <xf numFmtId="9" fontId="41" fillId="3" borderId="13" xfId="3" applyNumberFormat="1" applyFont="1" applyFill="1" applyBorder="1" applyAlignment="1">
      <alignment horizontal="center" vertical="center" wrapText="1"/>
    </xf>
    <xf numFmtId="0" fontId="39" fillId="3" borderId="4" xfId="3" applyFont="1" applyFill="1" applyBorder="1" applyAlignment="1">
      <alignment horizontal="center"/>
    </xf>
    <xf numFmtId="0" fontId="38" fillId="3" borderId="28" xfId="3" applyFont="1" applyFill="1" applyBorder="1" applyAlignment="1">
      <alignment horizontal="center" vertical="center"/>
    </xf>
    <xf numFmtId="10" fontId="38" fillId="3" borderId="28" xfId="3" applyNumberFormat="1" applyFont="1" applyFill="1" applyBorder="1" applyAlignment="1">
      <alignment horizontal="center" vertical="center"/>
    </xf>
    <xf numFmtId="10" fontId="38" fillId="3" borderId="12" xfId="3" applyNumberFormat="1" applyFont="1" applyFill="1" applyBorder="1" applyAlignment="1">
      <alignment horizontal="center" vertical="center"/>
    </xf>
    <xf numFmtId="0" fontId="38" fillId="3" borderId="7" xfId="3" applyFont="1" applyFill="1" applyBorder="1" applyAlignment="1">
      <alignment horizontal="center" vertical="center" wrapText="1"/>
    </xf>
    <xf numFmtId="0" fontId="46" fillId="3" borderId="0" xfId="9" applyFont="1" applyFill="1"/>
    <xf numFmtId="0" fontId="48" fillId="3" borderId="0" xfId="9" applyFont="1" applyFill="1" applyAlignment="1">
      <alignment horizontal="center" vertical="center"/>
    </xf>
    <xf numFmtId="0" fontId="50" fillId="3" borderId="0" xfId="9" applyFont="1" applyFill="1"/>
    <xf numFmtId="0" fontId="49" fillId="3" borderId="0" xfId="9" applyFont="1" applyFill="1"/>
    <xf numFmtId="0" fontId="50" fillId="3" borderId="0" xfId="9" applyFont="1" applyFill="1" applyAlignment="1">
      <alignment vertical="center" wrapText="1"/>
    </xf>
    <xf numFmtId="0" fontId="51" fillId="3" borderId="0" xfId="0" applyFont="1" applyFill="1"/>
    <xf numFmtId="0" fontId="51" fillId="3" borderId="3" xfId="0" applyFont="1" applyFill="1" applyBorder="1"/>
    <xf numFmtId="0" fontId="45" fillId="3" borderId="0" xfId="0" applyFont="1" applyFill="1"/>
    <xf numFmtId="0" fontId="45" fillId="3" borderId="9" xfId="0" applyFont="1" applyFill="1" applyBorder="1"/>
    <xf numFmtId="0" fontId="51" fillId="3" borderId="0" xfId="3" applyFont="1" applyFill="1"/>
    <xf numFmtId="0" fontId="51" fillId="3" borderId="0" xfId="3" applyFont="1" applyFill="1" applyAlignment="1">
      <alignment horizontal="left"/>
    </xf>
    <xf numFmtId="0" fontId="45" fillId="3" borderId="4" xfId="0" applyFont="1" applyFill="1" applyBorder="1"/>
    <xf numFmtId="0" fontId="45" fillId="3" borderId="10" xfId="0" applyFont="1" applyFill="1" applyBorder="1"/>
    <xf numFmtId="0" fontId="45" fillId="3" borderId="7" xfId="3" applyFont="1" applyFill="1" applyBorder="1" applyAlignment="1">
      <alignment horizontal="justify" vertical="center" wrapText="1"/>
    </xf>
    <xf numFmtId="0" fontId="51" fillId="3" borderId="3" xfId="0" applyFont="1" applyFill="1" applyBorder="1" applyAlignment="1">
      <alignment horizontal="left"/>
    </xf>
    <xf numFmtId="0" fontId="51" fillId="3" borderId="0" xfId="0" applyFont="1" applyFill="1" applyAlignment="1">
      <alignment horizontal="left"/>
    </xf>
    <xf numFmtId="0" fontId="51" fillId="3" borderId="5" xfId="0" applyFont="1" applyFill="1" applyBorder="1" applyAlignment="1">
      <alignment horizontal="left" vertical="top"/>
    </xf>
    <xf numFmtId="0" fontId="51" fillId="3" borderId="4" xfId="0" applyFont="1" applyFill="1" applyBorder="1" applyAlignment="1">
      <alignment horizontal="left" vertical="top"/>
    </xf>
    <xf numFmtId="0" fontId="51" fillId="3" borderId="4" xfId="0" applyFont="1" applyFill="1" applyBorder="1"/>
    <xf numFmtId="0" fontId="44" fillId="3" borderId="7" xfId="3" applyFont="1" applyFill="1" applyBorder="1" applyAlignment="1">
      <alignment horizontal="left" vertical="center" wrapText="1"/>
    </xf>
    <xf numFmtId="9" fontId="45" fillId="3" borderId="7" xfId="1" applyFont="1" applyFill="1" applyBorder="1" applyAlignment="1">
      <alignment horizontal="center" vertical="center"/>
    </xf>
    <xf numFmtId="0" fontId="34" fillId="3" borderId="36" xfId="0" applyFont="1" applyFill="1" applyBorder="1" applyAlignment="1">
      <alignment horizontal="center" vertical="center" wrapText="1"/>
    </xf>
    <xf numFmtId="0" fontId="34" fillId="3" borderId="37" xfId="0" applyFont="1" applyFill="1" applyBorder="1" applyAlignment="1">
      <alignment horizontal="center" vertical="center" wrapText="1"/>
    </xf>
    <xf numFmtId="0" fontId="0" fillId="3" borderId="37" xfId="0" applyFill="1" applyBorder="1"/>
    <xf numFmtId="0" fontId="0" fillId="3" borderId="38" xfId="0" applyFill="1" applyBorder="1"/>
    <xf numFmtId="0" fontId="34" fillId="3" borderId="25" xfId="0" applyFont="1" applyFill="1" applyBorder="1" applyAlignment="1">
      <alignment horizontal="center" vertical="center" wrapText="1"/>
    </xf>
    <xf numFmtId="0" fontId="34" fillId="3" borderId="28" xfId="0" applyFont="1" applyFill="1" applyBorder="1" applyAlignment="1">
      <alignment horizontal="center" vertical="center" wrapText="1"/>
    </xf>
    <xf numFmtId="0" fontId="0" fillId="3" borderId="28" xfId="0" applyFill="1" applyBorder="1"/>
    <xf numFmtId="0" fontId="0" fillId="3" borderId="12" xfId="0" applyFill="1" applyBorder="1"/>
    <xf numFmtId="10" fontId="38" fillId="3" borderId="25" xfId="3" applyNumberFormat="1" applyFont="1" applyFill="1" applyBorder="1" applyAlignment="1">
      <alignment horizontal="center" vertical="center"/>
    </xf>
    <xf numFmtId="0" fontId="38" fillId="3" borderId="28" xfId="1" applyNumberFormat="1" applyFont="1" applyFill="1" applyBorder="1" applyAlignment="1">
      <alignment horizontal="center" vertical="center"/>
    </xf>
    <xf numFmtId="0" fontId="24" fillId="3" borderId="0" xfId="3" applyFill="1"/>
    <xf numFmtId="0" fontId="24" fillId="3" borderId="0" xfId="3" applyFill="1" applyAlignment="1">
      <alignment vertical="center"/>
    </xf>
    <xf numFmtId="0" fontId="39" fillId="3" borderId="4" xfId="3" applyFont="1" applyFill="1" applyBorder="1" applyAlignment="1">
      <alignment horizontal="left" vertical="top" wrapText="1"/>
    </xf>
    <xf numFmtId="0" fontId="37" fillId="0" borderId="28" xfId="4" applyFont="1" applyBorder="1" applyAlignment="1">
      <alignment horizontal="center" vertical="center"/>
    </xf>
    <xf numFmtId="9" fontId="37" fillId="3" borderId="7" xfId="4" applyNumberFormat="1" applyFont="1" applyFill="1" applyBorder="1" applyAlignment="1">
      <alignment horizontal="left" vertical="center" wrapText="1"/>
    </xf>
    <xf numFmtId="9" fontId="37" fillId="0" borderId="7" xfId="5" applyFont="1" applyFill="1" applyBorder="1" applyAlignment="1">
      <alignment horizontal="center" vertical="center"/>
    </xf>
    <xf numFmtId="9" fontId="37" fillId="0" borderId="7" xfId="5" applyFont="1" applyFill="1" applyBorder="1" applyAlignment="1">
      <alignment horizontal="center" vertical="center" wrapText="1"/>
    </xf>
    <xf numFmtId="0" fontId="37" fillId="3" borderId="7" xfId="4" applyFont="1" applyFill="1" applyBorder="1" applyAlignment="1">
      <alignment horizontal="left" vertical="center" wrapText="1"/>
    </xf>
    <xf numFmtId="9" fontId="37" fillId="3" borderId="7" xfId="5" applyFont="1" applyFill="1" applyBorder="1" applyAlignment="1">
      <alignment horizontal="center" vertical="center" wrapText="1"/>
    </xf>
    <xf numFmtId="0" fontId="38" fillId="3" borderId="7" xfId="4" applyFont="1" applyFill="1" applyBorder="1" applyAlignment="1">
      <alignment horizontal="left" vertical="center" wrapText="1"/>
    </xf>
    <xf numFmtId="0" fontId="37" fillId="3" borderId="7" xfId="4" applyFont="1" applyFill="1" applyBorder="1" applyAlignment="1">
      <alignment horizontal="left" vertical="top" wrapText="1"/>
    </xf>
    <xf numFmtId="0" fontId="25" fillId="3" borderId="0" xfId="3" applyFont="1" applyFill="1" applyAlignment="1">
      <alignment vertical="center" wrapText="1"/>
    </xf>
    <xf numFmtId="0" fontId="27" fillId="2" borderId="2" xfId="3" applyFont="1" applyFill="1" applyBorder="1" applyAlignment="1">
      <alignment horizontal="center" vertical="center"/>
    </xf>
    <xf numFmtId="0" fontId="27" fillId="2" borderId="0" xfId="3" applyFont="1" applyFill="1" applyAlignment="1">
      <alignment horizontal="center" vertical="center"/>
    </xf>
    <xf numFmtId="0" fontId="30" fillId="3" borderId="3" xfId="3" applyFont="1" applyFill="1" applyBorder="1"/>
    <xf numFmtId="0" fontId="30" fillId="3" borderId="0" xfId="3" applyFont="1" applyFill="1"/>
    <xf numFmtId="0" fontId="24" fillId="3" borderId="9" xfId="3" applyFill="1" applyBorder="1"/>
    <xf numFmtId="0" fontId="26" fillId="3" borderId="3" xfId="3" applyFont="1" applyFill="1" applyBorder="1" applyAlignment="1">
      <alignment horizontal="center" vertical="center"/>
    </xf>
    <xf numFmtId="0" fontId="24" fillId="3" borderId="3" xfId="3" applyFill="1" applyBorder="1" applyAlignment="1">
      <alignment vertical="center" wrapText="1"/>
    </xf>
    <xf numFmtId="0" fontId="24" fillId="3" borderId="5" xfId="3" applyFill="1" applyBorder="1" applyAlignment="1">
      <alignment vertical="center" wrapText="1"/>
    </xf>
    <xf numFmtId="0" fontId="24" fillId="3" borderId="4" xfId="3" applyFill="1" applyBorder="1"/>
    <xf numFmtId="0" fontId="24" fillId="3" borderId="10" xfId="3" applyFill="1" applyBorder="1"/>
    <xf numFmtId="0" fontId="58" fillId="2" borderId="2" xfId="0" applyFont="1" applyFill="1" applyBorder="1" applyAlignment="1">
      <alignment horizontal="center" vertical="center"/>
    </xf>
    <xf numFmtId="0" fontId="58" fillId="2" borderId="0" xfId="0" applyFont="1" applyFill="1" applyAlignment="1">
      <alignment horizontal="center" vertical="center"/>
    </xf>
    <xf numFmtId="0" fontId="58" fillId="2" borderId="4" xfId="0" applyFont="1" applyFill="1" applyBorder="1" applyAlignment="1">
      <alignment horizontal="center" vertical="center"/>
    </xf>
    <xf numFmtId="0" fontId="60" fillId="3" borderId="0" xfId="0" applyFont="1" applyFill="1"/>
    <xf numFmtId="49" fontId="38" fillId="3" borderId="7" xfId="19" applyNumberFormat="1" applyFont="1" applyFill="1" applyBorder="1" applyAlignment="1">
      <alignment horizontal="center" vertical="center" wrapText="1"/>
    </xf>
    <xf numFmtId="14" fontId="38" fillId="3" borderId="7" xfId="5" applyNumberFormat="1" applyFont="1" applyFill="1" applyBorder="1" applyAlignment="1">
      <alignment horizontal="center" vertical="center"/>
    </xf>
    <xf numFmtId="0" fontId="64" fillId="6" borderId="7" xfId="0" applyFont="1" applyFill="1" applyBorder="1" applyAlignment="1">
      <alignment horizontal="center" vertical="center" wrapText="1"/>
    </xf>
    <xf numFmtId="0" fontId="64" fillId="7" borderId="7" xfId="0" applyFont="1" applyFill="1" applyBorder="1" applyAlignment="1">
      <alignment horizontal="center" vertical="center" wrapText="1"/>
    </xf>
    <xf numFmtId="0" fontId="64" fillId="8" borderId="7" xfId="0" applyFont="1" applyFill="1" applyBorder="1" applyAlignment="1">
      <alignment horizontal="center" vertical="center" wrapText="1"/>
    </xf>
    <xf numFmtId="0" fontId="42" fillId="9" borderId="7" xfId="3" applyFont="1" applyFill="1" applyBorder="1" applyAlignment="1">
      <alignment horizontal="center" vertical="center" wrapText="1"/>
    </xf>
    <xf numFmtId="0" fontId="51" fillId="9" borderId="7" xfId="0" applyFont="1" applyFill="1" applyBorder="1" applyAlignment="1">
      <alignment horizontal="center" vertical="center" wrapText="1"/>
    </xf>
    <xf numFmtId="0" fontId="0" fillId="10" borderId="7" xfId="0" applyFill="1" applyBorder="1"/>
    <xf numFmtId="0" fontId="0" fillId="10" borderId="7" xfId="0" applyFill="1" applyBorder="1" applyAlignment="1">
      <alignment wrapText="1"/>
    </xf>
    <xf numFmtId="0" fontId="0" fillId="10" borderId="7" xfId="0" applyFill="1" applyBorder="1" applyAlignment="1">
      <alignment vertical="center" wrapText="1"/>
    </xf>
    <xf numFmtId="0" fontId="0" fillId="10" borderId="7" xfId="0" applyFill="1" applyBorder="1" applyAlignment="1">
      <alignment horizontal="center" vertical="center"/>
    </xf>
    <xf numFmtId="0" fontId="0" fillId="10" borderId="7" xfId="0" applyFill="1" applyBorder="1" applyAlignment="1">
      <alignment horizontal="left" vertical="center" wrapText="1"/>
    </xf>
    <xf numFmtId="9" fontId="0" fillId="10" borderId="7" xfId="1" applyFont="1" applyFill="1" applyBorder="1" applyAlignment="1">
      <alignment horizontal="center" vertical="center" wrapText="1"/>
    </xf>
    <xf numFmtId="0" fontId="0" fillId="11" borderId="7" xfId="0" applyFill="1" applyBorder="1"/>
    <xf numFmtId="0" fontId="0" fillId="11" borderId="7" xfId="0" applyFill="1" applyBorder="1" applyAlignment="1">
      <alignment wrapText="1"/>
    </xf>
    <xf numFmtId="0" fontId="0" fillId="11" borderId="7" xfId="0" applyFill="1" applyBorder="1" applyAlignment="1">
      <alignment vertical="center" wrapText="1"/>
    </xf>
    <xf numFmtId="0" fontId="0" fillId="11" borderId="7" xfId="0" applyFill="1" applyBorder="1" applyAlignment="1">
      <alignment horizontal="center" vertical="center"/>
    </xf>
    <xf numFmtId="0" fontId="0" fillId="11" borderId="7" xfId="0" applyFill="1" applyBorder="1" applyAlignment="1">
      <alignment horizontal="left" vertical="center" wrapText="1"/>
    </xf>
    <xf numFmtId="14" fontId="0" fillId="11" borderId="7" xfId="0" applyNumberFormat="1" applyFill="1" applyBorder="1" applyAlignment="1">
      <alignment horizontal="left" vertical="center" wrapText="1"/>
    </xf>
    <xf numFmtId="9" fontId="0" fillId="11" borderId="7" xfId="0" applyNumberFormat="1" applyFill="1" applyBorder="1" applyAlignment="1">
      <alignment horizontal="left" vertical="center" wrapText="1"/>
    </xf>
    <xf numFmtId="0" fontId="0" fillId="12" borderId="7" xfId="0" applyFill="1" applyBorder="1"/>
    <xf numFmtId="0" fontId="0" fillId="12" borderId="7" xfId="0" applyFill="1" applyBorder="1" applyAlignment="1">
      <alignment wrapText="1"/>
    </xf>
    <xf numFmtId="0" fontId="0" fillId="12" borderId="7" xfId="0" applyFill="1" applyBorder="1" applyAlignment="1">
      <alignment vertical="center" wrapText="1"/>
    </xf>
    <xf numFmtId="0" fontId="0" fillId="12" borderId="7" xfId="0" applyFill="1" applyBorder="1" applyAlignment="1">
      <alignment horizontal="center" vertical="center"/>
    </xf>
    <xf numFmtId="0" fontId="0" fillId="12" borderId="7" xfId="0" applyFill="1" applyBorder="1" applyAlignment="1">
      <alignment horizontal="left" vertical="center" wrapText="1"/>
    </xf>
    <xf numFmtId="14" fontId="0" fillId="12" borderId="7" xfId="0" applyNumberFormat="1" applyFill="1" applyBorder="1" applyAlignment="1">
      <alignment horizontal="left" vertical="center" wrapText="1"/>
    </xf>
    <xf numFmtId="0" fontId="0" fillId="13" borderId="7" xfId="0" applyFill="1" applyBorder="1"/>
    <xf numFmtId="0" fontId="0" fillId="13" borderId="7" xfId="0" applyFill="1" applyBorder="1" applyAlignment="1">
      <alignment wrapText="1"/>
    </xf>
    <xf numFmtId="0" fontId="0" fillId="13" borderId="7" xfId="0" applyFill="1" applyBorder="1" applyAlignment="1">
      <alignment vertical="center" wrapText="1"/>
    </xf>
    <xf numFmtId="0" fontId="0" fillId="13" borderId="7" xfId="0" applyFill="1" applyBorder="1" applyAlignment="1">
      <alignment horizontal="center" vertical="center"/>
    </xf>
    <xf numFmtId="14" fontId="0" fillId="13" borderId="7" xfId="0" applyNumberFormat="1" applyFill="1" applyBorder="1" applyAlignment="1">
      <alignment vertical="center" wrapText="1"/>
    </xf>
    <xf numFmtId="9" fontId="0" fillId="13" borderId="7" xfId="0" applyNumberFormat="1" applyFill="1" applyBorder="1" applyAlignment="1">
      <alignment horizontal="left" vertical="center" wrapText="1"/>
    </xf>
    <xf numFmtId="9" fontId="0" fillId="10" borderId="7" xfId="0" applyNumberFormat="1" applyFill="1" applyBorder="1" applyAlignment="1">
      <alignment horizontal="left" vertical="center" wrapText="1"/>
    </xf>
    <xf numFmtId="9" fontId="0" fillId="12" borderId="7" xfId="0" applyNumberFormat="1" applyFill="1" applyBorder="1" applyAlignment="1">
      <alignment horizontal="left" vertical="center" wrapText="1"/>
    </xf>
    <xf numFmtId="0" fontId="0" fillId="14" borderId="7" xfId="0" applyFill="1" applyBorder="1"/>
    <xf numFmtId="0" fontId="0" fillId="14" borderId="7" xfId="0" applyFill="1" applyBorder="1" applyAlignment="1">
      <alignment wrapText="1"/>
    </xf>
    <xf numFmtId="0" fontId="0" fillId="14" borderId="7" xfId="0" applyFill="1" applyBorder="1" applyAlignment="1">
      <alignment vertical="center" wrapText="1"/>
    </xf>
    <xf numFmtId="0" fontId="0" fillId="14" borderId="7" xfId="0" applyFill="1" applyBorder="1" applyAlignment="1">
      <alignment horizontal="center" vertical="center"/>
    </xf>
    <xf numFmtId="9" fontId="0" fillId="14" borderId="7" xfId="0" applyNumberFormat="1" applyFill="1" applyBorder="1" applyAlignment="1">
      <alignment wrapText="1"/>
    </xf>
    <xf numFmtId="9" fontId="0" fillId="14" borderId="7" xfId="0" applyNumberFormat="1" applyFill="1" applyBorder="1" applyAlignment="1">
      <alignment vertical="center" wrapText="1"/>
    </xf>
    <xf numFmtId="14" fontId="0" fillId="14" borderId="7" xfId="0" applyNumberFormat="1" applyFill="1" applyBorder="1" applyAlignment="1">
      <alignment wrapText="1"/>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9" fontId="0" fillId="0" borderId="0" xfId="0" applyNumberFormat="1"/>
    <xf numFmtId="14" fontId="0" fillId="10" borderId="7" xfId="0" applyNumberFormat="1" applyFill="1" applyBorder="1" applyAlignment="1">
      <alignment horizontal="left" vertical="center" wrapText="1"/>
    </xf>
    <xf numFmtId="9" fontId="0" fillId="11" borderId="7" xfId="0" applyNumberFormat="1" applyFill="1" applyBorder="1" applyAlignment="1">
      <alignment horizontal="center" vertical="center" wrapText="1"/>
    </xf>
    <xf numFmtId="14" fontId="0" fillId="13" borderId="7" xfId="0" applyNumberFormat="1" applyFill="1" applyBorder="1" applyAlignment="1">
      <alignment horizontal="left" vertical="center" wrapText="1"/>
    </xf>
    <xf numFmtId="14" fontId="0" fillId="10" borderId="7" xfId="1" applyNumberFormat="1" applyFont="1" applyFill="1" applyBorder="1" applyAlignment="1">
      <alignment horizontal="left" vertical="center" wrapText="1"/>
    </xf>
    <xf numFmtId="9" fontId="0" fillId="13" borderId="7" xfId="0" applyNumberFormat="1" applyFill="1" applyBorder="1" applyAlignment="1">
      <alignment vertical="center" wrapText="1"/>
    </xf>
    <xf numFmtId="9" fontId="0" fillId="13" borderId="7" xfId="0" applyNumberFormat="1" applyFill="1" applyBorder="1" applyAlignment="1">
      <alignment horizontal="center" vertical="center" wrapText="1"/>
    </xf>
    <xf numFmtId="0" fontId="0" fillId="13" borderId="7" xfId="0" applyFill="1" applyBorder="1" applyAlignment="1">
      <alignment horizontal="center" vertical="center" wrapText="1"/>
    </xf>
    <xf numFmtId="0" fontId="0" fillId="0" borderId="0" xfId="0" applyAlignment="1">
      <alignment horizontal="center"/>
    </xf>
    <xf numFmtId="0" fontId="69" fillId="0" borderId="55" xfId="19" applyFont="1" applyBorder="1" applyAlignment="1">
      <alignment horizontal="left" vertical="center"/>
    </xf>
    <xf numFmtId="0" fontId="69" fillId="9" borderId="55" xfId="19" applyFont="1" applyFill="1" applyBorder="1" applyAlignment="1">
      <alignment horizontal="left" vertical="center"/>
    </xf>
    <xf numFmtId="0" fontId="70" fillId="16" borderId="65" xfId="19" applyFont="1" applyFill="1" applyBorder="1" applyAlignment="1">
      <alignment horizontal="center" vertical="center" wrapText="1"/>
    </xf>
    <xf numFmtId="0" fontId="70" fillId="17" borderId="65" xfId="19" applyFont="1" applyFill="1" applyBorder="1" applyAlignment="1">
      <alignment horizontal="center" vertical="center" wrapText="1"/>
    </xf>
    <xf numFmtId="0" fontId="69" fillId="0" borderId="0" xfId="19" applyFont="1" applyAlignment="1">
      <alignment horizontal="left" vertical="center"/>
    </xf>
    <xf numFmtId="0" fontId="71" fillId="0" borderId="66" xfId="19" applyFont="1" applyBorder="1" applyAlignment="1">
      <alignment horizontal="center" vertical="center" wrapText="1"/>
    </xf>
    <xf numFmtId="0" fontId="71" fillId="0" borderId="66" xfId="19" applyFont="1" applyBorder="1" applyAlignment="1">
      <alignment horizontal="center" vertical="center"/>
    </xf>
    <xf numFmtId="0" fontId="71" fillId="0" borderId="66" xfId="19" applyFont="1" applyBorder="1" applyAlignment="1">
      <alignment horizontal="justify" vertical="center" wrapText="1"/>
    </xf>
    <xf numFmtId="0" fontId="72" fillId="0" borderId="66" xfId="19" applyFont="1" applyBorder="1" applyAlignment="1">
      <alignment horizontal="center" vertical="center" wrapText="1"/>
    </xf>
    <xf numFmtId="0" fontId="72" fillId="0" borderId="0" xfId="19" applyFont="1" applyAlignment="1">
      <alignment horizontal="left" vertical="center"/>
    </xf>
    <xf numFmtId="0" fontId="71" fillId="0" borderId="67" xfId="19" applyFont="1" applyBorder="1" applyAlignment="1">
      <alignment horizontal="center" vertical="center" wrapText="1"/>
    </xf>
    <xf numFmtId="0" fontId="71" fillId="0" borderId="67" xfId="19" applyFont="1" applyBorder="1" applyAlignment="1">
      <alignment horizontal="center" vertical="center"/>
    </xf>
    <xf numFmtId="0" fontId="71" fillId="0" borderId="67" xfId="19" applyFont="1" applyBorder="1" applyAlignment="1">
      <alignment horizontal="justify" vertical="center" wrapText="1"/>
    </xf>
    <xf numFmtId="0" fontId="72" fillId="0" borderId="67" xfId="19" applyFont="1" applyBorder="1" applyAlignment="1">
      <alignment horizontal="center" vertical="center" wrapText="1"/>
    </xf>
    <xf numFmtId="0" fontId="72" fillId="3" borderId="67" xfId="19" applyFont="1" applyFill="1" applyBorder="1" applyAlignment="1">
      <alignment horizontal="center" vertical="center" wrapText="1"/>
    </xf>
    <xf numFmtId="0" fontId="72" fillId="0" borderId="67" xfId="19" applyFont="1" applyBorder="1" applyAlignment="1">
      <alignment horizontal="left" vertical="center" wrapText="1"/>
    </xf>
    <xf numFmtId="0" fontId="72" fillId="0" borderId="67" xfId="19" applyFont="1" applyBorder="1" applyAlignment="1">
      <alignment horizontal="justify" vertical="center" wrapText="1"/>
    </xf>
    <xf numFmtId="49" fontId="72" fillId="0" borderId="67" xfId="19" applyNumberFormat="1" applyFont="1" applyBorder="1" applyAlignment="1">
      <alignment horizontal="center" vertical="center" wrapText="1"/>
    </xf>
    <xf numFmtId="0" fontId="71" fillId="0" borderId="67" xfId="19" applyFont="1" applyBorder="1" applyAlignment="1">
      <alignment horizontal="left" vertical="center" wrapText="1"/>
    </xf>
    <xf numFmtId="0" fontId="72" fillId="0" borderId="67" xfId="19" applyFont="1" applyBorder="1" applyAlignment="1">
      <alignment horizontal="center" vertical="center"/>
    </xf>
    <xf numFmtId="49" fontId="72" fillId="0" borderId="67" xfId="19" applyNumberFormat="1" applyFont="1" applyBorder="1" applyAlignment="1">
      <alignment horizontal="center" vertical="center"/>
    </xf>
    <xf numFmtId="0" fontId="75" fillId="0" borderId="67" xfId="19" applyFont="1" applyBorder="1" applyAlignment="1">
      <alignment horizontal="justify" vertical="center" wrapText="1"/>
    </xf>
    <xf numFmtId="0" fontId="72" fillId="0" borderId="67" xfId="19" applyFont="1" applyBorder="1" applyAlignment="1">
      <alignment horizontal="justify" vertical="center"/>
    </xf>
    <xf numFmtId="0" fontId="72" fillId="0" borderId="44" xfId="19" applyFont="1" applyBorder="1" applyAlignment="1">
      <alignment horizontal="center" vertical="center" wrapText="1"/>
    </xf>
    <xf numFmtId="49" fontId="72" fillId="0" borderId="44" xfId="19" applyNumberFormat="1" applyFont="1" applyBorder="1" applyAlignment="1">
      <alignment horizontal="center" vertical="center"/>
    </xf>
    <xf numFmtId="49" fontId="72" fillId="0" borderId="44" xfId="19" applyNumberFormat="1" applyFont="1" applyBorder="1" applyAlignment="1">
      <alignment horizontal="center" vertical="center" wrapText="1"/>
    </xf>
    <xf numFmtId="0" fontId="72" fillId="0" borderId="44" xfId="19" applyFont="1" applyBorder="1" applyAlignment="1">
      <alignment horizontal="justify" vertical="center"/>
    </xf>
    <xf numFmtId="0" fontId="72" fillId="0" borderId="0" xfId="19" applyFont="1" applyAlignment="1">
      <alignment horizontal="center" vertical="center"/>
    </xf>
    <xf numFmtId="0" fontId="72" fillId="0" borderId="7" xfId="19" applyFont="1" applyBorder="1" applyAlignment="1">
      <alignment horizontal="center" vertical="center" wrapText="1"/>
    </xf>
    <xf numFmtId="49" fontId="72" fillId="0" borderId="7" xfId="19" applyNumberFormat="1" applyFont="1" applyBorder="1" applyAlignment="1">
      <alignment horizontal="center" vertical="center"/>
    </xf>
    <xf numFmtId="49" fontId="72" fillId="0" borderId="7" xfId="19" applyNumberFormat="1" applyFont="1" applyBorder="1" applyAlignment="1">
      <alignment horizontal="center" vertical="center" wrapText="1"/>
    </xf>
    <xf numFmtId="0" fontId="72" fillId="0" borderId="7" xfId="19" applyFont="1" applyBorder="1" applyAlignment="1">
      <alignment horizontal="justify" vertical="center"/>
    </xf>
    <xf numFmtId="49" fontId="72" fillId="0" borderId="0" xfId="19" applyNumberFormat="1" applyFont="1" applyAlignment="1">
      <alignment horizontal="center" vertical="center"/>
    </xf>
    <xf numFmtId="49" fontId="72" fillId="0" borderId="0" xfId="19" applyNumberFormat="1" applyFont="1" applyAlignment="1">
      <alignment horizontal="center" vertical="center" wrapText="1"/>
    </xf>
    <xf numFmtId="0" fontId="72" fillId="0" borderId="0" xfId="19" applyFont="1" applyAlignment="1">
      <alignment horizontal="justify" vertical="center"/>
    </xf>
    <xf numFmtId="0" fontId="71" fillId="0" borderId="7" xfId="19" applyFont="1" applyBorder="1" applyAlignment="1">
      <alignment horizontal="center" vertical="center" wrapText="1"/>
    </xf>
    <xf numFmtId="165" fontId="38" fillId="0" borderId="7" xfId="26" applyNumberFormat="1" applyFont="1" applyBorder="1" applyAlignment="1">
      <alignment horizontal="center" vertical="center" wrapText="1"/>
    </xf>
    <xf numFmtId="165" fontId="38" fillId="3" borderId="7" xfId="26" applyNumberFormat="1" applyFont="1" applyFill="1" applyBorder="1" applyAlignment="1">
      <alignment horizontal="center" vertical="center" wrapText="1"/>
    </xf>
    <xf numFmtId="165" fontId="38" fillId="0" borderId="7" xfId="26" applyNumberFormat="1" applyFont="1" applyBorder="1" applyAlignment="1">
      <alignment horizontal="left" vertical="center" wrapText="1"/>
    </xf>
    <xf numFmtId="0" fontId="46" fillId="3" borderId="0" xfId="52" applyFont="1" applyFill="1"/>
    <xf numFmtId="0" fontId="76" fillId="3" borderId="7" xfId="52" applyFont="1" applyFill="1" applyBorder="1" applyAlignment="1">
      <alignment horizontal="center" vertical="center"/>
    </xf>
    <xf numFmtId="0" fontId="76" fillId="3" borderId="59" xfId="52" applyFont="1" applyFill="1" applyBorder="1" applyAlignment="1">
      <alignment horizontal="center" vertical="center"/>
    </xf>
    <xf numFmtId="0" fontId="63" fillId="5" borderId="7" xfId="53" applyFont="1" applyFill="1" applyBorder="1" applyAlignment="1">
      <alignment horizontal="center" vertical="center"/>
    </xf>
    <xf numFmtId="0" fontId="63" fillId="5" borderId="7" xfId="53" applyFont="1" applyFill="1" applyBorder="1" applyAlignment="1">
      <alignment horizontal="center" vertical="center" wrapText="1"/>
    </xf>
    <xf numFmtId="0" fontId="44" fillId="3" borderId="0" xfId="53" applyFont="1" applyFill="1"/>
    <xf numFmtId="0" fontId="44" fillId="5" borderId="0" xfId="53" applyFont="1" applyFill="1"/>
    <xf numFmtId="0" fontId="44" fillId="3" borderId="7" xfId="53" applyFont="1" applyFill="1" applyBorder="1" applyAlignment="1">
      <alignment horizontal="left" vertical="center" wrapText="1"/>
    </xf>
    <xf numFmtId="0" fontId="45" fillId="3" borderId="7" xfId="53" applyFont="1" applyFill="1" applyBorder="1" applyAlignment="1">
      <alignment horizontal="left" vertical="center" wrapText="1"/>
    </xf>
    <xf numFmtId="0" fontId="45" fillId="0" borderId="7" xfId="53" applyFont="1" applyBorder="1" applyAlignment="1">
      <alignment horizontal="center" vertical="center" wrapText="1"/>
    </xf>
    <xf numFmtId="0" fontId="44" fillId="3" borderId="7" xfId="53" applyFont="1" applyFill="1" applyBorder="1" applyAlignment="1">
      <alignment horizontal="center" vertical="center"/>
    </xf>
    <xf numFmtId="0" fontId="44" fillId="3" borderId="7" xfId="53" applyFont="1" applyFill="1" applyBorder="1" applyAlignment="1">
      <alignment horizontal="center" vertical="center" wrapText="1"/>
    </xf>
    <xf numFmtId="0" fontId="45" fillId="3" borderId="7" xfId="53" applyFont="1" applyFill="1" applyBorder="1" applyAlignment="1">
      <alignment horizontal="center" vertical="center"/>
    </xf>
    <xf numFmtId="0" fontId="38" fillId="0" borderId="7" xfId="52" applyFont="1" applyBorder="1" applyAlignment="1" applyProtection="1">
      <alignment horizontal="center" vertical="center"/>
      <protection locked="0"/>
    </xf>
    <xf numFmtId="0" fontId="45" fillId="3" borderId="7" xfId="53" applyFont="1" applyFill="1" applyBorder="1" applyAlignment="1">
      <alignment vertical="center" wrapText="1"/>
    </xf>
    <xf numFmtId="1" fontId="45" fillId="3" borderId="7" xfId="53" applyNumberFormat="1" applyFont="1" applyFill="1" applyBorder="1" applyAlignment="1">
      <alignment horizontal="center" vertical="center" wrapText="1"/>
    </xf>
    <xf numFmtId="0" fontId="45" fillId="3" borderId="7" xfId="53" applyFont="1" applyFill="1" applyBorder="1" applyAlignment="1">
      <alignment horizontal="left" vertical="top" wrapText="1"/>
    </xf>
    <xf numFmtId="0" fontId="45" fillId="3" borderId="7" xfId="53" applyFont="1" applyFill="1" applyBorder="1" applyAlignment="1">
      <alignment horizontal="center" vertical="center" wrapText="1"/>
    </xf>
    <xf numFmtId="0" fontId="44" fillId="3" borderId="7" xfId="53" applyFont="1" applyFill="1" applyBorder="1" applyAlignment="1">
      <alignment horizontal="justify" vertical="top"/>
    </xf>
    <xf numFmtId="3" fontId="44" fillId="3" borderId="7" xfId="53" applyNumberFormat="1" applyFont="1" applyFill="1" applyBorder="1" applyAlignment="1">
      <alignment horizontal="center" vertical="center"/>
    </xf>
    <xf numFmtId="3" fontId="45" fillId="0" borderId="7" xfId="53" applyNumberFormat="1" applyFont="1" applyBorder="1" applyAlignment="1">
      <alignment horizontal="center" vertical="center" wrapText="1"/>
    </xf>
    <xf numFmtId="3" fontId="44" fillId="18" borderId="7" xfId="53" applyNumberFormat="1" applyFont="1" applyFill="1" applyBorder="1" applyAlignment="1">
      <alignment horizontal="center" vertical="center"/>
    </xf>
    <xf numFmtId="3" fontId="45" fillId="3" borderId="7" xfId="53" applyNumberFormat="1" applyFont="1" applyFill="1" applyBorder="1" applyAlignment="1">
      <alignment horizontal="center" vertical="center" wrapText="1"/>
    </xf>
    <xf numFmtId="0" fontId="45" fillId="18" borderId="7" xfId="53" applyFont="1" applyFill="1" applyBorder="1" applyAlignment="1">
      <alignment horizontal="center" vertical="center" wrapText="1"/>
    </xf>
    <xf numFmtId="9" fontId="45" fillId="18" borderId="7" xfId="53" applyNumberFormat="1" applyFont="1" applyFill="1" applyBorder="1" applyAlignment="1">
      <alignment horizontal="center" vertical="center" wrapText="1"/>
    </xf>
    <xf numFmtId="9" fontId="45" fillId="3" borderId="7" xfId="53" applyNumberFormat="1" applyFont="1" applyFill="1" applyBorder="1" applyAlignment="1">
      <alignment horizontal="center" vertical="center" wrapText="1"/>
    </xf>
    <xf numFmtId="0" fontId="45" fillId="3" borderId="7" xfId="53" applyFont="1" applyFill="1" applyBorder="1" applyAlignment="1">
      <alignment horizontal="justify" vertical="top" wrapText="1"/>
    </xf>
    <xf numFmtId="0" fontId="76" fillId="3" borderId="0" xfId="52" applyFont="1" applyFill="1" applyAlignment="1">
      <alignment horizontal="center" vertical="center"/>
    </xf>
    <xf numFmtId="0" fontId="76" fillId="3" borderId="0" xfId="52" applyFont="1" applyFill="1" applyAlignment="1">
      <alignment horizontal="left" vertical="center"/>
    </xf>
    <xf numFmtId="0" fontId="46" fillId="3" borderId="0" xfId="52" applyFont="1" applyFill="1" applyAlignment="1">
      <alignment horizontal="left"/>
    </xf>
    <xf numFmtId="0" fontId="51" fillId="3" borderId="4" xfId="3" applyFont="1" applyFill="1" applyBorder="1" applyAlignment="1">
      <alignment horizontal="left" vertical="top" wrapText="1"/>
    </xf>
    <xf numFmtId="0" fontId="44" fillId="3" borderId="7" xfId="3" applyFont="1" applyFill="1" applyBorder="1" applyAlignment="1">
      <alignment horizontal="center" vertical="center" wrapText="1"/>
    </xf>
    <xf numFmtId="0" fontId="80" fillId="3" borderId="0" xfId="0" applyFont="1" applyFill="1"/>
    <xf numFmtId="9" fontId="80" fillId="3" borderId="0" xfId="1" applyFont="1" applyFill="1" applyAlignment="1">
      <alignment horizontal="center" vertical="center"/>
    </xf>
    <xf numFmtId="0" fontId="80" fillId="3" borderId="0" xfId="0" applyFont="1" applyFill="1" applyAlignment="1">
      <alignment horizontal="center"/>
    </xf>
    <xf numFmtId="0" fontId="81" fillId="3" borderId="0" xfId="0" applyFont="1" applyFill="1" applyAlignment="1">
      <alignment vertical="center" wrapText="1"/>
    </xf>
    <xf numFmtId="0" fontId="80" fillId="18" borderId="0" xfId="0" applyFont="1" applyFill="1"/>
    <xf numFmtId="0" fontId="37" fillId="3" borderId="26" xfId="4" applyFont="1" applyFill="1" applyBorder="1" applyAlignment="1">
      <alignment horizontal="left" vertical="center" wrapText="1"/>
    </xf>
    <xf numFmtId="9" fontId="37" fillId="3" borderId="26" xfId="4" applyNumberFormat="1" applyFont="1" applyFill="1" applyBorder="1" applyAlignment="1">
      <alignment horizontal="left" vertical="center" wrapText="1"/>
    </xf>
    <xf numFmtId="9" fontId="37" fillId="0" borderId="26" xfId="5" applyFont="1" applyFill="1" applyBorder="1" applyAlignment="1">
      <alignment horizontal="center" vertical="center"/>
    </xf>
    <xf numFmtId="0" fontId="38" fillId="3" borderId="7" xfId="3" applyFont="1" applyFill="1" applyBorder="1" applyAlignment="1">
      <alignment vertical="center" wrapText="1"/>
    </xf>
    <xf numFmtId="0" fontId="39" fillId="3" borderId="27" xfId="3" applyFont="1" applyFill="1" applyBorder="1" applyAlignment="1">
      <alignment horizontal="center" vertical="center" wrapText="1"/>
    </xf>
    <xf numFmtId="0" fontId="39" fillId="3" borderId="29" xfId="3" applyFont="1" applyFill="1" applyBorder="1" applyAlignment="1">
      <alignment horizontal="center" vertical="center" wrapText="1"/>
    </xf>
    <xf numFmtId="0" fontId="39" fillId="3" borderId="20" xfId="3" applyFont="1" applyFill="1" applyBorder="1" applyAlignment="1">
      <alignment horizontal="center" vertical="center" wrapText="1"/>
    </xf>
    <xf numFmtId="0" fontId="42" fillId="0" borderId="16" xfId="0" applyFont="1" applyBorder="1" applyAlignment="1">
      <alignment horizontal="center" vertical="center" wrapText="1"/>
    </xf>
    <xf numFmtId="0" fontId="42" fillId="0" borderId="17" xfId="0" applyFont="1" applyBorder="1" applyAlignment="1">
      <alignment horizontal="center" vertical="center" wrapText="1"/>
    </xf>
    <xf numFmtId="14" fontId="44" fillId="3" borderId="7" xfId="5" applyNumberFormat="1" applyFont="1" applyFill="1" applyBorder="1" applyAlignment="1">
      <alignment horizontal="center" vertical="center"/>
    </xf>
    <xf numFmtId="0" fontId="45" fillId="0" borderId="28" xfId="3" applyFont="1" applyBorder="1" applyAlignment="1">
      <alignment horizontal="center" vertical="center"/>
    </xf>
    <xf numFmtId="0" fontId="45" fillId="3" borderId="7" xfId="3" applyFont="1" applyFill="1" applyBorder="1" applyAlignment="1">
      <alignment horizontal="left" vertical="center" wrapText="1"/>
    </xf>
    <xf numFmtId="0" fontId="45" fillId="0" borderId="7" xfId="3" applyFont="1" applyBorder="1" applyAlignment="1">
      <alignment horizontal="left" vertical="center" wrapText="1"/>
    </xf>
    <xf numFmtId="9" fontId="44" fillId="3" borderId="7" xfId="3" applyNumberFormat="1" applyFont="1" applyFill="1" applyBorder="1" applyAlignment="1">
      <alignment horizontal="center" vertical="center" wrapText="1"/>
    </xf>
    <xf numFmtId="164" fontId="44" fillId="3" borderId="7" xfId="5" applyNumberFormat="1" applyFont="1" applyFill="1" applyBorder="1" applyAlignment="1">
      <alignment horizontal="center" vertical="center"/>
    </xf>
    <xf numFmtId="9" fontId="44" fillId="3" borderId="7" xfId="5" applyFont="1" applyFill="1" applyBorder="1" applyAlignment="1">
      <alignment horizontal="center" vertical="center" wrapText="1"/>
    </xf>
    <xf numFmtId="9" fontId="44" fillId="3" borderId="7" xfId="5" applyFont="1" applyFill="1" applyBorder="1" applyAlignment="1">
      <alignment horizontal="center" vertical="top" wrapText="1"/>
    </xf>
    <xf numFmtId="0" fontId="45" fillId="3" borderId="28" xfId="3" applyFont="1" applyFill="1" applyBorder="1" applyAlignment="1">
      <alignment horizontal="center" vertical="center"/>
    </xf>
    <xf numFmtId="9" fontId="44" fillId="3" borderId="7" xfId="5" applyFont="1" applyFill="1" applyBorder="1" applyAlignment="1">
      <alignment horizontal="center" vertical="center"/>
    </xf>
    <xf numFmtId="9" fontId="44" fillId="3" borderId="13" xfId="5" applyFont="1" applyFill="1" applyBorder="1" applyAlignment="1">
      <alignment horizontal="center" vertical="center" wrapText="1"/>
    </xf>
    <xf numFmtId="9" fontId="44" fillId="3" borderId="13" xfId="3" applyNumberFormat="1" applyFont="1" applyFill="1" applyBorder="1" applyAlignment="1">
      <alignment horizontal="center" vertical="center" wrapText="1"/>
    </xf>
    <xf numFmtId="0" fontId="44" fillId="3" borderId="13" xfId="3" applyFont="1" applyFill="1" applyBorder="1" applyAlignment="1">
      <alignment horizontal="left" vertical="center" wrapText="1"/>
    </xf>
    <xf numFmtId="9" fontId="44" fillId="3" borderId="13" xfId="5" applyFont="1" applyFill="1" applyBorder="1" applyAlignment="1">
      <alignment horizontal="center" vertical="center"/>
    </xf>
    <xf numFmtId="14" fontId="44" fillId="3" borderId="13" xfId="5" applyNumberFormat="1" applyFont="1" applyFill="1" applyBorder="1" applyAlignment="1">
      <alignment horizontal="center" vertical="center"/>
    </xf>
    <xf numFmtId="0" fontId="51" fillId="3" borderId="3" xfId="3" applyFont="1" applyFill="1" applyBorder="1"/>
    <xf numFmtId="0" fontId="45" fillId="3" borderId="3" xfId="0" applyFont="1" applyFill="1" applyBorder="1" applyAlignment="1">
      <alignment vertical="center" wrapText="1"/>
    </xf>
    <xf numFmtId="0" fontId="45" fillId="3" borderId="5" xfId="0" applyFont="1" applyFill="1" applyBorder="1" applyAlignment="1">
      <alignment vertical="center" wrapText="1"/>
    </xf>
    <xf numFmtId="14" fontId="38" fillId="3" borderId="26" xfId="5" applyNumberFormat="1" applyFont="1" applyFill="1" applyBorder="1" applyAlignment="1">
      <alignment horizontal="center" vertical="center"/>
    </xf>
    <xf numFmtId="9" fontId="38" fillId="0" borderId="7" xfId="0" applyNumberFormat="1" applyFont="1" applyBorder="1" applyAlignment="1">
      <alignment horizontal="center" vertical="center" wrapText="1"/>
    </xf>
    <xf numFmtId="9" fontId="38" fillId="0" borderId="7" xfId="3" applyNumberFormat="1" applyFont="1" applyBorder="1" applyAlignment="1">
      <alignment horizontal="justify" vertical="center" wrapText="1"/>
    </xf>
    <xf numFmtId="9" fontId="38" fillId="0" borderId="7" xfId="5" applyFont="1" applyFill="1" applyBorder="1" applyAlignment="1">
      <alignment horizontal="center" vertical="center"/>
    </xf>
    <xf numFmtId="0" fontId="38" fillId="3" borderId="7" xfId="0" applyFont="1" applyFill="1" applyBorder="1" applyAlignment="1">
      <alignment horizontal="left" vertical="center" wrapText="1"/>
    </xf>
    <xf numFmtId="0" fontId="38" fillId="3" borderId="7" xfId="3" applyFont="1" applyFill="1" applyBorder="1" applyAlignment="1">
      <alignment horizontal="justify" vertical="center" wrapText="1"/>
    </xf>
    <xf numFmtId="9" fontId="38" fillId="0" borderId="7" xfId="5" applyFont="1" applyFill="1" applyBorder="1" applyAlignment="1">
      <alignment horizontal="center" vertical="center" wrapText="1"/>
    </xf>
    <xf numFmtId="0" fontId="38" fillId="0" borderId="7" xfId="3" applyFont="1" applyBorder="1" applyAlignment="1">
      <alignment horizontal="justify" vertical="center" wrapText="1"/>
    </xf>
    <xf numFmtId="14" fontId="38" fillId="0" borderId="7" xfId="5" applyNumberFormat="1" applyFont="1" applyFill="1" applyBorder="1" applyAlignment="1">
      <alignment horizontal="center" vertical="center"/>
    </xf>
    <xf numFmtId="9" fontId="38" fillId="0" borderId="7" xfId="1" applyFont="1" applyFill="1" applyBorder="1" applyAlignment="1">
      <alignment horizontal="center" vertical="center" wrapText="1"/>
    </xf>
    <xf numFmtId="0" fontId="38" fillId="3" borderId="13" xfId="0" applyFont="1" applyFill="1" applyBorder="1" applyAlignment="1">
      <alignment horizontal="left" vertical="center" wrapText="1"/>
    </xf>
    <xf numFmtId="9" fontId="38" fillId="0" borderId="13" xfId="1" applyFont="1" applyFill="1" applyBorder="1" applyAlignment="1">
      <alignment horizontal="center" vertical="center" wrapText="1"/>
    </xf>
    <xf numFmtId="0" fontId="38" fillId="0" borderId="13" xfId="3" applyFont="1" applyBorder="1" applyAlignment="1">
      <alignment horizontal="justify" vertical="center" wrapText="1"/>
    </xf>
    <xf numFmtId="0" fontId="51" fillId="3" borderId="3" xfId="0" applyFont="1" applyFill="1" applyBorder="1" applyAlignment="1">
      <alignment horizontal="center" vertical="center"/>
    </xf>
    <xf numFmtId="0" fontId="45" fillId="3" borderId="0" xfId="0" applyFont="1" applyFill="1" applyAlignment="1">
      <alignment vertical="center"/>
    </xf>
    <xf numFmtId="0" fontId="51" fillId="3" borderId="4" xfId="3" applyFont="1" applyFill="1" applyBorder="1"/>
    <xf numFmtId="0" fontId="45" fillId="3" borderId="0" xfId="3" applyFont="1" applyFill="1"/>
    <xf numFmtId="9" fontId="45" fillId="3" borderId="0" xfId="1" applyFont="1" applyFill="1" applyAlignment="1">
      <alignment horizontal="center" vertical="center"/>
    </xf>
    <xf numFmtId="164" fontId="45" fillId="3" borderId="0" xfId="3" applyNumberFormat="1" applyFont="1" applyFill="1" applyAlignment="1">
      <alignment horizontal="center" vertical="center"/>
    </xf>
    <xf numFmtId="166" fontId="45" fillId="3" borderId="0" xfId="3" applyNumberFormat="1" applyFont="1" applyFill="1" applyAlignment="1">
      <alignment horizontal="center"/>
    </xf>
    <xf numFmtId="0" fontId="45" fillId="3" borderId="0" xfId="3" applyFont="1" applyFill="1" applyAlignment="1">
      <alignment horizontal="center" vertical="center"/>
    </xf>
    <xf numFmtId="0" fontId="51" fillId="3" borderId="0" xfId="3" applyFont="1" applyFill="1" applyAlignment="1">
      <alignment horizontal="center" vertical="center" wrapText="1"/>
    </xf>
    <xf numFmtId="0" fontId="24" fillId="3" borderId="0" xfId="3" applyFill="1" applyAlignment="1">
      <alignment horizontal="center" vertical="center"/>
    </xf>
    <xf numFmtId="0" fontId="83" fillId="3" borderId="60" xfId="3" applyFont="1" applyFill="1" applyBorder="1" applyAlignment="1">
      <alignment horizontal="center" vertical="center" textRotation="90"/>
    </xf>
    <xf numFmtId="0" fontId="38" fillId="0" borderId="7" xfId="3" applyFont="1" applyBorder="1" applyAlignment="1">
      <alignment horizontal="left" vertical="center" wrapText="1"/>
    </xf>
    <xf numFmtId="0" fontId="38" fillId="0" borderId="7" xfId="3" applyFont="1" applyBorder="1" applyAlignment="1">
      <alignment horizontal="center" vertical="center" wrapText="1"/>
    </xf>
    <xf numFmtId="0" fontId="45" fillId="0" borderId="7" xfId="3" applyFont="1" applyBorder="1" applyAlignment="1">
      <alignment horizontal="justify" vertical="center" wrapText="1"/>
    </xf>
    <xf numFmtId="0" fontId="79" fillId="3" borderId="0" xfId="3" applyFont="1" applyFill="1"/>
    <xf numFmtId="164" fontId="51" fillId="3" borderId="0" xfId="3" applyNumberFormat="1" applyFont="1" applyFill="1" applyAlignment="1">
      <alignment horizontal="center" vertical="center"/>
    </xf>
    <xf numFmtId="166" fontId="51" fillId="3" borderId="0" xfId="3" applyNumberFormat="1" applyFont="1" applyFill="1" applyAlignment="1">
      <alignment horizontal="center"/>
    </xf>
    <xf numFmtId="0" fontId="45" fillId="3" borderId="9" xfId="3" applyFont="1" applyFill="1" applyBorder="1"/>
    <xf numFmtId="0" fontId="51" fillId="3" borderId="0" xfId="3" applyFont="1" applyFill="1" applyAlignment="1">
      <alignment horizontal="center" vertical="center"/>
    </xf>
    <xf numFmtId="0" fontId="45" fillId="3" borderId="9" xfId="3" applyFont="1" applyFill="1" applyBorder="1" applyAlignment="1">
      <alignment horizontal="center" vertical="center"/>
    </xf>
    <xf numFmtId="0" fontId="45" fillId="3" borderId="0" xfId="3" applyFont="1" applyFill="1" applyAlignment="1">
      <alignment horizontal="center" vertical="center" wrapText="1"/>
    </xf>
    <xf numFmtId="0" fontId="51" fillId="3" borderId="10" xfId="3" applyFont="1" applyFill="1" applyBorder="1"/>
    <xf numFmtId="0" fontId="45" fillId="3" borderId="4" xfId="3" applyFont="1" applyFill="1" applyBorder="1" applyAlignment="1">
      <alignment horizontal="center" vertical="center" wrapText="1"/>
    </xf>
    <xf numFmtId="0" fontId="45" fillId="3" borderId="4" xfId="3" applyFont="1" applyFill="1" applyBorder="1" applyAlignment="1">
      <alignment horizontal="center" vertical="center"/>
    </xf>
    <xf numFmtId="0" fontId="45" fillId="3" borderId="10" xfId="3" applyFont="1" applyFill="1" applyBorder="1" applyAlignment="1">
      <alignment horizontal="center" vertical="center"/>
    </xf>
    <xf numFmtId="9" fontId="24" fillId="3" borderId="0" xfId="1" applyFont="1" applyFill="1" applyAlignment="1">
      <alignment horizontal="center" vertical="center"/>
    </xf>
    <xf numFmtId="164" fontId="24" fillId="3" borderId="0" xfId="3" applyNumberFormat="1" applyFill="1" applyAlignment="1">
      <alignment horizontal="center" vertical="center"/>
    </xf>
    <xf numFmtId="166" fontId="24" fillId="3" borderId="0" xfId="3" applyNumberFormat="1" applyFill="1" applyAlignment="1">
      <alignment horizontal="center"/>
    </xf>
    <xf numFmtId="0" fontId="27" fillId="3" borderId="2" xfId="3" applyFont="1" applyFill="1" applyBorder="1" applyAlignment="1">
      <alignment horizontal="center" vertical="center"/>
    </xf>
    <xf numFmtId="0" fontId="27" fillId="3" borderId="0" xfId="3" applyFont="1" applyFill="1" applyAlignment="1">
      <alignment horizontal="center" vertical="center"/>
    </xf>
    <xf numFmtId="0" fontId="27" fillId="3" borderId="4" xfId="3" applyFont="1" applyFill="1" applyBorder="1" applyAlignment="1">
      <alignment horizontal="center" vertical="center"/>
    </xf>
    <xf numFmtId="0" fontId="39" fillId="3" borderId="5" xfId="3" applyFont="1" applyFill="1" applyBorder="1" applyAlignment="1">
      <alignment vertical="top"/>
    </xf>
    <xf numFmtId="0" fontId="39" fillId="3" borderId="4" xfId="3" applyFont="1" applyFill="1" applyBorder="1" applyAlignment="1">
      <alignment vertical="top"/>
    </xf>
    <xf numFmtId="0" fontId="43" fillId="0" borderId="18" xfId="0" applyFont="1" applyBorder="1" applyAlignment="1">
      <alignment horizontal="center" vertical="center" textRotation="90"/>
    </xf>
    <xf numFmtId="0" fontId="43" fillId="0" borderId="44" xfId="3" applyFont="1" applyBorder="1" applyAlignment="1">
      <alignment horizontal="justify" vertical="top" wrapText="1"/>
    </xf>
    <xf numFmtId="0" fontId="45" fillId="0" borderId="26" xfId="3" applyFont="1" applyBorder="1" applyAlignment="1">
      <alignment horizontal="justify" vertical="center" wrapText="1"/>
    </xf>
    <xf numFmtId="9" fontId="44" fillId="0" borderId="26" xfId="3" applyNumberFormat="1" applyFont="1" applyBorder="1" applyAlignment="1">
      <alignment horizontal="left" vertical="center" wrapText="1"/>
    </xf>
    <xf numFmtId="9" fontId="45" fillId="0" borderId="26" xfId="5" applyFont="1" applyFill="1" applyBorder="1" applyAlignment="1">
      <alignment horizontal="center" vertical="center" wrapText="1"/>
    </xf>
    <xf numFmtId="14" fontId="45" fillId="0" borderId="26" xfId="5" applyNumberFormat="1" applyFont="1" applyFill="1" applyBorder="1" applyAlignment="1">
      <alignment horizontal="center" vertical="center" wrapText="1"/>
    </xf>
    <xf numFmtId="0" fontId="45" fillId="0" borderId="75" xfId="0" applyFont="1" applyBorder="1"/>
    <xf numFmtId="0" fontId="45" fillId="0" borderId="31" xfId="0" applyFont="1" applyBorder="1"/>
    <xf numFmtId="9" fontId="45" fillId="0" borderId="7" xfId="3" applyNumberFormat="1" applyFont="1" applyBorder="1" applyAlignment="1">
      <alignment horizontal="left" vertical="center" wrapText="1"/>
    </xf>
    <xf numFmtId="9" fontId="45" fillId="0" borderId="7" xfId="5" applyFont="1" applyFill="1" applyBorder="1" applyAlignment="1">
      <alignment horizontal="center" vertical="center" wrapText="1"/>
    </xf>
    <xf numFmtId="14" fontId="45" fillId="0" borderId="7" xfId="5" applyNumberFormat="1" applyFont="1" applyFill="1" applyBorder="1" applyAlignment="1">
      <alignment horizontal="center" vertical="center" wrapText="1"/>
    </xf>
    <xf numFmtId="0" fontId="45" fillId="0" borderId="30" xfId="0" applyFont="1" applyBorder="1"/>
    <xf numFmtId="0" fontId="45" fillId="0" borderId="32" xfId="0" applyFont="1" applyBorder="1"/>
    <xf numFmtId="0" fontId="45" fillId="3" borderId="7" xfId="3" applyFont="1" applyFill="1" applyBorder="1" applyAlignment="1">
      <alignment horizontal="justify" vertical="top" wrapText="1"/>
    </xf>
    <xf numFmtId="0" fontId="45" fillId="0" borderId="7" xfId="3" applyFont="1" applyBorder="1" applyAlignment="1">
      <alignment horizontal="justify" vertical="top" wrapText="1"/>
    </xf>
    <xf numFmtId="164" fontId="45" fillId="0" borderId="7" xfId="5" applyNumberFormat="1" applyFont="1" applyFill="1" applyBorder="1" applyAlignment="1">
      <alignment horizontal="center" vertical="center" wrapText="1"/>
    </xf>
    <xf numFmtId="0" fontId="45" fillId="3" borderId="13" xfId="3" applyFont="1" applyFill="1" applyBorder="1" applyAlignment="1">
      <alignment vertical="center" wrapText="1"/>
    </xf>
    <xf numFmtId="9" fontId="45" fillId="3" borderId="13" xfId="5" applyFont="1" applyFill="1" applyBorder="1" applyAlignment="1">
      <alignment horizontal="center" vertical="center" wrapText="1"/>
    </xf>
    <xf numFmtId="0" fontId="45" fillId="3" borderId="13" xfId="3" applyFont="1" applyFill="1" applyBorder="1" applyAlignment="1">
      <alignment horizontal="center" vertical="center" wrapText="1"/>
    </xf>
    <xf numFmtId="0" fontId="45" fillId="0" borderId="13" xfId="3" applyFont="1" applyBorder="1" applyAlignment="1">
      <alignment horizontal="justify" vertical="top" wrapText="1"/>
    </xf>
    <xf numFmtId="0" fontId="45" fillId="3" borderId="13" xfId="3" applyFont="1" applyFill="1" applyBorder="1" applyAlignment="1">
      <alignment horizontal="justify" vertical="center" wrapText="1"/>
    </xf>
    <xf numFmtId="0" fontId="45" fillId="0" borderId="13" xfId="3" applyFont="1" applyBorder="1" applyAlignment="1">
      <alignment horizontal="left" vertical="center" wrapText="1"/>
    </xf>
    <xf numFmtId="9" fontId="45" fillId="0" borderId="13" xfId="5" applyFont="1" applyFill="1" applyBorder="1" applyAlignment="1">
      <alignment horizontal="center" vertical="center" wrapText="1"/>
    </xf>
    <xf numFmtId="14" fontId="45" fillId="0" borderId="13" xfId="5" applyNumberFormat="1" applyFont="1" applyFill="1" applyBorder="1" applyAlignment="1">
      <alignment horizontal="center" vertical="center" wrapText="1"/>
    </xf>
    <xf numFmtId="0" fontId="45" fillId="0" borderId="19" xfId="3" applyFont="1" applyBorder="1" applyAlignment="1">
      <alignment horizontal="center" vertical="center" wrapText="1"/>
    </xf>
    <xf numFmtId="0" fontId="45" fillId="0" borderId="18" xfId="0" applyFont="1" applyBorder="1"/>
    <xf numFmtId="0" fontId="45" fillId="0" borderId="74" xfId="0" applyFont="1" applyBorder="1"/>
    <xf numFmtId="0" fontId="51" fillId="3" borderId="0" xfId="3" applyFont="1" applyFill="1" applyAlignment="1">
      <alignment horizontal="left" wrapText="1"/>
    </xf>
    <xf numFmtId="14" fontId="38" fillId="0" borderId="13" xfId="5" applyNumberFormat="1" applyFont="1" applyFill="1" applyBorder="1" applyAlignment="1">
      <alignment horizontal="center" vertical="center"/>
    </xf>
    <xf numFmtId="0" fontId="28" fillId="0" borderId="17" xfId="0" applyFont="1" applyBorder="1" applyAlignment="1">
      <alignment horizontal="center" vertical="center" wrapText="1"/>
    </xf>
    <xf numFmtId="9" fontId="37" fillId="3" borderId="7" xfId="1" applyFont="1" applyFill="1" applyBorder="1" applyAlignment="1">
      <alignment horizontal="center" vertical="center"/>
    </xf>
    <xf numFmtId="0" fontId="37" fillId="0" borderId="25" xfId="4" applyFont="1" applyBorder="1" applyAlignment="1">
      <alignment horizontal="center" vertical="center"/>
    </xf>
    <xf numFmtId="10" fontId="37" fillId="0" borderId="28" xfId="4" applyNumberFormat="1" applyFont="1" applyBorder="1" applyAlignment="1">
      <alignment horizontal="center" vertical="center"/>
    </xf>
    <xf numFmtId="10" fontId="37" fillId="0" borderId="12" xfId="4" applyNumberFormat="1" applyFont="1" applyBorder="1" applyAlignment="1">
      <alignment horizontal="center" vertical="center"/>
    </xf>
    <xf numFmtId="0" fontId="0" fillId="3" borderId="0" xfId="0" applyFill="1" applyAlignment="1">
      <alignment horizontal="left" vertical="center" wrapText="1"/>
    </xf>
    <xf numFmtId="9" fontId="38" fillId="0" borderId="7" xfId="3" applyNumberFormat="1" applyFont="1" applyBorder="1" applyAlignment="1">
      <alignment horizontal="center" vertical="center" wrapText="1"/>
    </xf>
    <xf numFmtId="9" fontId="38" fillId="3" borderId="7" xfId="3" applyNumberFormat="1" applyFont="1" applyFill="1" applyBorder="1" applyAlignment="1">
      <alignment horizontal="justify" vertical="center" wrapText="1"/>
    </xf>
    <xf numFmtId="0" fontId="0" fillId="3" borderId="9" xfId="0" applyFill="1" applyBorder="1" applyAlignment="1">
      <alignment horizontal="left" vertical="center" wrapText="1"/>
    </xf>
    <xf numFmtId="0" fontId="38" fillId="19" borderId="13" xfId="3" applyFont="1" applyFill="1" applyBorder="1" applyAlignment="1">
      <alignment horizontal="justify" vertical="center" wrapText="1"/>
    </xf>
    <xf numFmtId="9" fontId="38" fillId="19" borderId="13" xfId="3" applyNumberFormat="1" applyFont="1" applyFill="1" applyBorder="1" applyAlignment="1">
      <alignment horizontal="center" vertical="center" wrapText="1"/>
    </xf>
    <xf numFmtId="0" fontId="38" fillId="19" borderId="13" xfId="3" applyFont="1" applyFill="1" applyBorder="1" applyAlignment="1">
      <alignment horizontal="center" vertical="center" wrapText="1"/>
    </xf>
    <xf numFmtId="0" fontId="35" fillId="0" borderId="12" xfId="0" applyFont="1" applyBorder="1" applyAlignment="1">
      <alignment horizontal="center" vertical="center" textRotation="90"/>
    </xf>
    <xf numFmtId="0" fontId="34" fillId="0" borderId="2" xfId="0" applyFont="1" applyBorder="1" applyAlignment="1">
      <alignment horizontal="center" vertical="center" wrapText="1"/>
    </xf>
    <xf numFmtId="0" fontId="34" fillId="0" borderId="6" xfId="0" applyFont="1" applyBorder="1" applyAlignment="1">
      <alignment horizontal="left" vertical="center" wrapText="1"/>
    </xf>
    <xf numFmtId="0" fontId="0" fillId="0" borderId="7" xfId="0" applyBorder="1" applyAlignment="1">
      <alignment vertical="center"/>
    </xf>
    <xf numFmtId="0" fontId="0" fillId="0" borderId="7" xfId="0" applyBorder="1" applyAlignment="1">
      <alignment horizontal="left" vertical="center" wrapText="1"/>
    </xf>
    <xf numFmtId="0" fontId="24" fillId="0" borderId="7" xfId="0" applyFont="1" applyBorder="1" applyAlignment="1">
      <alignment horizontal="left" vertical="center" wrapText="1"/>
    </xf>
    <xf numFmtId="10" fontId="0" fillId="0" borderId="7" xfId="0" applyNumberFormat="1" applyBorder="1" applyAlignment="1">
      <alignment vertical="center"/>
    </xf>
    <xf numFmtId="0" fontId="38" fillId="0" borderId="13" xfId="3" applyFont="1" applyBorder="1" applyAlignment="1">
      <alignment horizontal="left" vertical="center" wrapText="1"/>
    </xf>
    <xf numFmtId="0" fontId="37" fillId="3" borderId="7" xfId="3" applyFont="1" applyFill="1" applyBorder="1" applyAlignment="1">
      <alignment horizontal="justify" vertical="center" wrapText="1"/>
    </xf>
    <xf numFmtId="0" fontId="39" fillId="3" borderId="4" xfId="3" applyFont="1" applyFill="1" applyBorder="1" applyAlignment="1">
      <alignment horizontal="justify" vertical="top" wrapText="1"/>
    </xf>
    <xf numFmtId="0" fontId="51" fillId="3" borderId="4" xfId="3" applyFont="1" applyFill="1" applyBorder="1" applyAlignment="1">
      <alignment horizontal="justify" vertical="top" wrapText="1"/>
    </xf>
    <xf numFmtId="0" fontId="42" fillId="0" borderId="6" xfId="0" applyFont="1" applyBorder="1" applyAlignment="1">
      <alignment horizontal="center" vertical="center" wrapText="1"/>
    </xf>
    <xf numFmtId="9" fontId="38" fillId="0" borderId="26" xfId="5" applyFont="1" applyFill="1" applyBorder="1" applyAlignment="1">
      <alignment horizontal="center" vertical="center"/>
    </xf>
    <xf numFmtId="0" fontId="28" fillId="0" borderId="39" xfId="0" applyFont="1" applyBorder="1" applyAlignment="1">
      <alignment horizontal="center" vertical="center" wrapText="1"/>
    </xf>
    <xf numFmtId="0" fontId="38" fillId="3" borderId="26" xfId="3" applyFont="1" applyFill="1" applyBorder="1" applyAlignment="1">
      <alignment horizontal="justify" vertical="center" wrapText="1"/>
    </xf>
    <xf numFmtId="0" fontId="38" fillId="0" borderId="26" xfId="3" applyFont="1" applyBorder="1" applyAlignment="1">
      <alignment horizontal="center" vertical="center" wrapText="1"/>
    </xf>
    <xf numFmtId="0" fontId="38" fillId="3" borderId="26" xfId="3" applyFont="1" applyFill="1" applyBorder="1" applyAlignment="1">
      <alignment horizontal="left" vertical="center" wrapText="1"/>
    </xf>
    <xf numFmtId="9" fontId="37" fillId="3" borderId="7" xfId="3" applyNumberFormat="1" applyFont="1" applyFill="1" applyBorder="1" applyAlignment="1">
      <alignment horizontal="center" vertical="center" wrapText="1"/>
    </xf>
    <xf numFmtId="0" fontId="37" fillId="3" borderId="7" xfId="3" applyFont="1" applyFill="1" applyBorder="1" applyAlignment="1">
      <alignment horizontal="left" vertical="center" wrapText="1"/>
    </xf>
    <xf numFmtId="0" fontId="37" fillId="3" borderId="7" xfId="3" applyFont="1" applyFill="1" applyBorder="1" applyAlignment="1">
      <alignment horizontal="center" vertical="center" wrapText="1"/>
    </xf>
    <xf numFmtId="14" fontId="37" fillId="3" borderId="7" xfId="3" applyNumberFormat="1" applyFont="1" applyFill="1" applyBorder="1" applyAlignment="1">
      <alignment horizontal="center" vertical="center" wrapText="1"/>
    </xf>
    <xf numFmtId="0" fontId="37" fillId="3" borderId="7" xfId="3" applyFont="1" applyFill="1" applyBorder="1" applyAlignment="1">
      <alignment vertical="center" wrapText="1"/>
    </xf>
    <xf numFmtId="0" fontId="37" fillId="0" borderId="7" xfId="3" applyFont="1" applyBorder="1" applyAlignment="1">
      <alignment vertical="center" wrapText="1"/>
    </xf>
    <xf numFmtId="0" fontId="37" fillId="3" borderId="26" xfId="3" applyFont="1" applyFill="1" applyBorder="1" applyAlignment="1">
      <alignment horizontal="center" vertical="center" wrapText="1"/>
    </xf>
    <xf numFmtId="14" fontId="37" fillId="3" borderId="26" xfId="3" applyNumberFormat="1" applyFont="1" applyFill="1" applyBorder="1" applyAlignment="1">
      <alignment horizontal="center" vertical="center" wrapText="1"/>
    </xf>
    <xf numFmtId="0" fontId="45" fillId="0" borderId="24" xfId="3" applyFont="1" applyBorder="1" applyAlignment="1">
      <alignment horizontal="center" vertical="center"/>
    </xf>
    <xf numFmtId="10" fontId="45" fillId="3" borderId="76" xfId="3" applyNumberFormat="1" applyFont="1" applyFill="1" applyBorder="1" applyAlignment="1">
      <alignment horizontal="center" vertical="center"/>
    </xf>
    <xf numFmtId="0" fontId="45" fillId="3" borderId="13" xfId="3" applyFont="1" applyFill="1" applyBorder="1" applyAlignment="1">
      <alignment horizontal="left" vertical="center" wrapText="1"/>
    </xf>
    <xf numFmtId="0" fontId="64" fillId="3" borderId="13" xfId="3" applyFont="1" applyFill="1" applyBorder="1" applyAlignment="1">
      <alignment horizontal="center" vertical="center" wrapText="1"/>
    </xf>
    <xf numFmtId="0" fontId="44" fillId="3" borderId="13" xfId="3" applyFont="1" applyFill="1" applyBorder="1" applyAlignment="1">
      <alignment horizontal="justify" vertical="center" wrapText="1"/>
    </xf>
    <xf numFmtId="0" fontId="44" fillId="3" borderId="13" xfId="3" applyFont="1" applyFill="1" applyBorder="1" applyAlignment="1">
      <alignment horizontal="center" vertical="center" wrapText="1"/>
    </xf>
    <xf numFmtId="0" fontId="51" fillId="3" borderId="23" xfId="3" applyFont="1" applyFill="1" applyBorder="1" applyAlignment="1">
      <alignment horizontal="center" vertical="center" wrapText="1"/>
    </xf>
    <xf numFmtId="0" fontId="51" fillId="3" borderId="19" xfId="3" applyFont="1" applyFill="1" applyBorder="1" applyAlignment="1">
      <alignment horizontal="center" vertical="center" wrapText="1"/>
    </xf>
    <xf numFmtId="49" fontId="82" fillId="0" borderId="24" xfId="8" applyNumberFormat="1" applyFont="1" applyBorder="1" applyAlignment="1">
      <alignment horizontal="center" vertical="center"/>
    </xf>
    <xf numFmtId="1" fontId="43" fillId="3" borderId="24" xfId="8" applyNumberFormat="1" applyFont="1" applyFill="1" applyBorder="1" applyAlignment="1">
      <alignment horizontal="center" vertical="center"/>
    </xf>
    <xf numFmtId="0" fontId="45" fillId="0" borderId="37" xfId="3" applyFont="1" applyBorder="1" applyAlignment="1">
      <alignment horizontal="left" vertical="center" wrapText="1"/>
    </xf>
    <xf numFmtId="10" fontId="45" fillId="3" borderId="12" xfId="3" applyNumberFormat="1" applyFont="1" applyFill="1" applyBorder="1" applyAlignment="1">
      <alignment horizontal="center" vertical="center"/>
    </xf>
    <xf numFmtId="0" fontId="45" fillId="0" borderId="38" xfId="3" applyFont="1" applyBorder="1" applyAlignment="1">
      <alignment horizontal="left" vertical="center" wrapText="1"/>
    </xf>
    <xf numFmtId="0" fontId="42" fillId="0" borderId="60" xfId="3" applyFont="1" applyBorder="1" applyAlignment="1">
      <alignment horizontal="center" vertical="center" wrapText="1"/>
    </xf>
    <xf numFmtId="0" fontId="42" fillId="0" borderId="61" xfId="3" applyFont="1" applyBorder="1" applyAlignment="1">
      <alignment horizontal="center" vertical="center" wrapText="1"/>
    </xf>
    <xf numFmtId="16" fontId="45" fillId="0" borderId="24" xfId="3" applyNumberFormat="1" applyFont="1" applyBorder="1" applyAlignment="1">
      <alignment horizontal="center" vertical="center"/>
    </xf>
    <xf numFmtId="9" fontId="45" fillId="3" borderId="26" xfId="1" applyFont="1" applyFill="1" applyBorder="1" applyAlignment="1">
      <alignment horizontal="center" vertical="center"/>
    </xf>
    <xf numFmtId="0" fontId="39" fillId="0" borderId="27" xfId="3" applyFont="1" applyBorder="1" applyAlignment="1">
      <alignment horizontal="center" vertical="center" wrapText="1"/>
    </xf>
    <xf numFmtId="0" fontId="39" fillId="0" borderId="64" xfId="3" applyFont="1" applyBorder="1" applyAlignment="1">
      <alignment horizontal="center" vertical="center" wrapText="1"/>
    </xf>
    <xf numFmtId="0" fontId="39" fillId="0" borderId="29" xfId="3" applyFont="1" applyBorder="1" applyAlignment="1">
      <alignment horizontal="center" vertical="center" wrapText="1"/>
    </xf>
    <xf numFmtId="0" fontId="39" fillId="0" borderId="68" xfId="3" applyFont="1" applyBorder="1" applyAlignment="1">
      <alignment horizontal="center" vertical="center" wrapText="1"/>
    </xf>
    <xf numFmtId="0" fontId="39" fillId="0" borderId="20" xfId="3" applyFont="1" applyBorder="1" applyAlignment="1">
      <alignment horizontal="center" vertical="center" wrapText="1"/>
    </xf>
    <xf numFmtId="0" fontId="38" fillId="0" borderId="7" xfId="3" applyFont="1" applyBorder="1" applyAlignment="1">
      <alignment vertical="center" wrapText="1"/>
    </xf>
    <xf numFmtId="0" fontId="38" fillId="0" borderId="37" xfId="3" applyFont="1" applyBorder="1" applyAlignment="1">
      <alignment horizontal="center" vertical="center" wrapText="1"/>
    </xf>
    <xf numFmtId="0" fontId="38" fillId="3" borderId="13" xfId="3" applyFont="1" applyFill="1" applyBorder="1" applyAlignment="1">
      <alignment vertical="center" wrapText="1"/>
    </xf>
    <xf numFmtId="14" fontId="38" fillId="3" borderId="13" xfId="5" applyNumberFormat="1" applyFont="1" applyFill="1" applyBorder="1" applyAlignment="1">
      <alignment horizontal="center" vertical="center"/>
    </xf>
    <xf numFmtId="0" fontId="38" fillId="0" borderId="38" xfId="3" applyFont="1" applyBorder="1" applyAlignment="1">
      <alignment horizontal="center" vertical="center" wrapText="1"/>
    </xf>
    <xf numFmtId="0" fontId="30" fillId="3" borderId="1" xfId="0" applyFont="1" applyFill="1" applyBorder="1"/>
    <xf numFmtId="0" fontId="30" fillId="3" borderId="2" xfId="0" applyFont="1" applyFill="1" applyBorder="1"/>
    <xf numFmtId="0" fontId="0" fillId="3" borderId="2" xfId="0" applyFill="1" applyBorder="1"/>
    <xf numFmtId="0" fontId="0" fillId="3" borderId="8" xfId="0" applyFill="1" applyBorder="1"/>
    <xf numFmtId="9" fontId="38" fillId="3" borderId="26" xfId="5" applyFont="1" applyFill="1" applyBorder="1" applyAlignment="1">
      <alignment horizontal="center" vertical="center"/>
    </xf>
    <xf numFmtId="0" fontId="38" fillId="3" borderId="26" xfId="3" applyFont="1" applyFill="1" applyBorder="1" applyAlignment="1">
      <alignment vertical="center" wrapText="1"/>
    </xf>
    <xf numFmtId="0" fontId="45" fillId="0" borderId="21" xfId="3" applyFont="1" applyBorder="1" applyAlignment="1">
      <alignment horizontal="center" vertical="center" wrapText="1"/>
    </xf>
    <xf numFmtId="0" fontId="45" fillId="0" borderId="23" xfId="3" applyFont="1" applyBorder="1" applyAlignment="1">
      <alignment horizontal="center" vertical="center" wrapText="1"/>
    </xf>
    <xf numFmtId="0" fontId="45" fillId="0" borderId="71" xfId="0" applyFont="1" applyBorder="1" applyAlignment="1">
      <alignment horizontal="center" vertical="center"/>
    </xf>
    <xf numFmtId="0" fontId="45" fillId="0" borderId="77" xfId="0" applyFont="1" applyBorder="1" applyAlignment="1">
      <alignment horizontal="center" vertical="center"/>
    </xf>
    <xf numFmtId="0" fontId="51" fillId="0" borderId="41" xfId="3" applyFont="1" applyBorder="1" applyAlignment="1">
      <alignment horizontal="center" vertical="center" wrapText="1"/>
    </xf>
    <xf numFmtId="0" fontId="51" fillId="0" borderId="32" xfId="3" applyFont="1" applyBorder="1" applyAlignment="1">
      <alignment horizontal="center" vertical="center" wrapText="1"/>
    </xf>
    <xf numFmtId="0" fontId="51" fillId="0" borderId="31" xfId="3" applyFont="1" applyBorder="1" applyAlignment="1">
      <alignment horizontal="center" vertical="center" wrapText="1"/>
    </xf>
    <xf numFmtId="0" fontId="51" fillId="0" borderId="74" xfId="3" applyFont="1" applyBorder="1" applyAlignment="1">
      <alignment horizontal="center" vertical="center" wrapText="1"/>
    </xf>
    <xf numFmtId="0" fontId="88" fillId="2" borderId="2" xfId="0" applyFont="1" applyFill="1" applyBorder="1" applyAlignment="1">
      <alignment horizontal="center" vertical="center"/>
    </xf>
    <xf numFmtId="0" fontId="88" fillId="2" borderId="0" xfId="0" applyFont="1" applyFill="1" applyAlignment="1">
      <alignment horizontal="center" vertical="center"/>
    </xf>
    <xf numFmtId="0" fontId="88" fillId="2" borderId="4" xfId="0" applyFont="1" applyFill="1" applyBorder="1" applyAlignment="1">
      <alignment horizontal="center" vertical="center"/>
    </xf>
    <xf numFmtId="9" fontId="38" fillId="0" borderId="7" xfId="1" applyFont="1" applyFill="1" applyBorder="1" applyAlignment="1">
      <alignment vertical="center"/>
    </xf>
    <xf numFmtId="0" fontId="24" fillId="0" borderId="0" xfId="3"/>
    <xf numFmtId="0" fontId="25" fillId="0" borderId="0" xfId="3" applyFont="1" applyAlignment="1">
      <alignment vertical="center" wrapText="1"/>
    </xf>
    <xf numFmtId="0" fontId="35" fillId="0" borderId="18" xfId="3" applyFont="1" applyBorder="1" applyAlignment="1">
      <alignment horizontal="center" vertical="center" textRotation="90"/>
    </xf>
    <xf numFmtId="0" fontId="34" fillId="0" borderId="16" xfId="3" applyFont="1" applyBorder="1" applyAlignment="1">
      <alignment horizontal="center" vertical="center" wrapText="1"/>
    </xf>
    <xf numFmtId="0" fontId="34" fillId="0" borderId="17" xfId="3" applyFont="1" applyBorder="1" applyAlignment="1">
      <alignment horizontal="center" vertical="center" wrapText="1"/>
    </xf>
    <xf numFmtId="0" fontId="38" fillId="0" borderId="25" xfId="3" applyFont="1" applyBorder="1"/>
    <xf numFmtId="0" fontId="38" fillId="0" borderId="22" xfId="3" applyFont="1" applyBorder="1" applyAlignment="1">
      <alignment horizontal="center" vertical="center"/>
    </xf>
    <xf numFmtId="0" fontId="38" fillId="0" borderId="25" xfId="3" applyFont="1" applyBorder="1" applyAlignment="1">
      <alignment horizontal="center" vertical="center"/>
    </xf>
    <xf numFmtId="0" fontId="91" fillId="0" borderId="25" xfId="3" applyFont="1" applyBorder="1" applyAlignment="1">
      <alignment horizontal="center" vertical="center"/>
    </xf>
    <xf numFmtId="0" fontId="38" fillId="0" borderId="36" xfId="3" applyFont="1" applyBorder="1"/>
    <xf numFmtId="0" fontId="38" fillId="0" borderId="0" xfId="3" applyFont="1"/>
    <xf numFmtId="0" fontId="38" fillId="0" borderId="28" xfId="3" applyFont="1" applyBorder="1"/>
    <xf numFmtId="0" fontId="38" fillId="0" borderId="24" xfId="3" applyFont="1" applyBorder="1" applyAlignment="1">
      <alignment horizontal="center" vertical="center"/>
    </xf>
    <xf numFmtId="0" fontId="38" fillId="0" borderId="28" xfId="3" applyFont="1" applyBorder="1" applyAlignment="1">
      <alignment horizontal="center" vertical="center"/>
    </xf>
    <xf numFmtId="9" fontId="37" fillId="0" borderId="30" xfId="3" applyNumberFormat="1" applyFont="1" applyBorder="1" applyAlignment="1">
      <alignment horizontal="center" vertical="center"/>
    </xf>
    <xf numFmtId="0" fontId="38" fillId="0" borderId="37" xfId="3" applyFont="1" applyBorder="1"/>
    <xf numFmtId="0" fontId="91" fillId="0" borderId="28" xfId="3" applyFont="1" applyBorder="1" applyAlignment="1">
      <alignment horizontal="center" vertical="center"/>
    </xf>
    <xf numFmtId="9" fontId="38" fillId="0" borderId="28" xfId="1" applyFont="1" applyFill="1" applyBorder="1" applyAlignment="1"/>
    <xf numFmtId="0" fontId="37" fillId="0" borderId="28" xfId="3" applyFont="1" applyBorder="1"/>
    <xf numFmtId="0" fontId="37" fillId="0" borderId="24" xfId="3" applyFont="1" applyBorder="1" applyAlignment="1">
      <alignment horizontal="center" vertical="center"/>
    </xf>
    <xf numFmtId="43" fontId="38" fillId="0" borderId="28" xfId="66" applyFont="1" applyFill="1" applyBorder="1" applyAlignment="1">
      <alignment horizontal="center" vertical="center"/>
    </xf>
    <xf numFmtId="9" fontId="38" fillId="0" borderId="45" xfId="1" applyFont="1" applyFill="1" applyBorder="1" applyAlignment="1"/>
    <xf numFmtId="0" fontId="38" fillId="0" borderId="78" xfId="3" applyFont="1" applyBorder="1"/>
    <xf numFmtId="9" fontId="0" fillId="0" borderId="26" xfId="1" applyFont="1" applyFill="1" applyBorder="1" applyAlignment="1">
      <alignment vertical="center"/>
    </xf>
    <xf numFmtId="14" fontId="45" fillId="0" borderId="40" xfId="1" applyNumberFormat="1" applyFont="1" applyFill="1" applyBorder="1" applyAlignment="1">
      <alignment horizontal="center" vertical="center"/>
    </xf>
    <xf numFmtId="0" fontId="0" fillId="0" borderId="21" xfId="0" applyBorder="1" applyAlignment="1">
      <alignment vertical="center" wrapText="1"/>
    </xf>
    <xf numFmtId="0" fontId="45" fillId="0" borderId="41" xfId="0" applyFont="1" applyBorder="1" applyAlignment="1">
      <alignment horizontal="center" vertical="center" wrapText="1"/>
    </xf>
    <xf numFmtId="0" fontId="0" fillId="0" borderId="25" xfId="0" applyBorder="1" applyAlignment="1">
      <alignment horizontal="center" vertical="center"/>
    </xf>
    <xf numFmtId="0" fontId="0" fillId="3" borderId="25" xfId="0" applyFill="1" applyBorder="1" applyAlignment="1">
      <alignment horizontal="center" vertical="center"/>
    </xf>
    <xf numFmtId="9" fontId="0" fillId="0" borderId="7" xfId="1" applyFont="1" applyFill="1" applyBorder="1" applyAlignment="1">
      <alignment vertical="center"/>
    </xf>
    <xf numFmtId="14" fontId="45" fillId="0" borderId="7" xfId="1" applyNumberFormat="1" applyFont="1" applyFill="1" applyBorder="1" applyAlignment="1">
      <alignment horizontal="center" vertical="center"/>
    </xf>
    <xf numFmtId="0" fontId="0" fillId="0" borderId="23" xfId="0" applyBorder="1" applyAlignment="1">
      <alignment vertical="center" wrapText="1"/>
    </xf>
    <xf numFmtId="0" fontId="45" fillId="0" borderId="32" xfId="0" applyFont="1" applyBorder="1" applyAlignment="1">
      <alignment horizontal="center" vertical="center" wrapText="1"/>
    </xf>
    <xf numFmtId="0" fontId="0" fillId="3" borderId="28" xfId="0" applyFill="1" applyBorder="1" applyAlignment="1">
      <alignment horizontal="center" vertical="center"/>
    </xf>
    <xf numFmtId="0" fontId="0" fillId="0" borderId="28" xfId="0" applyBorder="1" applyAlignment="1">
      <alignment horizontal="center" vertical="center"/>
    </xf>
    <xf numFmtId="9" fontId="0" fillId="3" borderId="28" xfId="0" applyNumberFormat="1" applyFill="1" applyBorder="1" applyAlignment="1">
      <alignment horizontal="center" vertical="center"/>
    </xf>
    <xf numFmtId="9" fontId="0" fillId="0" borderId="28" xfId="0" applyNumberFormat="1" applyBorder="1" applyAlignment="1">
      <alignment horizontal="center" vertical="center"/>
    </xf>
    <xf numFmtId="14" fontId="45" fillId="0" borderId="44" xfId="1" applyNumberFormat="1" applyFont="1" applyFill="1" applyBorder="1" applyAlignment="1">
      <alignment horizontal="center" vertical="center"/>
    </xf>
    <xf numFmtId="10" fontId="0" fillId="0" borderId="28" xfId="0" applyNumberFormat="1" applyBorder="1" applyAlignment="1">
      <alignment horizontal="center" vertical="center"/>
    </xf>
    <xf numFmtId="10" fontId="0" fillId="3" borderId="28" xfId="0" applyNumberFormat="1" applyFill="1" applyBorder="1" applyAlignment="1">
      <alignment horizontal="center" vertical="center"/>
    </xf>
    <xf numFmtId="9" fontId="0" fillId="20" borderId="28" xfId="0" applyNumberFormat="1" applyFill="1" applyBorder="1" applyAlignment="1">
      <alignment horizontal="center" vertical="center"/>
    </xf>
    <xf numFmtId="0" fontId="0" fillId="20" borderId="28" xfId="0" applyFill="1" applyBorder="1" applyAlignment="1">
      <alignment horizontal="center" vertical="center"/>
    </xf>
    <xf numFmtId="9" fontId="45" fillId="0" borderId="7" xfId="1" applyFont="1" applyFill="1" applyBorder="1" applyAlignment="1">
      <alignment vertical="center"/>
    </xf>
    <xf numFmtId="0" fontId="45" fillId="0" borderId="23" xfId="0" applyFont="1" applyBorder="1" applyAlignment="1">
      <alignment vertical="center" wrapText="1"/>
    </xf>
    <xf numFmtId="0" fontId="45" fillId="0" borderId="28" xfId="0" applyFont="1" applyBorder="1" applyAlignment="1">
      <alignment horizontal="center" vertical="center"/>
    </xf>
    <xf numFmtId="0" fontId="38" fillId="0" borderId="23" xfId="0" applyFont="1" applyBorder="1" applyAlignment="1">
      <alignment vertical="center" wrapText="1"/>
    </xf>
    <xf numFmtId="0" fontId="90" fillId="0" borderId="32" xfId="0" applyFont="1" applyBorder="1" applyAlignment="1">
      <alignment horizontal="center" vertical="center" wrapText="1"/>
    </xf>
    <xf numFmtId="10" fontId="0" fillId="0" borderId="30" xfId="0" applyNumberFormat="1" applyBorder="1" applyAlignment="1">
      <alignment horizontal="center" vertical="center"/>
    </xf>
    <xf numFmtId="9" fontId="45" fillId="0" borderId="28" xfId="0" applyNumberFormat="1" applyFont="1" applyBorder="1" applyAlignment="1">
      <alignment horizontal="center" vertical="center"/>
    </xf>
    <xf numFmtId="0" fontId="45" fillId="3" borderId="28" xfId="0" applyFont="1" applyFill="1" applyBorder="1" applyAlignment="1">
      <alignment horizontal="center" vertical="center"/>
    </xf>
    <xf numFmtId="10" fontId="45" fillId="0" borderId="28" xfId="0" applyNumberFormat="1" applyFont="1" applyBorder="1" applyAlignment="1">
      <alignment horizontal="center" vertical="center"/>
    </xf>
    <xf numFmtId="9" fontId="45" fillId="0" borderId="13" xfId="1" applyFont="1" applyFill="1" applyBorder="1" applyAlignment="1">
      <alignment vertical="center"/>
    </xf>
    <xf numFmtId="0" fontId="45" fillId="0" borderId="19" xfId="0" applyFont="1" applyBorder="1" applyAlignment="1">
      <alignment vertical="center" wrapText="1"/>
    </xf>
    <xf numFmtId="0" fontId="45" fillId="0" borderId="74" xfId="0" applyFont="1" applyBorder="1" applyAlignment="1">
      <alignment horizontal="center" vertical="center" wrapText="1"/>
    </xf>
    <xf numFmtId="10" fontId="45" fillId="0" borderId="12" xfId="0" applyNumberFormat="1" applyFont="1" applyBorder="1" applyAlignment="1">
      <alignment horizontal="center" vertical="center"/>
    </xf>
    <xf numFmtId="0" fontId="45" fillId="0" borderId="12" xfId="0" applyFont="1" applyBorder="1" applyAlignment="1">
      <alignment horizontal="center" vertical="center"/>
    </xf>
    <xf numFmtId="165" fontId="37" fillId="0" borderId="7" xfId="26" applyNumberFormat="1" applyFont="1" applyBorder="1" applyAlignment="1">
      <alignment horizontal="left" vertical="center" wrapText="1"/>
    </xf>
    <xf numFmtId="0" fontId="24" fillId="3" borderId="0" xfId="0" applyFont="1" applyFill="1" applyAlignment="1">
      <alignment wrapText="1"/>
    </xf>
    <xf numFmtId="0" fontId="24" fillId="3" borderId="1" xfId="3" applyFill="1" applyBorder="1"/>
    <xf numFmtId="0" fontId="24" fillId="3" borderId="2" xfId="3" applyFill="1" applyBorder="1"/>
    <xf numFmtId="9" fontId="0" fillId="3" borderId="2" xfId="1" applyFont="1" applyFill="1" applyBorder="1" applyAlignment="1">
      <alignment horizontal="center" vertical="center"/>
    </xf>
    <xf numFmtId="0" fontId="24" fillId="3" borderId="2" xfId="3" applyFill="1" applyBorder="1" applyAlignment="1">
      <alignment horizontal="center" vertical="center"/>
    </xf>
    <xf numFmtId="0" fontId="24" fillId="3" borderId="8" xfId="3" applyFill="1" applyBorder="1"/>
    <xf numFmtId="0" fontId="24" fillId="3" borderId="3" xfId="3" applyFill="1" applyBorder="1"/>
    <xf numFmtId="9" fontId="0" fillId="3" borderId="0" xfId="1" applyFont="1" applyFill="1" applyBorder="1" applyAlignment="1">
      <alignment horizontal="center" vertical="center"/>
    </xf>
    <xf numFmtId="0" fontId="95" fillId="3" borderId="3" xfId="3" applyFont="1" applyFill="1" applyBorder="1"/>
    <xf numFmtId="0" fontId="95" fillId="3" borderId="0" xfId="3" applyFont="1" applyFill="1"/>
    <xf numFmtId="0" fontId="95" fillId="3" borderId="0" xfId="3" applyFont="1" applyFill="1" applyAlignment="1">
      <alignment horizontal="left"/>
    </xf>
    <xf numFmtId="0" fontId="86" fillId="3" borderId="0" xfId="3" applyFont="1" applyFill="1"/>
    <xf numFmtId="0" fontId="95" fillId="3" borderId="3" xfId="3" applyFont="1" applyFill="1" applyBorder="1" applyAlignment="1">
      <alignment horizontal="center" vertical="center"/>
    </xf>
    <xf numFmtId="0" fontId="86" fillId="3" borderId="0" xfId="3" applyFont="1" applyFill="1" applyAlignment="1">
      <alignment horizontal="center" vertical="center"/>
    </xf>
    <xf numFmtId="0" fontId="86" fillId="3" borderId="9" xfId="3" applyFont="1" applyFill="1" applyBorder="1"/>
    <xf numFmtId="0" fontId="86" fillId="3" borderId="3" xfId="3" applyFont="1" applyFill="1" applyBorder="1" applyAlignment="1">
      <alignment vertical="center" wrapText="1"/>
    </xf>
    <xf numFmtId="0" fontId="95" fillId="3" borderId="5" xfId="3" applyFont="1" applyFill="1" applyBorder="1" applyAlignment="1">
      <alignment vertical="top"/>
    </xf>
    <xf numFmtId="0" fontId="95" fillId="3" borderId="4" xfId="3" applyFont="1" applyFill="1" applyBorder="1" applyAlignment="1">
      <alignment vertical="top"/>
    </xf>
    <xf numFmtId="0" fontId="95" fillId="3" borderId="4" xfId="3" applyFont="1" applyFill="1" applyBorder="1" applyAlignment="1">
      <alignment horizontal="left" vertical="top"/>
    </xf>
    <xf numFmtId="0" fontId="86" fillId="3" borderId="5" xfId="3" applyFont="1" applyFill="1" applyBorder="1" applyAlignment="1">
      <alignment vertical="top" wrapText="1"/>
    </xf>
    <xf numFmtId="0" fontId="86" fillId="3" borderId="4" xfId="3" applyFont="1" applyFill="1" applyBorder="1" applyAlignment="1">
      <alignment horizontal="center" vertical="top"/>
    </xf>
    <xf numFmtId="0" fontId="86" fillId="3" borderId="4" xfId="3" applyFont="1" applyFill="1" applyBorder="1" applyAlignment="1">
      <alignment vertical="top"/>
    </xf>
    <xf numFmtId="0" fontId="86" fillId="3" borderId="10" xfId="3" applyFont="1" applyFill="1" applyBorder="1" applyAlignment="1">
      <alignment vertical="top"/>
    </xf>
    <xf numFmtId="0" fontId="86" fillId="3" borderId="0" xfId="3" applyFont="1" applyFill="1" applyAlignment="1">
      <alignment vertical="top"/>
    </xf>
    <xf numFmtId="9" fontId="38" fillId="3" borderId="7" xfId="1" applyFont="1" applyFill="1" applyBorder="1" applyAlignment="1">
      <alignment horizontal="center" vertical="center"/>
    </xf>
    <xf numFmtId="9" fontId="37" fillId="3" borderId="7" xfId="1" applyFont="1" applyFill="1" applyBorder="1" applyAlignment="1">
      <alignment horizontal="center" vertical="center" wrapText="1"/>
    </xf>
    <xf numFmtId="9" fontId="37" fillId="0" borderId="13" xfId="5" applyFont="1" applyFill="1" applyBorder="1" applyAlignment="1">
      <alignment horizontal="center" vertical="center"/>
    </xf>
    <xf numFmtId="0" fontId="51" fillId="3" borderId="5" xfId="3" applyFont="1" applyFill="1" applyBorder="1" applyAlignment="1">
      <alignment horizontal="left" vertical="top" wrapText="1"/>
    </xf>
    <xf numFmtId="9" fontId="38" fillId="0" borderId="26" xfId="0" applyNumberFormat="1" applyFont="1" applyBorder="1" applyAlignment="1">
      <alignment vertical="center" wrapText="1"/>
    </xf>
    <xf numFmtId="9" fontId="38" fillId="0" borderId="7" xfId="0" applyNumberFormat="1" applyFont="1" applyBorder="1" applyAlignment="1">
      <alignment vertical="center" wrapText="1"/>
    </xf>
    <xf numFmtId="9" fontId="0" fillId="3" borderId="0" xfId="1" applyFont="1" applyFill="1"/>
    <xf numFmtId="0" fontId="35" fillId="0" borderId="18" xfId="0" applyFont="1" applyBorder="1" applyAlignment="1">
      <alignment horizontal="center" vertical="center" textRotation="90"/>
    </xf>
    <xf numFmtId="9" fontId="34" fillId="0" borderId="25" xfId="1" applyFont="1" applyBorder="1" applyAlignment="1">
      <alignment horizontal="center" vertical="center" wrapText="1"/>
    </xf>
    <xf numFmtId="0" fontId="34" fillId="0" borderId="36" xfId="0" applyFont="1" applyBorder="1" applyAlignment="1">
      <alignment horizontal="center" vertical="center" wrapText="1"/>
    </xf>
    <xf numFmtId="0" fontId="38" fillId="3" borderId="26" xfId="72" applyFont="1" applyFill="1" applyBorder="1" applyAlignment="1">
      <alignment horizontal="left" vertical="center" wrapText="1"/>
    </xf>
    <xf numFmtId="9" fontId="38" fillId="3" borderId="40" xfId="3" applyNumberFormat="1" applyFont="1" applyFill="1" applyBorder="1" applyAlignment="1">
      <alignment horizontal="justify" vertical="center" wrapText="1"/>
    </xf>
    <xf numFmtId="9" fontId="38" fillId="3" borderId="40" xfId="1" applyFont="1" applyFill="1" applyBorder="1" applyAlignment="1">
      <alignment horizontal="center" vertical="center"/>
    </xf>
    <xf numFmtId="14" fontId="38" fillId="3" borderId="40" xfId="5" applyNumberFormat="1" applyFont="1" applyFill="1" applyBorder="1" applyAlignment="1">
      <alignment horizontal="center" vertical="center"/>
    </xf>
    <xf numFmtId="0" fontId="37" fillId="0" borderId="36" xfId="72" applyFont="1" applyBorder="1" applyAlignment="1">
      <alignment horizontal="center" vertical="center" wrapText="1"/>
    </xf>
    <xf numFmtId="0" fontId="38" fillId="0" borderId="28" xfId="0" applyFont="1" applyBorder="1" applyAlignment="1">
      <alignment horizontal="center" vertical="center"/>
    </xf>
    <xf numFmtId="10" fontId="38" fillId="0" borderId="28" xfId="0" applyNumberFormat="1" applyFont="1" applyBorder="1" applyAlignment="1">
      <alignment horizontal="center" vertical="center"/>
    </xf>
    <xf numFmtId="9" fontId="0" fillId="3" borderId="28" xfId="1" applyFont="1" applyFill="1" applyBorder="1"/>
    <xf numFmtId="0" fontId="38" fillId="3" borderId="7" xfId="72" applyFont="1" applyFill="1" applyBorder="1" applyAlignment="1">
      <alignment horizontal="left" vertical="center" wrapText="1"/>
    </xf>
    <xf numFmtId="0" fontId="37" fillId="0" borderId="37" xfId="72" applyFont="1" applyBorder="1" applyAlignment="1">
      <alignment horizontal="center" vertical="center" wrapText="1"/>
    </xf>
    <xf numFmtId="43" fontId="0" fillId="3" borderId="28" xfId="71" applyFont="1" applyFill="1" applyBorder="1"/>
    <xf numFmtId="167" fontId="0" fillId="3" borderId="28" xfId="71" applyNumberFormat="1" applyFont="1" applyFill="1" applyBorder="1"/>
    <xf numFmtId="10" fontId="38" fillId="0" borderId="28" xfId="1" applyNumberFormat="1" applyFont="1" applyBorder="1" applyAlignment="1">
      <alignment horizontal="center" vertical="center"/>
    </xf>
    <xf numFmtId="0" fontId="37" fillId="0" borderId="7" xfId="72" applyFont="1" applyBorder="1" applyAlignment="1">
      <alignment horizontal="center" vertical="center" wrapText="1"/>
    </xf>
    <xf numFmtId="9" fontId="38" fillId="3" borderId="7" xfId="3" applyNumberFormat="1" applyFont="1" applyFill="1" applyBorder="1" applyAlignment="1">
      <alignment horizontal="left" vertical="center" wrapText="1"/>
    </xf>
    <xf numFmtId="9" fontId="38" fillId="0" borderId="7" xfId="1" applyFont="1" applyFill="1" applyBorder="1" applyAlignment="1">
      <alignment vertical="center" wrapText="1"/>
    </xf>
    <xf numFmtId="9" fontId="38" fillId="0" borderId="13" xfId="1" applyFont="1" applyFill="1" applyBorder="1" applyAlignment="1">
      <alignment vertical="center" wrapText="1"/>
    </xf>
    <xf numFmtId="0" fontId="38" fillId="0" borderId="12" xfId="0" applyFont="1" applyBorder="1" applyAlignment="1">
      <alignment horizontal="center" vertical="center"/>
    </xf>
    <xf numFmtId="9" fontId="0" fillId="3" borderId="12" xfId="1" applyFont="1" applyFill="1" applyBorder="1"/>
    <xf numFmtId="0" fontId="30" fillId="3" borderId="3" xfId="0" applyFont="1" applyFill="1" applyBorder="1"/>
    <xf numFmtId="9" fontId="30" fillId="3" borderId="0" xfId="0" applyNumberFormat="1" applyFont="1" applyFill="1"/>
    <xf numFmtId="9" fontId="30" fillId="0" borderId="0" xfId="0" applyNumberFormat="1" applyFont="1"/>
    <xf numFmtId="0" fontId="95" fillId="0" borderId="0" xfId="3" applyFont="1"/>
    <xf numFmtId="0" fontId="86" fillId="3" borderId="0" xfId="3" applyFont="1" applyFill="1" applyAlignment="1">
      <alignment vertical="center"/>
    </xf>
    <xf numFmtId="9" fontId="0" fillId="3" borderId="4" xfId="1" applyFont="1" applyFill="1" applyBorder="1"/>
    <xf numFmtId="0" fontId="24" fillId="3" borderId="0" xfId="0" applyFont="1" applyFill="1"/>
    <xf numFmtId="0" fontId="101" fillId="0" borderId="17" xfId="3" applyFont="1" applyBorder="1" applyAlignment="1">
      <alignment horizontal="center" vertical="center" wrapText="1"/>
    </xf>
    <xf numFmtId="0" fontId="102" fillId="0" borderId="54" xfId="3" applyFont="1" applyBorder="1" applyAlignment="1">
      <alignment horizontal="center" vertical="center" textRotation="90"/>
    </xf>
    <xf numFmtId="0" fontId="102" fillId="0" borderId="47" xfId="3" applyFont="1" applyBorder="1" applyAlignment="1">
      <alignment horizontal="center" vertical="center" textRotation="90"/>
    </xf>
    <xf numFmtId="0" fontId="102" fillId="0" borderId="2" xfId="3" applyFont="1" applyBorder="1" applyAlignment="1">
      <alignment horizontal="center" vertical="center" textRotation="90"/>
    </xf>
    <xf numFmtId="0" fontId="38" fillId="3" borderId="25" xfId="4" applyFont="1" applyFill="1" applyBorder="1" applyAlignment="1">
      <alignment horizontal="left" vertical="center" wrapText="1"/>
    </xf>
    <xf numFmtId="0" fontId="37" fillId="0" borderId="26" xfId="3" applyFont="1" applyBorder="1" applyAlignment="1">
      <alignment vertical="center" wrapText="1"/>
    </xf>
    <xf numFmtId="0" fontId="39" fillId="3" borderId="21" xfId="4" applyFont="1" applyFill="1" applyBorder="1" applyAlignment="1">
      <alignment horizontal="center" vertical="center" wrapText="1"/>
    </xf>
    <xf numFmtId="43" fontId="37" fillId="0" borderId="25" xfId="66" applyFont="1" applyBorder="1" applyAlignment="1">
      <alignment horizontal="center" vertical="center"/>
    </xf>
    <xf numFmtId="43" fontId="37" fillId="0" borderId="22" xfId="66" applyFont="1" applyBorder="1" applyAlignment="1">
      <alignment horizontal="center" vertical="center"/>
    </xf>
    <xf numFmtId="0" fontId="37" fillId="3" borderId="28" xfId="4" applyFont="1" applyFill="1" applyBorder="1" applyAlignment="1">
      <alignment horizontal="left" vertical="center" wrapText="1"/>
    </xf>
    <xf numFmtId="0" fontId="39" fillId="3" borderId="23" xfId="4" applyFont="1" applyFill="1" applyBorder="1" applyAlignment="1">
      <alignment horizontal="center" vertical="center" wrapText="1"/>
    </xf>
    <xf numFmtId="43" fontId="37" fillId="0" borderId="28" xfId="66" applyFont="1" applyBorder="1" applyAlignment="1">
      <alignment horizontal="center" vertical="center"/>
    </xf>
    <xf numFmtId="43" fontId="37" fillId="0" borderId="24" xfId="66" applyFont="1" applyBorder="1" applyAlignment="1">
      <alignment horizontal="center" vertical="center"/>
    </xf>
    <xf numFmtId="0" fontId="37" fillId="0" borderId="24" xfId="4" applyFont="1" applyBorder="1" applyAlignment="1">
      <alignment horizontal="center" vertical="center"/>
    </xf>
    <xf numFmtId="0" fontId="37" fillId="3" borderId="18" xfId="4" applyFont="1" applyFill="1" applyBorder="1" applyAlignment="1">
      <alignment horizontal="left" vertical="center" wrapText="1"/>
    </xf>
    <xf numFmtId="9" fontId="37" fillId="0" borderId="74" xfId="4" applyNumberFormat="1" applyFont="1" applyBorder="1" applyAlignment="1">
      <alignment horizontal="center" vertical="center" wrapText="1"/>
    </xf>
    <xf numFmtId="9" fontId="37" fillId="3" borderId="18" xfId="4" applyNumberFormat="1" applyFont="1" applyFill="1" applyBorder="1" applyAlignment="1">
      <alignment horizontal="center" vertical="center" wrapText="1"/>
    </xf>
    <xf numFmtId="0" fontId="37" fillId="3" borderId="12" xfId="4" applyFont="1" applyFill="1" applyBorder="1" applyAlignment="1">
      <alignment horizontal="left" vertical="center" wrapText="1"/>
    </xf>
    <xf numFmtId="0" fontId="38" fillId="3" borderId="13" xfId="4" applyFont="1" applyFill="1" applyBorder="1" applyAlignment="1">
      <alignment horizontal="left" vertical="center" wrapText="1"/>
    </xf>
    <xf numFmtId="9" fontId="37" fillId="3" borderId="13" xfId="5" applyFont="1" applyFill="1" applyBorder="1" applyAlignment="1">
      <alignment horizontal="center" vertical="center" wrapText="1"/>
    </xf>
    <xf numFmtId="14" fontId="37" fillId="3" borderId="13" xfId="5" applyNumberFormat="1" applyFont="1" applyFill="1" applyBorder="1" applyAlignment="1">
      <alignment horizontal="center" vertical="center"/>
    </xf>
    <xf numFmtId="0" fontId="37" fillId="3" borderId="13" xfId="3" applyFont="1" applyFill="1" applyBorder="1" applyAlignment="1">
      <alignment vertical="center" wrapText="1"/>
    </xf>
    <xf numFmtId="0" fontId="39" fillId="3" borderId="19" xfId="4" applyFont="1" applyFill="1" applyBorder="1" applyAlignment="1">
      <alignment horizontal="center" vertical="center" wrapText="1"/>
    </xf>
    <xf numFmtId="43" fontId="37" fillId="0" borderId="12" xfId="66" applyFont="1" applyBorder="1" applyAlignment="1">
      <alignment horizontal="center" vertical="center"/>
    </xf>
    <xf numFmtId="43" fontId="37" fillId="3" borderId="12" xfId="66" applyFont="1" applyFill="1" applyBorder="1" applyAlignment="1">
      <alignment horizontal="center" vertical="center"/>
    </xf>
    <xf numFmtId="43" fontId="37" fillId="3" borderId="76" xfId="66" applyFont="1" applyFill="1" applyBorder="1" applyAlignment="1">
      <alignment horizontal="center" vertical="center"/>
    </xf>
    <xf numFmtId="0" fontId="37" fillId="3" borderId="26" xfId="4" applyFont="1" applyFill="1" applyBorder="1" applyAlignment="1">
      <alignment horizontal="left" vertical="top" wrapText="1"/>
    </xf>
    <xf numFmtId="0" fontId="37" fillId="3" borderId="26" xfId="4" applyFont="1" applyFill="1" applyBorder="1" applyAlignment="1">
      <alignment horizontal="justify" vertical="top" wrapText="1"/>
    </xf>
    <xf numFmtId="9" fontId="37" fillId="3" borderId="26" xfId="5" applyFont="1" applyFill="1" applyBorder="1" applyAlignment="1">
      <alignment horizontal="center" vertical="center" wrapText="1"/>
    </xf>
    <xf numFmtId="14" fontId="37" fillId="3" borderId="26" xfId="5" applyNumberFormat="1" applyFont="1" applyFill="1" applyBorder="1" applyAlignment="1">
      <alignment horizontal="center" vertical="center"/>
    </xf>
    <xf numFmtId="0" fontId="37" fillId="3" borderId="26" xfId="3" applyFont="1" applyFill="1" applyBorder="1" applyAlignment="1">
      <alignment vertical="center" wrapText="1"/>
    </xf>
    <xf numFmtId="0" fontId="57" fillId="0" borderId="21" xfId="4" applyFont="1" applyBorder="1" applyAlignment="1">
      <alignment horizontal="center" vertical="center" wrapText="1"/>
    </xf>
    <xf numFmtId="10" fontId="37" fillId="0" borderId="25" xfId="4" applyNumberFormat="1" applyFont="1" applyBorder="1" applyAlignment="1">
      <alignment horizontal="center" vertical="center"/>
    </xf>
    <xf numFmtId="10" fontId="37" fillId="3" borderId="25" xfId="4" applyNumberFormat="1" applyFont="1" applyFill="1" applyBorder="1" applyAlignment="1">
      <alignment horizontal="center" vertical="center"/>
    </xf>
    <xf numFmtId="0" fontId="37" fillId="3" borderId="25" xfId="4" applyFont="1" applyFill="1" applyBorder="1" applyAlignment="1">
      <alignment horizontal="center" vertical="center"/>
    </xf>
    <xf numFmtId="9" fontId="37" fillId="3" borderId="22" xfId="1" applyFont="1" applyFill="1" applyBorder="1" applyAlignment="1">
      <alignment horizontal="center" vertical="center"/>
    </xf>
    <xf numFmtId="10" fontId="37" fillId="3" borderId="25" xfId="73" applyNumberFormat="1" applyFont="1" applyFill="1" applyBorder="1" applyAlignment="1">
      <alignment horizontal="center" vertical="center"/>
    </xf>
    <xf numFmtId="14" fontId="37" fillId="3" borderId="7" xfId="5" applyNumberFormat="1" applyFont="1" applyFill="1" applyBorder="1" applyAlignment="1">
      <alignment horizontal="center" vertical="center"/>
    </xf>
    <xf numFmtId="0" fontId="57" fillId="0" borderId="23" xfId="4" applyFont="1" applyBorder="1" applyAlignment="1">
      <alignment horizontal="center" vertical="center" wrapText="1"/>
    </xf>
    <xf numFmtId="10" fontId="37" fillId="3" borderId="28" xfId="4" applyNumberFormat="1" applyFont="1" applyFill="1" applyBorder="1" applyAlignment="1">
      <alignment horizontal="center" vertical="center"/>
    </xf>
    <xf numFmtId="0" fontId="37" fillId="3" borderId="28" xfId="4" applyFont="1" applyFill="1" applyBorder="1" applyAlignment="1">
      <alignment horizontal="center" vertical="center"/>
    </xf>
    <xf numFmtId="9" fontId="37" fillId="3" borderId="24" xfId="1" applyFont="1" applyFill="1" applyBorder="1" applyAlignment="1">
      <alignment horizontal="center" vertical="center"/>
    </xf>
    <xf numFmtId="10" fontId="37" fillId="3" borderId="28" xfId="73" applyNumberFormat="1" applyFont="1" applyFill="1" applyBorder="1" applyAlignment="1">
      <alignment horizontal="center" vertical="center"/>
    </xf>
    <xf numFmtId="43" fontId="37" fillId="3" borderId="28" xfId="66" applyFont="1" applyFill="1" applyBorder="1" applyAlignment="1">
      <alignment horizontal="center" vertical="center"/>
    </xf>
    <xf numFmtId="43" fontId="37" fillId="0" borderId="28" xfId="66" applyFont="1" applyFill="1" applyBorder="1" applyAlignment="1">
      <alignment horizontal="center" vertical="center"/>
    </xf>
    <xf numFmtId="10" fontId="37" fillId="0" borderId="28" xfId="73" applyNumberFormat="1" applyFont="1" applyFill="1" applyBorder="1" applyAlignment="1">
      <alignment horizontal="center" vertical="center"/>
    </xf>
    <xf numFmtId="0" fontId="37" fillId="3" borderId="13" xfId="4" applyFont="1" applyFill="1" applyBorder="1" applyAlignment="1">
      <alignment horizontal="left" vertical="center" wrapText="1"/>
    </xf>
    <xf numFmtId="0" fontId="57" fillId="0" borderId="19" xfId="4" applyFont="1" applyBorder="1" applyAlignment="1">
      <alignment horizontal="center" vertical="center" wrapText="1"/>
    </xf>
    <xf numFmtId="10" fontId="37" fillId="3" borderId="12" xfId="4" applyNumberFormat="1" applyFont="1" applyFill="1" applyBorder="1" applyAlignment="1">
      <alignment horizontal="center" vertical="center"/>
    </xf>
    <xf numFmtId="0" fontId="37" fillId="0" borderId="12" xfId="4" applyFont="1" applyBorder="1" applyAlignment="1">
      <alignment horizontal="center" vertical="center"/>
    </xf>
    <xf numFmtId="9" fontId="54" fillId="3" borderId="76" xfId="5" applyFont="1" applyFill="1" applyBorder="1" applyAlignment="1">
      <alignment horizontal="center" vertical="center"/>
    </xf>
    <xf numFmtId="10" fontId="37" fillId="0" borderId="12" xfId="73" applyNumberFormat="1" applyFont="1" applyFill="1" applyBorder="1" applyAlignment="1">
      <alignment horizontal="center" vertical="center"/>
    </xf>
    <xf numFmtId="0" fontId="37" fillId="3" borderId="12" xfId="4" applyFont="1" applyFill="1" applyBorder="1" applyAlignment="1">
      <alignment horizontal="center" vertical="center"/>
    </xf>
    <xf numFmtId="0" fontId="37" fillId="3" borderId="16" xfId="3" applyFont="1" applyFill="1" applyBorder="1" applyAlignment="1">
      <alignment horizontal="center" vertical="center" wrapText="1"/>
    </xf>
    <xf numFmtId="0" fontId="37" fillId="3" borderId="16" xfId="4" applyFont="1" applyFill="1" applyBorder="1" applyAlignment="1">
      <alignment horizontal="left" vertical="center" wrapText="1"/>
    </xf>
    <xf numFmtId="9" fontId="37" fillId="0" borderId="17" xfId="4" applyNumberFormat="1" applyFont="1" applyBorder="1" applyAlignment="1">
      <alignment horizontal="center" vertical="center" wrapText="1"/>
    </xf>
    <xf numFmtId="9" fontId="37" fillId="3" borderId="16" xfId="4" applyNumberFormat="1" applyFont="1" applyFill="1" applyBorder="1" applyAlignment="1">
      <alignment horizontal="center" vertical="center" wrapText="1"/>
    </xf>
    <xf numFmtId="0" fontId="37" fillId="3" borderId="60" xfId="4" applyFont="1" applyFill="1" applyBorder="1" applyAlignment="1">
      <alignment horizontal="left" vertical="center" wrapText="1"/>
    </xf>
    <xf numFmtId="0" fontId="38" fillId="3" borderId="73" xfId="4" applyFont="1" applyFill="1" applyBorder="1" applyAlignment="1">
      <alignment horizontal="left" vertical="center" wrapText="1"/>
    </xf>
    <xf numFmtId="9" fontId="37" fillId="0" borderId="73" xfId="5" applyFont="1" applyFill="1" applyBorder="1" applyAlignment="1">
      <alignment horizontal="center" vertical="center"/>
    </xf>
    <xf numFmtId="9" fontId="37" fillId="3" borderId="73" xfId="5" applyFont="1" applyFill="1" applyBorder="1" applyAlignment="1">
      <alignment horizontal="center" vertical="center" wrapText="1"/>
    </xf>
    <xf numFmtId="14" fontId="38" fillId="3" borderId="73" xfId="5" applyNumberFormat="1" applyFont="1" applyFill="1" applyBorder="1" applyAlignment="1">
      <alignment horizontal="center" vertical="center"/>
    </xf>
    <xf numFmtId="0" fontId="37" fillId="3" borderId="73" xfId="3" applyFont="1" applyFill="1" applyBorder="1" applyAlignment="1">
      <alignment vertical="center" wrapText="1"/>
    </xf>
    <xf numFmtId="0" fontId="57" fillId="3" borderId="62" xfId="4" applyFont="1" applyFill="1" applyBorder="1" applyAlignment="1">
      <alignment horizontal="center" vertical="center" wrapText="1"/>
    </xf>
    <xf numFmtId="10" fontId="37" fillId="0" borderId="60" xfId="4" applyNumberFormat="1" applyFont="1" applyBorder="1" applyAlignment="1">
      <alignment horizontal="center" vertical="center"/>
    </xf>
    <xf numFmtId="10" fontId="37" fillId="3" borderId="63" xfId="5" applyNumberFormat="1" applyFont="1" applyFill="1" applyBorder="1" applyAlignment="1">
      <alignment horizontal="center" vertical="center"/>
    </xf>
    <xf numFmtId="10" fontId="37" fillId="0" borderId="60" xfId="74" applyNumberFormat="1" applyFont="1" applyFill="1" applyBorder="1" applyAlignment="1">
      <alignment horizontal="center" vertical="center"/>
    </xf>
    <xf numFmtId="0" fontId="37" fillId="0" borderId="60" xfId="4" applyFont="1" applyBorder="1" applyAlignment="1">
      <alignment horizontal="center" vertical="center"/>
    </xf>
    <xf numFmtId="0" fontId="37" fillId="3" borderId="16" xfId="3" applyFont="1" applyFill="1" applyBorder="1" applyAlignment="1">
      <alignment horizontal="left" vertical="center" wrapText="1"/>
    </xf>
    <xf numFmtId="9" fontId="37" fillId="0" borderId="17" xfId="3" applyNumberFormat="1" applyFont="1" applyBorder="1" applyAlignment="1">
      <alignment horizontal="center" vertical="center" wrapText="1"/>
    </xf>
    <xf numFmtId="9" fontId="37" fillId="3" borderId="14" xfId="4" applyNumberFormat="1" applyFont="1" applyFill="1" applyBorder="1" applyAlignment="1">
      <alignment horizontal="center" vertical="center" wrapText="1"/>
    </xf>
    <xf numFmtId="0" fontId="37" fillId="3" borderId="60" xfId="3" applyFont="1" applyFill="1" applyBorder="1" applyAlignment="1">
      <alignment horizontal="left" vertical="center" wrapText="1"/>
    </xf>
    <xf numFmtId="0" fontId="37" fillId="3" borderId="73" xfId="3" applyFont="1" applyFill="1" applyBorder="1" applyAlignment="1">
      <alignment horizontal="left" vertical="center" wrapText="1"/>
    </xf>
    <xf numFmtId="0" fontId="39" fillId="3" borderId="62" xfId="75" applyFont="1" applyFill="1" applyBorder="1" applyAlignment="1">
      <alignment horizontal="center" vertical="center" wrapText="1"/>
    </xf>
    <xf numFmtId="10" fontId="37" fillId="0" borderId="60" xfId="73" applyNumberFormat="1" applyFont="1" applyFill="1" applyBorder="1" applyAlignment="1">
      <alignment horizontal="center" vertical="center"/>
    </xf>
    <xf numFmtId="9" fontId="30" fillId="0" borderId="0" xfId="3" applyNumberFormat="1" applyFont="1"/>
    <xf numFmtId="0" fontId="86" fillId="3" borderId="4" xfId="3" applyFont="1" applyFill="1" applyBorder="1"/>
    <xf numFmtId="0" fontId="86" fillId="3" borderId="10" xfId="3" applyFont="1" applyFill="1" applyBorder="1"/>
    <xf numFmtId="0" fontId="86" fillId="3" borderId="9" xfId="3" applyFont="1" applyFill="1" applyBorder="1" applyAlignment="1">
      <alignment vertical="top"/>
    </xf>
    <xf numFmtId="0" fontId="45" fillId="3" borderId="0" xfId="3" applyFont="1" applyFill="1" applyAlignment="1">
      <alignment horizontal="justify" vertical="center"/>
    </xf>
    <xf numFmtId="164" fontId="45" fillId="0" borderId="0" xfId="3" applyNumberFormat="1" applyFont="1" applyAlignment="1">
      <alignment horizontal="center" vertical="center"/>
    </xf>
    <xf numFmtId="0" fontId="51" fillId="0" borderId="12" xfId="3" applyFont="1" applyBorder="1" applyAlignment="1">
      <alignment horizontal="center" vertical="center" wrapText="1"/>
    </xf>
    <xf numFmtId="0" fontId="51" fillId="0" borderId="13" xfId="3" applyFont="1" applyBorder="1" applyAlignment="1">
      <alignment horizontal="center" vertical="center" wrapText="1"/>
    </xf>
    <xf numFmtId="9" fontId="51" fillId="0" borderId="15" xfId="1" applyFont="1" applyBorder="1" applyAlignment="1">
      <alignment horizontal="center" vertical="center" wrapText="1"/>
    </xf>
    <xf numFmtId="0" fontId="51" fillId="0" borderId="17" xfId="3" applyFont="1" applyBorder="1" applyAlignment="1">
      <alignment horizontal="center" vertical="center" wrapText="1"/>
    </xf>
    <xf numFmtId="0" fontId="51" fillId="3" borderId="0" xfId="3" applyFont="1" applyFill="1" applyAlignment="1">
      <alignment horizontal="justify" vertical="center"/>
    </xf>
    <xf numFmtId="0" fontId="24" fillId="3" borderId="0" xfId="3" applyFill="1" applyAlignment="1">
      <alignment horizontal="justify" vertical="center"/>
    </xf>
    <xf numFmtId="164" fontId="24" fillId="0" borderId="0" xfId="3" applyNumberFormat="1" applyAlignment="1">
      <alignment horizontal="center" vertical="center"/>
    </xf>
    <xf numFmtId="0" fontId="38" fillId="3" borderId="7" xfId="0" applyFont="1" applyFill="1" applyBorder="1" applyAlignment="1">
      <alignment horizontal="justify" vertical="center" wrapText="1"/>
    </xf>
    <xf numFmtId="9" fontId="38" fillId="3" borderId="7" xfId="0" applyNumberFormat="1" applyFont="1" applyFill="1" applyBorder="1" applyAlignment="1">
      <alignment horizontal="center" vertical="center"/>
    </xf>
    <xf numFmtId="0" fontId="37" fillId="3" borderId="7" xfId="72" applyFont="1" applyFill="1" applyBorder="1" applyAlignment="1">
      <alignment horizontal="center" vertical="center" wrapText="1"/>
    </xf>
    <xf numFmtId="14" fontId="38" fillId="3" borderId="7" xfId="0" applyNumberFormat="1" applyFont="1" applyFill="1" applyBorder="1" applyAlignment="1">
      <alignment horizontal="center" vertical="center"/>
    </xf>
    <xf numFmtId="0" fontId="38" fillId="3" borderId="7" xfId="0" applyFont="1" applyFill="1" applyBorder="1" applyAlignment="1">
      <alignment vertical="center" wrapText="1"/>
    </xf>
    <xf numFmtId="0" fontId="33" fillId="3" borderId="9" xfId="3" applyFont="1" applyFill="1" applyBorder="1" applyAlignment="1">
      <alignment horizontal="center" vertical="center"/>
    </xf>
    <xf numFmtId="0" fontId="42" fillId="0" borderId="1" xfId="0" applyFont="1" applyBorder="1" applyAlignment="1">
      <alignment horizontal="center" vertical="center" wrapText="1"/>
    </xf>
    <xf numFmtId="9" fontId="38" fillId="0" borderId="26" xfId="3" applyNumberFormat="1" applyFont="1" applyBorder="1" applyAlignment="1">
      <alignment horizontal="center" vertical="center" wrapText="1"/>
    </xf>
    <xf numFmtId="0" fontId="33" fillId="3" borderId="0" xfId="3" applyFont="1" applyFill="1" applyAlignment="1">
      <alignment horizontal="center" vertical="center"/>
    </xf>
    <xf numFmtId="0" fontId="32" fillId="2" borderId="16" xfId="0" applyFont="1" applyFill="1" applyBorder="1" applyAlignment="1">
      <alignment vertical="center"/>
    </xf>
    <xf numFmtId="0" fontId="32" fillId="2" borderId="15" xfId="0" applyFont="1" applyFill="1" applyBorder="1" applyAlignment="1">
      <alignment vertical="center"/>
    </xf>
    <xf numFmtId="0" fontId="32" fillId="2" borderId="14" xfId="0" applyFont="1" applyFill="1" applyBorder="1" applyAlignment="1">
      <alignment vertical="center"/>
    </xf>
    <xf numFmtId="0" fontId="32" fillId="2" borderId="16" xfId="0" applyFont="1" applyFill="1" applyBorder="1"/>
    <xf numFmtId="0" fontId="32" fillId="2" borderId="15" xfId="0" applyFont="1" applyFill="1" applyBorder="1"/>
    <xf numFmtId="0" fontId="37" fillId="9" borderId="37" xfId="3" applyFont="1" applyFill="1" applyBorder="1" applyAlignment="1">
      <alignment horizontal="center" vertical="center"/>
    </xf>
    <xf numFmtId="0" fontId="37" fillId="9" borderId="36" xfId="3" applyFont="1" applyFill="1" applyBorder="1" applyAlignment="1">
      <alignment horizontal="center" vertical="center"/>
    </xf>
    <xf numFmtId="0" fontId="37" fillId="3" borderId="13" xfId="3" applyFont="1" applyFill="1" applyBorder="1" applyAlignment="1">
      <alignment horizontal="center" vertical="center" wrapText="1"/>
    </xf>
    <xf numFmtId="9" fontId="37" fillId="3" borderId="13" xfId="3" applyNumberFormat="1" applyFont="1" applyFill="1" applyBorder="1" applyAlignment="1">
      <alignment horizontal="center" vertical="center" wrapText="1"/>
    </xf>
    <xf numFmtId="0" fontId="37" fillId="3" borderId="13" xfId="3" applyFont="1" applyFill="1" applyBorder="1" applyAlignment="1">
      <alignment horizontal="left" vertical="center" wrapText="1"/>
    </xf>
    <xf numFmtId="14" fontId="37" fillId="3" borderId="13" xfId="3" applyNumberFormat="1" applyFont="1" applyFill="1" applyBorder="1" applyAlignment="1">
      <alignment horizontal="center" vertical="center" wrapText="1"/>
    </xf>
    <xf numFmtId="9" fontId="37" fillId="9" borderId="36" xfId="3" applyNumberFormat="1" applyFont="1" applyFill="1" applyBorder="1" applyAlignment="1">
      <alignment horizontal="center" vertical="center"/>
    </xf>
    <xf numFmtId="0" fontId="83" fillId="9" borderId="61" xfId="3" applyFont="1" applyFill="1" applyBorder="1" applyAlignment="1">
      <alignment horizontal="center" vertical="center" textRotation="90"/>
    </xf>
    <xf numFmtId="0" fontId="45" fillId="9" borderId="7" xfId="0" applyFont="1" applyFill="1" applyBorder="1" applyAlignment="1">
      <alignment horizontal="center" vertical="center"/>
    </xf>
    <xf numFmtId="10" fontId="45" fillId="9" borderId="7" xfId="0" applyNumberFormat="1" applyFont="1" applyFill="1" applyBorder="1" applyAlignment="1">
      <alignment horizontal="center" vertical="center"/>
    </xf>
    <xf numFmtId="0" fontId="45" fillId="9" borderId="37" xfId="0" applyFont="1" applyFill="1" applyBorder="1" applyAlignment="1">
      <alignment horizontal="center" vertical="center"/>
    </xf>
    <xf numFmtId="10" fontId="45" fillId="9" borderId="37" xfId="0" applyNumberFormat="1" applyFont="1" applyFill="1" applyBorder="1" applyAlignment="1">
      <alignment horizontal="center" vertical="center"/>
    </xf>
    <xf numFmtId="10" fontId="45" fillId="9" borderId="38" xfId="0" applyNumberFormat="1" applyFont="1" applyFill="1" applyBorder="1" applyAlignment="1">
      <alignment horizontal="center" vertical="center"/>
    </xf>
    <xf numFmtId="0" fontId="35" fillId="9" borderId="38" xfId="0" applyFont="1" applyFill="1" applyBorder="1" applyAlignment="1">
      <alignment horizontal="center" vertical="center" textRotation="90"/>
    </xf>
    <xf numFmtId="10" fontId="38" fillId="9" borderId="37" xfId="0" applyNumberFormat="1" applyFont="1" applyFill="1" applyBorder="1" applyAlignment="1">
      <alignment horizontal="center" vertical="center"/>
    </xf>
    <xf numFmtId="10" fontId="38" fillId="9" borderId="37" xfId="1" applyNumberFormat="1" applyFont="1" applyFill="1" applyBorder="1" applyAlignment="1">
      <alignment horizontal="center" vertical="center"/>
    </xf>
    <xf numFmtId="0" fontId="38" fillId="9" borderId="37" xfId="0" applyFont="1" applyFill="1" applyBorder="1" applyAlignment="1">
      <alignment horizontal="center" vertical="center"/>
    </xf>
    <xf numFmtId="1" fontId="38" fillId="9" borderId="37" xfId="0" applyNumberFormat="1" applyFont="1" applyFill="1" applyBorder="1" applyAlignment="1">
      <alignment horizontal="center" vertical="center"/>
    </xf>
    <xf numFmtId="10" fontId="38" fillId="9" borderId="38" xfId="1" applyNumberFormat="1" applyFont="1" applyFill="1" applyBorder="1" applyAlignment="1">
      <alignment horizontal="center" vertical="center"/>
    </xf>
    <xf numFmtId="167" fontId="38" fillId="0" borderId="28" xfId="0" applyNumberFormat="1" applyFont="1" applyBorder="1" applyAlignment="1">
      <alignment horizontal="center" vertical="center"/>
    </xf>
    <xf numFmtId="167" fontId="38" fillId="9" borderId="37" xfId="0" applyNumberFormat="1" applyFont="1" applyFill="1" applyBorder="1" applyAlignment="1">
      <alignment horizontal="center" vertical="center"/>
    </xf>
    <xf numFmtId="0" fontId="38" fillId="0" borderId="28" xfId="66" applyNumberFormat="1" applyFont="1" applyFill="1" applyBorder="1" applyAlignment="1">
      <alignment horizontal="center" vertical="center"/>
    </xf>
    <xf numFmtId="9" fontId="38" fillId="9" borderId="37" xfId="0" applyNumberFormat="1" applyFont="1" applyFill="1" applyBorder="1" applyAlignment="1">
      <alignment horizontal="center" vertical="center"/>
    </xf>
    <xf numFmtId="10" fontId="38" fillId="0" borderId="12" xfId="0" applyNumberFormat="1" applyFont="1" applyBorder="1" applyAlignment="1">
      <alignment horizontal="center" vertical="center"/>
    </xf>
    <xf numFmtId="0" fontId="38" fillId="9" borderId="36" xfId="3" applyFont="1" applyFill="1" applyBorder="1"/>
    <xf numFmtId="0" fontId="38" fillId="9" borderId="37" xfId="3" applyFont="1" applyFill="1" applyBorder="1"/>
    <xf numFmtId="0" fontId="37" fillId="9" borderId="37" xfId="3" applyFont="1" applyFill="1" applyBorder="1"/>
    <xf numFmtId="0" fontId="38" fillId="9" borderId="36" xfId="3" applyFont="1" applyFill="1" applyBorder="1" applyAlignment="1">
      <alignment horizontal="center" vertical="center"/>
    </xf>
    <xf numFmtId="0" fontId="38" fillId="9" borderId="37" xfId="3" applyFont="1" applyFill="1" applyBorder="1" applyAlignment="1">
      <alignment horizontal="center" vertical="center"/>
    </xf>
    <xf numFmtId="10" fontId="38" fillId="9" borderId="37" xfId="3" applyNumberFormat="1" applyFont="1" applyFill="1" applyBorder="1" applyAlignment="1">
      <alignment horizontal="center" vertical="center"/>
    </xf>
    <xf numFmtId="9" fontId="38" fillId="9" borderId="36" xfId="3" applyNumberFormat="1" applyFont="1" applyFill="1" applyBorder="1" applyAlignment="1">
      <alignment horizontal="center" vertical="center"/>
    </xf>
    <xf numFmtId="2" fontId="38" fillId="9" borderId="36" xfId="3" applyNumberFormat="1" applyFont="1" applyFill="1" applyBorder="1" applyAlignment="1">
      <alignment horizontal="center" vertical="center"/>
    </xf>
    <xf numFmtId="1" fontId="38" fillId="9" borderId="36" xfId="3" applyNumberFormat="1" applyFont="1" applyFill="1" applyBorder="1" applyAlignment="1">
      <alignment horizontal="center" vertical="center"/>
    </xf>
    <xf numFmtId="0" fontId="93" fillId="9" borderId="37" xfId="3" applyFont="1" applyFill="1" applyBorder="1" applyAlignment="1">
      <alignment horizontal="center" vertical="center"/>
    </xf>
    <xf numFmtId="0" fontId="94" fillId="9" borderId="37" xfId="3" applyFont="1" applyFill="1" applyBorder="1" applyAlignment="1">
      <alignment horizontal="center" vertical="center"/>
    </xf>
    <xf numFmtId="2" fontId="37" fillId="9" borderId="36" xfId="3" applyNumberFormat="1" applyFont="1" applyFill="1" applyBorder="1" applyAlignment="1">
      <alignment horizontal="center" vertical="center"/>
    </xf>
    <xf numFmtId="9" fontId="38" fillId="9" borderId="37" xfId="3" applyNumberFormat="1" applyFont="1" applyFill="1" applyBorder="1" applyAlignment="1">
      <alignment horizontal="center" vertical="center"/>
    </xf>
    <xf numFmtId="0" fontId="38" fillId="9" borderId="37" xfId="3" applyFont="1" applyFill="1" applyBorder="1" applyAlignment="1">
      <alignment horizontal="center" vertical="center" wrapText="1"/>
    </xf>
    <xf numFmtId="1" fontId="38" fillId="9" borderId="37" xfId="3" applyNumberFormat="1" applyFont="1" applyFill="1" applyBorder="1" applyAlignment="1">
      <alignment horizontal="center" vertical="center"/>
    </xf>
    <xf numFmtId="1" fontId="38" fillId="9" borderId="37" xfId="3" applyNumberFormat="1" applyFont="1" applyFill="1" applyBorder="1" applyAlignment="1">
      <alignment horizontal="center" vertical="center" wrapText="1"/>
    </xf>
    <xf numFmtId="0" fontId="27" fillId="2" borderId="2" xfId="3" applyFont="1" applyFill="1" applyBorder="1" applyAlignment="1">
      <alignment vertical="center"/>
    </xf>
    <xf numFmtId="0" fontId="27" fillId="2" borderId="0" xfId="3" applyFont="1" applyFill="1" applyAlignment="1">
      <alignment vertical="center"/>
    </xf>
    <xf numFmtId="0" fontId="27" fillId="2" borderId="4" xfId="3" applyFont="1" applyFill="1" applyBorder="1" applyAlignment="1">
      <alignment vertical="center"/>
    </xf>
    <xf numFmtId="0" fontId="32" fillId="2" borderId="16" xfId="3" applyFont="1" applyFill="1" applyBorder="1" applyAlignment="1">
      <alignment vertical="center"/>
    </xf>
    <xf numFmtId="0" fontId="32" fillId="2" borderId="15" xfId="3" applyFont="1" applyFill="1" applyBorder="1" applyAlignment="1">
      <alignment vertical="center"/>
    </xf>
    <xf numFmtId="0" fontId="32" fillId="2" borderId="14" xfId="3" applyFont="1" applyFill="1" applyBorder="1" applyAlignment="1">
      <alignment vertical="center"/>
    </xf>
    <xf numFmtId="0" fontId="32" fillId="2" borderId="16" xfId="3" applyFont="1" applyFill="1" applyBorder="1"/>
    <xf numFmtId="0" fontId="32" fillId="2" borderId="15" xfId="3" applyFont="1" applyFill="1" applyBorder="1"/>
    <xf numFmtId="0" fontId="28" fillId="0" borderId="17" xfId="3" applyFont="1" applyBorder="1" applyAlignment="1">
      <alignment horizontal="center" vertical="center" wrapText="1"/>
    </xf>
    <xf numFmtId="0" fontId="39" fillId="3" borderId="36" xfId="3" applyFont="1" applyFill="1" applyBorder="1" applyAlignment="1">
      <alignment horizontal="center" vertical="center" wrapText="1"/>
    </xf>
    <xf numFmtId="0" fontId="38" fillId="3" borderId="25" xfId="3" applyFont="1" applyFill="1" applyBorder="1" applyAlignment="1">
      <alignment horizontal="center" vertical="center"/>
    </xf>
    <xf numFmtId="0" fontId="38" fillId="3" borderId="36" xfId="3" applyFont="1" applyFill="1" applyBorder="1" applyAlignment="1">
      <alignment horizontal="justify" vertical="top"/>
    </xf>
    <xf numFmtId="0" fontId="39" fillId="3" borderId="37" xfId="3" applyFont="1" applyFill="1" applyBorder="1" applyAlignment="1">
      <alignment horizontal="center" vertical="center" wrapText="1"/>
    </xf>
    <xf numFmtId="0" fontId="38" fillId="3" borderId="37" xfId="3" applyFont="1" applyFill="1" applyBorder="1" applyAlignment="1">
      <alignment horizontal="justify" vertical="top" wrapText="1"/>
    </xf>
    <xf numFmtId="0" fontId="38" fillId="3" borderId="37" xfId="3" applyFont="1" applyFill="1" applyBorder="1" applyAlignment="1">
      <alignment horizontal="justify" vertical="top"/>
    </xf>
    <xf numFmtId="49" fontId="38" fillId="3" borderId="28" xfId="3" applyNumberFormat="1" applyFont="1" applyFill="1" applyBorder="1" applyAlignment="1">
      <alignment horizontal="center" vertical="center"/>
    </xf>
    <xf numFmtId="1" fontId="38" fillId="3" borderId="28" xfId="3" applyNumberFormat="1" applyFont="1" applyFill="1" applyBorder="1" applyAlignment="1">
      <alignment horizontal="center" vertical="center"/>
    </xf>
    <xf numFmtId="0" fontId="72" fillId="3" borderId="37" xfId="77" applyFont="1" applyFill="1" applyBorder="1" applyAlignment="1">
      <alignment horizontal="justify" vertical="top"/>
    </xf>
    <xf numFmtId="9" fontId="38" fillId="3" borderId="28" xfId="5" applyFont="1" applyFill="1" applyBorder="1" applyAlignment="1">
      <alignment horizontal="center" vertical="center"/>
    </xf>
    <xf numFmtId="10" fontId="38" fillId="3" borderId="28" xfId="1" applyNumberFormat="1" applyFont="1" applyFill="1" applyBorder="1" applyAlignment="1">
      <alignment horizontal="center" vertical="center"/>
    </xf>
    <xf numFmtId="9" fontId="38" fillId="3" borderId="13" xfId="3" applyNumberFormat="1" applyFont="1" applyFill="1" applyBorder="1" applyAlignment="1">
      <alignment horizontal="center" vertical="center" wrapText="1"/>
    </xf>
    <xf numFmtId="0" fontId="39" fillId="3" borderId="38" xfId="3" applyFont="1" applyFill="1" applyBorder="1" applyAlignment="1">
      <alignment horizontal="center" vertical="center" wrapText="1"/>
    </xf>
    <xf numFmtId="10" fontId="38" fillId="9" borderId="38" xfId="5" applyNumberFormat="1" applyFont="1" applyFill="1" applyBorder="1" applyAlignment="1">
      <alignment horizontal="center" vertical="center"/>
    </xf>
    <xf numFmtId="10" fontId="38" fillId="3" borderId="12" xfId="1" applyNumberFormat="1" applyFont="1" applyFill="1" applyBorder="1" applyAlignment="1">
      <alignment horizontal="center" vertical="center"/>
    </xf>
    <xf numFmtId="0" fontId="38" fillId="3" borderId="38" xfId="3" applyFont="1" applyFill="1" applyBorder="1" applyAlignment="1">
      <alignment horizontal="justify" vertical="top"/>
    </xf>
    <xf numFmtId="0" fontId="30" fillId="3" borderId="5" xfId="3" applyFont="1" applyFill="1" applyBorder="1"/>
    <xf numFmtId="0" fontId="30" fillId="3" borderId="4" xfId="3" applyFont="1" applyFill="1" applyBorder="1"/>
    <xf numFmtId="0" fontId="30" fillId="3" borderId="10" xfId="3" applyFont="1" applyFill="1" applyBorder="1"/>
    <xf numFmtId="0" fontId="35" fillId="0" borderId="58" xfId="0" applyFont="1" applyBorder="1" applyAlignment="1">
      <alignment horizontal="center" vertical="center" textRotation="90"/>
    </xf>
    <xf numFmtId="0" fontId="35" fillId="3" borderId="22" xfId="0" applyFont="1" applyFill="1" applyBorder="1" applyAlignment="1">
      <alignment horizontal="center" vertical="center" textRotation="90"/>
    </xf>
    <xf numFmtId="0" fontId="35" fillId="3" borderId="24" xfId="0" applyFont="1" applyFill="1" applyBorder="1" applyAlignment="1">
      <alignment horizontal="center" vertical="center" textRotation="90"/>
    </xf>
    <xf numFmtId="0" fontId="0" fillId="3" borderId="24" xfId="0" applyFill="1" applyBorder="1" applyAlignment="1">
      <alignment horizontal="center"/>
    </xf>
    <xf numFmtId="0" fontId="0" fillId="3" borderId="76" xfId="0" applyFill="1" applyBorder="1" applyAlignment="1">
      <alignment horizontal="center"/>
    </xf>
    <xf numFmtId="0" fontId="35" fillId="3" borderId="25" xfId="0" applyFont="1" applyFill="1" applyBorder="1" applyAlignment="1">
      <alignment horizontal="center" vertical="center" textRotation="90"/>
    </xf>
    <xf numFmtId="0" fontId="35" fillId="3" borderId="28" xfId="0" applyFont="1" applyFill="1" applyBorder="1" applyAlignment="1">
      <alignment horizontal="center" vertical="center" textRotation="90"/>
    </xf>
    <xf numFmtId="0" fontId="0" fillId="3" borderId="28" xfId="0" applyFill="1" applyBorder="1" applyAlignment="1">
      <alignment horizontal="center"/>
    </xf>
    <xf numFmtId="0" fontId="0" fillId="3" borderId="12" xfId="0" applyFill="1" applyBorder="1" applyAlignment="1">
      <alignment horizontal="center"/>
    </xf>
    <xf numFmtId="0" fontId="35" fillId="9" borderId="78" xfId="0" applyFont="1" applyFill="1" applyBorder="1" applyAlignment="1">
      <alignment horizontal="center" vertical="center" textRotation="90"/>
    </xf>
    <xf numFmtId="10" fontId="38" fillId="9" borderId="36" xfId="3" applyNumberFormat="1" applyFont="1" applyFill="1" applyBorder="1" applyAlignment="1">
      <alignment horizontal="center" vertical="center"/>
    </xf>
    <xf numFmtId="0" fontId="38" fillId="9" borderId="37" xfId="1" applyNumberFormat="1" applyFont="1" applyFill="1" applyBorder="1" applyAlignment="1">
      <alignment horizontal="center" vertical="center"/>
    </xf>
    <xf numFmtId="10" fontId="38" fillId="9" borderId="38" xfId="3" applyNumberFormat="1" applyFont="1" applyFill="1" applyBorder="1" applyAlignment="1">
      <alignment horizontal="center" vertical="center"/>
    </xf>
    <xf numFmtId="0" fontId="35" fillId="9" borderId="37" xfId="0" applyFont="1" applyFill="1" applyBorder="1" applyAlignment="1">
      <alignment horizontal="center" vertical="center" textRotation="90"/>
    </xf>
    <xf numFmtId="0" fontId="35" fillId="9" borderId="53" xfId="0" applyFont="1" applyFill="1" applyBorder="1" applyAlignment="1">
      <alignment horizontal="center" vertical="center" textRotation="90"/>
    </xf>
    <xf numFmtId="0" fontId="0" fillId="9" borderId="37" xfId="0" applyFill="1" applyBorder="1" applyAlignment="1">
      <alignment horizontal="center"/>
    </xf>
    <xf numFmtId="9" fontId="0" fillId="9" borderId="37" xfId="0" applyNumberFormat="1" applyFill="1" applyBorder="1" applyAlignment="1">
      <alignment horizontal="center" vertical="center"/>
    </xf>
    <xf numFmtId="0" fontId="0" fillId="9" borderId="37" xfId="0" applyFill="1" applyBorder="1" applyAlignment="1">
      <alignment horizontal="center" vertical="center"/>
    </xf>
    <xf numFmtId="0" fontId="43" fillId="0" borderId="80" xfId="0" applyFont="1" applyBorder="1" applyAlignment="1">
      <alignment horizontal="center" vertical="center" textRotation="90"/>
    </xf>
    <xf numFmtId="0" fontId="45" fillId="0" borderId="70" xfId="0" applyFont="1" applyBorder="1" applyAlignment="1">
      <alignment horizontal="center" vertical="center"/>
    </xf>
    <xf numFmtId="0" fontId="45" fillId="0" borderId="30" xfId="0" applyFont="1" applyBorder="1" applyAlignment="1">
      <alignment horizontal="center" vertical="center"/>
    </xf>
    <xf numFmtId="0" fontId="45" fillId="0" borderId="18" xfId="0" applyFont="1" applyBorder="1" applyAlignment="1">
      <alignment horizontal="center" vertical="center"/>
    </xf>
    <xf numFmtId="0" fontId="43" fillId="9" borderId="38" xfId="0" applyFont="1" applyFill="1" applyBorder="1" applyAlignment="1">
      <alignment horizontal="center" vertical="center" textRotation="90"/>
    </xf>
    <xf numFmtId="0" fontId="45" fillId="9" borderId="36" xfId="0" applyFont="1" applyFill="1" applyBorder="1" applyAlignment="1">
      <alignment horizontal="center" vertical="center"/>
    </xf>
    <xf numFmtId="0" fontId="43" fillId="9" borderId="19" xfId="0" applyFont="1" applyFill="1" applyBorder="1" applyAlignment="1">
      <alignment horizontal="center" vertical="center" textRotation="90"/>
    </xf>
    <xf numFmtId="0" fontId="45" fillId="9" borderId="21" xfId="0" applyFont="1" applyFill="1" applyBorder="1" applyAlignment="1">
      <alignment horizontal="center" vertical="center"/>
    </xf>
    <xf numFmtId="0" fontId="45" fillId="9" borderId="23" xfId="0" applyFont="1" applyFill="1" applyBorder="1" applyAlignment="1">
      <alignment horizontal="center" vertical="center"/>
    </xf>
    <xf numFmtId="10" fontId="45" fillId="9" borderId="23" xfId="0" applyNumberFormat="1" applyFont="1" applyFill="1" applyBorder="1" applyAlignment="1">
      <alignment horizontal="center" vertical="center"/>
    </xf>
    <xf numFmtId="0" fontId="102" fillId="9" borderId="72" xfId="3" applyFont="1" applyFill="1" applyBorder="1" applyAlignment="1">
      <alignment horizontal="center" vertical="center" textRotation="90"/>
    </xf>
    <xf numFmtId="43" fontId="37" fillId="9" borderId="36" xfId="66" applyFont="1" applyFill="1" applyBorder="1" applyAlignment="1">
      <alignment horizontal="center" vertical="center"/>
    </xf>
    <xf numFmtId="43" fontId="37" fillId="9" borderId="37" xfId="66" applyFont="1" applyFill="1" applyBorder="1" applyAlignment="1">
      <alignment horizontal="center" vertical="center"/>
    </xf>
    <xf numFmtId="2" fontId="37" fillId="9" borderId="37" xfId="4" applyNumberFormat="1" applyFont="1" applyFill="1" applyBorder="1" applyAlignment="1">
      <alignment horizontal="center" vertical="center"/>
    </xf>
    <xf numFmtId="43" fontId="37" fillId="9" borderId="38" xfId="66" applyFont="1" applyFill="1" applyBorder="1" applyAlignment="1">
      <alignment horizontal="center" vertical="center"/>
    </xf>
    <xf numFmtId="10" fontId="37" fillId="9" borderId="36" xfId="5" applyNumberFormat="1" applyFont="1" applyFill="1" applyBorder="1" applyAlignment="1">
      <alignment horizontal="center" vertical="center"/>
    </xf>
    <xf numFmtId="10" fontId="37" fillId="9" borderId="37" xfId="5" applyNumberFormat="1" applyFont="1" applyFill="1" applyBorder="1" applyAlignment="1">
      <alignment horizontal="center" vertical="center"/>
    </xf>
    <xf numFmtId="10" fontId="37" fillId="9" borderId="38" xfId="5" applyNumberFormat="1" applyFont="1" applyFill="1" applyBorder="1" applyAlignment="1">
      <alignment horizontal="center" vertical="center"/>
    </xf>
    <xf numFmtId="10" fontId="37" fillId="9" borderId="61" xfId="5" applyNumberFormat="1" applyFont="1" applyFill="1" applyBorder="1" applyAlignment="1">
      <alignment horizontal="center" vertical="center"/>
    </xf>
    <xf numFmtId="9" fontId="37" fillId="9" borderId="36" xfId="1" applyFont="1" applyFill="1" applyBorder="1" applyAlignment="1">
      <alignment horizontal="center" vertical="center"/>
    </xf>
    <xf numFmtId="9" fontId="37" fillId="9" borderId="37" xfId="1" applyFont="1" applyFill="1" applyBorder="1" applyAlignment="1">
      <alignment horizontal="center" vertical="center"/>
    </xf>
    <xf numFmtId="0" fontId="102" fillId="9" borderId="69" xfId="3" applyFont="1" applyFill="1" applyBorder="1" applyAlignment="1">
      <alignment horizontal="center" vertical="center" textRotation="90"/>
    </xf>
    <xf numFmtId="43" fontId="37" fillId="9" borderId="21" xfId="66" applyFont="1" applyFill="1" applyBorder="1" applyAlignment="1">
      <alignment horizontal="center" vertical="center"/>
    </xf>
    <xf numFmtId="43" fontId="37" fillId="9" borderId="23" xfId="66" applyFont="1" applyFill="1" applyBorder="1" applyAlignment="1">
      <alignment horizontal="center" vertical="center"/>
    </xf>
    <xf numFmtId="2" fontId="37" fillId="9" borderId="23" xfId="4" applyNumberFormat="1" applyFont="1" applyFill="1" applyBorder="1" applyAlignment="1">
      <alignment horizontal="center" vertical="center"/>
    </xf>
    <xf numFmtId="43" fontId="37" fillId="9" borderId="19" xfId="66" applyFont="1" applyFill="1" applyBorder="1" applyAlignment="1">
      <alignment horizontal="center" vertical="center"/>
    </xf>
    <xf numFmtId="9" fontId="37" fillId="9" borderId="21" xfId="1" applyFont="1" applyFill="1" applyBorder="1" applyAlignment="1">
      <alignment horizontal="center" vertical="center"/>
    </xf>
    <xf numFmtId="9" fontId="37" fillId="9" borderId="23" xfId="1" applyFont="1" applyFill="1" applyBorder="1" applyAlignment="1">
      <alignment horizontal="center" vertical="center"/>
    </xf>
    <xf numFmtId="1" fontId="37" fillId="9" borderId="23" xfId="5" applyNumberFormat="1" applyFont="1" applyFill="1" applyBorder="1" applyAlignment="1">
      <alignment horizontal="center" vertical="center"/>
    </xf>
    <xf numFmtId="9" fontId="37" fillId="9" borderId="19" xfId="1" applyFont="1" applyFill="1" applyBorder="1" applyAlignment="1">
      <alignment horizontal="center" vertical="center"/>
    </xf>
    <xf numFmtId="10" fontId="37" fillId="9" borderId="62" xfId="5" applyNumberFormat="1" applyFont="1" applyFill="1" applyBorder="1" applyAlignment="1">
      <alignment horizontal="center" vertical="center"/>
    </xf>
    <xf numFmtId="1" fontId="37" fillId="9" borderId="37" xfId="5" applyNumberFormat="1" applyFont="1" applyFill="1" applyBorder="1" applyAlignment="1">
      <alignment horizontal="center" vertical="center"/>
    </xf>
    <xf numFmtId="9" fontId="37" fillId="9" borderId="38" xfId="1" applyFont="1" applyFill="1" applyBorder="1" applyAlignment="1">
      <alignment horizontal="center" vertical="center"/>
    </xf>
    <xf numFmtId="0" fontId="102" fillId="9" borderId="6" xfId="3" applyFont="1" applyFill="1" applyBorder="1" applyAlignment="1">
      <alignment horizontal="center" vertical="center" textRotation="90"/>
    </xf>
    <xf numFmtId="0" fontId="37" fillId="9" borderId="36" xfId="4" applyFont="1" applyFill="1" applyBorder="1" applyAlignment="1">
      <alignment horizontal="center" vertical="center"/>
    </xf>
    <xf numFmtId="0" fontId="37" fillId="9" borderId="38" xfId="4" applyFont="1" applyFill="1" applyBorder="1" applyAlignment="1">
      <alignment horizontal="center" vertical="center"/>
    </xf>
    <xf numFmtId="0" fontId="42" fillId="3" borderId="17" xfId="0" applyFont="1" applyFill="1" applyBorder="1" applyAlignment="1">
      <alignment horizontal="center" vertical="center" wrapText="1"/>
    </xf>
    <xf numFmtId="0" fontId="42" fillId="3" borderId="6" xfId="0" applyFont="1" applyFill="1" applyBorder="1" applyAlignment="1">
      <alignment horizontal="center" vertical="center" wrapText="1"/>
    </xf>
    <xf numFmtId="0" fontId="45" fillId="3" borderId="26" xfId="0" applyFont="1" applyFill="1" applyBorder="1" applyAlignment="1">
      <alignment horizontal="left" vertical="center" wrapText="1"/>
    </xf>
    <xf numFmtId="9" fontId="45" fillId="3" borderId="26" xfId="0" applyNumberFormat="1" applyFont="1" applyFill="1" applyBorder="1" applyAlignment="1">
      <alignment horizontal="center" vertical="center" wrapText="1"/>
    </xf>
    <xf numFmtId="9" fontId="45" fillId="3" borderId="26" xfId="3" applyNumberFormat="1" applyFont="1" applyFill="1" applyBorder="1" applyAlignment="1">
      <alignment vertical="center" wrapText="1"/>
    </xf>
    <xf numFmtId="0" fontId="43" fillId="3" borderId="26" xfId="0" applyFont="1" applyFill="1" applyBorder="1" applyAlignment="1">
      <alignment vertical="center" wrapText="1"/>
    </xf>
    <xf numFmtId="0" fontId="45" fillId="3" borderId="26" xfId="0" applyFont="1" applyFill="1" applyBorder="1" applyAlignment="1">
      <alignment vertical="center" wrapText="1"/>
    </xf>
    <xf numFmtId="9" fontId="45" fillId="3" borderId="26" xfId="3" applyNumberFormat="1" applyFont="1" applyFill="1" applyBorder="1" applyAlignment="1">
      <alignment horizontal="left" vertical="center" wrapText="1"/>
    </xf>
    <xf numFmtId="9" fontId="45" fillId="0" borderId="26" xfId="1" applyFont="1" applyFill="1" applyBorder="1" applyAlignment="1">
      <alignment horizontal="center" vertical="center"/>
    </xf>
    <xf numFmtId="14" fontId="45" fillId="0" borderId="26" xfId="1" applyNumberFormat="1" applyFont="1" applyFill="1" applyBorder="1" applyAlignment="1">
      <alignment horizontal="center" vertical="center"/>
    </xf>
    <xf numFmtId="0" fontId="45" fillId="0" borderId="36" xfId="0" applyFont="1" applyBorder="1" applyAlignment="1">
      <alignment vertical="center" wrapText="1"/>
    </xf>
    <xf numFmtId="0" fontId="51" fillId="0" borderId="27" xfId="0" applyFont="1" applyBorder="1" applyAlignment="1">
      <alignment horizontal="center" vertical="center" wrapText="1"/>
    </xf>
    <xf numFmtId="0" fontId="45" fillId="0" borderId="22" xfId="0" applyFont="1" applyBorder="1" applyAlignment="1">
      <alignment horizontal="center" vertical="center"/>
    </xf>
    <xf numFmtId="0" fontId="45" fillId="0" borderId="25" xfId="0" applyFont="1" applyBorder="1"/>
    <xf numFmtId="0" fontId="45" fillId="0" borderId="36" xfId="0" applyFont="1" applyBorder="1"/>
    <xf numFmtId="0" fontId="45" fillId="3" borderId="7" xfId="0" applyFont="1" applyFill="1" applyBorder="1" applyAlignment="1">
      <alignment horizontal="left" vertical="center" wrapText="1"/>
    </xf>
    <xf numFmtId="9" fontId="45" fillId="3" borderId="7" xfId="0" applyNumberFormat="1" applyFont="1" applyFill="1" applyBorder="1" applyAlignment="1">
      <alignment horizontal="center" vertical="center" wrapText="1"/>
    </xf>
    <xf numFmtId="9" fontId="45" fillId="3" borderId="7" xfId="3" applyNumberFormat="1" applyFont="1" applyFill="1" applyBorder="1" applyAlignment="1">
      <alignment vertical="center" wrapText="1"/>
    </xf>
    <xf numFmtId="0" fontId="43" fillId="3" borderId="7" xfId="0" applyFont="1" applyFill="1" applyBorder="1" applyAlignment="1">
      <alignment vertical="center" wrapText="1"/>
    </xf>
    <xf numFmtId="0" fontId="45" fillId="3" borderId="7" xfId="0" applyFont="1" applyFill="1" applyBorder="1" applyAlignment="1">
      <alignment vertical="center" wrapText="1"/>
    </xf>
    <xf numFmtId="9" fontId="45" fillId="0" borderId="7" xfId="1" applyFont="1" applyFill="1" applyBorder="1" applyAlignment="1">
      <alignment horizontal="center" vertical="center" wrapText="1"/>
    </xf>
    <xf numFmtId="0" fontId="45" fillId="0" borderId="37" xfId="0" applyFont="1" applyBorder="1" applyAlignment="1">
      <alignment vertical="center" wrapText="1"/>
    </xf>
    <xf numFmtId="0" fontId="51" fillId="0" borderId="29" xfId="0" applyFont="1" applyBorder="1" applyAlignment="1">
      <alignment horizontal="center" vertical="center" wrapText="1"/>
    </xf>
    <xf numFmtId="0" fontId="45" fillId="0" borderId="28" xfId="0" applyFont="1" applyBorder="1"/>
    <xf numFmtId="0" fontId="45" fillId="0" borderId="37" xfId="0" applyFont="1" applyBorder="1"/>
    <xf numFmtId="9" fontId="45" fillId="3" borderId="7" xfId="0" applyNumberFormat="1" applyFont="1" applyFill="1" applyBorder="1" applyAlignment="1">
      <alignment vertical="center" wrapText="1"/>
    </xf>
    <xf numFmtId="9" fontId="45" fillId="0" borderId="7" xfId="1" applyFont="1" applyFill="1" applyBorder="1" applyAlignment="1">
      <alignment horizontal="center" vertical="center"/>
    </xf>
    <xf numFmtId="9" fontId="45" fillId="3" borderId="7" xfId="1" applyFont="1" applyFill="1" applyBorder="1" applyAlignment="1">
      <alignment horizontal="center" vertical="center" wrapText="1"/>
    </xf>
    <xf numFmtId="0" fontId="45" fillId="3" borderId="13" xfId="0" applyFont="1" applyFill="1" applyBorder="1" applyAlignment="1">
      <alignment vertical="center" wrapText="1"/>
    </xf>
    <xf numFmtId="9" fontId="45" fillId="3" borderId="13" xfId="1" applyFont="1" applyFill="1" applyBorder="1" applyAlignment="1">
      <alignment horizontal="center" vertical="center" wrapText="1"/>
    </xf>
    <xf numFmtId="9" fontId="45" fillId="3" borderId="13" xfId="3" applyNumberFormat="1" applyFont="1" applyFill="1" applyBorder="1" applyAlignment="1">
      <alignment vertical="center" wrapText="1"/>
    </xf>
    <xf numFmtId="0" fontId="45" fillId="3" borderId="13" xfId="0" applyFont="1" applyFill="1" applyBorder="1" applyAlignment="1">
      <alignment horizontal="left" vertical="center" wrapText="1"/>
    </xf>
    <xf numFmtId="9" fontId="45" fillId="3" borderId="13" xfId="1" applyFont="1" applyFill="1" applyBorder="1" applyAlignment="1">
      <alignment horizontal="center" vertical="center"/>
    </xf>
    <xf numFmtId="9" fontId="45" fillId="0" borderId="13" xfId="1" applyFont="1" applyFill="1" applyBorder="1" applyAlignment="1">
      <alignment horizontal="center" vertical="center" wrapText="1"/>
    </xf>
    <xf numFmtId="14" fontId="45" fillId="0" borderId="13" xfId="1" applyNumberFormat="1" applyFont="1" applyFill="1" applyBorder="1" applyAlignment="1">
      <alignment horizontal="center" vertical="center"/>
    </xf>
    <xf numFmtId="0" fontId="45" fillId="0" borderId="38" xfId="0" applyFont="1" applyBorder="1" applyAlignment="1">
      <alignment vertical="center" wrapText="1"/>
    </xf>
    <xf numFmtId="0" fontId="51" fillId="3" borderId="20" xfId="0" applyFont="1" applyFill="1" applyBorder="1" applyAlignment="1">
      <alignment horizontal="center"/>
    </xf>
    <xf numFmtId="0" fontId="45" fillId="0" borderId="12" xfId="0" applyFont="1" applyBorder="1"/>
    <xf numFmtId="0" fontId="45" fillId="0" borderId="38" xfId="0" applyFont="1" applyBorder="1"/>
    <xf numFmtId="0" fontId="51" fillId="3" borderId="0" xfId="0" applyFont="1" applyFill="1" applyAlignment="1">
      <alignment horizontal="center"/>
    </xf>
    <xf numFmtId="0" fontId="45" fillId="3" borderId="3" xfId="0" applyFont="1" applyFill="1" applyBorder="1" applyAlignment="1">
      <alignment horizontal="center" vertical="center" wrapText="1"/>
    </xf>
    <xf numFmtId="0" fontId="51" fillId="3" borderId="4" xfId="0" applyFont="1" applyFill="1" applyBorder="1" applyAlignment="1">
      <alignment vertical="top"/>
    </xf>
    <xf numFmtId="0" fontId="45" fillId="3" borderId="5" xfId="0" applyFont="1" applyFill="1" applyBorder="1" applyAlignment="1">
      <alignment horizontal="center" vertical="center" wrapText="1"/>
    </xf>
    <xf numFmtId="0" fontId="45" fillId="3" borderId="0" xfId="0" applyFont="1" applyFill="1" applyAlignment="1">
      <alignment horizontal="center"/>
    </xf>
    <xf numFmtId="0" fontId="45" fillId="0" borderId="24" xfId="0" applyFont="1" applyBorder="1" applyAlignment="1">
      <alignment horizontal="center" vertical="center"/>
    </xf>
    <xf numFmtId="0" fontId="45" fillId="0" borderId="25" xfId="0" applyFont="1" applyBorder="1" applyAlignment="1">
      <alignment horizontal="center" vertical="center"/>
    </xf>
    <xf numFmtId="0" fontId="45" fillId="0" borderId="28" xfId="0" applyFont="1" applyBorder="1" applyAlignment="1">
      <alignment horizontal="center"/>
    </xf>
    <xf numFmtId="0" fontId="45" fillId="0" borderId="12" xfId="0" applyFont="1" applyBorder="1" applyAlignment="1">
      <alignment horizontal="center"/>
    </xf>
    <xf numFmtId="0" fontId="45" fillId="0" borderId="45" xfId="0" applyFont="1" applyBorder="1" applyAlignment="1">
      <alignment horizontal="center" vertical="center"/>
    </xf>
    <xf numFmtId="0" fontId="45" fillId="0" borderId="57" xfId="0" applyFont="1" applyBorder="1" applyAlignment="1">
      <alignment horizontal="center" vertical="center"/>
    </xf>
    <xf numFmtId="0" fontId="45" fillId="0" borderId="79" xfId="0" applyFont="1" applyBorder="1" applyAlignment="1">
      <alignment horizontal="center" vertical="center"/>
    </xf>
    <xf numFmtId="0" fontId="45" fillId="0" borderId="49" xfId="0" applyFont="1" applyBorder="1" applyAlignment="1">
      <alignment horizontal="center" vertical="center"/>
    </xf>
    <xf numFmtId="10" fontId="45" fillId="9" borderId="78" xfId="0" applyNumberFormat="1" applyFont="1" applyFill="1" applyBorder="1" applyAlignment="1">
      <alignment horizontal="center" vertical="center"/>
    </xf>
    <xf numFmtId="10" fontId="45" fillId="9" borderId="35" xfId="0" applyNumberFormat="1" applyFont="1" applyFill="1" applyBorder="1" applyAlignment="1">
      <alignment horizontal="center" vertical="center"/>
    </xf>
    <xf numFmtId="0" fontId="45" fillId="9" borderId="35" xfId="0" applyFont="1" applyFill="1" applyBorder="1" applyAlignment="1">
      <alignment horizontal="center" vertical="center"/>
    </xf>
    <xf numFmtId="0" fontId="45" fillId="9" borderId="26" xfId="0" applyFont="1" applyFill="1" applyBorder="1" applyAlignment="1">
      <alignment horizontal="center" vertical="center"/>
    </xf>
    <xf numFmtId="10" fontId="45" fillId="9" borderId="39" xfId="0" applyNumberFormat="1" applyFont="1" applyFill="1" applyBorder="1" applyAlignment="1">
      <alignment horizontal="center" vertical="center"/>
    </xf>
    <xf numFmtId="10" fontId="45" fillId="9" borderId="44" xfId="0" applyNumberFormat="1" applyFont="1" applyFill="1" applyBorder="1" applyAlignment="1">
      <alignment horizontal="center" vertical="center"/>
    </xf>
    <xf numFmtId="0" fontId="0" fillId="9" borderId="36" xfId="0" applyFill="1" applyBorder="1" applyAlignment="1">
      <alignment horizontal="center" vertical="center"/>
    </xf>
    <xf numFmtId="10" fontId="0" fillId="9" borderId="37" xfId="0" applyNumberFormat="1" applyFill="1" applyBorder="1" applyAlignment="1">
      <alignment horizontal="center" vertical="center"/>
    </xf>
    <xf numFmtId="9" fontId="45" fillId="9" borderId="37" xfId="0" applyNumberFormat="1" applyFont="1" applyFill="1" applyBorder="1" applyAlignment="1">
      <alignment horizontal="center" vertical="center"/>
    </xf>
    <xf numFmtId="9" fontId="0" fillId="9" borderId="36" xfId="0" applyNumberFormat="1" applyFill="1" applyBorder="1" applyAlignment="1">
      <alignment horizontal="center" vertical="center"/>
    </xf>
    <xf numFmtId="0" fontId="38" fillId="3" borderId="0" xfId="3" applyFont="1" applyFill="1" applyAlignment="1">
      <alignment horizontal="center" vertical="center"/>
    </xf>
    <xf numFmtId="0" fontId="38" fillId="3" borderId="0" xfId="3" applyFont="1" applyFill="1"/>
    <xf numFmtId="9" fontId="38" fillId="0" borderId="26" xfId="3" applyNumberFormat="1" applyFont="1" applyBorder="1" applyAlignment="1">
      <alignment vertical="center" wrapText="1"/>
    </xf>
    <xf numFmtId="0" fontId="38" fillId="0" borderId="26" xfId="3" applyFont="1" applyBorder="1" applyAlignment="1">
      <alignment horizontal="justify" vertical="center" wrapText="1"/>
    </xf>
    <xf numFmtId="0" fontId="107" fillId="0" borderId="26" xfId="3" applyFont="1" applyBorder="1" applyAlignment="1">
      <alignment horizontal="justify" vertical="center" wrapText="1"/>
    </xf>
    <xf numFmtId="0" fontId="38" fillId="0" borderId="26" xfId="3" applyFont="1" applyBorder="1" applyAlignment="1">
      <alignment horizontal="justify" vertical="center"/>
    </xf>
    <xf numFmtId="164" fontId="38" fillId="0" borderId="26" xfId="1" applyNumberFormat="1" applyFont="1" applyFill="1" applyBorder="1" applyAlignment="1">
      <alignment horizontal="center" vertical="center"/>
    </xf>
    <xf numFmtId="9" fontId="38" fillId="0" borderId="26" xfId="1" applyFont="1" applyFill="1" applyBorder="1" applyAlignment="1">
      <alignment vertical="center" wrapText="1"/>
    </xf>
    <xf numFmtId="166" fontId="38" fillId="0" borderId="26" xfId="1" applyNumberFormat="1" applyFont="1" applyFill="1" applyBorder="1" applyAlignment="1">
      <alignment horizontal="center" vertical="center"/>
    </xf>
    <xf numFmtId="0" fontId="38" fillId="0" borderId="26" xfId="3" applyFont="1" applyBorder="1" applyAlignment="1">
      <alignment vertical="center" wrapText="1"/>
    </xf>
    <xf numFmtId="0" fontId="39" fillId="0" borderId="21" xfId="3" applyFont="1" applyBorder="1" applyAlignment="1">
      <alignment horizontal="center" vertical="center" wrapText="1"/>
    </xf>
    <xf numFmtId="164" fontId="38" fillId="3" borderId="25" xfId="3" applyNumberFormat="1" applyFont="1" applyFill="1" applyBorder="1" applyAlignment="1">
      <alignment horizontal="center" vertical="center"/>
    </xf>
    <xf numFmtId="164" fontId="38" fillId="9" borderId="36" xfId="3" applyNumberFormat="1" applyFont="1" applyFill="1" applyBorder="1" applyAlignment="1">
      <alignment horizontal="center" vertical="center"/>
    </xf>
    <xf numFmtId="9" fontId="38" fillId="0" borderId="22" xfId="1" applyFont="1" applyBorder="1" applyAlignment="1">
      <alignment horizontal="center" vertical="center"/>
    </xf>
    <xf numFmtId="0" fontId="38" fillId="0" borderId="36" xfId="3" applyFont="1" applyBorder="1" applyAlignment="1">
      <alignment horizontal="center" vertical="center"/>
    </xf>
    <xf numFmtId="9" fontId="38" fillId="0" borderId="7" xfId="3" applyNumberFormat="1" applyFont="1" applyBorder="1" applyAlignment="1">
      <alignment vertical="center" wrapText="1"/>
    </xf>
    <xf numFmtId="0" fontId="107" fillId="0" borderId="7" xfId="3" applyFont="1" applyBorder="1" applyAlignment="1">
      <alignment horizontal="justify" vertical="center" wrapText="1"/>
    </xf>
    <xf numFmtId="164" fontId="38" fillId="0" borderId="7" xfId="1" applyNumberFormat="1" applyFont="1" applyFill="1" applyBorder="1" applyAlignment="1">
      <alignment horizontal="center" vertical="center"/>
    </xf>
    <xf numFmtId="166" fontId="38" fillId="0" borderId="7" xfId="1" applyNumberFormat="1" applyFont="1" applyFill="1" applyBorder="1" applyAlignment="1">
      <alignment horizontal="center" vertical="center"/>
    </xf>
    <xf numFmtId="0" fontId="39" fillId="0" borderId="23" xfId="3" applyFont="1" applyBorder="1" applyAlignment="1">
      <alignment horizontal="center" vertical="center" wrapText="1"/>
    </xf>
    <xf numFmtId="164" fontId="38" fillId="3" borderId="28" xfId="3" applyNumberFormat="1" applyFont="1" applyFill="1" applyBorder="1" applyAlignment="1">
      <alignment horizontal="center" vertical="center"/>
    </xf>
    <xf numFmtId="164" fontId="38" fillId="9" borderId="37" xfId="3" applyNumberFormat="1" applyFont="1" applyFill="1" applyBorder="1" applyAlignment="1">
      <alignment horizontal="center" vertical="center"/>
    </xf>
    <xf numFmtId="9" fontId="38" fillId="0" borderId="24" xfId="1" applyFont="1" applyBorder="1" applyAlignment="1">
      <alignment horizontal="center" vertical="center"/>
    </xf>
    <xf numFmtId="0" fontId="38" fillId="0" borderId="37" xfId="3" applyFont="1" applyBorder="1" applyAlignment="1">
      <alignment horizontal="center" vertical="center"/>
    </xf>
    <xf numFmtId="0" fontId="107" fillId="0" borderId="7" xfId="3" applyFont="1" applyBorder="1" applyAlignment="1">
      <alignment horizontal="justify" vertical="center"/>
    </xf>
    <xf numFmtId="9" fontId="38" fillId="0" borderId="13" xfId="3" applyNumberFormat="1" applyFont="1" applyBorder="1" applyAlignment="1">
      <alignment vertical="center" wrapText="1"/>
    </xf>
    <xf numFmtId="0" fontId="107" fillId="0" borderId="13" xfId="3" applyFont="1" applyBorder="1" applyAlignment="1">
      <alignment horizontal="justify" vertical="center" wrapText="1"/>
    </xf>
    <xf numFmtId="164" fontId="38" fillId="0" borderId="13" xfId="1" applyNumberFormat="1" applyFont="1" applyFill="1" applyBorder="1" applyAlignment="1">
      <alignment horizontal="center" vertical="center"/>
    </xf>
    <xf numFmtId="166" fontId="38" fillId="0" borderId="13" xfId="1" applyNumberFormat="1" applyFont="1" applyFill="1" applyBorder="1" applyAlignment="1">
      <alignment horizontal="center" vertical="center"/>
    </xf>
    <xf numFmtId="0" fontId="38" fillId="0" borderId="13" xfId="3" applyFont="1" applyBorder="1" applyAlignment="1">
      <alignment vertical="center" wrapText="1"/>
    </xf>
    <xf numFmtId="0" fontId="39" fillId="0" borderId="19" xfId="3" applyFont="1" applyBorder="1" applyAlignment="1">
      <alignment horizontal="center" vertical="center" wrapText="1"/>
    </xf>
    <xf numFmtId="164" fontId="38" fillId="3" borderId="12" xfId="3" applyNumberFormat="1" applyFont="1" applyFill="1" applyBorder="1" applyAlignment="1">
      <alignment horizontal="center" vertical="center"/>
    </xf>
    <xf numFmtId="164" fontId="38" fillId="9" borderId="38" xfId="3" applyNumberFormat="1" applyFont="1" applyFill="1" applyBorder="1" applyAlignment="1">
      <alignment horizontal="center" vertical="center"/>
    </xf>
    <xf numFmtId="9" fontId="38" fillId="0" borderId="76" xfId="1" applyFont="1" applyBorder="1" applyAlignment="1">
      <alignment horizontal="center" vertical="center"/>
    </xf>
    <xf numFmtId="0" fontId="38" fillId="0" borderId="38" xfId="3" applyFont="1" applyBorder="1" applyAlignment="1">
      <alignment horizontal="center" vertical="center"/>
    </xf>
    <xf numFmtId="0" fontId="38" fillId="3" borderId="60" xfId="76" applyFont="1" applyFill="1" applyBorder="1" applyAlignment="1">
      <alignment horizontal="justify" vertical="center" wrapText="1"/>
    </xf>
    <xf numFmtId="9" fontId="38" fillId="0" borderId="73" xfId="3" applyNumberFormat="1" applyFont="1" applyBorder="1" applyAlignment="1">
      <alignment horizontal="center" vertical="center" wrapText="1"/>
    </xf>
    <xf numFmtId="9" fontId="38" fillId="0" borderId="73" xfId="3" applyNumberFormat="1" applyFont="1" applyBorder="1" applyAlignment="1">
      <alignment vertical="center" wrapText="1"/>
    </xf>
    <xf numFmtId="0" fontId="38" fillId="0" borderId="73" xfId="3" applyFont="1" applyBorder="1" applyAlignment="1">
      <alignment horizontal="justify" vertical="center" wrapText="1"/>
    </xf>
    <xf numFmtId="164" fontId="38" fillId="0" borderId="73" xfId="1" applyNumberFormat="1" applyFont="1" applyFill="1" applyBorder="1" applyAlignment="1">
      <alignment horizontal="center" vertical="center"/>
    </xf>
    <xf numFmtId="9" fontId="38" fillId="0" borderId="73" xfId="1" applyFont="1" applyFill="1" applyBorder="1" applyAlignment="1">
      <alignment vertical="center" wrapText="1"/>
    </xf>
    <xf numFmtId="166" fontId="38" fillId="0" borderId="73" xfId="1" applyNumberFormat="1" applyFont="1" applyFill="1" applyBorder="1" applyAlignment="1">
      <alignment horizontal="center" vertical="center"/>
    </xf>
    <xf numFmtId="0" fontId="38" fillId="0" borderId="73" xfId="3" applyFont="1" applyBorder="1" applyAlignment="1">
      <alignment vertical="center" wrapText="1"/>
    </xf>
    <xf numFmtId="0" fontId="39" fillId="0" borderId="62" xfId="3" applyFont="1" applyBorder="1" applyAlignment="1">
      <alignment horizontal="center" vertical="center" wrapText="1"/>
    </xf>
    <xf numFmtId="164" fontId="38" fillId="3" borderId="60" xfId="3" applyNumberFormat="1" applyFont="1" applyFill="1" applyBorder="1" applyAlignment="1">
      <alignment horizontal="center" vertical="center"/>
    </xf>
    <xf numFmtId="164" fontId="38" fillId="9" borderId="61" xfId="3" applyNumberFormat="1" applyFont="1" applyFill="1" applyBorder="1" applyAlignment="1">
      <alignment horizontal="center" vertical="center"/>
    </xf>
    <xf numFmtId="9" fontId="38" fillId="0" borderId="63" xfId="1" applyFont="1" applyBorder="1" applyAlignment="1">
      <alignment horizontal="center" vertical="center"/>
    </xf>
    <xf numFmtId="0" fontId="38" fillId="0" borderId="61" xfId="3" applyFont="1" applyBorder="1" applyAlignment="1">
      <alignment horizontal="center" vertical="center"/>
    </xf>
    <xf numFmtId="0" fontId="38" fillId="0" borderId="60" xfId="76" applyFont="1" applyBorder="1" applyAlignment="1">
      <alignment horizontal="justify" vertical="center" wrapText="1"/>
    </xf>
    <xf numFmtId="0" fontId="108" fillId="3" borderId="0" xfId="3" applyFont="1" applyFill="1"/>
    <xf numFmtId="0" fontId="108" fillId="3" borderId="0" xfId="3" applyFont="1" applyFill="1" applyAlignment="1">
      <alignment horizontal="center" vertical="center"/>
    </xf>
    <xf numFmtId="0" fontId="39" fillId="3" borderId="4" xfId="3" applyFont="1" applyFill="1" applyBorder="1" applyAlignment="1">
      <alignment horizontal="left" vertical="top"/>
    </xf>
    <xf numFmtId="0" fontId="108" fillId="3" borderId="4" xfId="3" applyFont="1" applyFill="1" applyBorder="1"/>
    <xf numFmtId="9" fontId="38" fillId="0" borderId="26" xfId="5" applyFont="1" applyFill="1" applyBorder="1" applyAlignment="1">
      <alignment horizontal="center" vertical="center" wrapText="1"/>
    </xf>
    <xf numFmtId="0" fontId="37" fillId="0" borderId="7" xfId="3" applyFont="1" applyBorder="1" applyAlignment="1">
      <alignment horizontal="justify" vertical="center" wrapText="1"/>
    </xf>
    <xf numFmtId="164" fontId="38" fillId="0" borderId="7" xfId="5" applyNumberFormat="1" applyFont="1" applyFill="1" applyBorder="1" applyAlignment="1">
      <alignment horizontal="center" vertical="center"/>
    </xf>
    <xf numFmtId="0" fontId="38" fillId="0" borderId="7" xfId="3" applyFont="1" applyBorder="1" applyAlignment="1">
      <alignment horizontal="justify" vertical="center"/>
    </xf>
    <xf numFmtId="9" fontId="38" fillId="0" borderId="13" xfId="5" applyFont="1" applyFill="1" applyBorder="1" applyAlignment="1">
      <alignment horizontal="center" vertical="center"/>
    </xf>
    <xf numFmtId="9" fontId="38" fillId="0" borderId="13" xfId="5" applyFont="1" applyFill="1" applyBorder="1" applyAlignment="1">
      <alignment horizontal="center" vertical="center" wrapText="1"/>
    </xf>
    <xf numFmtId="0" fontId="35" fillId="0" borderId="1" xfId="3" applyFont="1" applyBorder="1" applyAlignment="1">
      <alignment horizontal="center" vertical="center" textRotation="90"/>
    </xf>
    <xf numFmtId="0" fontId="38" fillId="3" borderId="22" xfId="3" applyFont="1" applyFill="1" applyBorder="1" applyAlignment="1">
      <alignment horizontal="center" vertical="center"/>
    </xf>
    <xf numFmtId="0" fontId="38" fillId="3" borderId="24" xfId="3" applyFont="1" applyFill="1" applyBorder="1" applyAlignment="1">
      <alignment horizontal="center" vertical="center"/>
    </xf>
    <xf numFmtId="49" fontId="38" fillId="3" borderId="24" xfId="3" applyNumberFormat="1" applyFont="1" applyFill="1" applyBorder="1" applyAlignment="1">
      <alignment horizontal="center" vertical="center"/>
    </xf>
    <xf numFmtId="0" fontId="106" fillId="0" borderId="60" xfId="3" applyFont="1" applyBorder="1" applyAlignment="1">
      <alignment horizontal="center" vertical="center" textRotation="90"/>
    </xf>
    <xf numFmtId="0" fontId="106" fillId="9" borderId="14" xfId="3" applyFont="1" applyFill="1" applyBorder="1" applyAlignment="1">
      <alignment horizontal="center" vertical="center" textRotation="90"/>
    </xf>
    <xf numFmtId="49" fontId="38" fillId="9" borderId="37" xfId="3" applyNumberFormat="1" applyFont="1" applyFill="1" applyBorder="1" applyAlignment="1">
      <alignment horizontal="center" vertical="center"/>
    </xf>
    <xf numFmtId="9" fontId="38" fillId="9" borderId="37" xfId="5" applyFont="1" applyFill="1" applyBorder="1" applyAlignment="1">
      <alignment horizontal="center" vertical="center"/>
    </xf>
    <xf numFmtId="9" fontId="38" fillId="3" borderId="28" xfId="3" applyNumberFormat="1" applyFont="1" applyFill="1" applyBorder="1" applyAlignment="1">
      <alignment horizontal="center" vertical="center"/>
    </xf>
    <xf numFmtId="1" fontId="38" fillId="3" borderId="28" xfId="5" applyNumberFormat="1" applyFont="1" applyFill="1" applyBorder="1" applyAlignment="1">
      <alignment horizontal="center" vertical="center"/>
    </xf>
    <xf numFmtId="1" fontId="38" fillId="9" borderId="37" xfId="5" applyNumberFormat="1" applyFont="1" applyFill="1" applyBorder="1" applyAlignment="1">
      <alignment horizontal="center" vertical="center"/>
    </xf>
    <xf numFmtId="10" fontId="38" fillId="3" borderId="12" xfId="5" applyNumberFormat="1" applyFont="1" applyFill="1" applyBorder="1" applyAlignment="1">
      <alignment horizontal="center" vertical="center"/>
    </xf>
    <xf numFmtId="1" fontId="38" fillId="3" borderId="24" xfId="3" applyNumberFormat="1" applyFont="1" applyFill="1" applyBorder="1" applyAlignment="1">
      <alignment horizontal="center" vertical="center"/>
    </xf>
    <xf numFmtId="9" fontId="38" fillId="0" borderId="28" xfId="3" applyNumberFormat="1" applyFont="1" applyBorder="1" applyAlignment="1">
      <alignment horizontal="center" vertical="center"/>
    </xf>
    <xf numFmtId="1" fontId="38" fillId="0" borderId="28" xfId="5" applyNumberFormat="1" applyFont="1" applyFill="1" applyBorder="1" applyAlignment="1">
      <alignment horizontal="center" vertical="center"/>
    </xf>
    <xf numFmtId="0" fontId="38" fillId="9" borderId="37" xfId="3" applyFont="1" applyFill="1" applyBorder="1" applyAlignment="1">
      <alignment horizontal="center"/>
    </xf>
    <xf numFmtId="9" fontId="38" fillId="3" borderId="28" xfId="1" applyFont="1" applyFill="1" applyBorder="1" applyAlignment="1">
      <alignment horizontal="center" vertical="center"/>
    </xf>
    <xf numFmtId="10" fontId="38" fillId="3" borderId="12" xfId="78" applyNumberFormat="1" applyFont="1" applyFill="1" applyBorder="1" applyAlignment="1">
      <alignment horizontal="center" vertical="center"/>
    </xf>
    <xf numFmtId="10" fontId="38" fillId="3" borderId="12" xfId="4" applyNumberFormat="1" applyFont="1" applyFill="1" applyBorder="1" applyAlignment="1">
      <alignment horizontal="center" vertical="center"/>
    </xf>
    <xf numFmtId="0" fontId="38" fillId="3" borderId="76" xfId="4" applyFont="1" applyFill="1" applyBorder="1" applyAlignment="1">
      <alignment horizontal="center" vertical="center"/>
    </xf>
    <xf numFmtId="0" fontId="38" fillId="3" borderId="12" xfId="4" applyFont="1" applyFill="1" applyBorder="1" applyAlignment="1">
      <alignment horizontal="center" vertical="center"/>
    </xf>
    <xf numFmtId="0" fontId="106" fillId="0" borderId="63" xfId="3" applyFont="1" applyBorder="1" applyAlignment="1">
      <alignment horizontal="center" vertical="center" textRotation="90"/>
    </xf>
    <xf numFmtId="0" fontId="51" fillId="9" borderId="7" xfId="26" applyFont="1" applyFill="1" applyBorder="1" applyAlignment="1">
      <alignment horizontal="center" vertical="center" wrapText="1"/>
    </xf>
    <xf numFmtId="0" fontId="51" fillId="9" borderId="7" xfId="26" applyFont="1" applyFill="1" applyBorder="1" applyAlignment="1">
      <alignment horizontal="center" vertical="center"/>
    </xf>
    <xf numFmtId="10" fontId="45" fillId="9" borderId="38" xfId="3" applyNumberFormat="1" applyFont="1" applyFill="1" applyBorder="1" applyAlignment="1">
      <alignment horizontal="center" vertical="center"/>
    </xf>
    <xf numFmtId="0" fontId="45" fillId="9" borderId="37" xfId="3" applyFont="1" applyFill="1" applyBorder="1" applyAlignment="1">
      <alignment horizontal="center" vertical="center"/>
    </xf>
    <xf numFmtId="0" fontId="35" fillId="9" borderId="72" xfId="3" applyFont="1" applyFill="1" applyBorder="1" applyAlignment="1">
      <alignment horizontal="center" vertical="center" textRotation="90"/>
    </xf>
    <xf numFmtId="0" fontId="42" fillId="0" borderId="6" xfId="3" applyFont="1" applyBorder="1" applyAlignment="1">
      <alignment horizontal="center" vertical="center" wrapText="1"/>
    </xf>
    <xf numFmtId="0" fontId="44" fillId="0" borderId="7" xfId="3" applyFont="1" applyBorder="1" applyAlignment="1">
      <alignment horizontal="left" vertical="center" wrapText="1"/>
    </xf>
    <xf numFmtId="0" fontId="44" fillId="0" borderId="13" xfId="3" applyFont="1" applyBorder="1" applyAlignment="1">
      <alignment horizontal="left" vertical="center" wrapText="1"/>
    </xf>
    <xf numFmtId="0" fontId="37" fillId="3" borderId="44" xfId="3" applyFont="1" applyFill="1" applyBorder="1" applyAlignment="1">
      <alignment horizontal="left" vertical="center" wrapText="1"/>
    </xf>
    <xf numFmtId="0" fontId="106" fillId="0" borderId="12" xfId="3" applyFont="1" applyBorder="1" applyAlignment="1">
      <alignment horizontal="center" vertical="center" textRotation="90"/>
    </xf>
    <xf numFmtId="0" fontId="106" fillId="0" borderId="20" xfId="3" applyFont="1" applyBorder="1" applyAlignment="1">
      <alignment horizontal="center" vertical="center" textRotation="90"/>
    </xf>
    <xf numFmtId="0" fontId="34" fillId="0" borderId="1" xfId="3" applyFont="1" applyBorder="1" applyAlignment="1">
      <alignment horizontal="center" vertical="center" wrapText="1"/>
    </xf>
    <xf numFmtId="0" fontId="34" fillId="0" borderId="6" xfId="3" applyFont="1" applyBorder="1" applyAlignment="1">
      <alignment horizontal="center" vertical="center" wrapText="1"/>
    </xf>
    <xf numFmtId="9" fontId="37" fillId="3" borderId="26" xfId="1" applyFont="1" applyFill="1" applyBorder="1" applyAlignment="1">
      <alignment horizontal="center" vertical="center" wrapText="1"/>
    </xf>
    <xf numFmtId="0" fontId="37" fillId="3" borderId="21" xfId="3" applyFont="1" applyFill="1" applyBorder="1" applyAlignment="1">
      <alignment horizontal="center" vertical="center" wrapText="1"/>
    </xf>
    <xf numFmtId="0" fontId="37" fillId="3" borderId="49" xfId="3" applyFont="1" applyFill="1" applyBorder="1" applyAlignment="1">
      <alignment horizontal="center" vertical="center"/>
    </xf>
    <xf numFmtId="0" fontId="37" fillId="3" borderId="44" xfId="3" applyFont="1" applyFill="1" applyBorder="1" applyAlignment="1">
      <alignment horizontal="center" vertical="center"/>
    </xf>
    <xf numFmtId="0" fontId="24" fillId="3" borderId="25" xfId="3" applyFill="1" applyBorder="1"/>
    <xf numFmtId="0" fontId="24" fillId="3" borderId="36" xfId="3" applyFill="1" applyBorder="1"/>
    <xf numFmtId="0" fontId="37" fillId="3" borderId="23" xfId="3" applyFont="1" applyFill="1" applyBorder="1" applyAlignment="1">
      <alignment horizontal="center" vertical="center" wrapText="1"/>
    </xf>
    <xf numFmtId="0" fontId="37" fillId="3" borderId="24" xfId="3" applyFont="1" applyFill="1" applyBorder="1" applyAlignment="1">
      <alignment horizontal="center" vertical="center"/>
    </xf>
    <xf numFmtId="0" fontId="37" fillId="3" borderId="7" xfId="3" applyFont="1" applyFill="1" applyBorder="1" applyAlignment="1">
      <alignment horizontal="center" vertical="center"/>
    </xf>
    <xf numFmtId="0" fontId="24" fillId="3" borderId="28" xfId="3" applyFill="1" applyBorder="1"/>
    <xf numFmtId="0" fontId="24" fillId="3" borderId="37" xfId="3" applyFill="1" applyBorder="1"/>
    <xf numFmtId="0" fontId="44" fillId="3" borderId="41" xfId="3" applyFont="1" applyFill="1" applyBorder="1" applyAlignment="1">
      <alignment horizontal="center" vertical="center" wrapText="1"/>
    </xf>
    <xf numFmtId="0" fontId="44" fillId="3" borderId="43" xfId="3" applyFont="1" applyFill="1" applyBorder="1" applyAlignment="1">
      <alignment horizontal="center" vertical="center" wrapText="1"/>
    </xf>
    <xf numFmtId="0" fontId="44" fillId="3" borderId="31" xfId="3" applyFont="1" applyFill="1" applyBorder="1" applyAlignment="1">
      <alignment horizontal="center" vertical="center" wrapText="1"/>
    </xf>
    <xf numFmtId="9" fontId="37" fillId="3" borderId="7" xfId="3" applyNumberFormat="1" applyFont="1" applyFill="1" applyBorder="1" applyAlignment="1">
      <alignment horizontal="center" vertical="center"/>
    </xf>
    <xf numFmtId="0" fontId="37" fillId="3" borderId="19" xfId="3" applyFont="1" applyFill="1" applyBorder="1" applyAlignment="1">
      <alignment horizontal="center" vertical="center" wrapText="1"/>
    </xf>
    <xf numFmtId="0" fontId="44" fillId="3" borderId="32" xfId="3" applyFont="1" applyFill="1" applyBorder="1" applyAlignment="1">
      <alignment horizontal="center" vertical="center" wrapText="1"/>
    </xf>
    <xf numFmtId="9" fontId="37" fillId="3" borderId="44" xfId="3" applyNumberFormat="1" applyFont="1" applyFill="1" applyBorder="1" applyAlignment="1">
      <alignment horizontal="center" vertical="center" wrapText="1"/>
    </xf>
    <xf numFmtId="0" fontId="37" fillId="3" borderId="44" xfId="3" applyFont="1" applyFill="1" applyBorder="1" applyAlignment="1">
      <alignment horizontal="center" vertical="center" wrapText="1"/>
    </xf>
    <xf numFmtId="14" fontId="37" fillId="3" borderId="44" xfId="3" applyNumberFormat="1" applyFont="1" applyFill="1" applyBorder="1" applyAlignment="1">
      <alignment horizontal="center" vertical="center" wrapText="1"/>
    </xf>
    <xf numFmtId="0" fontId="37" fillId="3" borderId="59" xfId="3" applyFont="1" applyFill="1" applyBorder="1" applyAlignment="1">
      <alignment horizontal="center" vertical="center" wrapText="1"/>
    </xf>
    <xf numFmtId="0" fontId="37" fillId="0" borderId="7" xfId="3" applyFont="1" applyBorder="1" applyAlignment="1">
      <alignment horizontal="center" vertical="center"/>
    </xf>
    <xf numFmtId="0" fontId="44" fillId="3" borderId="74" xfId="3" applyFont="1" applyFill="1" applyBorder="1" applyAlignment="1">
      <alignment horizontal="center" vertical="center" wrapText="1"/>
    </xf>
    <xf numFmtId="0" fontId="24" fillId="3" borderId="12" xfId="3" applyFill="1" applyBorder="1"/>
    <xf numFmtId="0" fontId="24" fillId="3" borderId="38" xfId="3" applyFill="1" applyBorder="1"/>
    <xf numFmtId="0" fontId="37" fillId="3" borderId="0" xfId="3" applyFont="1" applyFill="1" applyAlignment="1">
      <alignment vertical="center" wrapText="1"/>
    </xf>
    <xf numFmtId="0" fontId="37" fillId="3" borderId="0" xfId="3" applyFont="1" applyFill="1" applyAlignment="1">
      <alignment horizontal="center" vertical="center" wrapText="1"/>
    </xf>
    <xf numFmtId="9" fontId="37" fillId="3" borderId="0" xfId="1" applyFont="1" applyFill="1" applyBorder="1" applyAlignment="1">
      <alignment horizontal="center" vertical="center"/>
    </xf>
    <xf numFmtId="0" fontId="37" fillId="3" borderId="0" xfId="3" applyFont="1" applyFill="1" applyAlignment="1">
      <alignment horizontal="left" vertical="center" wrapText="1"/>
    </xf>
    <xf numFmtId="9" fontId="37" fillId="3" borderId="0" xfId="3" applyNumberFormat="1" applyFont="1" applyFill="1" applyAlignment="1">
      <alignment horizontal="center" vertical="center" wrapText="1"/>
    </xf>
    <xf numFmtId="14" fontId="37" fillId="3" borderId="0" xfId="3" applyNumberFormat="1" applyFont="1" applyFill="1" applyAlignment="1">
      <alignment horizontal="center" vertical="center" wrapText="1"/>
    </xf>
    <xf numFmtId="0" fontId="44" fillId="3" borderId="3" xfId="3" applyFont="1" applyFill="1" applyBorder="1" applyAlignment="1">
      <alignment horizontal="center" vertical="center" wrapText="1"/>
    </xf>
    <xf numFmtId="10" fontId="37" fillId="3" borderId="0" xfId="3" applyNumberFormat="1" applyFont="1" applyFill="1" applyAlignment="1">
      <alignment horizontal="center" vertical="center"/>
    </xf>
    <xf numFmtId="0" fontId="30" fillId="3" borderId="4" xfId="3" applyFont="1" applyFill="1" applyBorder="1" applyAlignment="1">
      <alignment vertical="top" wrapText="1"/>
    </xf>
    <xf numFmtId="0" fontId="37" fillId="3" borderId="26" xfId="80" applyFont="1" applyFill="1" applyBorder="1" applyAlignment="1">
      <alignment horizontal="left" vertical="center" wrapText="1"/>
    </xf>
    <xf numFmtId="0" fontId="24" fillId="9" borderId="35" xfId="3" applyFill="1" applyBorder="1"/>
    <xf numFmtId="0" fontId="24" fillId="9" borderId="59" xfId="3" applyFill="1" applyBorder="1"/>
    <xf numFmtId="0" fontId="37" fillId="3" borderId="7" xfId="80" applyFont="1" applyFill="1" applyBorder="1" applyAlignment="1">
      <alignment horizontal="center" vertical="center" wrapText="1"/>
    </xf>
    <xf numFmtId="0" fontId="37" fillId="3" borderId="7" xfId="80" applyFont="1" applyFill="1" applyBorder="1" applyAlignment="1">
      <alignment horizontal="left" vertical="center" wrapText="1"/>
    </xf>
    <xf numFmtId="0" fontId="37" fillId="0" borderId="7" xfId="80" applyFont="1" applyBorder="1" applyAlignment="1">
      <alignment horizontal="left" vertical="center" wrapText="1"/>
    </xf>
    <xf numFmtId="0" fontId="38" fillId="3" borderId="7" xfId="80" applyFont="1" applyFill="1" applyBorder="1" applyAlignment="1">
      <alignment horizontal="left" vertical="center" wrapText="1"/>
    </xf>
    <xf numFmtId="9" fontId="37" fillId="3" borderId="7" xfId="80" applyNumberFormat="1" applyFont="1" applyFill="1" applyBorder="1" applyAlignment="1">
      <alignment horizontal="left" vertical="center" wrapText="1"/>
    </xf>
    <xf numFmtId="9" fontId="24" fillId="9" borderId="35" xfId="3" applyNumberFormat="1" applyFill="1" applyBorder="1"/>
    <xf numFmtId="9" fontId="24" fillId="9" borderId="59" xfId="3" applyNumberFormat="1" applyFill="1" applyBorder="1"/>
    <xf numFmtId="9" fontId="37" fillId="3" borderId="13" xfId="80" applyNumberFormat="1" applyFont="1" applyFill="1" applyBorder="1" applyAlignment="1">
      <alignment horizontal="left" vertical="center" wrapText="1"/>
    </xf>
    <xf numFmtId="0" fontId="37" fillId="3" borderId="13" xfId="80" applyFont="1" applyFill="1" applyBorder="1" applyAlignment="1">
      <alignment horizontal="left" vertical="center" wrapText="1"/>
    </xf>
    <xf numFmtId="9" fontId="37" fillId="3" borderId="24" xfId="3" applyNumberFormat="1" applyFont="1" applyFill="1" applyBorder="1" applyAlignment="1">
      <alignment horizontal="center" vertical="center"/>
    </xf>
    <xf numFmtId="0" fontId="37" fillId="3" borderId="44" xfId="3" applyFont="1" applyFill="1" applyBorder="1" applyAlignment="1">
      <alignment horizontal="justify" vertical="center" wrapText="1"/>
    </xf>
    <xf numFmtId="0" fontId="37" fillId="3" borderId="44" xfId="80" applyFont="1" applyFill="1" applyBorder="1" applyAlignment="1">
      <alignment horizontal="left" vertical="center" wrapText="1"/>
    </xf>
    <xf numFmtId="164" fontId="37" fillId="3" borderId="7" xfId="3" applyNumberFormat="1" applyFont="1" applyFill="1" applyBorder="1" applyAlignment="1">
      <alignment horizontal="center" vertical="center" wrapText="1"/>
    </xf>
    <xf numFmtId="164" fontId="37" fillId="0" borderId="7" xfId="3" applyNumberFormat="1" applyFont="1" applyBorder="1" applyAlignment="1">
      <alignment horizontal="center" vertical="center" wrapText="1"/>
    </xf>
    <xf numFmtId="10" fontId="37" fillId="3" borderId="12" xfId="3" applyNumberFormat="1" applyFont="1" applyFill="1" applyBorder="1" applyAlignment="1">
      <alignment horizontal="center" vertical="center"/>
    </xf>
    <xf numFmtId="10" fontId="24" fillId="9" borderId="38" xfId="3" applyNumberFormat="1" applyFill="1" applyBorder="1"/>
    <xf numFmtId="10" fontId="37" fillId="3" borderId="13" xfId="3" applyNumberFormat="1" applyFont="1" applyFill="1" applyBorder="1" applyAlignment="1">
      <alignment horizontal="center" vertical="center"/>
    </xf>
    <xf numFmtId="9" fontId="37" fillId="3" borderId="0" xfId="80" applyNumberFormat="1" applyFont="1" applyFill="1" applyAlignment="1">
      <alignment horizontal="left" vertical="center" wrapText="1"/>
    </xf>
    <xf numFmtId="0" fontId="37" fillId="3" borderId="8" xfId="3" applyFont="1" applyFill="1" applyBorder="1" applyAlignment="1">
      <alignment horizontal="center" vertical="center" wrapText="1"/>
    </xf>
    <xf numFmtId="0" fontId="37" fillId="3" borderId="9" xfId="3" applyFont="1" applyFill="1" applyBorder="1" applyAlignment="1">
      <alignment horizontal="center" vertical="center" wrapText="1"/>
    </xf>
    <xf numFmtId="9" fontId="38" fillId="0" borderId="39" xfId="1" applyFont="1" applyFill="1" applyBorder="1" applyAlignment="1">
      <alignment horizontal="center" vertical="center" wrapText="1"/>
    </xf>
    <xf numFmtId="9" fontId="38" fillId="0" borderId="44" xfId="1" applyFont="1" applyFill="1" applyBorder="1" applyAlignment="1">
      <alignment horizontal="center" vertical="center" wrapText="1"/>
    </xf>
    <xf numFmtId="0" fontId="50" fillId="3" borderId="1" xfId="9" applyFont="1" applyFill="1" applyBorder="1" applyAlignment="1">
      <alignment horizontal="justify" vertical="top" wrapText="1"/>
    </xf>
    <xf numFmtId="0" fontId="50" fillId="3" borderId="2" xfId="9" applyFont="1" applyFill="1" applyBorder="1" applyAlignment="1">
      <alignment horizontal="justify" vertical="top" wrapText="1"/>
    </xf>
    <xf numFmtId="0" fontId="50" fillId="3" borderId="8" xfId="9" applyFont="1" applyFill="1" applyBorder="1" applyAlignment="1">
      <alignment horizontal="justify" vertical="top" wrapText="1"/>
    </xf>
    <xf numFmtId="0" fontId="50" fillId="3" borderId="3" xfId="9" applyFont="1" applyFill="1" applyBorder="1" applyAlignment="1">
      <alignment horizontal="justify" vertical="top" wrapText="1"/>
    </xf>
    <xf numFmtId="0" fontId="50" fillId="3" borderId="0" xfId="9" applyFont="1" applyFill="1" applyAlignment="1">
      <alignment horizontal="justify" vertical="top" wrapText="1"/>
    </xf>
    <xf numFmtId="0" fontId="50" fillId="3" borderId="9" xfId="9" applyFont="1" applyFill="1" applyBorder="1" applyAlignment="1">
      <alignment horizontal="justify" vertical="top" wrapText="1"/>
    </xf>
    <xf numFmtId="0" fontId="50" fillId="3" borderId="5" xfId="9" applyFont="1" applyFill="1" applyBorder="1" applyAlignment="1">
      <alignment horizontal="justify" vertical="top" wrapText="1"/>
    </xf>
    <xf numFmtId="0" fontId="50" fillId="3" borderId="4" xfId="9" applyFont="1" applyFill="1" applyBorder="1" applyAlignment="1">
      <alignment horizontal="justify" vertical="top" wrapText="1"/>
    </xf>
    <xf numFmtId="0" fontId="50" fillId="3" borderId="10" xfId="9" applyFont="1" applyFill="1" applyBorder="1" applyAlignment="1">
      <alignment horizontal="justify" vertical="top" wrapText="1"/>
    </xf>
    <xf numFmtId="0" fontId="50" fillId="3" borderId="1" xfId="9" applyFont="1" applyFill="1" applyBorder="1" applyAlignment="1">
      <alignment horizontal="left" vertical="top" wrapText="1"/>
    </xf>
    <xf numFmtId="0" fontId="50" fillId="3" borderId="2" xfId="9" applyFont="1" applyFill="1" applyBorder="1" applyAlignment="1">
      <alignment horizontal="left" vertical="top" wrapText="1"/>
    </xf>
    <xf numFmtId="0" fontId="50" fillId="3" borderId="8" xfId="9" applyFont="1" applyFill="1" applyBorder="1" applyAlignment="1">
      <alignment horizontal="left" vertical="top" wrapText="1"/>
    </xf>
    <xf numFmtId="0" fontId="50" fillId="3" borderId="3" xfId="9" applyFont="1" applyFill="1" applyBorder="1" applyAlignment="1">
      <alignment horizontal="left" vertical="top" wrapText="1"/>
    </xf>
    <xf numFmtId="0" fontId="50" fillId="3" borderId="0" xfId="9" applyFont="1" applyFill="1" applyAlignment="1">
      <alignment horizontal="left" vertical="top" wrapText="1"/>
    </xf>
    <xf numFmtId="0" fontId="50" fillId="3" borderId="9" xfId="9" applyFont="1" applyFill="1" applyBorder="1" applyAlignment="1">
      <alignment horizontal="left" vertical="top" wrapText="1"/>
    </xf>
    <xf numFmtId="0" fontId="50" fillId="3" borderId="5" xfId="9" applyFont="1" applyFill="1" applyBorder="1" applyAlignment="1">
      <alignment horizontal="left" vertical="top" wrapText="1"/>
    </xf>
    <xf numFmtId="0" fontId="50" fillId="3" borderId="4" xfId="9" applyFont="1" applyFill="1" applyBorder="1" applyAlignment="1">
      <alignment horizontal="left" vertical="top" wrapText="1"/>
    </xf>
    <xf numFmtId="0" fontId="50" fillId="3" borderId="10" xfId="9" applyFont="1" applyFill="1" applyBorder="1" applyAlignment="1">
      <alignment horizontal="left" vertical="top" wrapText="1"/>
    </xf>
    <xf numFmtId="0" fontId="46" fillId="3" borderId="53" xfId="9" applyFont="1" applyFill="1" applyBorder="1" applyAlignment="1">
      <alignment horizontal="justify" vertical="top" wrapText="1"/>
    </xf>
    <xf numFmtId="0" fontId="46" fillId="3" borderId="58" xfId="9" applyFont="1" applyFill="1" applyBorder="1" applyAlignment="1">
      <alignment horizontal="justify" vertical="top" wrapText="1"/>
    </xf>
    <xf numFmtId="0" fontId="46" fillId="3" borderId="57" xfId="9" applyFont="1" applyFill="1" applyBorder="1" applyAlignment="1">
      <alignment horizontal="justify" vertical="top" wrapText="1"/>
    </xf>
    <xf numFmtId="0" fontId="46" fillId="3" borderId="34" xfId="9" applyFont="1" applyFill="1" applyBorder="1" applyAlignment="1">
      <alignment horizontal="justify" vertical="top" wrapText="1"/>
    </xf>
    <xf numFmtId="0" fontId="46" fillId="3" borderId="0" xfId="9" applyFont="1" applyFill="1" applyAlignment="1">
      <alignment horizontal="justify" vertical="top" wrapText="1"/>
    </xf>
    <xf numFmtId="0" fontId="46" fillId="3" borderId="48" xfId="9" applyFont="1" applyFill="1" applyBorder="1" applyAlignment="1">
      <alignment horizontal="justify" vertical="top" wrapText="1"/>
    </xf>
    <xf numFmtId="0" fontId="46" fillId="3" borderId="59" xfId="9" applyFont="1" applyFill="1" applyBorder="1" applyAlignment="1">
      <alignment horizontal="justify" vertical="top" wrapText="1"/>
    </xf>
    <xf numFmtId="0" fontId="46" fillId="3" borderId="55" xfId="9" applyFont="1" applyFill="1" applyBorder="1" applyAlignment="1">
      <alignment horizontal="justify" vertical="top" wrapText="1"/>
    </xf>
    <xf numFmtId="0" fontId="46" fillId="3" borderId="49" xfId="9" applyFont="1" applyFill="1" applyBorder="1" applyAlignment="1">
      <alignment horizontal="justify" vertical="top" wrapText="1"/>
    </xf>
    <xf numFmtId="0" fontId="46" fillId="3" borderId="1" xfId="9" applyFont="1" applyFill="1" applyBorder="1" applyAlignment="1">
      <alignment horizontal="center"/>
    </xf>
    <xf numFmtId="0" fontId="46" fillId="3" borderId="2" xfId="9" applyFont="1" applyFill="1" applyBorder="1" applyAlignment="1">
      <alignment horizontal="center"/>
    </xf>
    <xf numFmtId="0" fontId="46" fillId="3" borderId="8" xfId="9" applyFont="1" applyFill="1" applyBorder="1" applyAlignment="1">
      <alignment horizontal="center"/>
    </xf>
    <xf numFmtId="0" fontId="46" fillId="3" borderId="3" xfId="9" applyFont="1" applyFill="1" applyBorder="1" applyAlignment="1">
      <alignment horizontal="center"/>
    </xf>
    <xf numFmtId="0" fontId="46" fillId="3" borderId="0" xfId="9" applyFont="1" applyFill="1" applyAlignment="1">
      <alignment horizontal="center"/>
    </xf>
    <xf numFmtId="0" fontId="46" fillId="3" borderId="9" xfId="9" applyFont="1" applyFill="1" applyBorder="1" applyAlignment="1">
      <alignment horizontal="center"/>
    </xf>
    <xf numFmtId="0" fontId="46" fillId="3" borderId="5" xfId="9" applyFont="1" applyFill="1" applyBorder="1" applyAlignment="1">
      <alignment horizontal="center"/>
    </xf>
    <xf numFmtId="0" fontId="46" fillId="3" borderId="4" xfId="9" applyFont="1" applyFill="1" applyBorder="1" applyAlignment="1">
      <alignment horizontal="center"/>
    </xf>
    <xf numFmtId="0" fontId="46" fillId="3" borderId="10" xfId="9" applyFont="1" applyFill="1" applyBorder="1" applyAlignment="1">
      <alignment horizontal="center"/>
    </xf>
    <xf numFmtId="0" fontId="47" fillId="3" borderId="1" xfId="9" applyFont="1" applyFill="1" applyBorder="1" applyAlignment="1">
      <alignment horizontal="center" vertical="center"/>
    </xf>
    <xf numFmtId="0" fontId="47" fillId="3" borderId="2" xfId="9" applyFont="1" applyFill="1" applyBorder="1" applyAlignment="1">
      <alignment horizontal="center" vertical="center"/>
    </xf>
    <xf numFmtId="0" fontId="47" fillId="3" borderId="8" xfId="9" applyFont="1" applyFill="1" applyBorder="1" applyAlignment="1">
      <alignment horizontal="center" vertical="center"/>
    </xf>
    <xf numFmtId="0" fontId="47" fillId="3" borderId="3" xfId="9" applyFont="1" applyFill="1" applyBorder="1" applyAlignment="1">
      <alignment horizontal="center" vertical="center"/>
    </xf>
    <xf numFmtId="0" fontId="47" fillId="3" borderId="0" xfId="9" applyFont="1" applyFill="1" applyAlignment="1">
      <alignment horizontal="center" vertical="center"/>
    </xf>
    <xf numFmtId="0" fontId="47" fillId="3" borderId="9" xfId="9" applyFont="1" applyFill="1" applyBorder="1" applyAlignment="1">
      <alignment horizontal="center" vertical="center"/>
    </xf>
    <xf numFmtId="0" fontId="47" fillId="3" borderId="5" xfId="9" applyFont="1" applyFill="1" applyBorder="1" applyAlignment="1">
      <alignment horizontal="center" vertical="center"/>
    </xf>
    <xf numFmtId="0" fontId="47" fillId="3" borderId="4" xfId="9" applyFont="1" applyFill="1" applyBorder="1" applyAlignment="1">
      <alignment horizontal="center" vertical="center"/>
    </xf>
    <xf numFmtId="0" fontId="47" fillId="3" borderId="10" xfId="9" applyFont="1" applyFill="1" applyBorder="1" applyAlignment="1">
      <alignment horizontal="center" vertical="center"/>
    </xf>
    <xf numFmtId="0" fontId="48" fillId="3" borderId="16" xfId="9" applyFont="1" applyFill="1" applyBorder="1" applyAlignment="1">
      <alignment horizontal="center" vertical="center"/>
    </xf>
    <xf numFmtId="0" fontId="48" fillId="3" borderId="15" xfId="9" applyFont="1" applyFill="1" applyBorder="1" applyAlignment="1">
      <alignment horizontal="center" vertical="center"/>
    </xf>
    <xf numFmtId="0" fontId="48" fillId="3" borderId="14" xfId="9" applyFont="1" applyFill="1" applyBorder="1" applyAlignment="1">
      <alignment horizontal="center" vertical="center"/>
    </xf>
    <xf numFmtId="0" fontId="49" fillId="3" borderId="2" xfId="9" applyFont="1" applyFill="1" applyBorder="1" applyAlignment="1">
      <alignment horizontal="center" vertical="center" wrapText="1"/>
    </xf>
    <xf numFmtId="0" fontId="65" fillId="3" borderId="7" xfId="3" applyFont="1" applyFill="1" applyBorder="1" applyAlignment="1">
      <alignment horizontal="center" vertical="center"/>
    </xf>
    <xf numFmtId="0" fontId="39" fillId="3" borderId="7" xfId="0" applyFont="1" applyFill="1" applyBorder="1" applyAlignment="1">
      <alignment horizontal="center" vertical="center"/>
    </xf>
    <xf numFmtId="0" fontId="39" fillId="3" borderId="7" xfId="0" applyFont="1" applyFill="1" applyBorder="1" applyAlignment="1">
      <alignment horizontal="center" vertical="center" wrapText="1"/>
    </xf>
    <xf numFmtId="0" fontId="67" fillId="3" borderId="7" xfId="3" applyFont="1" applyFill="1" applyBorder="1" applyAlignment="1">
      <alignment horizontal="center" vertical="center" wrapText="1"/>
    </xf>
    <xf numFmtId="0" fontId="67" fillId="3" borderId="53" xfId="3" applyFont="1" applyFill="1" applyBorder="1" applyAlignment="1">
      <alignment horizontal="center" vertical="center" wrapText="1"/>
    </xf>
    <xf numFmtId="0" fontId="67" fillId="3" borderId="58" xfId="3" applyFont="1" applyFill="1" applyBorder="1" applyAlignment="1">
      <alignment horizontal="center" vertical="center" wrapText="1"/>
    </xf>
    <xf numFmtId="0" fontId="67" fillId="3" borderId="57" xfId="3" applyFont="1" applyFill="1" applyBorder="1" applyAlignment="1">
      <alignment horizontal="center" vertical="center" wrapText="1"/>
    </xf>
    <xf numFmtId="0" fontId="67" fillId="3" borderId="59" xfId="3" applyFont="1" applyFill="1" applyBorder="1" applyAlignment="1">
      <alignment horizontal="center" vertical="center" wrapText="1"/>
    </xf>
    <xf numFmtId="0" fontId="67" fillId="3" borderId="55" xfId="3" applyFont="1" applyFill="1" applyBorder="1" applyAlignment="1">
      <alignment horizontal="center" vertical="center" wrapText="1"/>
    </xf>
    <xf numFmtId="0" fontId="67" fillId="3" borderId="49" xfId="3" applyFont="1" applyFill="1" applyBorder="1" applyAlignment="1">
      <alignment horizontal="center" vertical="center" wrapText="1"/>
    </xf>
    <xf numFmtId="0" fontId="0" fillId="12" borderId="39" xfId="0" applyFill="1" applyBorder="1" applyAlignment="1">
      <alignment horizontal="left" vertical="center" wrapText="1"/>
    </xf>
    <xf numFmtId="0" fontId="0" fillId="12" borderId="44" xfId="0" applyFill="1" applyBorder="1" applyAlignment="1">
      <alignment horizontal="left" vertical="center" wrapText="1"/>
    </xf>
    <xf numFmtId="0" fontId="0" fillId="10" borderId="7" xfId="0" applyFill="1" applyBorder="1" applyAlignment="1">
      <alignment vertical="center" wrapText="1"/>
    </xf>
    <xf numFmtId="49" fontId="0" fillId="11" borderId="7" xfId="0" applyNumberFormat="1" applyFill="1" applyBorder="1" applyAlignment="1">
      <alignment horizontal="left" vertical="center" wrapText="1"/>
    </xf>
    <xf numFmtId="0" fontId="0" fillId="11" borderId="7" xfId="0" applyFill="1" applyBorder="1" applyAlignment="1">
      <alignment horizontal="left" vertical="center" wrapText="1"/>
    </xf>
    <xf numFmtId="0" fontId="0" fillId="12" borderId="42" xfId="0" applyFill="1" applyBorder="1" applyAlignment="1">
      <alignment horizontal="left" vertical="center" wrapText="1"/>
    </xf>
    <xf numFmtId="9" fontId="0" fillId="13" borderId="7" xfId="0" applyNumberFormat="1" applyFill="1" applyBorder="1" applyAlignment="1">
      <alignment horizontal="left" vertical="center" wrapText="1"/>
    </xf>
    <xf numFmtId="0" fontId="0" fillId="13" borderId="39" xfId="0" applyFill="1" applyBorder="1" applyAlignment="1">
      <alignment horizontal="center" vertical="center" wrapText="1"/>
    </xf>
    <xf numFmtId="0" fontId="0" fillId="13" borderId="44" xfId="0" applyFill="1" applyBorder="1" applyAlignment="1">
      <alignment horizontal="center" vertical="center" wrapText="1"/>
    </xf>
    <xf numFmtId="9" fontId="0" fillId="13" borderId="39" xfId="0" applyNumberFormat="1" applyFill="1" applyBorder="1" applyAlignment="1">
      <alignment horizontal="center" vertical="center" wrapText="1"/>
    </xf>
    <xf numFmtId="9" fontId="0" fillId="11" borderId="7" xfId="0" applyNumberFormat="1" applyFill="1" applyBorder="1" applyAlignment="1">
      <alignment horizontal="left" vertical="center" wrapText="1"/>
    </xf>
    <xf numFmtId="0" fontId="0" fillId="13" borderId="42" xfId="0" applyFill="1" applyBorder="1" applyAlignment="1">
      <alignment horizontal="center" vertical="center" wrapText="1"/>
    </xf>
    <xf numFmtId="9" fontId="0" fillId="10" borderId="7" xfId="0" applyNumberFormat="1" applyFill="1" applyBorder="1" applyAlignment="1">
      <alignment horizontal="left" vertical="center" wrapText="1"/>
    </xf>
    <xf numFmtId="9" fontId="0" fillId="12" borderId="7" xfId="0" applyNumberFormat="1" applyFill="1" applyBorder="1" applyAlignment="1">
      <alignment horizontal="left" vertical="center" wrapText="1"/>
    </xf>
    <xf numFmtId="0" fontId="68" fillId="15" borderId="0" xfId="19" applyFont="1" applyFill="1" applyAlignment="1">
      <alignment vertical="center" wrapText="1"/>
    </xf>
    <xf numFmtId="0" fontId="45" fillId="3" borderId="39" xfId="53" applyFont="1" applyFill="1" applyBorder="1" applyAlignment="1">
      <alignment horizontal="left" vertical="center" wrapText="1"/>
    </xf>
    <xf numFmtId="0" fontId="45" fillId="3" borderId="44" xfId="53" applyFont="1" applyFill="1" applyBorder="1" applyAlignment="1">
      <alignment horizontal="left" vertical="center" wrapText="1"/>
    </xf>
    <xf numFmtId="0" fontId="44" fillId="3" borderId="7" xfId="53" applyFont="1" applyFill="1" applyBorder="1" applyAlignment="1">
      <alignment horizontal="left" vertical="center" wrapText="1"/>
    </xf>
    <xf numFmtId="0" fontId="45" fillId="3" borderId="7" xfId="53" applyFont="1" applyFill="1" applyBorder="1" applyAlignment="1">
      <alignment horizontal="left" vertical="center" wrapText="1"/>
    </xf>
    <xf numFmtId="0" fontId="46" fillId="3" borderId="7" xfId="52" applyFont="1" applyFill="1" applyBorder="1" applyAlignment="1">
      <alignment horizontal="center"/>
    </xf>
    <xf numFmtId="0" fontId="77" fillId="3" borderId="34" xfId="52" applyFont="1" applyFill="1" applyBorder="1" applyAlignment="1">
      <alignment horizontal="center" vertical="center" wrapText="1"/>
    </xf>
    <xf numFmtId="0" fontId="77" fillId="3" borderId="0" xfId="52" applyFont="1" applyFill="1" applyAlignment="1">
      <alignment horizontal="center" vertical="center" wrapText="1"/>
    </xf>
    <xf numFmtId="0" fontId="76" fillId="3" borderId="7" xfId="52" applyFont="1" applyFill="1" applyBorder="1" applyAlignment="1">
      <alignment horizontal="center" vertical="center"/>
    </xf>
    <xf numFmtId="0" fontId="76" fillId="3" borderId="59" xfId="52" applyFont="1" applyFill="1" applyBorder="1" applyAlignment="1">
      <alignment horizontal="center" vertical="center"/>
    </xf>
    <xf numFmtId="0" fontId="76" fillId="3" borderId="55" xfId="52" applyFont="1" applyFill="1" applyBorder="1" applyAlignment="1">
      <alignment horizontal="center" vertical="center"/>
    </xf>
    <xf numFmtId="0" fontId="45" fillId="3" borderId="39" xfId="53" applyFont="1" applyFill="1" applyBorder="1" applyAlignment="1">
      <alignment horizontal="center" vertical="center" wrapText="1"/>
    </xf>
    <xf numFmtId="0" fontId="45" fillId="3" borderId="44" xfId="53" applyFont="1" applyFill="1" applyBorder="1" applyAlignment="1">
      <alignment horizontal="center" vertical="center" wrapText="1"/>
    </xf>
    <xf numFmtId="0" fontId="45" fillId="3" borderId="39" xfId="53" applyFont="1" applyFill="1" applyBorder="1" applyAlignment="1">
      <alignment vertical="center" wrapText="1"/>
    </xf>
    <xf numFmtId="0" fontId="45" fillId="3" borderId="44" xfId="53" applyFont="1" applyFill="1" applyBorder="1" applyAlignment="1">
      <alignment vertical="center" wrapText="1"/>
    </xf>
    <xf numFmtId="0" fontId="45" fillId="3" borderId="7" xfId="53" applyFont="1" applyFill="1" applyBorder="1" applyAlignment="1">
      <alignment horizontal="center" vertical="center" wrapText="1"/>
    </xf>
    <xf numFmtId="0" fontId="45" fillId="3" borderId="7" xfId="53" applyFont="1" applyFill="1" applyBorder="1" applyAlignment="1">
      <alignment vertical="center" wrapText="1"/>
    </xf>
    <xf numFmtId="0" fontId="52" fillId="3" borderId="39" xfId="53" applyFont="1" applyFill="1" applyBorder="1" applyAlignment="1">
      <alignment horizontal="center" vertical="center" wrapText="1"/>
    </xf>
    <xf numFmtId="0" fontId="52" fillId="3" borderId="42" xfId="53" applyFont="1" applyFill="1" applyBorder="1" applyAlignment="1">
      <alignment horizontal="center" vertical="center" wrapText="1"/>
    </xf>
    <xf numFmtId="0" fontId="52" fillId="3" borderId="44" xfId="53" applyFont="1" applyFill="1" applyBorder="1" applyAlignment="1">
      <alignment horizontal="center" vertical="center" wrapText="1"/>
    </xf>
    <xf numFmtId="0" fontId="45" fillId="3" borderId="42" xfId="53" applyFont="1" applyFill="1" applyBorder="1" applyAlignment="1">
      <alignment horizontal="center" vertical="center" wrapText="1"/>
    </xf>
    <xf numFmtId="0" fontId="45" fillId="3" borderId="42" xfId="53" applyFont="1" applyFill="1" applyBorder="1" applyAlignment="1">
      <alignment vertical="center" wrapText="1"/>
    </xf>
    <xf numFmtId="9" fontId="37" fillId="3" borderId="44" xfId="3" applyNumberFormat="1" applyFont="1" applyFill="1" applyBorder="1" applyAlignment="1">
      <alignment horizontal="center" vertical="center" wrapText="1"/>
    </xf>
    <xf numFmtId="9" fontId="37" fillId="3" borderId="7" xfId="3" applyNumberFormat="1" applyFont="1" applyFill="1" applyBorder="1" applyAlignment="1">
      <alignment horizontal="center" vertical="center" wrapText="1"/>
    </xf>
    <xf numFmtId="0" fontId="37" fillId="3" borderId="39" xfId="3" applyFont="1" applyFill="1" applyBorder="1" applyAlignment="1">
      <alignment horizontal="left" vertical="center" wrapText="1"/>
    </xf>
    <xf numFmtId="0" fontId="37" fillId="3" borderId="44" xfId="3" applyFont="1" applyFill="1" applyBorder="1" applyAlignment="1">
      <alignment horizontal="left" vertical="center" wrapText="1"/>
    </xf>
    <xf numFmtId="0" fontId="30" fillId="3" borderId="4" xfId="3" applyFont="1" applyFill="1" applyBorder="1" applyAlignment="1">
      <alignment horizontal="center"/>
    </xf>
    <xf numFmtId="0" fontId="30" fillId="3" borderId="10" xfId="3" applyFont="1" applyFill="1" applyBorder="1" applyAlignment="1">
      <alignment horizontal="center"/>
    </xf>
    <xf numFmtId="0" fontId="37" fillId="3" borderId="7" xfId="3" applyFont="1" applyFill="1" applyBorder="1" applyAlignment="1">
      <alignment horizontal="center" vertical="center" wrapText="1"/>
    </xf>
    <xf numFmtId="0" fontId="37" fillId="3" borderId="13" xfId="3" applyFont="1" applyFill="1" applyBorder="1" applyAlignment="1">
      <alignment horizontal="center" vertical="center" wrapText="1"/>
    </xf>
    <xf numFmtId="9" fontId="37" fillId="3" borderId="7" xfId="5" applyFont="1" applyFill="1" applyBorder="1" applyAlignment="1">
      <alignment horizontal="center" vertical="center"/>
    </xf>
    <xf numFmtId="9" fontId="37" fillId="3" borderId="13" xfId="5" applyFont="1" applyFill="1" applyBorder="1" applyAlignment="1">
      <alignment horizontal="center" vertical="center"/>
    </xf>
    <xf numFmtId="9" fontId="37" fillId="3" borderId="13" xfId="3" applyNumberFormat="1" applyFont="1" applyFill="1" applyBorder="1" applyAlignment="1">
      <alignment horizontal="center" vertical="center" wrapText="1"/>
    </xf>
    <xf numFmtId="0" fontId="37" fillId="3" borderId="42" xfId="3" applyFont="1" applyFill="1" applyBorder="1" applyAlignment="1">
      <alignment horizontal="center" vertical="center" wrapText="1"/>
    </xf>
    <xf numFmtId="0" fontId="37" fillId="3" borderId="44" xfId="3" applyFont="1" applyFill="1" applyBorder="1" applyAlignment="1">
      <alignment horizontal="center" vertical="center" wrapText="1"/>
    </xf>
    <xf numFmtId="0" fontId="37" fillId="3" borderId="7" xfId="3" applyFont="1" applyFill="1" applyBorder="1" applyAlignment="1">
      <alignment vertical="center" wrapText="1"/>
    </xf>
    <xf numFmtId="0" fontId="44" fillId="3" borderId="43" xfId="3" applyFont="1" applyFill="1" applyBorder="1" applyAlignment="1">
      <alignment horizontal="center" vertical="center" wrapText="1"/>
    </xf>
    <xf numFmtId="0" fontId="44" fillId="3" borderId="31" xfId="3" applyFont="1" applyFill="1" applyBorder="1" applyAlignment="1">
      <alignment horizontal="center" vertical="center" wrapText="1"/>
    </xf>
    <xf numFmtId="0" fontId="44" fillId="3" borderId="11" xfId="3" applyFont="1" applyFill="1" applyBorder="1" applyAlignment="1">
      <alignment horizontal="center" vertical="center" wrapText="1"/>
    </xf>
    <xf numFmtId="0" fontId="33" fillId="0" borderId="16" xfId="3" applyFont="1" applyBorder="1" applyAlignment="1">
      <alignment horizontal="center" vertical="center"/>
    </xf>
    <xf numFmtId="0" fontId="33" fillId="0" borderId="14" xfId="3" applyFont="1" applyBorder="1" applyAlignment="1">
      <alignment horizontal="center" vertical="center"/>
    </xf>
    <xf numFmtId="0" fontId="37" fillId="3" borderId="25" xfId="3" applyFont="1" applyFill="1" applyBorder="1" applyAlignment="1">
      <alignment horizontal="center" vertical="center" wrapText="1"/>
    </xf>
    <xf numFmtId="0" fontId="37" fillId="3" borderId="28" xfId="3" applyFont="1" applyFill="1" applyBorder="1" applyAlignment="1">
      <alignment horizontal="center" vertical="center" wrapText="1"/>
    </xf>
    <xf numFmtId="0" fontId="37" fillId="3" borderId="12" xfId="3" applyFont="1" applyFill="1" applyBorder="1" applyAlignment="1">
      <alignment horizontal="center" vertical="center" wrapText="1"/>
    </xf>
    <xf numFmtId="0" fontId="37" fillId="3" borderId="26" xfId="3" applyFont="1" applyFill="1" applyBorder="1" applyAlignment="1">
      <alignment horizontal="center" vertical="center" wrapText="1"/>
    </xf>
    <xf numFmtId="0" fontId="37" fillId="3" borderId="26" xfId="80" applyFont="1" applyFill="1" applyBorder="1" applyAlignment="1">
      <alignment horizontal="center" vertical="center" wrapText="1"/>
    </xf>
    <xf numFmtId="0" fontId="37" fillId="3" borderId="7" xfId="80" applyFont="1" applyFill="1" applyBorder="1" applyAlignment="1">
      <alignment horizontal="center" vertical="center" wrapText="1"/>
    </xf>
    <xf numFmtId="9" fontId="37" fillId="3" borderId="26" xfId="5" applyFont="1" applyFill="1" applyBorder="1" applyAlignment="1">
      <alignment horizontal="center" vertical="center"/>
    </xf>
    <xf numFmtId="9" fontId="37" fillId="3" borderId="26" xfId="3" applyNumberFormat="1" applyFont="1" applyFill="1" applyBorder="1" applyAlignment="1">
      <alignment horizontal="center" vertical="center" wrapText="1"/>
    </xf>
    <xf numFmtId="0" fontId="37" fillId="3" borderId="26" xfId="3" applyFont="1" applyFill="1" applyBorder="1" applyAlignment="1">
      <alignment horizontal="left" vertical="center" wrapText="1"/>
    </xf>
    <xf numFmtId="0" fontId="37" fillId="3" borderId="7" xfId="3" applyFont="1" applyFill="1" applyBorder="1" applyAlignment="1">
      <alignment horizontal="left" vertical="center" wrapText="1"/>
    </xf>
    <xf numFmtId="0" fontId="44" fillId="3" borderId="6" xfId="3" applyFont="1" applyFill="1" applyBorder="1" applyAlignment="1">
      <alignment horizontal="center" vertical="center" wrapText="1"/>
    </xf>
    <xf numFmtId="0" fontId="44" fillId="3" borderId="33" xfId="3" applyFont="1" applyFill="1" applyBorder="1" applyAlignment="1">
      <alignment horizontal="center" vertical="center" wrapText="1"/>
    </xf>
    <xf numFmtId="0" fontId="28" fillId="0" borderId="70" xfId="3" applyFont="1" applyBorder="1" applyAlignment="1">
      <alignment horizontal="center" vertical="center"/>
    </xf>
    <xf numFmtId="0" fontId="28" fillId="0" borderId="27" xfId="3" applyFont="1" applyBorder="1" applyAlignment="1">
      <alignment horizontal="center" vertical="center"/>
    </xf>
    <xf numFmtId="0" fontId="28" fillId="0" borderId="6" xfId="3" applyFont="1" applyBorder="1" applyAlignment="1">
      <alignment horizontal="center" vertical="center" wrapText="1"/>
    </xf>
    <xf numFmtId="0" fontId="28" fillId="0" borderId="11" xfId="3" applyFont="1" applyBorder="1" applyAlignment="1">
      <alignment horizontal="center" vertical="center" wrapText="1"/>
    </xf>
    <xf numFmtId="0" fontId="84" fillId="2" borderId="1" xfId="3" applyFont="1" applyFill="1" applyBorder="1" applyAlignment="1">
      <alignment horizontal="center" vertical="center"/>
    </xf>
    <xf numFmtId="0" fontId="27" fillId="2" borderId="2" xfId="3" applyFont="1" applyFill="1" applyBorder="1" applyAlignment="1">
      <alignment horizontal="center" vertical="center"/>
    </xf>
    <xf numFmtId="0" fontId="27" fillId="2" borderId="3" xfId="3" applyFont="1" applyFill="1" applyBorder="1" applyAlignment="1">
      <alignment horizontal="center" vertical="center"/>
    </xf>
    <xf numFmtId="0" fontId="27" fillId="2" borderId="0" xfId="3" applyFont="1" applyFill="1" applyAlignment="1">
      <alignment horizontal="center" vertical="center"/>
    </xf>
    <xf numFmtId="0" fontId="27" fillId="2" borderId="5" xfId="3" applyFont="1" applyFill="1" applyBorder="1" applyAlignment="1">
      <alignment horizontal="center" vertical="center"/>
    </xf>
    <xf numFmtId="0" fontId="27" fillId="2" borderId="4" xfId="3" applyFont="1" applyFill="1" applyBorder="1" applyAlignment="1">
      <alignment horizontal="center" vertical="center"/>
    </xf>
    <xf numFmtId="0" fontId="33" fillId="0" borderId="1" xfId="3" applyFont="1" applyBorder="1" applyAlignment="1">
      <alignment horizontal="center" vertical="center"/>
    </xf>
    <xf numFmtId="0" fontId="33" fillId="0" borderId="8" xfId="3" applyFont="1" applyBorder="1" applyAlignment="1">
      <alignment horizontal="center" vertical="center"/>
    </xf>
    <xf numFmtId="0" fontId="33" fillId="0" borderId="3" xfId="3" applyFont="1" applyBorder="1" applyAlignment="1">
      <alignment horizontal="center" vertical="center"/>
    </xf>
    <xf numFmtId="0" fontId="33" fillId="0" borderId="9" xfId="3" applyFont="1" applyBorder="1" applyAlignment="1">
      <alignment horizontal="center" vertical="center"/>
    </xf>
    <xf numFmtId="0" fontId="33" fillId="0" borderId="5" xfId="3" applyFont="1" applyBorder="1" applyAlignment="1">
      <alignment horizontal="center" vertical="center"/>
    </xf>
    <xf numFmtId="0" fontId="33" fillId="0" borderId="10" xfId="3" applyFont="1" applyBorder="1" applyAlignment="1">
      <alignment horizontal="center" vertical="center"/>
    </xf>
    <xf numFmtId="0" fontId="28" fillId="0" borderId="16" xfId="3" applyFont="1" applyBorder="1" applyAlignment="1">
      <alignment horizontal="center" vertical="center" wrapText="1"/>
    </xf>
    <xf numFmtId="0" fontId="28" fillId="0" borderId="14" xfId="3" applyFont="1" applyBorder="1" applyAlignment="1">
      <alignment horizontal="center" vertical="center" wrapText="1"/>
    </xf>
    <xf numFmtId="9" fontId="28" fillId="0" borderId="6" xfId="1" applyFont="1" applyBorder="1" applyAlignment="1">
      <alignment horizontal="center" vertical="center" wrapText="1"/>
    </xf>
    <xf numFmtId="9" fontId="28" fillId="0" borderId="11" xfId="1" applyFont="1" applyBorder="1" applyAlignment="1">
      <alignment horizontal="center" vertical="center" wrapText="1"/>
    </xf>
    <xf numFmtId="0" fontId="27" fillId="3" borderId="1" xfId="3" applyFont="1" applyFill="1" applyBorder="1" applyAlignment="1">
      <alignment horizontal="center" vertical="center"/>
    </xf>
    <xf numFmtId="0" fontId="27" fillId="3" borderId="2" xfId="3" applyFont="1" applyFill="1" applyBorder="1" applyAlignment="1">
      <alignment horizontal="center" vertical="center"/>
    </xf>
    <xf numFmtId="0" fontId="27" fillId="3" borderId="3" xfId="3" applyFont="1" applyFill="1" applyBorder="1" applyAlignment="1">
      <alignment horizontal="center" vertical="center"/>
    </xf>
    <xf numFmtId="0" fontId="27" fillId="3" borderId="0" xfId="3" applyFont="1" applyFill="1" applyAlignment="1">
      <alignment horizontal="center" vertical="center"/>
    </xf>
    <xf numFmtId="0" fontId="27" fillId="3" borderId="5" xfId="3" applyFont="1" applyFill="1" applyBorder="1" applyAlignment="1">
      <alignment horizontal="center" vertical="center"/>
    </xf>
    <xf numFmtId="0" fontId="27" fillId="3" borderId="4" xfId="3" applyFont="1" applyFill="1" applyBorder="1" applyAlignment="1">
      <alignment horizontal="center" vertical="center"/>
    </xf>
    <xf numFmtId="0" fontId="85" fillId="3" borderId="2" xfId="3" applyFont="1" applyFill="1" applyBorder="1" applyAlignment="1">
      <alignment horizontal="center" vertical="center"/>
    </xf>
    <xf numFmtId="0" fontId="85" fillId="3" borderId="0" xfId="3" applyFont="1" applyFill="1" applyAlignment="1">
      <alignment horizontal="center" vertical="center"/>
    </xf>
    <xf numFmtId="0" fontId="85" fillId="3" borderId="4" xfId="3" applyFont="1" applyFill="1" applyBorder="1" applyAlignment="1">
      <alignment horizontal="center" vertical="center"/>
    </xf>
    <xf numFmtId="0" fontId="33" fillId="3" borderId="1" xfId="3" applyFont="1" applyFill="1" applyBorder="1" applyAlignment="1">
      <alignment horizontal="center" vertical="center"/>
    </xf>
    <xf numFmtId="0" fontId="33" fillId="3" borderId="8" xfId="3" applyFont="1" applyFill="1" applyBorder="1" applyAlignment="1">
      <alignment horizontal="center" vertical="center"/>
    </xf>
    <xf numFmtId="0" fontId="33" fillId="3" borderId="3" xfId="3" applyFont="1" applyFill="1" applyBorder="1" applyAlignment="1">
      <alignment horizontal="center" vertical="center"/>
    </xf>
    <xf numFmtId="0" fontId="33" fillId="3" borderId="9" xfId="3" applyFont="1" applyFill="1" applyBorder="1" applyAlignment="1">
      <alignment horizontal="center" vertical="center"/>
    </xf>
    <xf numFmtId="0" fontId="51" fillId="0" borderId="25" xfId="3" applyFont="1" applyBorder="1" applyAlignment="1">
      <alignment horizontal="center" vertical="center" wrapText="1"/>
    </xf>
    <xf numFmtId="0" fontId="51" fillId="0" borderId="26" xfId="3" applyFont="1" applyBorder="1" applyAlignment="1">
      <alignment horizontal="center" vertical="center" wrapText="1"/>
    </xf>
    <xf numFmtId="0" fontId="51" fillId="0" borderId="13" xfId="3" applyFont="1" applyBorder="1" applyAlignment="1">
      <alignment horizontal="center" vertical="center" wrapText="1"/>
    </xf>
    <xf numFmtId="0" fontId="51" fillId="0" borderId="26" xfId="3" applyFont="1" applyBorder="1" applyAlignment="1">
      <alignment horizontal="justify" vertical="center" wrapText="1"/>
    </xf>
    <xf numFmtId="0" fontId="51" fillId="0" borderId="13" xfId="3" applyFont="1" applyBorder="1" applyAlignment="1">
      <alignment horizontal="justify" vertical="center" wrapText="1"/>
    </xf>
    <xf numFmtId="9" fontId="51" fillId="0" borderId="26" xfId="1" applyFont="1" applyBorder="1" applyAlignment="1">
      <alignment horizontal="center" vertical="center" wrapText="1"/>
    </xf>
    <xf numFmtId="9" fontId="51" fillId="0" borderId="13" xfId="1" applyFont="1" applyBorder="1" applyAlignment="1">
      <alignment horizontal="center" vertical="center" wrapText="1"/>
    </xf>
    <xf numFmtId="0" fontId="51" fillId="0" borderId="54" xfId="3" applyFont="1" applyBorder="1" applyAlignment="1">
      <alignment horizontal="center" vertical="center"/>
    </xf>
    <xf numFmtId="0" fontId="51" fillId="0" borderId="72" xfId="3" applyFont="1" applyBorder="1" applyAlignment="1">
      <alignment horizontal="center" vertical="center"/>
    </xf>
    <xf numFmtId="0" fontId="51" fillId="0" borderId="15" xfId="3" applyFont="1" applyBorder="1" applyAlignment="1">
      <alignment horizontal="center" vertical="center"/>
    </xf>
    <xf numFmtId="0" fontId="51" fillId="0" borderId="14" xfId="3" applyFont="1" applyBorder="1" applyAlignment="1">
      <alignment horizontal="center" vertical="center"/>
    </xf>
    <xf numFmtId="0" fontId="38" fillId="3" borderId="25" xfId="3" applyFont="1" applyFill="1" applyBorder="1" applyAlignment="1">
      <alignment horizontal="justify" vertical="center" wrapText="1"/>
    </xf>
    <xf numFmtId="0" fontId="38" fillId="3" borderId="28" xfId="3" applyFont="1" applyFill="1" applyBorder="1" applyAlignment="1">
      <alignment horizontal="justify" vertical="center" wrapText="1"/>
    </xf>
    <xf numFmtId="0" fontId="38" fillId="3" borderId="12" xfId="3" applyFont="1" applyFill="1" applyBorder="1" applyAlignment="1">
      <alignment horizontal="justify" vertical="center" wrapText="1"/>
    </xf>
    <xf numFmtId="9" fontId="38" fillId="0" borderId="26" xfId="3" applyNumberFormat="1" applyFont="1" applyBorder="1" applyAlignment="1">
      <alignment horizontal="center" vertical="center" wrapText="1"/>
    </xf>
    <xf numFmtId="9" fontId="38" fillId="0" borderId="7" xfId="3" applyNumberFormat="1" applyFont="1" applyBorder="1" applyAlignment="1">
      <alignment horizontal="center" vertical="center" wrapText="1"/>
    </xf>
    <xf numFmtId="9" fontId="38" fillId="0" borderId="13" xfId="3" applyNumberFormat="1" applyFont="1" applyBorder="1" applyAlignment="1">
      <alignment horizontal="center" vertical="center" wrapText="1"/>
    </xf>
    <xf numFmtId="0" fontId="38" fillId="0" borderId="79" xfId="3" applyFont="1" applyBorder="1" applyAlignment="1">
      <alignment horizontal="center" vertical="center" wrapText="1"/>
    </xf>
    <xf numFmtId="0" fontId="38" fillId="0" borderId="28" xfId="3" applyFont="1" applyBorder="1" applyAlignment="1">
      <alignment horizontal="center" vertical="center" wrapText="1"/>
    </xf>
    <xf numFmtId="0" fontId="38" fillId="0" borderId="12" xfId="3" applyFont="1" applyBorder="1" applyAlignment="1">
      <alignment horizontal="center" vertical="center" wrapText="1"/>
    </xf>
    <xf numFmtId="0" fontId="38" fillId="3" borderId="44" xfId="3" applyFont="1" applyFill="1" applyBorder="1" applyAlignment="1">
      <alignment horizontal="center" vertical="center" wrapText="1"/>
    </xf>
    <xf numFmtId="0" fontId="38" fillId="3" borderId="7" xfId="3" applyFont="1" applyFill="1" applyBorder="1" applyAlignment="1">
      <alignment horizontal="center" vertical="center" wrapText="1"/>
    </xf>
    <xf numFmtId="0" fontId="38" fillId="0" borderId="59" xfId="3" applyFont="1" applyBorder="1" applyAlignment="1">
      <alignment horizontal="center" vertical="center" wrapText="1"/>
    </xf>
    <xf numFmtId="0" fontId="38" fillId="0" borderId="23" xfId="3" applyFont="1" applyBorder="1" applyAlignment="1">
      <alignment horizontal="center" vertical="center" wrapText="1"/>
    </xf>
    <xf numFmtId="0" fontId="38" fillId="3" borderId="54" xfId="3" applyFont="1" applyFill="1" applyBorder="1" applyAlignment="1">
      <alignment horizontal="justify" vertical="center" wrapText="1"/>
    </xf>
    <xf numFmtId="0" fontId="38" fillId="3" borderId="46" xfId="3" applyFont="1" applyFill="1" applyBorder="1" applyAlignment="1">
      <alignment horizontal="justify" vertical="center" wrapText="1"/>
    </xf>
    <xf numFmtId="0" fontId="38" fillId="3" borderId="56" xfId="3" applyFont="1" applyFill="1" applyBorder="1" applyAlignment="1">
      <alignment horizontal="justify" vertical="center" wrapText="1"/>
    </xf>
    <xf numFmtId="0" fontId="38" fillId="3" borderId="13" xfId="3" applyFont="1" applyFill="1" applyBorder="1" applyAlignment="1">
      <alignment horizontal="center" vertical="center" wrapText="1"/>
    </xf>
    <xf numFmtId="0" fontId="38" fillId="0" borderId="19" xfId="3" applyFont="1" applyBorder="1" applyAlignment="1">
      <alignment horizontal="center" vertical="center" wrapText="1"/>
    </xf>
    <xf numFmtId="0" fontId="51" fillId="3" borderId="4" xfId="3" applyFont="1" applyFill="1" applyBorder="1" applyAlignment="1">
      <alignment horizontal="left" vertical="top" wrapText="1"/>
    </xf>
    <xf numFmtId="0" fontId="51" fillId="3" borderId="4" xfId="3" applyFont="1" applyFill="1" applyBorder="1" applyAlignment="1">
      <alignment horizontal="left" vertical="top"/>
    </xf>
    <xf numFmtId="0" fontId="51" fillId="0" borderId="21" xfId="3" applyFont="1" applyBorder="1" applyAlignment="1">
      <alignment horizontal="center" vertical="center" wrapText="1"/>
    </xf>
    <xf numFmtId="0" fontId="51" fillId="0" borderId="19" xfId="3" applyFont="1" applyBorder="1" applyAlignment="1">
      <alignment horizontal="center" vertical="center" wrapText="1"/>
    </xf>
    <xf numFmtId="164" fontId="51" fillId="0" borderId="26" xfId="3" applyNumberFormat="1" applyFont="1" applyBorder="1" applyAlignment="1">
      <alignment horizontal="center" vertical="center" wrapText="1"/>
    </xf>
    <xf numFmtId="164" fontId="51" fillId="0" borderId="13" xfId="3" applyNumberFormat="1" applyFont="1" applyBorder="1" applyAlignment="1">
      <alignment horizontal="center" vertical="center" wrapText="1"/>
    </xf>
    <xf numFmtId="0" fontId="51" fillId="3" borderId="26" xfId="3" applyFont="1" applyFill="1" applyBorder="1" applyAlignment="1">
      <alignment horizontal="center" vertical="center" wrapText="1"/>
    </xf>
    <xf numFmtId="0" fontId="51" fillId="3" borderId="13" xfId="3" applyFont="1" applyFill="1" applyBorder="1" applyAlignment="1">
      <alignment horizontal="center" vertical="center" wrapText="1"/>
    </xf>
    <xf numFmtId="166" fontId="51" fillId="0" borderId="26" xfId="3" applyNumberFormat="1" applyFont="1" applyBorder="1" applyAlignment="1">
      <alignment horizontal="center" vertical="center" wrapText="1"/>
    </xf>
    <xf numFmtId="166" fontId="51" fillId="0" borderId="13" xfId="3" applyNumberFormat="1" applyFont="1" applyBorder="1" applyAlignment="1">
      <alignment horizontal="center" vertical="center" wrapText="1"/>
    </xf>
    <xf numFmtId="0" fontId="95" fillId="3" borderId="0" xfId="3" applyFont="1" applyFill="1" applyAlignment="1">
      <alignment horizontal="left" wrapText="1"/>
    </xf>
    <xf numFmtId="0" fontId="95" fillId="3" borderId="4" xfId="3" applyFont="1" applyFill="1" applyBorder="1" applyAlignment="1">
      <alignment horizontal="left" vertical="top" wrapText="1"/>
    </xf>
    <xf numFmtId="0" fontId="42" fillId="0" borderId="73" xfId="3" applyFont="1" applyBorder="1" applyAlignment="1">
      <alignment horizontal="center" vertical="center"/>
    </xf>
    <xf numFmtId="0" fontId="42" fillId="0" borderId="1" xfId="3" applyFont="1" applyBorder="1" applyAlignment="1">
      <alignment horizontal="center" vertical="center" wrapText="1"/>
    </xf>
    <xf numFmtId="0" fontId="42" fillId="0" borderId="3" xfId="3" applyFont="1" applyBorder="1" applyAlignment="1">
      <alignment horizontal="center" vertical="center" wrapText="1"/>
    </xf>
    <xf numFmtId="0" fontId="42" fillId="0" borderId="60" xfId="3" applyFont="1" applyBorder="1" applyAlignment="1">
      <alignment horizontal="center" vertical="center"/>
    </xf>
    <xf numFmtId="0" fontId="64" fillId="0" borderId="8" xfId="3" applyFont="1" applyBorder="1" applyAlignment="1">
      <alignment horizontal="center" vertical="center" wrapText="1"/>
    </xf>
    <xf numFmtId="0" fontId="64" fillId="0" borderId="9"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33" xfId="3" applyFont="1" applyBorder="1" applyAlignment="1">
      <alignment horizontal="center" vertical="center" wrapText="1"/>
    </xf>
    <xf numFmtId="0" fontId="45" fillId="3" borderId="28" xfId="3" applyFont="1" applyFill="1" applyBorder="1" applyAlignment="1">
      <alignment horizontal="center" vertical="center" wrapText="1"/>
    </xf>
    <xf numFmtId="0" fontId="45" fillId="3" borderId="12" xfId="3" applyFont="1" applyFill="1" applyBorder="1" applyAlignment="1">
      <alignment horizontal="center" vertical="center" wrapText="1"/>
    </xf>
    <xf numFmtId="0" fontId="45" fillId="3" borderId="7" xfId="3" applyFont="1" applyFill="1" applyBorder="1" applyAlignment="1">
      <alignment horizontal="center" vertical="center" wrapText="1"/>
    </xf>
    <xf numFmtId="0" fontId="44" fillId="3" borderId="7" xfId="3" applyFont="1" applyFill="1" applyBorder="1" applyAlignment="1">
      <alignment horizontal="center" vertical="center" wrapText="1"/>
    </xf>
    <xf numFmtId="0" fontId="51" fillId="3" borderId="23" xfId="3" applyFont="1" applyFill="1" applyBorder="1" applyAlignment="1">
      <alignment horizontal="center" vertical="center" wrapText="1"/>
    </xf>
    <xf numFmtId="9" fontId="44" fillId="3" borderId="7" xfId="5" applyFont="1" applyFill="1" applyBorder="1" applyAlignment="1">
      <alignment horizontal="center" vertical="center" wrapText="1"/>
    </xf>
    <xf numFmtId="9" fontId="44" fillId="3" borderId="7" xfId="3" applyNumberFormat="1" applyFont="1" applyFill="1" applyBorder="1" applyAlignment="1">
      <alignment horizontal="center" vertical="center" wrapText="1"/>
    </xf>
    <xf numFmtId="0" fontId="44" fillId="3" borderId="7" xfId="3" applyFont="1" applyFill="1" applyBorder="1" applyAlignment="1">
      <alignment horizontal="left" vertical="center" wrapText="1"/>
    </xf>
    <xf numFmtId="9" fontId="44" fillId="3" borderId="7" xfId="3" applyNumberFormat="1" applyFont="1" applyFill="1" applyBorder="1" applyAlignment="1">
      <alignment horizontal="center" vertical="center"/>
    </xf>
    <xf numFmtId="0" fontId="33" fillId="3" borderId="5" xfId="3" applyFont="1" applyFill="1" applyBorder="1" applyAlignment="1">
      <alignment horizontal="center" vertical="center"/>
    </xf>
    <xf numFmtId="0" fontId="33" fillId="3" borderId="10" xfId="3" applyFont="1" applyFill="1" applyBorder="1" applyAlignment="1">
      <alignment horizontal="center" vertical="center"/>
    </xf>
    <xf numFmtId="0" fontId="42" fillId="0" borderId="16" xfId="3" applyFont="1" applyBorder="1" applyAlignment="1">
      <alignment horizontal="center" vertical="center" wrapText="1"/>
    </xf>
    <xf numFmtId="0" fontId="42" fillId="0" borderId="14" xfId="3" applyFont="1" applyBorder="1" applyAlignment="1">
      <alignment horizontal="center" vertical="center" wrapText="1"/>
    </xf>
    <xf numFmtId="9" fontId="64" fillId="0" borderId="8" xfId="1" applyFont="1" applyBorder="1" applyAlignment="1">
      <alignment horizontal="center" vertical="center" wrapText="1"/>
    </xf>
    <xf numFmtId="9" fontId="64" fillId="0" borderId="9" xfId="1" applyFont="1" applyBorder="1" applyAlignment="1">
      <alignment horizontal="center" vertical="center" wrapText="1"/>
    </xf>
    <xf numFmtId="9" fontId="64" fillId="0" borderId="6" xfId="1" applyFont="1" applyBorder="1" applyAlignment="1">
      <alignment horizontal="center" vertical="center" wrapText="1"/>
    </xf>
    <xf numFmtId="9" fontId="64" fillId="0" borderId="33" xfId="1" applyFont="1" applyBorder="1" applyAlignment="1">
      <alignment horizontal="center" vertical="center" wrapText="1"/>
    </xf>
    <xf numFmtId="0" fontId="42" fillId="0" borderId="62" xfId="3" applyFont="1" applyBorder="1" applyAlignment="1">
      <alignment horizontal="center" vertical="center"/>
    </xf>
    <xf numFmtId="0" fontId="51" fillId="0" borderId="60" xfId="3" applyFont="1" applyBorder="1" applyAlignment="1">
      <alignment horizontal="center" vertical="center"/>
    </xf>
    <xf numFmtId="0" fontId="51" fillId="0" borderId="61" xfId="3" applyFont="1" applyBorder="1" applyAlignment="1">
      <alignment horizontal="center" vertical="center"/>
    </xf>
    <xf numFmtId="0" fontId="28" fillId="0" borderId="16"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1" xfId="0" applyFont="1" applyBorder="1" applyAlignment="1">
      <alignment horizontal="center" vertical="center" wrapText="1"/>
    </xf>
    <xf numFmtId="9" fontId="28" fillId="0" borderId="8" xfId="1" applyFont="1" applyBorder="1" applyAlignment="1">
      <alignment horizontal="center" vertical="center" wrapText="1"/>
    </xf>
    <xf numFmtId="9" fontId="28" fillId="0" borderId="10" xfId="1" applyFont="1" applyBorder="1" applyAlignment="1">
      <alignment horizontal="center" vertical="center" wrapText="1"/>
    </xf>
    <xf numFmtId="0" fontId="33" fillId="0" borderId="1" xfId="0" applyFont="1" applyBorder="1" applyAlignment="1">
      <alignment horizontal="center" vertical="center"/>
    </xf>
    <xf numFmtId="0" fontId="33" fillId="0" borderId="8" xfId="0" applyFont="1" applyBorder="1" applyAlignment="1">
      <alignment horizontal="center" vertical="center"/>
    </xf>
    <xf numFmtId="0" fontId="33" fillId="0" borderId="3" xfId="0" applyFont="1" applyBorder="1" applyAlignment="1">
      <alignment horizontal="center" vertical="center"/>
    </xf>
    <xf numFmtId="0" fontId="33" fillId="0" borderId="9" xfId="0" applyFont="1" applyBorder="1" applyAlignment="1">
      <alignment horizontal="center" vertical="center"/>
    </xf>
    <xf numFmtId="0" fontId="33" fillId="0" borderId="5" xfId="0" applyFont="1" applyBorder="1" applyAlignment="1">
      <alignment horizontal="center" vertical="center"/>
    </xf>
    <xf numFmtId="0" fontId="33" fillId="0" borderId="10" xfId="0" applyFont="1" applyBorder="1" applyAlignment="1">
      <alignment horizontal="center" vertical="center"/>
    </xf>
    <xf numFmtId="0" fontId="28" fillId="0" borderId="70" xfId="0" applyFont="1" applyBorder="1" applyAlignment="1">
      <alignment horizontal="center" vertical="center"/>
    </xf>
    <xf numFmtId="0" fontId="28" fillId="0" borderId="27" xfId="0" applyFont="1" applyBorder="1" applyAlignment="1">
      <alignment horizontal="center" vertical="center"/>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0" xfId="0" applyFont="1" applyFill="1" applyAlignment="1">
      <alignment horizontal="center" vertical="center"/>
    </xf>
    <xf numFmtId="0" fontId="27" fillId="2" borderId="5" xfId="0" applyFont="1" applyFill="1" applyBorder="1" applyAlignment="1">
      <alignment horizontal="center" vertical="center"/>
    </xf>
    <xf numFmtId="0" fontId="27" fillId="2" borderId="4" xfId="0" applyFont="1" applyFill="1" applyBorder="1" applyAlignment="1">
      <alignment horizontal="center" vertical="center"/>
    </xf>
    <xf numFmtId="0" fontId="33" fillId="0" borderId="16" xfId="0" applyFont="1" applyBorder="1" applyAlignment="1">
      <alignment horizontal="center" vertical="center"/>
    </xf>
    <xf numFmtId="0" fontId="33" fillId="0" borderId="14" xfId="0" applyFont="1" applyBorder="1" applyAlignment="1">
      <alignment horizontal="center" vertical="center"/>
    </xf>
    <xf numFmtId="0" fontId="38" fillId="0" borderId="54" xfId="0" applyFont="1" applyBorder="1" applyAlignment="1">
      <alignment horizontal="center" vertical="center" wrapText="1"/>
    </xf>
    <xf numFmtId="0" fontId="38" fillId="0" borderId="46" xfId="0" applyFont="1" applyBorder="1" applyAlignment="1">
      <alignment horizontal="center" vertical="center" wrapText="1"/>
    </xf>
    <xf numFmtId="0" fontId="38" fillId="0" borderId="56" xfId="0" applyFont="1" applyBorder="1" applyAlignment="1">
      <alignment horizontal="center" vertical="center" wrapText="1"/>
    </xf>
    <xf numFmtId="0" fontId="38" fillId="3" borderId="40" xfId="0" applyFont="1" applyFill="1" applyBorder="1" applyAlignment="1">
      <alignment horizontal="center" vertical="center" wrapText="1"/>
    </xf>
    <xf numFmtId="0" fontId="38" fillId="3" borderId="42" xfId="0" applyFont="1" applyFill="1" applyBorder="1" applyAlignment="1">
      <alignment horizontal="center" vertical="center" wrapText="1"/>
    </xf>
    <xf numFmtId="0" fontId="38" fillId="3" borderId="51" xfId="0" applyFont="1" applyFill="1" applyBorder="1" applyAlignment="1">
      <alignment horizontal="center" vertical="center" wrapText="1"/>
    </xf>
    <xf numFmtId="0" fontId="38" fillId="0" borderId="40" xfId="0" applyFont="1" applyBorder="1" applyAlignment="1">
      <alignment horizontal="center" vertical="center" wrapText="1"/>
    </xf>
    <xf numFmtId="0" fontId="38" fillId="0" borderId="42" xfId="0" applyFont="1" applyBorder="1" applyAlignment="1">
      <alignment horizontal="center" vertical="center" wrapText="1"/>
    </xf>
    <xf numFmtId="0" fontId="38" fillId="0" borderId="51" xfId="0" applyFont="1" applyBorder="1" applyAlignment="1">
      <alignment horizontal="center" vertical="center" wrapText="1"/>
    </xf>
    <xf numFmtId="0" fontId="38" fillId="0" borderId="44" xfId="0" applyFont="1" applyBorder="1" applyAlignment="1">
      <alignment horizontal="center" vertical="center" wrapText="1"/>
    </xf>
    <xf numFmtId="9" fontId="38" fillId="0" borderId="40" xfId="0" applyNumberFormat="1" applyFont="1" applyBorder="1" applyAlignment="1">
      <alignment horizontal="center" vertical="center" wrapText="1"/>
    </xf>
    <xf numFmtId="9" fontId="38" fillId="0" borderId="42" xfId="0" applyNumberFormat="1" applyFont="1" applyBorder="1" applyAlignment="1">
      <alignment horizontal="center" vertical="center" wrapText="1"/>
    </xf>
    <xf numFmtId="0" fontId="38" fillId="3" borderId="39" xfId="0" applyFont="1" applyFill="1" applyBorder="1" applyAlignment="1">
      <alignment horizontal="center" vertical="center" wrapText="1"/>
    </xf>
    <xf numFmtId="0" fontId="38" fillId="3" borderId="44" xfId="0" applyFont="1" applyFill="1" applyBorder="1" applyAlignment="1">
      <alignment horizontal="center" vertical="center" wrapText="1"/>
    </xf>
    <xf numFmtId="9" fontId="38" fillId="0" borderId="39" xfId="1" applyFont="1" applyFill="1" applyBorder="1" applyAlignment="1">
      <alignment horizontal="center" vertical="center" wrapText="1"/>
    </xf>
    <xf numFmtId="9" fontId="38" fillId="0" borderId="44" xfId="1" applyFont="1" applyFill="1" applyBorder="1" applyAlignment="1">
      <alignment horizontal="center" vertical="center" wrapText="1"/>
    </xf>
    <xf numFmtId="9" fontId="38" fillId="0" borderId="26" xfId="0" applyNumberFormat="1" applyFont="1" applyBorder="1" applyAlignment="1">
      <alignment vertical="center" wrapText="1"/>
    </xf>
    <xf numFmtId="9" fontId="38" fillId="0" borderId="7" xfId="0" applyNumberFormat="1" applyFont="1" applyBorder="1" applyAlignment="1">
      <alignment vertical="center" wrapText="1"/>
    </xf>
    <xf numFmtId="9" fontId="38" fillId="0" borderId="7" xfId="0" applyNumberFormat="1" applyFont="1" applyBorder="1" applyAlignment="1">
      <alignment horizontal="center" vertical="center" wrapText="1"/>
    </xf>
    <xf numFmtId="9" fontId="38" fillId="0" borderId="44" xfId="0" applyNumberFormat="1" applyFont="1" applyBorder="1" applyAlignment="1">
      <alignment horizontal="center" vertical="center" wrapText="1"/>
    </xf>
    <xf numFmtId="0" fontId="40" fillId="0" borderId="7" xfId="3" applyFont="1" applyBorder="1" applyAlignment="1">
      <alignment vertical="center" wrapText="1"/>
    </xf>
    <xf numFmtId="0" fontId="38" fillId="0" borderId="39" xfId="3" applyFont="1" applyBorder="1" applyAlignment="1">
      <alignment horizontal="left" vertical="center" wrapText="1"/>
    </xf>
    <xf numFmtId="0" fontId="38" fillId="0" borderId="44" xfId="3" applyFont="1" applyBorder="1" applyAlignment="1">
      <alignment horizontal="left" vertical="center" wrapText="1"/>
    </xf>
    <xf numFmtId="9" fontId="38" fillId="0" borderId="39" xfId="0" applyNumberFormat="1" applyFont="1" applyBorder="1" applyAlignment="1">
      <alignment horizontal="center" vertical="center" wrapText="1"/>
    </xf>
    <xf numFmtId="0" fontId="38" fillId="3" borderId="7" xfId="3" applyFont="1" applyFill="1" applyBorder="1" applyAlignment="1">
      <alignment vertical="center" wrapText="1"/>
    </xf>
    <xf numFmtId="0" fontId="27" fillId="0" borderId="1" xfId="3" applyFont="1" applyBorder="1" applyAlignment="1">
      <alignment horizontal="center" vertical="center"/>
    </xf>
    <xf numFmtId="0" fontId="27" fillId="0" borderId="2" xfId="3" applyFont="1" applyBorder="1" applyAlignment="1">
      <alignment horizontal="center" vertical="center"/>
    </xf>
    <xf numFmtId="0" fontId="27" fillId="0" borderId="3" xfId="3" applyFont="1" applyBorder="1" applyAlignment="1">
      <alignment horizontal="center" vertical="center"/>
    </xf>
    <xf numFmtId="0" fontId="27" fillId="0" borderId="0" xfId="3" applyFont="1" applyAlignment="1">
      <alignment horizontal="center" vertical="center"/>
    </xf>
    <xf numFmtId="0" fontId="27" fillId="0" borderId="5" xfId="3" applyFont="1" applyBorder="1" applyAlignment="1">
      <alignment horizontal="center" vertical="center"/>
    </xf>
    <xf numFmtId="0" fontId="27" fillId="0" borderId="4" xfId="3" applyFont="1" applyBorder="1" applyAlignment="1">
      <alignment horizontal="center" vertical="center"/>
    </xf>
    <xf numFmtId="9" fontId="38" fillId="3" borderId="44" xfId="3" applyNumberFormat="1" applyFont="1" applyFill="1" applyBorder="1" applyAlignment="1">
      <alignment horizontal="center" vertical="center" wrapText="1"/>
    </xf>
    <xf numFmtId="9" fontId="38" fillId="3" borderId="7" xfId="3" applyNumberFormat="1" applyFont="1" applyFill="1" applyBorder="1" applyAlignment="1">
      <alignment horizontal="center" vertical="center" wrapText="1"/>
    </xf>
    <xf numFmtId="0" fontId="39" fillId="3" borderId="37" xfId="3" applyFont="1" applyFill="1" applyBorder="1" applyAlignment="1">
      <alignment horizontal="center" vertical="center" wrapText="1"/>
    </xf>
    <xf numFmtId="0" fontId="38" fillId="3" borderId="7" xfId="3" applyFont="1" applyFill="1" applyBorder="1" applyAlignment="1">
      <alignment horizontal="justify" vertical="center" wrapText="1"/>
    </xf>
    <xf numFmtId="0" fontId="38" fillId="0" borderId="7" xfId="3" applyFont="1" applyBorder="1" applyAlignment="1">
      <alignment horizontal="justify" vertical="center" wrapText="1"/>
    </xf>
    <xf numFmtId="9" fontId="38" fillId="3" borderId="7" xfId="5" applyFont="1" applyFill="1" applyBorder="1" applyAlignment="1">
      <alignment horizontal="center" vertical="center" wrapText="1"/>
    </xf>
    <xf numFmtId="0" fontId="28" fillId="0" borderId="2" xfId="3" applyFont="1" applyBorder="1" applyAlignment="1">
      <alignment horizontal="center" vertical="center"/>
    </xf>
    <xf numFmtId="0" fontId="28" fillId="0" borderId="8" xfId="3" applyFont="1" applyBorder="1" applyAlignment="1">
      <alignment horizontal="center" vertical="center"/>
    </xf>
    <xf numFmtId="0" fontId="28" fillId="0" borderId="1" xfId="3" applyFont="1" applyBorder="1" applyAlignment="1">
      <alignment horizontal="center" vertical="center"/>
    </xf>
    <xf numFmtId="0" fontId="38" fillId="3" borderId="25" xfId="3" applyFont="1" applyFill="1" applyBorder="1" applyAlignment="1">
      <alignment horizontal="center" wrapText="1"/>
    </xf>
    <xf numFmtId="0" fontId="38" fillId="3" borderId="28" xfId="3" applyFont="1" applyFill="1" applyBorder="1" applyAlignment="1">
      <alignment horizontal="center"/>
    </xf>
    <xf numFmtId="0" fontId="38" fillId="3" borderId="12" xfId="3" applyFont="1" applyFill="1" applyBorder="1" applyAlignment="1">
      <alignment horizontal="center"/>
    </xf>
    <xf numFmtId="0" fontId="38" fillId="3" borderId="26" xfId="3" applyFont="1" applyFill="1" applyBorder="1" applyAlignment="1">
      <alignment horizontal="center" vertical="center" wrapText="1"/>
    </xf>
    <xf numFmtId="9" fontId="38" fillId="3" borderId="26" xfId="3" applyNumberFormat="1" applyFont="1" applyFill="1" applyBorder="1" applyAlignment="1">
      <alignment horizontal="center" vertical="center" wrapText="1"/>
    </xf>
    <xf numFmtId="0" fontId="84" fillId="2" borderId="2" xfId="3" applyFont="1" applyFill="1" applyBorder="1" applyAlignment="1">
      <alignment horizontal="center" vertical="center"/>
    </xf>
    <xf numFmtId="0" fontId="84" fillId="2" borderId="3" xfId="3" applyFont="1" applyFill="1" applyBorder="1" applyAlignment="1">
      <alignment horizontal="center" vertical="center"/>
    </xf>
    <xf numFmtId="0" fontId="84" fillId="2" borderId="0" xfId="3" applyFont="1" applyFill="1" applyAlignment="1">
      <alignment horizontal="center" vertical="center"/>
    </xf>
    <xf numFmtId="0" fontId="84" fillId="2" borderId="5" xfId="3" applyFont="1" applyFill="1" applyBorder="1" applyAlignment="1">
      <alignment horizontal="center" vertical="center"/>
    </xf>
    <xf numFmtId="0" fontId="84" fillId="2" borderId="4" xfId="3" applyFont="1" applyFill="1" applyBorder="1" applyAlignment="1">
      <alignment horizontal="center" vertical="center"/>
    </xf>
    <xf numFmtId="0" fontId="28" fillId="0" borderId="7"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9" xfId="0" applyFont="1" applyBorder="1" applyAlignment="1">
      <alignment horizontal="center" vertical="center" wrapText="1"/>
    </xf>
    <xf numFmtId="9" fontId="28" fillId="0" borderId="9" xfId="1" applyFont="1" applyBorder="1" applyAlignment="1">
      <alignment horizontal="center" vertical="center" wrapText="1"/>
    </xf>
    <xf numFmtId="9" fontId="28" fillId="0" borderId="33" xfId="1" applyFont="1" applyBorder="1" applyAlignment="1">
      <alignment horizontal="center" vertical="center" wrapText="1"/>
    </xf>
    <xf numFmtId="0" fontId="59" fillId="2" borderId="1" xfId="0" applyFont="1" applyFill="1" applyBorder="1" applyAlignment="1">
      <alignment horizontal="center" vertical="center"/>
    </xf>
    <xf numFmtId="0" fontId="59" fillId="0" borderId="2" xfId="0" applyFont="1" applyBorder="1" applyAlignment="1">
      <alignment horizontal="center" vertical="center"/>
    </xf>
    <xf numFmtId="0" fontId="59" fillId="0" borderId="0" xfId="0" applyFont="1" applyAlignment="1">
      <alignment horizontal="center" vertical="center"/>
    </xf>
    <xf numFmtId="0" fontId="59" fillId="0" borderId="4" xfId="0" applyFont="1" applyBorder="1" applyAlignment="1">
      <alignment horizontal="center" vertical="center"/>
    </xf>
    <xf numFmtId="0" fontId="28" fillId="0" borderId="1" xfId="0" applyFont="1" applyBorder="1" applyAlignment="1">
      <alignment horizontal="center" vertical="center"/>
    </xf>
    <xf numFmtId="0" fontId="28" fillId="0" borderId="8" xfId="0" applyFont="1" applyBorder="1" applyAlignment="1">
      <alignment horizontal="center" vertical="center"/>
    </xf>
    <xf numFmtId="0" fontId="28" fillId="0" borderId="33" xfId="0" applyFont="1" applyBorder="1" applyAlignment="1">
      <alignment horizontal="center" vertical="center" wrapText="1"/>
    </xf>
    <xf numFmtId="0" fontId="28" fillId="0" borderId="2" xfId="0" applyFont="1" applyBorder="1" applyAlignment="1">
      <alignment horizontal="center" vertical="center"/>
    </xf>
    <xf numFmtId="0" fontId="40" fillId="3" borderId="54" xfId="0" applyFont="1" applyFill="1" applyBorder="1" applyAlignment="1">
      <alignment horizontal="center" vertical="center" wrapText="1"/>
    </xf>
    <xf numFmtId="0" fontId="40" fillId="3" borderId="46" xfId="0" applyFont="1" applyFill="1" applyBorder="1" applyAlignment="1">
      <alignment horizontal="center" vertical="center"/>
    </xf>
    <xf numFmtId="0" fontId="40" fillId="3" borderId="56" xfId="0" applyFont="1" applyFill="1" applyBorder="1" applyAlignment="1">
      <alignment horizontal="center" vertical="center"/>
    </xf>
    <xf numFmtId="0" fontId="38" fillId="3" borderId="40" xfId="0" applyFont="1" applyFill="1" applyBorder="1" applyAlignment="1">
      <alignment horizontal="justify" vertical="center"/>
    </xf>
    <xf numFmtId="0" fontId="38" fillId="3" borderId="42" xfId="0" applyFont="1" applyFill="1" applyBorder="1" applyAlignment="1">
      <alignment horizontal="justify" vertical="center"/>
    </xf>
    <xf numFmtId="0" fontId="38" fillId="3" borderId="51" xfId="0" applyFont="1" applyFill="1" applyBorder="1" applyAlignment="1">
      <alignment horizontal="justify" vertical="center"/>
    </xf>
    <xf numFmtId="0" fontId="38" fillId="3" borderId="40" xfId="3" applyFont="1" applyFill="1" applyBorder="1" applyAlignment="1">
      <alignment horizontal="center" vertical="center" wrapText="1"/>
    </xf>
    <xf numFmtId="0" fontId="38" fillId="3" borderId="42" xfId="3" applyFont="1" applyFill="1" applyBorder="1" applyAlignment="1">
      <alignment horizontal="center" vertical="center" wrapText="1"/>
    </xf>
    <xf numFmtId="0" fontId="38" fillId="3" borderId="51" xfId="3" applyFont="1" applyFill="1" applyBorder="1" applyAlignment="1">
      <alignment horizontal="center" vertical="center" wrapText="1"/>
    </xf>
    <xf numFmtId="0" fontId="38" fillId="3" borderId="40" xfId="3" applyFont="1" applyFill="1" applyBorder="1" applyAlignment="1">
      <alignment horizontal="left" vertical="center" wrapText="1"/>
    </xf>
    <xf numFmtId="0" fontId="38" fillId="3" borderId="42" xfId="3" applyFont="1" applyFill="1" applyBorder="1" applyAlignment="1">
      <alignment horizontal="left" vertical="center" wrapText="1"/>
    </xf>
    <xf numFmtId="0" fontId="38" fillId="3" borderId="44" xfId="3" applyFont="1" applyFill="1" applyBorder="1" applyAlignment="1">
      <alignment horizontal="left" vertical="center" wrapText="1"/>
    </xf>
    <xf numFmtId="9" fontId="38" fillId="3" borderId="40" xfId="3" applyNumberFormat="1" applyFont="1" applyFill="1" applyBorder="1" applyAlignment="1">
      <alignment horizontal="center" vertical="center" wrapText="1"/>
    </xf>
    <xf numFmtId="9" fontId="38" fillId="3" borderId="42" xfId="3" applyNumberFormat="1" applyFont="1" applyFill="1" applyBorder="1" applyAlignment="1">
      <alignment horizontal="center" vertical="center" wrapText="1"/>
    </xf>
    <xf numFmtId="0" fontId="38" fillId="3" borderId="39" xfId="3" applyFont="1" applyFill="1" applyBorder="1" applyAlignment="1">
      <alignment horizontal="left" vertical="center" wrapText="1"/>
    </xf>
    <xf numFmtId="9" fontId="38" fillId="3" borderId="39" xfId="3" applyNumberFormat="1" applyFont="1" applyFill="1" applyBorder="1" applyAlignment="1">
      <alignment horizontal="center" vertical="center" wrapText="1"/>
    </xf>
    <xf numFmtId="0" fontId="39" fillId="3" borderId="4" xfId="3" applyFont="1" applyFill="1" applyBorder="1" applyAlignment="1">
      <alignment horizontal="left" vertical="top" wrapText="1"/>
    </xf>
    <xf numFmtId="0" fontId="30" fillId="3" borderId="4" xfId="0" applyFont="1" applyFill="1" applyBorder="1" applyAlignment="1">
      <alignment horizontal="center"/>
    </xf>
    <xf numFmtId="0" fontId="30" fillId="3" borderId="10" xfId="0" applyFont="1" applyFill="1" applyBorder="1" applyAlignment="1">
      <alignment horizontal="center"/>
    </xf>
    <xf numFmtId="0" fontId="38" fillId="3" borderId="39" xfId="2" applyFont="1" applyFill="1" applyBorder="1" applyAlignment="1">
      <alignment horizontal="left" vertical="center" wrapText="1"/>
    </xf>
    <xf numFmtId="0" fontId="38" fillId="3" borderId="42" xfId="2" applyFont="1" applyFill="1" applyBorder="1" applyAlignment="1">
      <alignment horizontal="left" vertical="center" wrapText="1"/>
    </xf>
    <xf numFmtId="0" fontId="38" fillId="3" borderId="44" xfId="2" applyFont="1" applyFill="1" applyBorder="1" applyAlignment="1">
      <alignment horizontal="left" vertical="center" wrapText="1"/>
    </xf>
    <xf numFmtId="0" fontId="51" fillId="3" borderId="4" xfId="0" applyFont="1" applyFill="1" applyBorder="1" applyAlignment="1">
      <alignment horizontal="center"/>
    </xf>
    <xf numFmtId="0" fontId="51" fillId="3" borderId="10" xfId="0" applyFont="1" applyFill="1" applyBorder="1" applyAlignment="1">
      <alignment horizontal="center"/>
    </xf>
    <xf numFmtId="0" fontId="45" fillId="3" borderId="39" xfId="3" applyFont="1" applyFill="1" applyBorder="1" applyAlignment="1">
      <alignment vertical="center" wrapText="1"/>
    </xf>
    <xf numFmtId="0" fontId="45" fillId="3" borderId="42" xfId="3" applyFont="1" applyFill="1" applyBorder="1" applyAlignment="1">
      <alignment vertical="center" wrapText="1"/>
    </xf>
    <xf numFmtId="0" fontId="45" fillId="3" borderId="44" xfId="3" applyFont="1" applyFill="1" applyBorder="1" applyAlignment="1">
      <alignment vertical="center" wrapText="1"/>
    </xf>
    <xf numFmtId="9" fontId="45" fillId="0" borderId="39" xfId="3" applyNumberFormat="1" applyFont="1" applyBorder="1" applyAlignment="1">
      <alignment horizontal="center" vertical="center" wrapText="1"/>
    </xf>
    <xf numFmtId="9" fontId="45" fillId="0" borderId="42" xfId="3" applyNumberFormat="1" applyFont="1" applyBorder="1" applyAlignment="1">
      <alignment horizontal="center" vertical="center" wrapText="1"/>
    </xf>
    <xf numFmtId="9" fontId="45" fillId="0" borderId="44" xfId="3" applyNumberFormat="1" applyFont="1" applyBorder="1" applyAlignment="1">
      <alignment horizontal="center" vertical="center" wrapText="1"/>
    </xf>
    <xf numFmtId="0" fontId="45" fillId="0" borderId="7" xfId="3" applyFont="1" applyBorder="1" applyAlignment="1">
      <alignment horizontal="justify" vertical="top" wrapText="1"/>
    </xf>
    <xf numFmtId="0" fontId="51" fillId="0" borderId="43" xfId="3" applyFont="1" applyBorder="1" applyAlignment="1">
      <alignment horizontal="center" vertical="center" wrapText="1"/>
    </xf>
    <xf numFmtId="0" fontId="51" fillId="0" borderId="31" xfId="3" applyFont="1" applyBorder="1" applyAlignment="1">
      <alignment horizontal="center" vertical="center" wrapText="1"/>
    </xf>
    <xf numFmtId="0" fontId="42" fillId="0" borderId="1" xfId="0" applyFont="1" applyBorder="1" applyAlignment="1">
      <alignment horizontal="center" vertical="center"/>
    </xf>
    <xf numFmtId="0" fontId="42" fillId="0" borderId="8" xfId="0" applyFont="1" applyBorder="1" applyAlignment="1">
      <alignment horizontal="center" vertical="center"/>
    </xf>
    <xf numFmtId="0" fontId="42" fillId="0" borderId="2" xfId="0" applyFont="1" applyBorder="1" applyAlignment="1">
      <alignment horizontal="center" vertical="center"/>
    </xf>
    <xf numFmtId="0" fontId="51" fillId="0" borderId="16" xfId="0" applyFont="1" applyBorder="1" applyAlignment="1">
      <alignment horizontal="center" vertical="center"/>
    </xf>
    <xf numFmtId="0" fontId="51" fillId="0" borderId="14" xfId="0" applyFont="1" applyBorder="1" applyAlignment="1">
      <alignment horizontal="center" vertical="center"/>
    </xf>
    <xf numFmtId="0" fontId="52" fillId="3" borderId="47" xfId="62" applyFont="1" applyFill="1" applyBorder="1" applyAlignment="1">
      <alignment horizontal="center" vertical="center" wrapText="1"/>
    </xf>
    <xf numFmtId="0" fontId="52" fillId="3" borderId="48" xfId="62" applyFont="1" applyFill="1" applyBorder="1" applyAlignment="1">
      <alignment horizontal="center" vertical="center" wrapText="1"/>
    </xf>
    <xf numFmtId="0" fontId="52" fillId="3" borderId="50" xfId="62" applyFont="1" applyFill="1" applyBorder="1" applyAlignment="1">
      <alignment horizontal="center" vertical="center" wrapText="1"/>
    </xf>
    <xf numFmtId="0" fontId="45" fillId="3" borderId="40" xfId="0" applyFont="1" applyFill="1" applyBorder="1" applyAlignment="1">
      <alignment horizontal="center" vertical="center" wrapText="1"/>
    </xf>
    <xf numFmtId="0" fontId="45" fillId="3" borderId="42" xfId="0" applyFont="1" applyFill="1" applyBorder="1" applyAlignment="1">
      <alignment horizontal="center" vertical="center" wrapText="1"/>
    </xf>
    <xf numFmtId="0" fontId="45" fillId="3" borderId="51" xfId="0" applyFont="1" applyFill="1" applyBorder="1" applyAlignment="1">
      <alignment horizontal="center" vertical="center" wrapText="1"/>
    </xf>
    <xf numFmtId="0" fontId="51" fillId="0" borderId="40" xfId="3" applyFont="1" applyBorder="1" applyAlignment="1">
      <alignment horizontal="center" vertical="center" wrapText="1"/>
    </xf>
    <xf numFmtId="0" fontId="51" fillId="0" borderId="42" xfId="3" applyFont="1" applyBorder="1" applyAlignment="1">
      <alignment horizontal="center" vertical="center" wrapText="1"/>
    </xf>
    <xf numFmtId="0" fontId="51" fillId="0" borderId="51" xfId="3" applyFont="1" applyBorder="1" applyAlignment="1">
      <alignment horizontal="center" vertical="center" wrapText="1"/>
    </xf>
    <xf numFmtId="0" fontId="45" fillId="3" borderId="40" xfId="3" applyFont="1" applyFill="1" applyBorder="1" applyAlignment="1">
      <alignment vertical="center" wrapText="1"/>
    </xf>
    <xf numFmtId="9" fontId="45" fillId="0" borderId="40" xfId="3" applyNumberFormat="1" applyFont="1" applyBorder="1" applyAlignment="1">
      <alignment horizontal="center" vertical="center" wrapText="1"/>
    </xf>
    <xf numFmtId="0" fontId="42" fillId="0" borderId="8"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11" xfId="0" applyFont="1" applyBorder="1" applyAlignment="1">
      <alignment horizontal="center" vertical="center" wrapText="1"/>
    </xf>
    <xf numFmtId="0" fontId="59" fillId="2" borderId="2" xfId="0" applyFont="1" applyFill="1" applyBorder="1" applyAlignment="1">
      <alignment horizontal="center" vertical="center"/>
    </xf>
    <xf numFmtId="0" fontId="59" fillId="2" borderId="3" xfId="0" applyFont="1" applyFill="1" applyBorder="1" applyAlignment="1">
      <alignment horizontal="center" vertical="center"/>
    </xf>
    <xf numFmtId="0" fontId="59" fillId="2" borderId="0" xfId="0" applyFont="1" applyFill="1" applyAlignment="1">
      <alignment horizontal="center" vertical="center"/>
    </xf>
    <xf numFmtId="0" fontId="59" fillId="2" borderId="5" xfId="0" applyFont="1" applyFill="1" applyBorder="1" applyAlignment="1">
      <alignment horizontal="center" vertical="center"/>
    </xf>
    <xf numFmtId="0" fontId="59" fillId="2" borderId="4" xfId="0" applyFont="1" applyFill="1" applyBorder="1" applyAlignment="1">
      <alignment horizontal="center" vertical="center"/>
    </xf>
    <xf numFmtId="0" fontId="58" fillId="0" borderId="2" xfId="0" applyFont="1" applyBorder="1" applyAlignment="1">
      <alignment horizontal="center" vertical="center"/>
    </xf>
    <xf numFmtId="0" fontId="58" fillId="0" borderId="0" xfId="0" applyFont="1" applyAlignment="1">
      <alignment horizontal="center" vertical="center"/>
    </xf>
    <xf numFmtId="0" fontId="58" fillId="0" borderId="4" xfId="0" applyFont="1" applyBorder="1" applyAlignment="1">
      <alignment horizontal="center" vertical="center"/>
    </xf>
    <xf numFmtId="0" fontId="51" fillId="0" borderId="1" xfId="0" applyFont="1" applyBorder="1" applyAlignment="1">
      <alignment horizontal="center" vertical="center"/>
    </xf>
    <xf numFmtId="0" fontId="51" fillId="0" borderId="8" xfId="0" applyFont="1" applyBorder="1" applyAlignment="1">
      <alignment horizontal="center" vertical="center"/>
    </xf>
    <xf numFmtId="0" fontId="51" fillId="0" borderId="3" xfId="0" applyFont="1" applyBorder="1" applyAlignment="1">
      <alignment horizontal="center" vertical="center"/>
    </xf>
    <xf numFmtId="0" fontId="51" fillId="0" borderId="9" xfId="0" applyFont="1" applyBorder="1" applyAlignment="1">
      <alignment horizontal="center" vertical="center"/>
    </xf>
    <xf numFmtId="0" fontId="51" fillId="0" borderId="5" xfId="0" applyFont="1" applyBorder="1" applyAlignment="1">
      <alignment horizontal="center" vertical="center"/>
    </xf>
    <xf numFmtId="0" fontId="51" fillId="0" borderId="10" xfId="0" applyFont="1" applyBorder="1" applyAlignment="1">
      <alignment horizontal="center" vertical="center"/>
    </xf>
    <xf numFmtId="0" fontId="42" fillId="0" borderId="16" xfId="0" applyFont="1" applyBorder="1" applyAlignment="1">
      <alignment horizontal="center" vertical="center" wrapText="1"/>
    </xf>
    <xf numFmtId="0" fontId="42" fillId="0" borderId="14" xfId="0" applyFont="1" applyBorder="1" applyAlignment="1">
      <alignment horizontal="center" vertical="center" wrapText="1"/>
    </xf>
    <xf numFmtId="9" fontId="42" fillId="0" borderId="8" xfId="1" applyFont="1" applyBorder="1" applyAlignment="1">
      <alignment horizontal="center" vertical="center" wrapText="1"/>
    </xf>
    <xf numFmtId="9" fontId="42" fillId="0" borderId="10" xfId="1" applyFont="1" applyBorder="1" applyAlignment="1">
      <alignment horizontal="center" vertical="center" wrapText="1"/>
    </xf>
    <xf numFmtId="9" fontId="42" fillId="0" borderId="6" xfId="1" applyFont="1" applyBorder="1" applyAlignment="1">
      <alignment horizontal="center" vertical="center" wrapText="1"/>
    </xf>
    <xf numFmtId="9" fontId="42" fillId="0" borderId="11" xfId="1" applyFont="1" applyBorder="1" applyAlignment="1">
      <alignment horizontal="center" vertical="center" wrapText="1"/>
    </xf>
    <xf numFmtId="0" fontId="53" fillId="0" borderId="1" xfId="3" applyFont="1" applyBorder="1" applyAlignment="1">
      <alignment horizontal="center" vertical="center"/>
    </xf>
    <xf numFmtId="0" fontId="53" fillId="0" borderId="8" xfId="3" applyFont="1" applyBorder="1" applyAlignment="1">
      <alignment horizontal="center" vertical="center"/>
    </xf>
    <xf numFmtId="0" fontId="53" fillId="3" borderId="8" xfId="3" applyFont="1" applyFill="1" applyBorder="1" applyAlignment="1">
      <alignment horizontal="center" vertical="center" wrapText="1"/>
    </xf>
    <xf numFmtId="0" fontId="53" fillId="3" borderId="9" xfId="3" applyFont="1" applyFill="1" applyBorder="1" applyAlignment="1">
      <alignment horizontal="center" vertical="center" wrapText="1"/>
    </xf>
    <xf numFmtId="0" fontId="53" fillId="3" borderId="6" xfId="3" applyFont="1" applyFill="1" applyBorder="1" applyAlignment="1">
      <alignment horizontal="center" vertical="center" wrapText="1"/>
    </xf>
    <xf numFmtId="0" fontId="53" fillId="3" borderId="33" xfId="3" applyFont="1" applyFill="1" applyBorder="1" applyAlignment="1">
      <alignment horizontal="center" vertical="center" wrapText="1"/>
    </xf>
    <xf numFmtId="0" fontId="53" fillId="0" borderId="6" xfId="3" applyFont="1" applyBorder="1" applyAlignment="1">
      <alignment horizontal="center" vertical="center" wrapText="1"/>
    </xf>
    <xf numFmtId="0" fontId="53" fillId="0" borderId="33" xfId="3" applyFont="1" applyBorder="1" applyAlignment="1">
      <alignment horizontal="center" vertical="center" wrapText="1"/>
    </xf>
    <xf numFmtId="0" fontId="53" fillId="0" borderId="8" xfId="3" applyFont="1" applyBorder="1" applyAlignment="1">
      <alignment horizontal="center" vertical="center" wrapText="1"/>
    </xf>
    <xf numFmtId="0" fontId="53" fillId="0" borderId="9" xfId="3" applyFont="1" applyBorder="1" applyAlignment="1">
      <alignment horizontal="center" vertical="center" wrapText="1"/>
    </xf>
    <xf numFmtId="0" fontId="53" fillId="0" borderId="3" xfId="3" applyFont="1" applyBorder="1" applyAlignment="1">
      <alignment horizontal="center" vertical="center" wrapText="1"/>
    </xf>
    <xf numFmtId="0" fontId="53" fillId="0" borderId="2" xfId="3" applyFont="1" applyBorder="1" applyAlignment="1">
      <alignment horizontal="center" vertical="center"/>
    </xf>
    <xf numFmtId="9" fontId="53" fillId="0" borderId="6" xfId="1" applyFont="1" applyBorder="1" applyAlignment="1">
      <alignment horizontal="center" vertical="center" wrapText="1"/>
    </xf>
    <xf numFmtId="9" fontId="53" fillId="0" borderId="33" xfId="1" applyFont="1" applyBorder="1" applyAlignment="1">
      <alignment horizontal="center" vertical="center" wrapText="1"/>
    </xf>
    <xf numFmtId="9" fontId="53" fillId="0" borderId="8" xfId="1" applyFont="1" applyBorder="1" applyAlignment="1">
      <alignment horizontal="center" vertical="center" wrapText="1"/>
    </xf>
    <xf numFmtId="9" fontId="53" fillId="0" borderId="9" xfId="1" applyFont="1" applyBorder="1" applyAlignment="1">
      <alignment horizontal="center" vertical="center" wrapText="1"/>
    </xf>
    <xf numFmtId="9" fontId="37" fillId="0" borderId="6" xfId="4" applyNumberFormat="1" applyFont="1" applyBorder="1" applyAlignment="1">
      <alignment horizontal="center" vertical="center" wrapText="1"/>
    </xf>
    <xf numFmtId="9" fontId="37" fillId="0" borderId="31" xfId="4" applyNumberFormat="1" applyFont="1" applyBorder="1" applyAlignment="1">
      <alignment horizontal="center" vertical="center" wrapText="1"/>
    </xf>
    <xf numFmtId="0" fontId="58" fillId="3" borderId="1" xfId="3" applyFont="1" applyFill="1" applyBorder="1" applyAlignment="1">
      <alignment horizontal="center" vertical="center"/>
    </xf>
    <xf numFmtId="0" fontId="58" fillId="3" borderId="2" xfId="3" applyFont="1" applyFill="1" applyBorder="1" applyAlignment="1">
      <alignment horizontal="center" vertical="center"/>
    </xf>
    <xf numFmtId="0" fontId="58" fillId="3" borderId="3" xfId="3" applyFont="1" applyFill="1" applyBorder="1" applyAlignment="1">
      <alignment horizontal="center" vertical="center"/>
    </xf>
    <xf numFmtId="0" fontId="58" fillId="3" borderId="0" xfId="3" applyFont="1" applyFill="1" applyAlignment="1">
      <alignment horizontal="center" vertical="center"/>
    </xf>
    <xf numFmtId="0" fontId="55" fillId="0" borderId="2" xfId="3" applyFont="1" applyBorder="1" applyAlignment="1">
      <alignment horizontal="center" vertical="center"/>
    </xf>
    <xf numFmtId="0" fontId="55" fillId="0" borderId="0" xfId="3" applyFont="1" applyAlignment="1">
      <alignment horizontal="center" vertical="center"/>
    </xf>
    <xf numFmtId="9" fontId="37" fillId="3" borderId="70" xfId="4" applyNumberFormat="1" applyFont="1" applyFill="1" applyBorder="1" applyAlignment="1">
      <alignment horizontal="center" vertical="center" wrapText="1"/>
    </xf>
    <xf numFmtId="9" fontId="37" fillId="3" borderId="30" xfId="4" applyNumberFormat="1" applyFont="1" applyFill="1" applyBorder="1" applyAlignment="1">
      <alignment horizontal="center" vertical="center" wrapText="1"/>
    </xf>
    <xf numFmtId="0" fontId="53" fillId="0" borderId="16" xfId="3" applyFont="1" applyBorder="1" applyAlignment="1">
      <alignment horizontal="center" vertical="center" wrapText="1"/>
    </xf>
    <xf numFmtId="0" fontId="53" fillId="0" borderId="14" xfId="3" applyFont="1" applyBorder="1" applyAlignment="1">
      <alignment horizontal="center" vertical="center" wrapText="1"/>
    </xf>
    <xf numFmtId="0" fontId="53" fillId="0" borderId="10" xfId="3" applyFont="1" applyBorder="1" applyAlignment="1">
      <alignment horizontal="center" vertical="center" wrapText="1"/>
    </xf>
    <xf numFmtId="0" fontId="53" fillId="0" borderId="1" xfId="3" applyFont="1" applyBorder="1" applyAlignment="1">
      <alignment horizontal="center" vertical="center" wrapText="1"/>
    </xf>
    <xf numFmtId="0" fontId="39" fillId="3" borderId="5" xfId="3" applyFont="1" applyFill="1" applyBorder="1" applyAlignment="1">
      <alignment horizontal="left" vertical="top" wrapText="1"/>
    </xf>
    <xf numFmtId="0" fontId="37" fillId="3" borderId="70" xfId="3" applyFont="1" applyFill="1" applyBorder="1" applyAlignment="1">
      <alignment horizontal="center" vertical="center" wrapText="1"/>
    </xf>
    <xf numFmtId="0" fontId="37" fillId="3" borderId="30" xfId="3" applyFont="1" applyFill="1" applyBorder="1" applyAlignment="1">
      <alignment horizontal="center" vertical="center" wrapText="1"/>
    </xf>
    <xf numFmtId="0" fontId="37" fillId="3" borderId="18" xfId="3" applyFont="1" applyFill="1" applyBorder="1" applyAlignment="1">
      <alignment horizontal="center" vertical="center" wrapText="1"/>
    </xf>
    <xf numFmtId="0" fontId="37" fillId="3" borderId="45" xfId="3" applyFont="1" applyFill="1" applyBorder="1" applyAlignment="1">
      <alignment horizontal="center" vertical="center" wrapText="1"/>
    </xf>
    <xf numFmtId="0" fontId="37" fillId="3" borderId="21" xfId="3" applyFont="1" applyFill="1" applyBorder="1" applyAlignment="1">
      <alignment horizontal="justify" vertical="center" wrapText="1"/>
    </xf>
    <xf numFmtId="0" fontId="37" fillId="3" borderId="23" xfId="3" applyFont="1" applyFill="1" applyBorder="1" applyAlignment="1">
      <alignment horizontal="justify" vertical="center" wrapText="1"/>
    </xf>
    <xf numFmtId="0" fontId="37" fillId="3" borderId="53" xfId="3" applyFont="1" applyFill="1" applyBorder="1" applyAlignment="1">
      <alignment horizontal="justify" vertical="center" wrapText="1"/>
    </xf>
    <xf numFmtId="0" fontId="37" fillId="3" borderId="19" xfId="3" applyFont="1" applyFill="1" applyBorder="1" applyAlignment="1">
      <alignment horizontal="justify" vertical="center" wrapText="1"/>
    </xf>
    <xf numFmtId="0" fontId="37" fillId="3" borderId="70" xfId="4" applyFont="1" applyFill="1" applyBorder="1" applyAlignment="1">
      <alignment horizontal="left" vertical="center" wrapText="1"/>
    </xf>
    <xf numFmtId="0" fontId="37" fillId="3" borderId="30" xfId="4" applyFont="1" applyFill="1" applyBorder="1" applyAlignment="1">
      <alignment horizontal="left" vertical="center" wrapText="1"/>
    </xf>
    <xf numFmtId="0" fontId="30" fillId="3" borderId="4" xfId="3" applyFont="1" applyFill="1" applyBorder="1" applyAlignment="1">
      <alignment horizontal="center" vertical="center"/>
    </xf>
    <xf numFmtId="0" fontId="30" fillId="3" borderId="10" xfId="3" applyFont="1" applyFill="1" applyBorder="1" applyAlignment="1">
      <alignment horizontal="center" vertical="center"/>
    </xf>
    <xf numFmtId="9" fontId="37" fillId="0" borderId="43" xfId="4" applyNumberFormat="1" applyFont="1" applyBorder="1" applyAlignment="1">
      <alignment horizontal="center" vertical="center" wrapText="1"/>
    </xf>
    <xf numFmtId="9" fontId="37" fillId="0" borderId="33" xfId="4" applyNumberFormat="1" applyFont="1" applyBorder="1" applyAlignment="1">
      <alignment horizontal="center" vertical="center" wrapText="1"/>
    </xf>
    <xf numFmtId="0" fontId="37" fillId="3" borderId="28" xfId="4" applyFont="1" applyFill="1" applyBorder="1" applyAlignment="1">
      <alignment horizontal="left" vertical="center" wrapText="1"/>
    </xf>
    <xf numFmtId="0" fontId="37" fillId="3" borderId="70" xfId="4" applyFont="1" applyFill="1" applyBorder="1" applyAlignment="1">
      <alignment horizontal="justify" vertical="center" wrapText="1"/>
    </xf>
    <xf numFmtId="0" fontId="37" fillId="3" borderId="30" xfId="4" applyFont="1" applyFill="1" applyBorder="1" applyAlignment="1">
      <alignment horizontal="justify" vertical="center" wrapText="1"/>
    </xf>
    <xf numFmtId="0" fontId="37" fillId="3" borderId="18" xfId="4" applyFont="1" applyFill="1" applyBorder="1" applyAlignment="1">
      <alignment horizontal="justify" vertical="center" wrapText="1"/>
    </xf>
    <xf numFmtId="9" fontId="37" fillId="0" borderId="11" xfId="4" applyNumberFormat="1" applyFont="1" applyBorder="1" applyAlignment="1">
      <alignment horizontal="center" vertical="center" wrapText="1"/>
    </xf>
    <xf numFmtId="9" fontId="37" fillId="3" borderId="18" xfId="4" applyNumberFormat="1" applyFont="1" applyFill="1" applyBorder="1" applyAlignment="1">
      <alignment horizontal="center" vertical="center" wrapText="1"/>
    </xf>
    <xf numFmtId="0" fontId="37" fillId="3" borderId="25" xfId="4" applyFont="1" applyFill="1" applyBorder="1" applyAlignment="1">
      <alignment horizontal="left" vertical="center" wrapText="1"/>
    </xf>
    <xf numFmtId="0" fontId="37" fillId="3" borderId="12" xfId="4" applyFont="1" applyFill="1" applyBorder="1" applyAlignment="1">
      <alignment horizontal="left" vertical="center" wrapText="1"/>
    </xf>
    <xf numFmtId="0" fontId="104" fillId="2" borderId="1" xfId="0" applyFont="1" applyFill="1" applyBorder="1" applyAlignment="1">
      <alignment horizontal="center" vertical="center"/>
    </xf>
    <xf numFmtId="0" fontId="105" fillId="2" borderId="2" xfId="0" applyFont="1" applyFill="1" applyBorder="1" applyAlignment="1">
      <alignment horizontal="center" vertical="center"/>
    </xf>
    <xf numFmtId="0" fontId="105" fillId="2" borderId="3" xfId="0" applyFont="1" applyFill="1" applyBorder="1" applyAlignment="1">
      <alignment horizontal="center" vertical="center"/>
    </xf>
    <xf numFmtId="0" fontId="105" fillId="2" borderId="0" xfId="0" applyFont="1" applyFill="1" applyAlignment="1">
      <alignment horizontal="center" vertical="center"/>
    </xf>
    <xf numFmtId="0" fontId="105" fillId="2" borderId="5" xfId="0" applyFont="1" applyFill="1" applyBorder="1" applyAlignment="1">
      <alignment horizontal="center" vertical="center"/>
    </xf>
    <xf numFmtId="0" fontId="105" fillId="2" borderId="4" xfId="0" applyFont="1" applyFill="1" applyBorder="1" applyAlignment="1">
      <alignment horizontal="center" vertical="center"/>
    </xf>
    <xf numFmtId="0" fontId="88" fillId="0" borderId="2" xfId="0" applyFont="1" applyBorder="1" applyAlignment="1">
      <alignment horizontal="center" vertical="center"/>
    </xf>
    <xf numFmtId="0" fontId="89" fillId="0" borderId="2" xfId="0" applyFont="1" applyBorder="1" applyAlignment="1">
      <alignment horizontal="center" vertical="center"/>
    </xf>
    <xf numFmtId="0" fontId="89" fillId="0" borderId="0" xfId="0" applyFont="1" applyAlignment="1">
      <alignment horizontal="center" vertical="center"/>
    </xf>
    <xf numFmtId="0" fontId="89" fillId="0" borderId="4" xfId="0" applyFont="1" applyBorder="1" applyAlignment="1">
      <alignment horizontal="center" vertical="center"/>
    </xf>
    <xf numFmtId="0" fontId="87" fillId="0" borderId="1" xfId="0" applyFont="1" applyBorder="1" applyAlignment="1">
      <alignment horizontal="center" vertical="center"/>
    </xf>
    <xf numFmtId="0" fontId="87" fillId="0" borderId="8" xfId="0" applyFont="1" applyBorder="1" applyAlignment="1">
      <alignment horizontal="center" vertical="center"/>
    </xf>
    <xf numFmtId="0" fontId="87" fillId="0" borderId="3" xfId="0" applyFont="1" applyBorder="1" applyAlignment="1">
      <alignment horizontal="center" vertical="center"/>
    </xf>
    <xf numFmtId="0" fontId="87" fillId="0" borderId="9" xfId="0" applyFont="1" applyBorder="1" applyAlignment="1">
      <alignment horizontal="center" vertical="center"/>
    </xf>
    <xf numFmtId="0" fontId="42" fillId="0" borderId="9" xfId="0" applyFont="1" applyBorder="1" applyAlignment="1">
      <alignment horizontal="center" vertical="center" wrapText="1"/>
    </xf>
    <xf numFmtId="0" fontId="42" fillId="0" borderId="33" xfId="0" applyFont="1" applyBorder="1" applyAlignment="1">
      <alignment horizontal="center" vertical="center" wrapText="1"/>
    </xf>
    <xf numFmtId="0" fontId="45" fillId="3" borderId="7" xfId="0" applyFont="1" applyFill="1" applyBorder="1" applyAlignment="1">
      <alignment horizontal="center" vertical="center" wrapText="1"/>
    </xf>
    <xf numFmtId="9" fontId="42" fillId="0" borderId="9" xfId="1" applyFont="1" applyBorder="1" applyAlignment="1">
      <alignment horizontal="center" vertical="center" wrapText="1"/>
    </xf>
    <xf numFmtId="9" fontId="42" fillId="0" borderId="33" xfId="1" applyFont="1" applyBorder="1" applyAlignment="1">
      <alignment horizontal="center" vertical="center" wrapText="1"/>
    </xf>
    <xf numFmtId="0" fontId="42" fillId="3" borderId="16"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51" fillId="3" borderId="4" xfId="0" applyFont="1" applyFill="1" applyBorder="1" applyAlignment="1">
      <alignment horizontal="center" vertical="top"/>
    </xf>
    <xf numFmtId="0" fontId="51" fillId="3" borderId="10" xfId="0" applyFont="1" applyFill="1" applyBorder="1" applyAlignment="1">
      <alignment horizontal="center" vertical="top"/>
    </xf>
    <xf numFmtId="9" fontId="45" fillId="3" borderId="7" xfId="0" applyNumberFormat="1" applyFont="1" applyFill="1" applyBorder="1" applyAlignment="1">
      <alignment horizontal="center" vertical="center" wrapText="1"/>
    </xf>
    <xf numFmtId="0" fontId="51" fillId="3" borderId="7" xfId="0" applyFont="1" applyFill="1" applyBorder="1" applyAlignment="1">
      <alignment horizontal="center" vertical="center" wrapText="1"/>
    </xf>
    <xf numFmtId="0" fontId="51" fillId="3" borderId="7" xfId="3" applyFont="1" applyFill="1" applyBorder="1" applyAlignment="1">
      <alignment horizontal="center" vertical="center" wrapText="1"/>
    </xf>
    <xf numFmtId="0" fontId="45" fillId="3" borderId="70" xfId="0" applyFont="1" applyFill="1" applyBorder="1" applyAlignment="1">
      <alignment horizontal="center" vertical="center" wrapText="1"/>
    </xf>
    <xf numFmtId="0" fontId="45" fillId="3" borderId="30" xfId="0" applyFont="1" applyFill="1" applyBorder="1" applyAlignment="1">
      <alignment horizontal="center" vertical="center" wrapText="1"/>
    </xf>
    <xf numFmtId="0" fontId="45" fillId="3" borderId="18" xfId="0" applyFont="1" applyFill="1" applyBorder="1" applyAlignment="1">
      <alignment horizontal="center" vertical="center" wrapText="1"/>
    </xf>
    <xf numFmtId="0" fontId="45" fillId="3" borderId="25" xfId="0" applyFont="1" applyFill="1" applyBorder="1" applyAlignment="1">
      <alignment horizontal="center" vertical="center" wrapText="1"/>
    </xf>
    <xf numFmtId="0" fontId="45" fillId="3" borderId="28" xfId="0" applyFont="1" applyFill="1" applyBorder="1" applyAlignment="1">
      <alignment horizontal="center" vertical="center" wrapText="1"/>
    </xf>
    <xf numFmtId="0" fontId="45" fillId="3" borderId="12" xfId="0" applyFont="1" applyFill="1" applyBorder="1" applyAlignment="1">
      <alignment horizontal="center" vertical="center" wrapText="1"/>
    </xf>
    <xf numFmtId="0" fontId="51" fillId="3" borderId="26" xfId="0" applyFont="1" applyFill="1" applyBorder="1" applyAlignment="1">
      <alignment horizontal="center" vertical="center" wrapText="1"/>
    </xf>
    <xf numFmtId="0" fontId="45" fillId="3" borderId="7" xfId="0" applyFont="1" applyFill="1" applyBorder="1" applyAlignment="1">
      <alignment horizontal="left" vertical="center" wrapText="1"/>
    </xf>
    <xf numFmtId="0" fontId="85" fillId="0" borderId="2" xfId="0" applyFont="1" applyBorder="1" applyAlignment="1">
      <alignment horizontal="center" vertical="center"/>
    </xf>
    <xf numFmtId="0" fontId="85" fillId="0" borderId="0" xfId="0" applyFont="1" applyAlignment="1">
      <alignment horizontal="center" vertical="center"/>
    </xf>
    <xf numFmtId="0" fontId="85" fillId="0" borderId="4" xfId="0" applyFont="1" applyBorder="1" applyAlignment="1">
      <alignment horizontal="center" vertical="center"/>
    </xf>
    <xf numFmtId="9" fontId="28" fillId="0" borderId="7" xfId="1" applyFont="1" applyBorder="1" applyAlignment="1">
      <alignment horizontal="center" vertical="center" wrapText="1"/>
    </xf>
    <xf numFmtId="9" fontId="28" fillId="0" borderId="39" xfId="1" applyFont="1" applyBorder="1" applyAlignment="1">
      <alignment horizontal="center" vertical="center" wrapText="1"/>
    </xf>
    <xf numFmtId="0" fontId="28" fillId="0" borderId="25" xfId="0" applyFont="1" applyBorder="1" applyAlignment="1">
      <alignment horizontal="center" vertical="center"/>
    </xf>
    <xf numFmtId="0" fontId="28" fillId="0" borderId="36" xfId="0" applyFont="1" applyBorder="1" applyAlignment="1">
      <alignment horizontal="center" vertical="center"/>
    </xf>
    <xf numFmtId="0" fontId="28" fillId="0" borderId="23" xfId="0" applyFont="1" applyBorder="1" applyAlignment="1">
      <alignment horizontal="center" vertical="center" wrapText="1"/>
    </xf>
    <xf numFmtId="0" fontId="28" fillId="0" borderId="53" xfId="0" applyFont="1" applyBorder="1" applyAlignment="1">
      <alignment horizontal="center" vertical="center" wrapText="1"/>
    </xf>
    <xf numFmtId="0" fontId="33" fillId="0" borderId="15" xfId="0" applyFont="1" applyBorder="1" applyAlignment="1">
      <alignment horizontal="center" vertical="center"/>
    </xf>
    <xf numFmtId="0" fontId="38" fillId="0" borderId="25"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12" xfId="0" applyFont="1" applyBorder="1" applyAlignment="1">
      <alignment horizontal="center" vertical="center" wrapText="1"/>
    </xf>
    <xf numFmtId="0" fontId="38" fillId="3" borderId="26"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3" borderId="13" xfId="0" applyFont="1" applyFill="1" applyBorder="1" applyAlignment="1">
      <alignment horizontal="center" vertical="center" wrapText="1"/>
    </xf>
    <xf numFmtId="0" fontId="39" fillId="0" borderId="2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13" xfId="0" applyFont="1" applyBorder="1" applyAlignment="1">
      <alignment horizontal="center" vertical="center" wrapText="1"/>
    </xf>
    <xf numFmtId="0" fontId="38" fillId="3" borderId="26" xfId="3" applyFont="1" applyFill="1" applyBorder="1" applyAlignment="1">
      <alignment horizontal="justify" vertical="center" wrapText="1"/>
    </xf>
    <xf numFmtId="0" fontId="38" fillId="0" borderId="7" xfId="3" applyFont="1" applyBorder="1" applyAlignment="1">
      <alignment horizontal="center" vertical="center" wrapText="1"/>
    </xf>
    <xf numFmtId="0" fontId="38" fillId="0" borderId="7" xfId="3" applyFont="1" applyBorder="1" applyAlignment="1">
      <alignment horizontal="left" vertical="center" wrapText="1"/>
    </xf>
    <xf numFmtId="0" fontId="51" fillId="9" borderId="7" xfId="26" applyFont="1" applyFill="1" applyBorder="1" applyAlignment="1">
      <alignment horizontal="center" vertical="center" wrapText="1"/>
    </xf>
    <xf numFmtId="9" fontId="0" fillId="0" borderId="0" xfId="1" applyFont="1" applyFill="1" applyAlignment="1">
      <alignment horizontal="center" vertical="center"/>
    </xf>
    <xf numFmtId="0" fontId="24" fillId="0" borderId="0" xfId="3" applyAlignment="1">
      <alignment horizontal="center" vertical="center"/>
    </xf>
    <xf numFmtId="0" fontId="24" fillId="0" borderId="0" xfId="3" applyAlignment="1">
      <alignment horizontal="justify" vertical="center"/>
    </xf>
    <xf numFmtId="0" fontId="32" fillId="0" borderId="16" xfId="3" applyFont="1" applyBorder="1" applyAlignment="1">
      <alignment horizontal="center" vertical="center"/>
    </xf>
    <xf numFmtId="0" fontId="32" fillId="0" borderId="15" xfId="3" applyFont="1" applyBorder="1" applyAlignment="1">
      <alignment horizontal="center" vertical="center"/>
    </xf>
    <xf numFmtId="0" fontId="32" fillId="0" borderId="14" xfId="3" applyFont="1" applyBorder="1" applyAlignment="1">
      <alignment horizontal="center" vertical="center"/>
    </xf>
    <xf numFmtId="0" fontId="32" fillId="0" borderId="16" xfId="3" applyFont="1" applyBorder="1" applyAlignment="1">
      <alignment horizontal="center"/>
    </xf>
    <xf numFmtId="0" fontId="32" fillId="0" borderId="15" xfId="3" applyFont="1" applyBorder="1" applyAlignment="1">
      <alignment horizontal="center"/>
    </xf>
    <xf numFmtId="0" fontId="28" fillId="0" borderId="8" xfId="3" applyFont="1" applyBorder="1" applyAlignment="1">
      <alignment horizontal="center" vertical="center" wrapText="1"/>
    </xf>
    <xf numFmtId="9" fontId="28" fillId="0" borderId="6" xfId="1" applyFont="1" applyFill="1" applyBorder="1" applyAlignment="1">
      <alignment horizontal="center" vertical="center" wrapText="1"/>
    </xf>
    <xf numFmtId="0" fontId="28" fillId="0" borderId="10" xfId="3" applyFont="1" applyBorder="1" applyAlignment="1">
      <alignment horizontal="center" vertical="center" wrapText="1"/>
    </xf>
    <xf numFmtId="9" fontId="28" fillId="0" borderId="11" xfId="1" applyFont="1" applyFill="1" applyBorder="1" applyAlignment="1">
      <alignment horizontal="center" vertical="center" wrapText="1"/>
    </xf>
    <xf numFmtId="0" fontId="35" fillId="0" borderId="38" xfId="3" applyFont="1" applyBorder="1" applyAlignment="1">
      <alignment horizontal="center" vertical="center" textRotation="90"/>
    </xf>
    <xf numFmtId="0" fontId="34" fillId="0" borderId="17" xfId="3" applyFont="1" applyBorder="1" applyAlignment="1">
      <alignment horizontal="justify" vertical="center" wrapText="1"/>
    </xf>
    <xf numFmtId="9" fontId="38" fillId="0" borderId="44" xfId="3" applyNumberFormat="1" applyFont="1" applyBorder="1" applyAlignment="1">
      <alignment horizontal="center" vertical="center" wrapText="1"/>
    </xf>
    <xf numFmtId="9" fontId="38" fillId="0" borderId="44" xfId="3" applyNumberFormat="1" applyFont="1" applyBorder="1" applyAlignment="1">
      <alignment horizontal="center" vertical="center"/>
    </xf>
    <xf numFmtId="0" fontId="38" fillId="0" borderId="44" xfId="3" applyFont="1" applyBorder="1" applyAlignment="1">
      <alignment horizontal="justify" vertical="center" wrapText="1"/>
    </xf>
    <xf numFmtId="0" fontId="38" fillId="0" borderId="44" xfId="3" applyFont="1" applyBorder="1" applyAlignment="1">
      <alignment horizontal="center" vertical="center" wrapText="1"/>
    </xf>
    <xf numFmtId="9" fontId="38" fillId="0" borderId="44" xfId="3" applyNumberFormat="1" applyFont="1" applyBorder="1" applyAlignment="1">
      <alignment horizontal="center" vertical="center" wrapText="1"/>
    </xf>
    <xf numFmtId="9" fontId="38" fillId="0" borderId="44" xfId="1" applyFont="1" applyFill="1" applyBorder="1" applyAlignment="1">
      <alignment horizontal="center" vertical="center"/>
    </xf>
    <xf numFmtId="14" fontId="38" fillId="0" borderId="44" xfId="1" applyNumberFormat="1" applyFont="1" applyFill="1" applyBorder="1" applyAlignment="1">
      <alignment horizontal="center" vertical="center"/>
    </xf>
    <xf numFmtId="0" fontId="39" fillId="0" borderId="59" xfId="3" applyFont="1" applyBorder="1" applyAlignment="1">
      <alignment horizontal="center" vertical="center" wrapText="1"/>
    </xf>
    <xf numFmtId="9" fontId="38" fillId="0" borderId="25" xfId="3" applyNumberFormat="1" applyFont="1" applyBorder="1" applyAlignment="1">
      <alignment horizontal="center" vertical="center"/>
    </xf>
    <xf numFmtId="0" fontId="38" fillId="3" borderId="36" xfId="3" applyFont="1" applyFill="1" applyBorder="1" applyAlignment="1">
      <alignment horizontal="justify" vertical="center" wrapText="1"/>
    </xf>
    <xf numFmtId="9" fontId="38" fillId="0" borderId="7" xfId="3" applyNumberFormat="1" applyFont="1" applyBorder="1" applyAlignment="1">
      <alignment horizontal="center" vertical="center"/>
    </xf>
    <xf numFmtId="9" fontId="38" fillId="0" borderId="7" xfId="1" applyFont="1" applyFill="1" applyBorder="1" applyAlignment="1">
      <alignment horizontal="center" vertical="center"/>
    </xf>
    <xf numFmtId="14" fontId="38" fillId="0" borderId="7" xfId="1" applyNumberFormat="1" applyFont="1" applyFill="1" applyBorder="1" applyAlignment="1">
      <alignment horizontal="center" vertical="center"/>
    </xf>
    <xf numFmtId="0" fontId="38" fillId="0" borderId="37" xfId="3" applyFont="1" applyBorder="1" applyAlignment="1">
      <alignment horizontal="justify" vertical="center" wrapText="1"/>
    </xf>
    <xf numFmtId="10" fontId="38" fillId="0" borderId="28" xfId="3" applyNumberFormat="1" applyFont="1" applyBorder="1" applyAlignment="1">
      <alignment horizontal="center" vertical="center"/>
    </xf>
    <xf numFmtId="9" fontId="38" fillId="0" borderId="28" xfId="1" applyFont="1" applyFill="1" applyBorder="1" applyAlignment="1">
      <alignment horizontal="center" vertical="center"/>
    </xf>
    <xf numFmtId="0" fontId="54" fillId="0" borderId="0" xfId="3" applyFont="1" applyAlignment="1">
      <alignment vertical="center" wrapText="1"/>
    </xf>
    <xf numFmtId="0" fontId="37" fillId="0" borderId="7" xfId="3" applyFont="1" applyBorder="1" applyAlignment="1">
      <alignment horizontal="center" vertical="center" wrapText="1"/>
    </xf>
    <xf numFmtId="9" fontId="37" fillId="0" borderId="7" xfId="3" applyNumberFormat="1" applyFont="1" applyBorder="1" applyAlignment="1">
      <alignment horizontal="center" vertical="center" wrapText="1"/>
    </xf>
    <xf numFmtId="9" fontId="37" fillId="0" borderId="7" xfId="1" applyFont="1" applyFill="1" applyBorder="1" applyAlignment="1">
      <alignment horizontal="center" vertical="center"/>
    </xf>
    <xf numFmtId="9" fontId="37" fillId="0" borderId="7" xfId="1" applyFont="1" applyFill="1" applyBorder="1" applyAlignment="1">
      <alignment horizontal="center" vertical="center" wrapText="1"/>
    </xf>
    <xf numFmtId="14" fontId="37" fillId="0" borderId="7" xfId="1" applyNumberFormat="1" applyFont="1" applyFill="1" applyBorder="1" applyAlignment="1">
      <alignment horizontal="center" vertical="center"/>
    </xf>
    <xf numFmtId="0" fontId="57" fillId="0" borderId="23" xfId="3" applyFont="1" applyBorder="1" applyAlignment="1">
      <alignment horizontal="center" vertical="center" wrapText="1"/>
    </xf>
    <xf numFmtId="0" fontId="37" fillId="0" borderId="7" xfId="3" applyFont="1" applyBorder="1" applyAlignment="1">
      <alignment horizontal="justify" vertical="center" wrapText="1"/>
    </xf>
    <xf numFmtId="0" fontId="38" fillId="3" borderId="37" xfId="3" applyFont="1" applyFill="1" applyBorder="1" applyAlignment="1">
      <alignment horizontal="justify" vertical="center" wrapText="1"/>
    </xf>
    <xf numFmtId="9" fontId="38" fillId="0" borderId="28" xfId="1" applyFont="1" applyFill="1" applyBorder="1" applyAlignment="1">
      <alignment horizontal="center" vertical="center" wrapText="1"/>
    </xf>
    <xf numFmtId="0" fontId="38" fillId="0" borderId="39" xfId="3" applyFont="1" applyBorder="1" applyAlignment="1">
      <alignment horizontal="center" vertical="center" wrapText="1"/>
    </xf>
    <xf numFmtId="0" fontId="38" fillId="0" borderId="39" xfId="3" applyFont="1" applyBorder="1" applyAlignment="1">
      <alignment horizontal="center" vertical="center" wrapText="1"/>
    </xf>
    <xf numFmtId="9" fontId="38" fillId="0" borderId="39" xfId="3" applyNumberFormat="1" applyFont="1" applyBorder="1" applyAlignment="1">
      <alignment horizontal="center" vertical="center" wrapText="1"/>
    </xf>
    <xf numFmtId="0" fontId="38" fillId="0" borderId="39" xfId="3" applyFont="1" applyBorder="1" applyAlignment="1">
      <alignment horizontal="justify" vertical="center" wrapText="1"/>
    </xf>
    <xf numFmtId="9" fontId="38" fillId="0" borderId="39" xfId="1" applyFont="1" applyFill="1" applyBorder="1" applyAlignment="1">
      <alignment horizontal="center" vertical="center"/>
    </xf>
    <xf numFmtId="14" fontId="38" fillId="0" borderId="39" xfId="1" applyNumberFormat="1" applyFont="1" applyFill="1" applyBorder="1" applyAlignment="1">
      <alignment horizontal="center" vertical="center"/>
    </xf>
    <xf numFmtId="0" fontId="39" fillId="0" borderId="53" xfId="3" applyFont="1" applyBorder="1" applyAlignment="1">
      <alignment horizontal="center" vertical="center" wrapText="1"/>
    </xf>
    <xf numFmtId="9" fontId="38" fillId="3" borderId="12" xfId="1" applyFont="1" applyFill="1" applyBorder="1" applyAlignment="1">
      <alignment horizontal="center" vertical="center" wrapText="1"/>
    </xf>
    <xf numFmtId="0" fontId="38" fillId="0" borderId="38" xfId="3" applyFont="1" applyBorder="1" applyAlignment="1">
      <alignment horizontal="justify" vertical="center" wrapText="1"/>
    </xf>
    <xf numFmtId="0" fontId="86" fillId="0" borderId="0" xfId="3" applyFont="1"/>
    <xf numFmtId="0" fontId="86" fillId="0" borderId="0" xfId="3" applyFont="1" applyAlignment="1">
      <alignment vertical="top"/>
    </xf>
    <xf numFmtId="10" fontId="38" fillId="9" borderId="29" xfId="3" applyNumberFormat="1" applyFont="1" applyFill="1" applyBorder="1" applyAlignment="1">
      <alignment horizontal="center" vertical="center"/>
    </xf>
    <xf numFmtId="9" fontId="38" fillId="9" borderId="37" xfId="1" applyFont="1" applyFill="1" applyBorder="1" applyAlignment="1">
      <alignment horizontal="center" vertical="center"/>
    </xf>
    <xf numFmtId="0" fontId="38" fillId="0" borderId="12" xfId="3" applyFont="1" applyBorder="1"/>
    <xf numFmtId="0" fontId="38" fillId="9" borderId="38" xfId="3" applyFont="1" applyFill="1" applyBorder="1" applyAlignment="1">
      <alignment horizontal="center" vertical="center"/>
    </xf>
    <xf numFmtId="10" fontId="38" fillId="9" borderId="20" xfId="3" applyNumberFormat="1" applyFont="1" applyFill="1" applyBorder="1" applyAlignment="1">
      <alignment horizontal="center" vertical="center"/>
    </xf>
    <xf numFmtId="10" fontId="38" fillId="0" borderId="12" xfId="3" applyNumberFormat="1" applyFont="1" applyBorder="1" applyAlignment="1">
      <alignment horizontal="center" vertical="center"/>
    </xf>
    <xf numFmtId="0" fontId="38" fillId="0" borderId="12" xfId="3" applyFont="1" applyBorder="1" applyAlignment="1">
      <alignment horizontal="center" vertical="center"/>
    </xf>
    <xf numFmtId="0" fontId="91" fillId="0" borderId="12" xfId="3" applyFont="1" applyBorder="1" applyAlignment="1">
      <alignment horizontal="center" vertical="center"/>
    </xf>
    <xf numFmtId="0" fontId="24" fillId="3" borderId="8" xfId="3" applyFill="1" applyBorder="1" applyAlignment="1">
      <alignment horizontal="justify" vertical="center"/>
    </xf>
    <xf numFmtId="0" fontId="24" fillId="3" borderId="9" xfId="3" applyFill="1" applyBorder="1" applyAlignment="1">
      <alignment horizontal="justify" vertical="center"/>
    </xf>
    <xf numFmtId="0" fontId="86" fillId="3" borderId="9" xfId="3" applyFont="1" applyFill="1" applyBorder="1" applyAlignment="1">
      <alignment horizontal="justify" vertical="center"/>
    </xf>
    <xf numFmtId="0" fontId="86" fillId="3" borderId="4" xfId="3" applyFont="1" applyFill="1" applyBorder="1" applyAlignment="1">
      <alignment horizontal="center" vertical="center"/>
    </xf>
    <xf numFmtId="0" fontId="86" fillId="3" borderId="10" xfId="3" applyFont="1" applyFill="1" applyBorder="1" applyAlignment="1">
      <alignment horizontal="justify" vertical="center"/>
    </xf>
    <xf numFmtId="0" fontId="79" fillId="0" borderId="0" xfId="3" applyFont="1"/>
  </cellXfs>
  <cellStyles count="81">
    <cellStyle name="Bueno" xfId="2" builtinId="26"/>
    <cellStyle name="Hipervínculo 2" xfId="20" xr:uid="{00000000-0005-0000-0000-000001000000}"/>
    <cellStyle name="Incorrecto" xfId="77" builtinId="27"/>
    <cellStyle name="Millares" xfId="71" builtinId="3"/>
    <cellStyle name="Millares [0] 2" xfId="63" xr:uid="{CC457D27-C7A8-4F9F-A0AF-2B1E719DF4A4}"/>
    <cellStyle name="Millares [0] 3 3" xfId="7" xr:uid="{00000000-0005-0000-0000-000002000000}"/>
    <cellStyle name="Millares [0] 3 3 2" xfId="14" xr:uid="{00000000-0005-0000-0000-000003000000}"/>
    <cellStyle name="Millares [0] 3 3 3" xfId="16" xr:uid="{00000000-0005-0000-0000-000004000000}"/>
    <cellStyle name="Millares [0] 3 3 3 2" xfId="30" xr:uid="{E79D7CE6-6095-4716-9033-5A382174122D}"/>
    <cellStyle name="Millares [0] 3 3 3 3" xfId="38" xr:uid="{242272ED-6DD8-4292-831A-0775636DF42D}"/>
    <cellStyle name="Millares [0] 3 3 3 4" xfId="46" xr:uid="{488C8F73-88FF-4F69-B35F-A612AFA570F3}"/>
    <cellStyle name="Millares 2" xfId="66" xr:uid="{D25FCFB8-13D3-4BD1-9467-9117460E06E7}"/>
    <cellStyle name="Moneda 2" xfId="61" xr:uid="{01012B10-D6A9-45C9-9384-F5CD9019883D}"/>
    <cellStyle name="Normal" xfId="0" builtinId="0"/>
    <cellStyle name="Normal 10" xfId="52" xr:uid="{570CDBD4-20B6-44ED-A567-66B0868FBC3E}"/>
    <cellStyle name="Normal 11" xfId="67" xr:uid="{D3025801-41CE-4F5B-ADA3-6F75A8CDB627}"/>
    <cellStyle name="Normal 12" xfId="69" xr:uid="{7F875333-EAF1-41A4-83DE-725A35183EAC}"/>
    <cellStyle name="Normal 2" xfId="3" xr:uid="{00000000-0005-0000-0000-000006000000}"/>
    <cellStyle name="Normal 2 2" xfId="19" xr:uid="{00000000-0005-0000-0000-000007000000}"/>
    <cellStyle name="Normal 2 2 2" xfId="4" xr:uid="{00000000-0005-0000-0000-000008000000}"/>
    <cellStyle name="Normal 3" xfId="18" xr:uid="{00000000-0005-0000-0000-000009000000}"/>
    <cellStyle name="Normal 3 2" xfId="8" xr:uid="{00000000-0005-0000-0000-00000A000000}"/>
    <cellStyle name="Normal 3 3" xfId="21" xr:uid="{7ED90710-9E83-428A-9335-9B4B779ED0FE}"/>
    <cellStyle name="Normal 3 3 2" xfId="60" xr:uid="{C05B0DA3-FA76-430A-94E7-6F9B7958B1A7}"/>
    <cellStyle name="Normal 3 3 2 2" xfId="79" xr:uid="{E946679A-3CB8-499C-894C-683672EEB009}"/>
    <cellStyle name="Normal 3 3 2 3" xfId="80" xr:uid="{39A69C7F-C4F2-4A79-AB78-0073FD7AED17}"/>
    <cellStyle name="Normal 3 4" xfId="23" xr:uid="{C620775A-9A3F-423A-8181-F216BF2AAC94}"/>
    <cellStyle name="Normal 3 4 2" xfId="53" xr:uid="{F6BF627C-4BFF-4C15-BB20-B644165D53CE}"/>
    <cellStyle name="Normal 3 4 2 2" xfId="59" xr:uid="{32EB6BE0-4B63-4511-8ABA-ECA239AEB41A}"/>
    <cellStyle name="Normal 3 4 2 2 2" xfId="65" xr:uid="{6EE30928-6058-4696-83B3-838604E3BD1B}"/>
    <cellStyle name="Normal 3 4 2 2 2 2" xfId="76" xr:uid="{7ABE7EDE-967F-4C91-8C7B-41D4D9C4BD3B}"/>
    <cellStyle name="Normal 3 4 3" xfId="68" xr:uid="{6F6AF44C-433E-4E85-B088-519DC0FE50F6}"/>
    <cellStyle name="Normal 3 4 4" xfId="70" xr:uid="{19A44DD0-6778-449C-A939-1875EFBD9E59}"/>
    <cellStyle name="Normal 4" xfId="26" xr:uid="{00000000-0005-0000-0000-000046000000}"/>
    <cellStyle name="Normal 5" xfId="9" xr:uid="{00000000-0005-0000-0000-00000B000000}"/>
    <cellStyle name="Normal 5 2" xfId="17" xr:uid="{00000000-0005-0000-0000-00000C000000}"/>
    <cellStyle name="Normal 5 2 2" xfId="22" xr:uid="{511AE347-111D-489D-9F9A-0FFB05D7DBED}"/>
    <cellStyle name="Normal 5 3" xfId="62" xr:uid="{0638F804-7011-4970-ADC8-1430D5A63ACA}"/>
    <cellStyle name="Normal 6" xfId="28" xr:uid="{00000000-0005-0000-0000-000049000000}"/>
    <cellStyle name="Normal 6 2" xfId="10" xr:uid="{00000000-0005-0000-0000-00000D000000}"/>
    <cellStyle name="Normal 6 2 2" xfId="12" xr:uid="{00000000-0005-0000-0000-00000E000000}"/>
    <cellStyle name="Normal 6 2 2 2" xfId="24" xr:uid="{48F51068-D2F4-4B4B-9EB2-8996AE05A879}"/>
    <cellStyle name="Normal 6 2 2 3" xfId="25" xr:uid="{704C27D6-F162-44C1-B273-44C300E3144E}"/>
    <cellStyle name="Normal 6 2 2 3 2" xfId="58" xr:uid="{18A01CBD-4F8E-4F85-8E73-AE47C4F42D72}"/>
    <cellStyle name="Normal 6 2 2 3 2 2" xfId="64" xr:uid="{82AEF161-F0E0-4722-9E2A-AA223CDE546D}"/>
    <cellStyle name="Normal 6 2 2 3 2 2 2" xfId="72" xr:uid="{C42BF298-0E53-4EE0-B43B-4C78E1D63B41}"/>
    <cellStyle name="Normal 7" xfId="36" xr:uid="{F24A716A-8A0A-4958-AC82-BC809D9BA16C}"/>
    <cellStyle name="Normal 8" xfId="31" xr:uid="{FE1D0905-4C26-4A8C-9F0B-9A923BAAFB07}"/>
    <cellStyle name="Normal 8 2" xfId="34" xr:uid="{3170E446-3B32-49EB-A5E1-98D56C666C40}"/>
    <cellStyle name="Normal 8 2 2" xfId="42" xr:uid="{AE6A44F7-D72B-40E7-8A99-CCEC2949BD7B}"/>
    <cellStyle name="Normal 8 2 3" xfId="50" xr:uid="{29D737D4-A8E2-4AF2-938B-8E2D5EBEFFF1}"/>
    <cellStyle name="Normal 8 2 3 2" xfId="57" xr:uid="{B9609B43-2511-40E2-8E5B-8758B6AE7028}"/>
    <cellStyle name="Normal 8 2 3 2 2" xfId="75" xr:uid="{228C90E1-DCE2-4ED8-8AF0-BD580688E2A7}"/>
    <cellStyle name="Normal 8 3" xfId="39" xr:uid="{A51F585B-1E66-45A9-9B0E-3A7C5AB6D5B5}"/>
    <cellStyle name="Normal 8 4" xfId="47" xr:uid="{DDC5738B-EAA9-4C5C-AB44-12A7710ECED5}"/>
    <cellStyle name="Normal 9" xfId="44" xr:uid="{5B2C8494-1315-4BE1-85A1-A0CA885E3F1E}"/>
    <cellStyle name="Porcentaje" xfId="1" builtinId="5"/>
    <cellStyle name="Porcentaje 2" xfId="5" xr:uid="{00000000-0005-0000-0000-000010000000}"/>
    <cellStyle name="Porcentaje 3" xfId="27" xr:uid="{00000000-0005-0000-0000-000047000000}"/>
    <cellStyle name="Porcentaje 3 2" xfId="6" xr:uid="{00000000-0005-0000-0000-000011000000}"/>
    <cellStyle name="Porcentaje 3 2 2" xfId="13" xr:uid="{00000000-0005-0000-0000-000012000000}"/>
    <cellStyle name="Porcentaje 3 2 3" xfId="15" xr:uid="{00000000-0005-0000-0000-000013000000}"/>
    <cellStyle name="Porcentaje 3 2 3 2" xfId="29" xr:uid="{EE17651F-BD1E-428D-A5D8-9E0AF3824BB5}"/>
    <cellStyle name="Porcentaje 3 2 3 3" xfId="37" xr:uid="{3DB9486F-7E28-49C8-91F5-7F83D054020C}"/>
    <cellStyle name="Porcentaje 3 2 3 4" xfId="45" xr:uid="{EDAE243A-834B-4C42-B534-ECC39F948787}"/>
    <cellStyle name="Porcentaje 3 2 3 4 2" xfId="56" xr:uid="{937A54AF-5E2E-405D-97C7-1A04EB250C72}"/>
    <cellStyle name="Porcentaje 3 2 3 4 2 2" xfId="74" xr:uid="{4E1C1877-9DA3-448B-B7F9-542E0F46EB45}"/>
    <cellStyle name="Porcentaje 3 2 3 5" xfId="55" xr:uid="{9506015C-ACB2-48EA-9205-D187989A9B64}"/>
    <cellStyle name="Porcentaje 3 2 3 5 2" xfId="73" xr:uid="{A33E777D-D2F0-4D57-A9A7-90243BA3E7DE}"/>
    <cellStyle name="Porcentaje 3 3" xfId="11" xr:uid="{00000000-0005-0000-0000-000014000000}"/>
    <cellStyle name="Porcentaje 3 3 2" xfId="54" xr:uid="{6A3CABA1-BA6F-466B-9A06-4253B9C37FE4}"/>
    <cellStyle name="Porcentaje 3 3 2 2" xfId="78" xr:uid="{E2242553-B20F-475C-975D-D96569DD150B}"/>
    <cellStyle name="Porcentaje 4" xfId="33" xr:uid="{00000000-0005-0000-0000-00004C000000}"/>
    <cellStyle name="Porcentaje 5" xfId="41" xr:uid="{833ADAAA-E7DD-49FA-A0B1-CD8125071124}"/>
    <cellStyle name="Porcentaje 6" xfId="49" xr:uid="{724DDCCD-12AC-4BDE-987C-7B71E54EBACF}"/>
    <cellStyle name="Porcentaje 8" xfId="32" xr:uid="{0C849FAA-5FF0-4BAB-98BF-F2001881D881}"/>
    <cellStyle name="Porcentaje 8 2" xfId="35" xr:uid="{A72EE24B-DB85-458C-B579-BE45523805E8}"/>
    <cellStyle name="Porcentaje 8 2 2" xfId="43" xr:uid="{03C5CFBE-DCBE-4F41-9929-39E74B8642F5}"/>
    <cellStyle name="Porcentaje 8 2 3" xfId="51" xr:uid="{820BF48A-8ACB-479E-886F-7F3567F237CC}"/>
    <cellStyle name="Porcentaje 8 3" xfId="40" xr:uid="{06C21532-CD66-47D2-B796-D0B71384DBC6}"/>
    <cellStyle name="Porcentaje 8 4" xfId="48" xr:uid="{2BFB6860-E188-4DF4-923C-6C1993D927F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6" Type="http://schemas.openxmlformats.org/officeDocument/2006/relationships/customXml" Target="../ink/ink14.xml"/><Relationship Id="rId117" Type="http://schemas.openxmlformats.org/officeDocument/2006/relationships/customXml" Target="../ink/ink72.xml"/><Relationship Id="rId63" Type="http://schemas.openxmlformats.org/officeDocument/2006/relationships/customXml" Target="../ink/ink19.xml"/><Relationship Id="rId68" Type="http://schemas.openxmlformats.org/officeDocument/2006/relationships/customXml" Target="../ink/ink23.xml"/><Relationship Id="rId84" Type="http://schemas.openxmlformats.org/officeDocument/2006/relationships/customXml" Target="../ink/ink39.xml"/><Relationship Id="rId89" Type="http://schemas.openxmlformats.org/officeDocument/2006/relationships/customXml" Target="../ink/ink44.xml"/><Relationship Id="rId112" Type="http://schemas.openxmlformats.org/officeDocument/2006/relationships/customXml" Target="../ink/ink67.xml"/><Relationship Id="rId154" Type="http://schemas.openxmlformats.org/officeDocument/2006/relationships/customXml" Target="../ink/ink91.xml"/><Relationship Id="rId159" Type="http://schemas.openxmlformats.org/officeDocument/2006/relationships/image" Target="../media/image23.png"/><Relationship Id="rId16" Type="http://schemas.openxmlformats.org/officeDocument/2006/relationships/customXml" Target="../ink/ink11.xml"/><Relationship Id="rId107" Type="http://schemas.openxmlformats.org/officeDocument/2006/relationships/customXml" Target="../ink/ink62.xml"/><Relationship Id="rId11" Type="http://schemas.openxmlformats.org/officeDocument/2006/relationships/customXml" Target="../ink/ink6.xml"/><Relationship Id="rId58" Type="http://schemas.openxmlformats.org/officeDocument/2006/relationships/image" Target="../media/image15.png"/><Relationship Id="rId74" Type="http://schemas.openxmlformats.org/officeDocument/2006/relationships/customXml" Target="../ink/ink29.xml"/><Relationship Id="rId79" Type="http://schemas.openxmlformats.org/officeDocument/2006/relationships/customXml" Target="../ink/ink34.xml"/><Relationship Id="rId102" Type="http://schemas.openxmlformats.org/officeDocument/2006/relationships/customXml" Target="../ink/ink57.xml"/><Relationship Id="rId123" Type="http://schemas.openxmlformats.org/officeDocument/2006/relationships/customXml" Target="../ink/ink78.xml"/><Relationship Id="rId128" Type="http://schemas.openxmlformats.org/officeDocument/2006/relationships/customXml" Target="../ink/ink83.xml"/><Relationship Id="rId149" Type="http://schemas.openxmlformats.org/officeDocument/2006/relationships/customXml" Target="../ink/ink87.xml"/><Relationship Id="rId5" Type="http://schemas.openxmlformats.org/officeDocument/2006/relationships/customXml" Target="../ink/ink2.xml"/><Relationship Id="rId90" Type="http://schemas.openxmlformats.org/officeDocument/2006/relationships/customXml" Target="../ink/ink45.xml"/><Relationship Id="rId95" Type="http://schemas.openxmlformats.org/officeDocument/2006/relationships/customXml" Target="../ink/ink50.xml"/><Relationship Id="rId160" Type="http://schemas.openxmlformats.org/officeDocument/2006/relationships/customXml" Target="../ink/ink95.xml"/><Relationship Id="rId27" Type="http://schemas.openxmlformats.org/officeDocument/2006/relationships/customXml" Target="../ink/ink15.xml"/><Relationship Id="rId64" Type="http://schemas.openxmlformats.org/officeDocument/2006/relationships/customXml" Target="../ink/ink20.xml"/><Relationship Id="rId48" Type="http://schemas.openxmlformats.org/officeDocument/2006/relationships/image" Target="../media/image13.png"/><Relationship Id="rId69" Type="http://schemas.openxmlformats.org/officeDocument/2006/relationships/customXml" Target="../ink/ink24.xml"/><Relationship Id="rId113" Type="http://schemas.openxmlformats.org/officeDocument/2006/relationships/customXml" Target="../ink/ink68.xml"/><Relationship Id="rId118" Type="http://schemas.openxmlformats.org/officeDocument/2006/relationships/customXml" Target="../ink/ink73.xml"/><Relationship Id="rId80" Type="http://schemas.openxmlformats.org/officeDocument/2006/relationships/customXml" Target="../ink/ink35.xml"/><Relationship Id="rId85" Type="http://schemas.openxmlformats.org/officeDocument/2006/relationships/customXml" Target="../ink/ink40.xml"/><Relationship Id="rId150" Type="http://schemas.openxmlformats.org/officeDocument/2006/relationships/customXml" Target="../ink/ink88.xml"/><Relationship Id="rId155" Type="http://schemas.openxmlformats.org/officeDocument/2006/relationships/customXml" Target="../ink/ink92.xml"/><Relationship Id="rId12" Type="http://schemas.openxmlformats.org/officeDocument/2006/relationships/customXml" Target="../ink/ink7.xml"/><Relationship Id="rId59" Type="http://schemas.openxmlformats.org/officeDocument/2006/relationships/customXml" Target="../ink/ink16.xml"/><Relationship Id="rId103" Type="http://schemas.openxmlformats.org/officeDocument/2006/relationships/customXml" Target="../ink/ink58.xml"/><Relationship Id="rId108" Type="http://schemas.openxmlformats.org/officeDocument/2006/relationships/customXml" Target="../ink/ink63.xml"/><Relationship Id="rId124" Type="http://schemas.openxmlformats.org/officeDocument/2006/relationships/customXml" Target="../ink/ink79.xml"/><Relationship Id="rId129" Type="http://schemas.openxmlformats.org/officeDocument/2006/relationships/customXml" Target="../ink/ink84.xml"/><Relationship Id="rId62" Type="http://schemas.openxmlformats.org/officeDocument/2006/relationships/customXml" Target="../ink/ink18.xml"/><Relationship Id="rId70" Type="http://schemas.openxmlformats.org/officeDocument/2006/relationships/customXml" Target="../ink/ink25.xml"/><Relationship Id="rId75" Type="http://schemas.openxmlformats.org/officeDocument/2006/relationships/customXml" Target="../ink/ink30.xml"/><Relationship Id="rId83" Type="http://schemas.openxmlformats.org/officeDocument/2006/relationships/customXml" Target="../ink/ink38.xml"/><Relationship Id="rId88" Type="http://schemas.openxmlformats.org/officeDocument/2006/relationships/customXml" Target="../ink/ink43.xml"/><Relationship Id="rId91" Type="http://schemas.openxmlformats.org/officeDocument/2006/relationships/customXml" Target="../ink/ink46.xml"/><Relationship Id="rId96" Type="http://schemas.openxmlformats.org/officeDocument/2006/relationships/customXml" Target="../ink/ink51.xml"/><Relationship Id="rId111" Type="http://schemas.openxmlformats.org/officeDocument/2006/relationships/customXml" Target="../ink/ink66.xml"/><Relationship Id="rId153" Type="http://schemas.openxmlformats.org/officeDocument/2006/relationships/image" Target="../media/image22.png"/><Relationship Id="rId1" Type="http://schemas.openxmlformats.org/officeDocument/2006/relationships/image" Target="../media/image5.png"/><Relationship Id="rId6" Type="http://schemas.openxmlformats.org/officeDocument/2006/relationships/image" Target="../media/image40.png"/><Relationship Id="rId15" Type="http://schemas.openxmlformats.org/officeDocument/2006/relationships/customXml" Target="../ink/ink10.xml"/><Relationship Id="rId23" Type="http://schemas.openxmlformats.org/officeDocument/2006/relationships/image" Target="../media/image8.png"/><Relationship Id="rId106" Type="http://schemas.openxmlformats.org/officeDocument/2006/relationships/customXml" Target="../ink/ink61.xml"/><Relationship Id="rId114" Type="http://schemas.openxmlformats.org/officeDocument/2006/relationships/customXml" Target="../ink/ink69.xml"/><Relationship Id="rId119" Type="http://schemas.openxmlformats.org/officeDocument/2006/relationships/customXml" Target="../ink/ink74.xml"/><Relationship Id="rId127" Type="http://schemas.openxmlformats.org/officeDocument/2006/relationships/customXml" Target="../ink/ink82.xml"/><Relationship Id="rId10" Type="http://schemas.openxmlformats.org/officeDocument/2006/relationships/customXml" Target="../ink/ink5.xml"/><Relationship Id="rId60" Type="http://schemas.openxmlformats.org/officeDocument/2006/relationships/image" Target="../media/image16.png"/><Relationship Id="rId65" Type="http://schemas.openxmlformats.org/officeDocument/2006/relationships/image" Target="../media/image17.png"/><Relationship Id="rId73" Type="http://schemas.openxmlformats.org/officeDocument/2006/relationships/customXml" Target="../ink/ink28.xml"/><Relationship Id="rId78" Type="http://schemas.openxmlformats.org/officeDocument/2006/relationships/customXml" Target="../ink/ink33.xml"/><Relationship Id="rId81" Type="http://schemas.openxmlformats.org/officeDocument/2006/relationships/customXml" Target="../ink/ink36.xml"/><Relationship Id="rId86" Type="http://schemas.openxmlformats.org/officeDocument/2006/relationships/customXml" Target="../ink/ink41.xml"/><Relationship Id="rId94" Type="http://schemas.openxmlformats.org/officeDocument/2006/relationships/customXml" Target="../ink/ink49.xml"/><Relationship Id="rId99" Type="http://schemas.openxmlformats.org/officeDocument/2006/relationships/customXml" Target="../ink/ink54.xml"/><Relationship Id="rId101" Type="http://schemas.openxmlformats.org/officeDocument/2006/relationships/customXml" Target="../ink/ink56.xml"/><Relationship Id="rId122" Type="http://schemas.openxmlformats.org/officeDocument/2006/relationships/customXml" Target="../ink/ink77.xml"/><Relationship Id="rId130" Type="http://schemas.openxmlformats.org/officeDocument/2006/relationships/customXml" Target="../ink/ink85.xml"/><Relationship Id="rId148" Type="http://schemas.openxmlformats.org/officeDocument/2006/relationships/customXml" Target="../ink/ink86.xml"/><Relationship Id="rId151" Type="http://schemas.openxmlformats.org/officeDocument/2006/relationships/customXml" Target="../ink/ink89.xml"/><Relationship Id="rId156" Type="http://schemas.openxmlformats.org/officeDocument/2006/relationships/customXml" Target="../ink/ink93.xml"/><Relationship Id="rId4" Type="http://schemas.openxmlformats.org/officeDocument/2006/relationships/image" Target="../media/image30.png"/><Relationship Id="rId9" Type="http://schemas.openxmlformats.org/officeDocument/2006/relationships/image" Target="../media/image50.png"/><Relationship Id="rId13" Type="http://schemas.openxmlformats.org/officeDocument/2006/relationships/customXml" Target="../ink/ink8.xml"/><Relationship Id="rId109" Type="http://schemas.openxmlformats.org/officeDocument/2006/relationships/customXml" Target="../ink/ink64.xml"/><Relationship Id="rId76" Type="http://schemas.openxmlformats.org/officeDocument/2006/relationships/customXml" Target="../ink/ink31.xml"/><Relationship Id="rId97" Type="http://schemas.openxmlformats.org/officeDocument/2006/relationships/customXml" Target="../ink/ink52.xml"/><Relationship Id="rId104" Type="http://schemas.openxmlformats.org/officeDocument/2006/relationships/customXml" Target="../ink/ink59.xml"/><Relationship Id="rId120" Type="http://schemas.openxmlformats.org/officeDocument/2006/relationships/customXml" Target="../ink/ink75.xml"/><Relationship Id="rId125" Type="http://schemas.openxmlformats.org/officeDocument/2006/relationships/customXml" Target="../ink/ink80.xml"/><Relationship Id="rId7" Type="http://schemas.openxmlformats.org/officeDocument/2006/relationships/customXml" Target="../ink/ink3.xml"/><Relationship Id="rId71" Type="http://schemas.openxmlformats.org/officeDocument/2006/relationships/customXml" Target="../ink/ink26.xml"/><Relationship Id="rId92" Type="http://schemas.openxmlformats.org/officeDocument/2006/relationships/customXml" Target="../ink/ink47.xml"/><Relationship Id="rId2" Type="http://schemas.openxmlformats.org/officeDocument/2006/relationships/customXml" Target="../ink/ink1.xml"/><Relationship Id="rId24" Type="http://schemas.openxmlformats.org/officeDocument/2006/relationships/customXml" Target="../ink/ink12.xml"/><Relationship Id="rId66" Type="http://schemas.openxmlformats.org/officeDocument/2006/relationships/customXml" Target="../ink/ink21.xml"/><Relationship Id="rId87" Type="http://schemas.openxmlformats.org/officeDocument/2006/relationships/customXml" Target="../ink/ink42.xml"/><Relationship Id="rId110" Type="http://schemas.openxmlformats.org/officeDocument/2006/relationships/customXml" Target="../ink/ink65.xml"/><Relationship Id="rId115" Type="http://schemas.openxmlformats.org/officeDocument/2006/relationships/customXml" Target="../ink/ink70.xml"/><Relationship Id="rId157" Type="http://schemas.openxmlformats.org/officeDocument/2006/relationships/customXml" Target="../ink/ink94.xml"/><Relationship Id="rId61" Type="http://schemas.openxmlformats.org/officeDocument/2006/relationships/customXml" Target="../ink/ink17.xml"/><Relationship Id="rId82" Type="http://schemas.openxmlformats.org/officeDocument/2006/relationships/customXml" Target="../ink/ink37.xml"/><Relationship Id="rId152" Type="http://schemas.openxmlformats.org/officeDocument/2006/relationships/customXml" Target="../ink/ink90.xml"/><Relationship Id="rId14" Type="http://schemas.openxmlformats.org/officeDocument/2006/relationships/customXml" Target="../ink/ink9.xml"/><Relationship Id="rId77" Type="http://schemas.openxmlformats.org/officeDocument/2006/relationships/customXml" Target="../ink/ink32.xml"/><Relationship Id="rId100" Type="http://schemas.openxmlformats.org/officeDocument/2006/relationships/customXml" Target="../ink/ink55.xml"/><Relationship Id="rId105" Type="http://schemas.openxmlformats.org/officeDocument/2006/relationships/customXml" Target="../ink/ink60.xml"/><Relationship Id="rId126" Type="http://schemas.openxmlformats.org/officeDocument/2006/relationships/customXml" Target="../ink/ink81.xml"/><Relationship Id="rId147" Type="http://schemas.openxmlformats.org/officeDocument/2006/relationships/image" Target="../media/image21.png"/><Relationship Id="rId8" Type="http://schemas.openxmlformats.org/officeDocument/2006/relationships/customXml" Target="../ink/ink4.xml"/><Relationship Id="rId72" Type="http://schemas.openxmlformats.org/officeDocument/2006/relationships/customXml" Target="../ink/ink27.xml"/><Relationship Id="rId93" Type="http://schemas.openxmlformats.org/officeDocument/2006/relationships/customXml" Target="../ink/ink48.xml"/><Relationship Id="rId98" Type="http://schemas.openxmlformats.org/officeDocument/2006/relationships/customXml" Target="../ink/ink53.xml"/><Relationship Id="rId121" Type="http://schemas.openxmlformats.org/officeDocument/2006/relationships/customXml" Target="../ink/ink76.xml"/><Relationship Id="rId25" Type="http://schemas.openxmlformats.org/officeDocument/2006/relationships/customXml" Target="../ink/ink13.xml"/><Relationship Id="rId67" Type="http://schemas.openxmlformats.org/officeDocument/2006/relationships/customXml" Target="../ink/ink22.xml"/><Relationship Id="rId116" Type="http://schemas.openxmlformats.org/officeDocument/2006/relationships/customXml" Target="../ink/ink71.xml"/></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314325</xdr:colOff>
      <xdr:row>24</xdr:row>
      <xdr:rowOff>161925</xdr:rowOff>
    </xdr:from>
    <xdr:to>
      <xdr:col>9</xdr:col>
      <xdr:colOff>666750</xdr:colOff>
      <xdr:row>28</xdr:row>
      <xdr:rowOff>95250</xdr:rowOff>
    </xdr:to>
    <xdr:sp macro="" textlink="">
      <xdr:nvSpPr>
        <xdr:cNvPr id="2" name="Text Box 45">
          <a:extLst>
            <a:ext uri="{FF2B5EF4-FFF2-40B4-BE49-F238E27FC236}">
              <a16:creationId xmlns:a16="http://schemas.microsoft.com/office/drawing/2014/main" id="{1A790DA6-D2C7-436D-BA9C-1A5EBFC0A4B3}"/>
            </a:ext>
          </a:extLst>
        </xdr:cNvPr>
        <xdr:cNvSpPr txBox="1">
          <a:spLocks noChangeArrowheads="1"/>
        </xdr:cNvSpPr>
      </xdr:nvSpPr>
      <xdr:spPr bwMode="auto">
        <a:xfrm>
          <a:off x="2600325" y="7629525"/>
          <a:ext cx="49244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100" u="sng">
              <a:effectLst/>
              <a:latin typeface="+mn-lt"/>
              <a:ea typeface="+mn-ea"/>
              <a:cs typeface="+mn-cs"/>
              <a:hlinkClick xmlns:r="http://schemas.openxmlformats.org/officeDocument/2006/relationships" r:id=""/>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222250</xdr:colOff>
      <xdr:row>0</xdr:row>
      <xdr:rowOff>222250</xdr:rowOff>
    </xdr:from>
    <xdr:to>
      <xdr:col>6</xdr:col>
      <xdr:colOff>357188</xdr:colOff>
      <xdr:row>2</xdr:row>
      <xdr:rowOff>205772</xdr:rowOff>
    </xdr:to>
    <xdr:pic>
      <xdr:nvPicPr>
        <xdr:cNvPr id="3" name="Imagen 2">
          <a:extLst>
            <a:ext uri="{FF2B5EF4-FFF2-40B4-BE49-F238E27FC236}">
              <a16:creationId xmlns:a16="http://schemas.microsoft.com/office/drawing/2014/main" id="{524EA72B-A7F5-4AF0-819C-1CD98A9787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250" y="222250"/>
          <a:ext cx="4706938" cy="802672"/>
        </a:xfrm>
        <a:prstGeom prst="rect">
          <a:avLst/>
        </a:prstGeom>
      </xdr:spPr>
    </xdr:pic>
    <xdr:clientData/>
  </xdr:twoCellAnchor>
  <xdr:twoCellAnchor editAs="oneCell">
    <xdr:from>
      <xdr:col>1</xdr:col>
      <xdr:colOff>492125</xdr:colOff>
      <xdr:row>24</xdr:row>
      <xdr:rowOff>142875</xdr:rowOff>
    </xdr:from>
    <xdr:to>
      <xdr:col>11</xdr:col>
      <xdr:colOff>541337</xdr:colOff>
      <xdr:row>25</xdr:row>
      <xdr:rowOff>110375</xdr:rowOff>
    </xdr:to>
    <xdr:pic>
      <xdr:nvPicPr>
        <xdr:cNvPr id="4" name="Imagen 3">
          <a:extLst>
            <a:ext uri="{FF2B5EF4-FFF2-40B4-BE49-F238E27FC236}">
              <a16:creationId xmlns:a16="http://schemas.microsoft.com/office/drawing/2014/main" id="{1BABDEF1-1F3D-4729-89C9-97CF462E41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4125" y="7610475"/>
          <a:ext cx="7773987" cy="15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3</xdr:col>
      <xdr:colOff>1104900</xdr:colOff>
      <xdr:row>39</xdr:row>
      <xdr:rowOff>9525</xdr:rowOff>
    </xdr:from>
    <xdr:ext cx="7767109" cy="154824"/>
    <xdr:pic>
      <xdr:nvPicPr>
        <xdr:cNvPr id="2" name="Imagen 1">
          <a:extLst>
            <a:ext uri="{FF2B5EF4-FFF2-40B4-BE49-F238E27FC236}">
              <a16:creationId xmlns:a16="http://schemas.microsoft.com/office/drawing/2014/main" id="{C3FBB2BB-EE27-4BB8-8245-8019ACE759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86450" y="13858875"/>
          <a:ext cx="7767109" cy="154824"/>
        </a:xfrm>
        <a:prstGeom prst="rect">
          <a:avLst/>
        </a:prstGeom>
      </xdr:spPr>
    </xdr:pic>
    <xdr:clientData/>
  </xdr:oneCellAnchor>
  <xdr:oneCellAnchor>
    <xdr:from>
      <xdr:col>22</xdr:col>
      <xdr:colOff>0</xdr:colOff>
      <xdr:row>39</xdr:row>
      <xdr:rowOff>0</xdr:rowOff>
    </xdr:from>
    <xdr:ext cx="7892597" cy="159360"/>
    <xdr:pic>
      <xdr:nvPicPr>
        <xdr:cNvPr id="3" name="Imagen 2">
          <a:extLst>
            <a:ext uri="{FF2B5EF4-FFF2-40B4-BE49-F238E27FC236}">
              <a16:creationId xmlns:a16="http://schemas.microsoft.com/office/drawing/2014/main" id="{2285BBEA-F984-46E0-8FBE-9FDA313CEF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260675" y="13849350"/>
          <a:ext cx="7892597" cy="159360"/>
        </a:xfrm>
        <a:prstGeom prst="rect">
          <a:avLst/>
        </a:prstGeom>
      </xdr:spPr>
    </xdr:pic>
    <xdr:clientData/>
  </xdr:oneCellAnchor>
  <xdr:twoCellAnchor>
    <xdr:from>
      <xdr:col>4</xdr:col>
      <xdr:colOff>84666</xdr:colOff>
      <xdr:row>39</xdr:row>
      <xdr:rowOff>116416</xdr:rowOff>
    </xdr:from>
    <xdr:to>
      <xdr:col>6</xdr:col>
      <xdr:colOff>746396</xdr:colOff>
      <xdr:row>44</xdr:row>
      <xdr:rowOff>32062</xdr:rowOff>
    </xdr:to>
    <xdr:sp macro="" textlink="">
      <xdr:nvSpPr>
        <xdr:cNvPr id="4" name="Text Box 45">
          <a:extLst>
            <a:ext uri="{FF2B5EF4-FFF2-40B4-BE49-F238E27FC236}">
              <a16:creationId xmlns:a16="http://schemas.microsoft.com/office/drawing/2014/main" id="{16A76678-1E4F-455B-8474-51165D578674}"/>
            </a:ext>
          </a:extLst>
        </xdr:cNvPr>
        <xdr:cNvSpPr txBox="1">
          <a:spLocks noChangeArrowheads="1"/>
        </xdr:cNvSpPr>
      </xdr:nvSpPr>
      <xdr:spPr bwMode="auto">
        <a:xfrm>
          <a:off x="7123641" y="13965766"/>
          <a:ext cx="4062155" cy="725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25</xdr:col>
      <xdr:colOff>63501</xdr:colOff>
      <xdr:row>40</xdr:row>
      <xdr:rowOff>116417</xdr:rowOff>
    </xdr:from>
    <xdr:to>
      <xdr:col>34</xdr:col>
      <xdr:colOff>323065</xdr:colOff>
      <xdr:row>45</xdr:row>
      <xdr:rowOff>32063</xdr:rowOff>
    </xdr:to>
    <xdr:sp macro="" textlink="">
      <xdr:nvSpPr>
        <xdr:cNvPr id="5" name="Text Box 45">
          <a:extLst>
            <a:ext uri="{FF2B5EF4-FFF2-40B4-BE49-F238E27FC236}">
              <a16:creationId xmlns:a16="http://schemas.microsoft.com/office/drawing/2014/main" id="{0B468F50-22CA-4CF7-ABC0-10E17304015C}"/>
            </a:ext>
          </a:extLst>
        </xdr:cNvPr>
        <xdr:cNvSpPr txBox="1">
          <a:spLocks noChangeArrowheads="1"/>
        </xdr:cNvSpPr>
      </xdr:nvSpPr>
      <xdr:spPr bwMode="auto">
        <a:xfrm>
          <a:off x="29810076" y="14127692"/>
          <a:ext cx="4717264" cy="725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367393</xdr:colOff>
      <xdr:row>2</xdr:row>
      <xdr:rowOff>0</xdr:rowOff>
    </xdr:from>
    <xdr:to>
      <xdr:col>1</xdr:col>
      <xdr:colOff>1323975</xdr:colOff>
      <xdr:row>7</xdr:row>
      <xdr:rowOff>33338</xdr:rowOff>
    </xdr:to>
    <xdr:pic>
      <xdr:nvPicPr>
        <xdr:cNvPr id="8" name="Imagen 7">
          <a:extLst>
            <a:ext uri="{FF2B5EF4-FFF2-40B4-BE49-F238E27FC236}">
              <a16:creationId xmlns:a16="http://schemas.microsoft.com/office/drawing/2014/main" id="{F28FB06A-B06F-4100-AD6D-3428775E94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7393" y="394607"/>
          <a:ext cx="2943225" cy="9858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1104900</xdr:colOff>
      <xdr:row>32</xdr:row>
      <xdr:rowOff>9525</xdr:rowOff>
    </xdr:from>
    <xdr:to>
      <xdr:col>6</xdr:col>
      <xdr:colOff>2679246</xdr:colOff>
      <xdr:row>33</xdr:row>
      <xdr:rowOff>5599</xdr:rowOff>
    </xdr:to>
    <xdr:pic>
      <xdr:nvPicPr>
        <xdr:cNvPr id="2" name="Imagen 1">
          <a:extLst>
            <a:ext uri="{FF2B5EF4-FFF2-40B4-BE49-F238E27FC236}">
              <a16:creationId xmlns:a16="http://schemas.microsoft.com/office/drawing/2014/main" id="{A73B9E8C-D874-450E-856F-5A643489FD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0" y="18240375"/>
          <a:ext cx="7765596" cy="157999"/>
        </a:xfrm>
        <a:prstGeom prst="rect">
          <a:avLst/>
        </a:prstGeom>
      </xdr:spPr>
    </xdr:pic>
    <xdr:clientData/>
  </xdr:twoCellAnchor>
  <xdr:oneCellAnchor>
    <xdr:from>
      <xdr:col>20</xdr:col>
      <xdr:colOff>0</xdr:colOff>
      <xdr:row>31</xdr:row>
      <xdr:rowOff>160715</xdr:rowOff>
    </xdr:from>
    <xdr:ext cx="7779204" cy="159361"/>
    <xdr:pic>
      <xdr:nvPicPr>
        <xdr:cNvPr id="3" name="Imagen 2">
          <a:extLst>
            <a:ext uri="{FF2B5EF4-FFF2-40B4-BE49-F238E27FC236}">
              <a16:creationId xmlns:a16="http://schemas.microsoft.com/office/drawing/2014/main" id="{E313746B-632C-4D1B-BAD3-AC99E12DA7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375350" y="18229640"/>
          <a:ext cx="7779204" cy="159361"/>
        </a:xfrm>
        <a:prstGeom prst="rect">
          <a:avLst/>
        </a:prstGeom>
      </xdr:spPr>
    </xdr:pic>
    <xdr:clientData/>
  </xdr:oneCellAnchor>
  <xdr:twoCellAnchor>
    <xdr:from>
      <xdr:col>4</xdr:col>
      <xdr:colOff>916782</xdr:colOff>
      <xdr:row>33</xdr:row>
      <xdr:rowOff>47624</xdr:rowOff>
    </xdr:from>
    <xdr:to>
      <xdr:col>6</xdr:col>
      <xdr:colOff>2486033</xdr:colOff>
      <xdr:row>37</xdr:row>
      <xdr:rowOff>90270</xdr:rowOff>
    </xdr:to>
    <xdr:sp macro="" textlink="">
      <xdr:nvSpPr>
        <xdr:cNvPr id="4" name="Text Box 45">
          <a:extLst>
            <a:ext uri="{FF2B5EF4-FFF2-40B4-BE49-F238E27FC236}">
              <a16:creationId xmlns:a16="http://schemas.microsoft.com/office/drawing/2014/main" id="{C33AAD52-3C2B-429E-B35F-3DB3AECB7130}"/>
            </a:ext>
          </a:extLst>
        </xdr:cNvPr>
        <xdr:cNvSpPr txBox="1">
          <a:spLocks noChangeArrowheads="1"/>
        </xdr:cNvSpPr>
      </xdr:nvSpPr>
      <xdr:spPr bwMode="auto">
        <a:xfrm>
          <a:off x="8460582" y="18440399"/>
          <a:ext cx="4731551" cy="690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21</xdr:col>
      <xdr:colOff>428625</xdr:colOff>
      <xdr:row>33</xdr:row>
      <xdr:rowOff>71436</xdr:rowOff>
    </xdr:from>
    <xdr:to>
      <xdr:col>31</xdr:col>
      <xdr:colOff>164314</xdr:colOff>
      <xdr:row>37</xdr:row>
      <xdr:rowOff>114082</xdr:rowOff>
    </xdr:to>
    <xdr:sp macro="" textlink="">
      <xdr:nvSpPr>
        <xdr:cNvPr id="5" name="Text Box 45">
          <a:extLst>
            <a:ext uri="{FF2B5EF4-FFF2-40B4-BE49-F238E27FC236}">
              <a16:creationId xmlns:a16="http://schemas.microsoft.com/office/drawing/2014/main" id="{2D7147A4-95EB-4445-B8D0-D32A300C77C1}"/>
            </a:ext>
          </a:extLst>
        </xdr:cNvPr>
        <xdr:cNvSpPr txBox="1">
          <a:spLocks noChangeArrowheads="1"/>
        </xdr:cNvSpPr>
      </xdr:nvSpPr>
      <xdr:spPr bwMode="auto">
        <a:xfrm>
          <a:off x="32299275" y="18464211"/>
          <a:ext cx="4688689" cy="690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312964</xdr:colOff>
      <xdr:row>2</xdr:row>
      <xdr:rowOff>0</xdr:rowOff>
    </xdr:from>
    <xdr:to>
      <xdr:col>1</xdr:col>
      <xdr:colOff>1269546</xdr:colOff>
      <xdr:row>7</xdr:row>
      <xdr:rowOff>33338</xdr:rowOff>
    </xdr:to>
    <xdr:pic>
      <xdr:nvPicPr>
        <xdr:cNvPr id="8" name="Imagen 7">
          <a:extLst>
            <a:ext uri="{FF2B5EF4-FFF2-40B4-BE49-F238E27FC236}">
              <a16:creationId xmlns:a16="http://schemas.microsoft.com/office/drawing/2014/main" id="{91A2EA5B-5CEE-435E-8469-2AFFD96126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964" y="394607"/>
          <a:ext cx="2943225" cy="98583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370417</xdr:colOff>
      <xdr:row>31</xdr:row>
      <xdr:rowOff>74084</xdr:rowOff>
    </xdr:from>
    <xdr:to>
      <xdr:col>5</xdr:col>
      <xdr:colOff>757465</xdr:colOff>
      <xdr:row>32</xdr:row>
      <xdr:rowOff>28998</xdr:rowOff>
    </xdr:to>
    <xdr:pic>
      <xdr:nvPicPr>
        <xdr:cNvPr id="2" name="Imagen 1">
          <a:extLst>
            <a:ext uri="{FF2B5EF4-FFF2-40B4-BE49-F238E27FC236}">
              <a16:creationId xmlns:a16="http://schemas.microsoft.com/office/drawing/2014/main" id="{0E5382AC-E00C-472C-AA00-97D9C455A9C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2442" y="20562359"/>
          <a:ext cx="5606748" cy="116839"/>
        </a:xfrm>
        <a:prstGeom prst="rect">
          <a:avLst/>
        </a:prstGeom>
      </xdr:spPr>
    </xdr:pic>
    <xdr:clientData/>
  </xdr:twoCellAnchor>
  <xdr:oneCellAnchor>
    <xdr:from>
      <xdr:col>20</xdr:col>
      <xdr:colOff>455083</xdr:colOff>
      <xdr:row>30</xdr:row>
      <xdr:rowOff>147108</xdr:rowOff>
    </xdr:from>
    <xdr:ext cx="7779204" cy="159361"/>
    <xdr:pic>
      <xdr:nvPicPr>
        <xdr:cNvPr id="3" name="Imagen 2">
          <a:extLst>
            <a:ext uri="{FF2B5EF4-FFF2-40B4-BE49-F238E27FC236}">
              <a16:creationId xmlns:a16="http://schemas.microsoft.com/office/drawing/2014/main" id="{2B5B15C4-808D-44E4-A674-493527E30E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73208" y="20473458"/>
          <a:ext cx="7779204" cy="159361"/>
        </a:xfrm>
        <a:prstGeom prst="rect">
          <a:avLst/>
        </a:prstGeom>
      </xdr:spPr>
    </xdr:pic>
    <xdr:clientData/>
  </xdr:oneCellAnchor>
  <xdr:twoCellAnchor>
    <xdr:from>
      <xdr:col>3</xdr:col>
      <xdr:colOff>1026583</xdr:colOff>
      <xdr:row>32</xdr:row>
      <xdr:rowOff>74083</xdr:rowOff>
    </xdr:from>
    <xdr:to>
      <xdr:col>6</xdr:col>
      <xdr:colOff>471231</xdr:colOff>
      <xdr:row>36</xdr:row>
      <xdr:rowOff>148479</xdr:rowOff>
    </xdr:to>
    <xdr:sp macro="" textlink="">
      <xdr:nvSpPr>
        <xdr:cNvPr id="4" name="Text Box 45">
          <a:extLst>
            <a:ext uri="{FF2B5EF4-FFF2-40B4-BE49-F238E27FC236}">
              <a16:creationId xmlns:a16="http://schemas.microsoft.com/office/drawing/2014/main" id="{5E216CCC-BF89-474B-9F82-AA276298310A}"/>
            </a:ext>
          </a:extLst>
        </xdr:cNvPr>
        <xdr:cNvSpPr txBox="1">
          <a:spLocks noChangeArrowheads="1"/>
        </xdr:cNvSpPr>
      </xdr:nvSpPr>
      <xdr:spPr bwMode="auto">
        <a:xfrm>
          <a:off x="5798608" y="20724283"/>
          <a:ext cx="6255023" cy="722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24</xdr:col>
      <xdr:colOff>285751</xdr:colOff>
      <xdr:row>32</xdr:row>
      <xdr:rowOff>127001</xdr:rowOff>
    </xdr:from>
    <xdr:to>
      <xdr:col>34</xdr:col>
      <xdr:colOff>259565</xdr:colOff>
      <xdr:row>37</xdr:row>
      <xdr:rowOff>42647</xdr:rowOff>
    </xdr:to>
    <xdr:sp macro="" textlink="">
      <xdr:nvSpPr>
        <xdr:cNvPr id="5" name="Text Box 45">
          <a:extLst>
            <a:ext uri="{FF2B5EF4-FFF2-40B4-BE49-F238E27FC236}">
              <a16:creationId xmlns:a16="http://schemas.microsoft.com/office/drawing/2014/main" id="{6F7FE452-CE5B-4CAE-AD32-C7E04CA143A6}"/>
            </a:ext>
          </a:extLst>
        </xdr:cNvPr>
        <xdr:cNvSpPr txBox="1">
          <a:spLocks noChangeArrowheads="1"/>
        </xdr:cNvSpPr>
      </xdr:nvSpPr>
      <xdr:spPr bwMode="auto">
        <a:xfrm>
          <a:off x="33175576" y="20777201"/>
          <a:ext cx="5403064" cy="725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523875</xdr:colOff>
      <xdr:row>2</xdr:row>
      <xdr:rowOff>130969</xdr:rowOff>
    </xdr:from>
    <xdr:to>
      <xdr:col>2</xdr:col>
      <xdr:colOff>276225</xdr:colOff>
      <xdr:row>5</xdr:row>
      <xdr:rowOff>223838</xdr:rowOff>
    </xdr:to>
    <xdr:pic>
      <xdr:nvPicPr>
        <xdr:cNvPr id="7" name="Imagen 6">
          <a:extLst>
            <a:ext uri="{FF2B5EF4-FFF2-40B4-BE49-F238E27FC236}">
              <a16:creationId xmlns:a16="http://schemas.microsoft.com/office/drawing/2014/main" id="{C34B695D-FC45-4AB2-A1C9-3C7FE1BDBD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 y="523875"/>
          <a:ext cx="2943225" cy="98583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1104900</xdr:colOff>
      <xdr:row>28</xdr:row>
      <xdr:rowOff>9525</xdr:rowOff>
    </xdr:from>
    <xdr:to>
      <xdr:col>6</xdr:col>
      <xdr:colOff>2325461</xdr:colOff>
      <xdr:row>28</xdr:row>
      <xdr:rowOff>168886</xdr:rowOff>
    </xdr:to>
    <xdr:pic>
      <xdr:nvPicPr>
        <xdr:cNvPr id="2" name="Imagen 1">
          <a:extLst>
            <a:ext uri="{FF2B5EF4-FFF2-40B4-BE49-F238E27FC236}">
              <a16:creationId xmlns:a16="http://schemas.microsoft.com/office/drawing/2014/main" id="{D0AC807A-27C5-47D3-A924-79C5B0C795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86725" y="18907125"/>
          <a:ext cx="7783286" cy="159361"/>
        </a:xfrm>
        <a:prstGeom prst="rect">
          <a:avLst/>
        </a:prstGeom>
      </xdr:spPr>
    </xdr:pic>
    <xdr:clientData/>
  </xdr:twoCellAnchor>
  <xdr:twoCellAnchor editAs="oneCell">
    <xdr:from>
      <xdr:col>20</xdr:col>
      <xdr:colOff>13608</xdr:colOff>
      <xdr:row>27</xdr:row>
      <xdr:rowOff>81643</xdr:rowOff>
    </xdr:from>
    <xdr:to>
      <xdr:col>35</xdr:col>
      <xdr:colOff>444955</xdr:colOff>
      <xdr:row>28</xdr:row>
      <xdr:rowOff>64110</xdr:rowOff>
    </xdr:to>
    <xdr:pic>
      <xdr:nvPicPr>
        <xdr:cNvPr id="3" name="Imagen 2">
          <a:extLst>
            <a:ext uri="{FF2B5EF4-FFF2-40B4-BE49-F238E27FC236}">
              <a16:creationId xmlns:a16="http://schemas.microsoft.com/office/drawing/2014/main" id="{9DE7273B-6058-49F3-B298-7BA74C9A8F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713058" y="18798268"/>
          <a:ext cx="7717972" cy="163444"/>
        </a:xfrm>
        <a:prstGeom prst="rect">
          <a:avLst/>
        </a:prstGeom>
      </xdr:spPr>
    </xdr:pic>
    <xdr:clientData/>
  </xdr:twoCellAnchor>
  <xdr:twoCellAnchor>
    <xdr:from>
      <xdr:col>3</xdr:col>
      <xdr:colOff>2381251</xdr:colOff>
      <xdr:row>29</xdr:row>
      <xdr:rowOff>54429</xdr:rowOff>
    </xdr:from>
    <xdr:to>
      <xdr:col>6</xdr:col>
      <xdr:colOff>1374322</xdr:colOff>
      <xdr:row>34</xdr:row>
      <xdr:rowOff>136072</xdr:rowOff>
    </xdr:to>
    <xdr:sp macro="" textlink="">
      <xdr:nvSpPr>
        <xdr:cNvPr id="4" name="Text Box 45">
          <a:extLst>
            <a:ext uri="{FF2B5EF4-FFF2-40B4-BE49-F238E27FC236}">
              <a16:creationId xmlns:a16="http://schemas.microsoft.com/office/drawing/2014/main" id="{8B2B5706-C779-4946-A44B-21B030E33112}"/>
            </a:ext>
          </a:extLst>
        </xdr:cNvPr>
        <xdr:cNvSpPr txBox="1">
          <a:spLocks noChangeArrowheads="1"/>
        </xdr:cNvSpPr>
      </xdr:nvSpPr>
      <xdr:spPr bwMode="auto">
        <a:xfrm>
          <a:off x="9363076" y="19133004"/>
          <a:ext cx="5555796" cy="986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_________________________________________________________________________</a:t>
          </a:r>
          <a:endParaRPr lang="es-CO" sz="18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Carrera 10ª No 15-22 PBX: 60+1 3275252 – Línea gratuita:018000122020</a:t>
          </a:r>
          <a:endParaRPr lang="es-CO" sz="1800">
            <a:effectLst/>
            <a:latin typeface="Times New Roman"/>
            <a:ea typeface="Times New Roman"/>
          </a:endParaRPr>
        </a:p>
        <a:p>
          <a:pPr algn="ctr">
            <a:lnSpc>
              <a:spcPct val="115000"/>
            </a:lnSpc>
            <a:spcAft>
              <a:spcPts val="0"/>
            </a:spcAft>
          </a:pPr>
          <a:r>
            <a:rPr lang="pt-BR" sz="12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1100">
              <a:effectLst/>
              <a:latin typeface="Times New Roman"/>
              <a:ea typeface="Times New Roman"/>
              <a:cs typeface="Arial"/>
            </a:rPr>
            <a:t>Bogotá D.C, Colombia</a:t>
          </a:r>
          <a:endParaRPr lang="es-CO" sz="18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23</xdr:col>
      <xdr:colOff>217714</xdr:colOff>
      <xdr:row>28</xdr:row>
      <xdr:rowOff>122464</xdr:rowOff>
    </xdr:from>
    <xdr:to>
      <xdr:col>34</xdr:col>
      <xdr:colOff>380999</xdr:colOff>
      <xdr:row>34</xdr:row>
      <xdr:rowOff>40821</xdr:rowOff>
    </xdr:to>
    <xdr:sp macro="" textlink="">
      <xdr:nvSpPr>
        <xdr:cNvPr id="5" name="Text Box 45">
          <a:extLst>
            <a:ext uri="{FF2B5EF4-FFF2-40B4-BE49-F238E27FC236}">
              <a16:creationId xmlns:a16="http://schemas.microsoft.com/office/drawing/2014/main" id="{C2DA11FC-8A4C-45C1-ACC0-E31F715A7C0D}"/>
            </a:ext>
          </a:extLst>
        </xdr:cNvPr>
        <xdr:cNvSpPr txBox="1">
          <a:spLocks noChangeArrowheads="1"/>
        </xdr:cNvSpPr>
      </xdr:nvSpPr>
      <xdr:spPr bwMode="auto">
        <a:xfrm>
          <a:off x="35374489" y="19020064"/>
          <a:ext cx="5506810" cy="1004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_________________________________________________________________________</a:t>
          </a:r>
          <a:endParaRPr lang="es-CO" sz="18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Carrera 10ª No 15-22 PBX: 60+1 3275252 – Línea gratuita:018000122020</a:t>
          </a:r>
          <a:endParaRPr lang="es-CO" sz="1800">
            <a:effectLst/>
            <a:latin typeface="Times New Roman"/>
            <a:ea typeface="Times New Roman"/>
          </a:endParaRPr>
        </a:p>
        <a:p>
          <a:pPr algn="ctr">
            <a:lnSpc>
              <a:spcPct val="115000"/>
            </a:lnSpc>
            <a:spcAft>
              <a:spcPts val="0"/>
            </a:spcAft>
          </a:pPr>
          <a:r>
            <a:rPr lang="pt-BR" sz="12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1100">
              <a:effectLst/>
              <a:latin typeface="Times New Roman"/>
              <a:ea typeface="Times New Roman"/>
              <a:cs typeface="Arial"/>
            </a:rPr>
            <a:t>Bogotá D.C, Colombia</a:t>
          </a:r>
          <a:endParaRPr lang="es-CO" sz="18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585107</xdr:colOff>
      <xdr:row>2</xdr:row>
      <xdr:rowOff>68036</xdr:rowOff>
    </xdr:from>
    <xdr:to>
      <xdr:col>1</xdr:col>
      <xdr:colOff>235403</xdr:colOff>
      <xdr:row>7</xdr:row>
      <xdr:rowOff>101374</xdr:rowOff>
    </xdr:to>
    <xdr:pic>
      <xdr:nvPicPr>
        <xdr:cNvPr id="6" name="Imagen 5">
          <a:extLst>
            <a:ext uri="{FF2B5EF4-FFF2-40B4-BE49-F238E27FC236}">
              <a16:creationId xmlns:a16="http://schemas.microsoft.com/office/drawing/2014/main" id="{4C8826BD-3AAE-4FE5-A3B3-19D1D01B10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107" y="462643"/>
          <a:ext cx="2943225" cy="98583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0</xdr:colOff>
      <xdr:row>26</xdr:row>
      <xdr:rowOff>0</xdr:rowOff>
    </xdr:from>
    <xdr:to>
      <xdr:col>9</xdr:col>
      <xdr:colOff>1266485</xdr:colOff>
      <xdr:row>26</xdr:row>
      <xdr:rowOff>159361</xdr:rowOff>
    </xdr:to>
    <xdr:pic>
      <xdr:nvPicPr>
        <xdr:cNvPr id="4" name="Imagen 3">
          <a:extLst>
            <a:ext uri="{FF2B5EF4-FFF2-40B4-BE49-F238E27FC236}">
              <a16:creationId xmlns:a16="http://schemas.microsoft.com/office/drawing/2014/main" id="{50D8C672-470C-4872-A3C0-D52AB54765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84469" y="15871031"/>
          <a:ext cx="7779204" cy="159361"/>
        </a:xfrm>
        <a:prstGeom prst="rect">
          <a:avLst/>
        </a:prstGeom>
      </xdr:spPr>
    </xdr:pic>
    <xdr:clientData/>
  </xdr:twoCellAnchor>
  <xdr:twoCellAnchor>
    <xdr:from>
      <xdr:col>5</xdr:col>
      <xdr:colOff>1276351</xdr:colOff>
      <xdr:row>27</xdr:row>
      <xdr:rowOff>55109</xdr:rowOff>
    </xdr:from>
    <xdr:to>
      <xdr:col>9</xdr:col>
      <xdr:colOff>315346</xdr:colOff>
      <xdr:row>33</xdr:row>
      <xdr:rowOff>21091</xdr:rowOff>
    </xdr:to>
    <xdr:sp macro="" textlink="">
      <xdr:nvSpPr>
        <xdr:cNvPr id="5" name="Text Box 45">
          <a:extLst>
            <a:ext uri="{FF2B5EF4-FFF2-40B4-BE49-F238E27FC236}">
              <a16:creationId xmlns:a16="http://schemas.microsoft.com/office/drawing/2014/main" id="{ACD5A908-699A-4293-827E-DA9274AD6992}"/>
            </a:ext>
          </a:extLst>
        </xdr:cNvPr>
        <xdr:cNvSpPr txBox="1">
          <a:spLocks noChangeArrowheads="1"/>
        </xdr:cNvSpPr>
      </xdr:nvSpPr>
      <xdr:spPr bwMode="auto">
        <a:xfrm>
          <a:off x="10360820" y="16092828"/>
          <a:ext cx="5551714" cy="966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_________________________________________________________________________</a:t>
          </a:r>
          <a:endParaRPr lang="es-CO" sz="18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Carrera 10ª No 15-22 PBX: 60+1 3275252 – Línea gratuita:018000122020</a:t>
          </a:r>
          <a:endParaRPr lang="es-CO" sz="1800">
            <a:effectLst/>
            <a:latin typeface="Times New Roman"/>
            <a:ea typeface="Times New Roman"/>
          </a:endParaRPr>
        </a:p>
        <a:p>
          <a:pPr algn="ctr">
            <a:lnSpc>
              <a:spcPct val="115000"/>
            </a:lnSpc>
            <a:spcAft>
              <a:spcPts val="0"/>
            </a:spcAft>
          </a:pPr>
          <a:r>
            <a:rPr lang="pt-BR" sz="12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1100">
              <a:effectLst/>
              <a:latin typeface="Times New Roman"/>
              <a:ea typeface="Times New Roman"/>
              <a:cs typeface="Arial"/>
            </a:rPr>
            <a:t>Bogotá D.C, Colombia</a:t>
          </a:r>
          <a:endParaRPr lang="es-CO" sz="18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357187</xdr:colOff>
      <xdr:row>2</xdr:row>
      <xdr:rowOff>107156</xdr:rowOff>
    </xdr:from>
    <xdr:to>
      <xdr:col>1</xdr:col>
      <xdr:colOff>1305264</xdr:colOff>
      <xdr:row>5</xdr:row>
      <xdr:rowOff>521494</xdr:rowOff>
    </xdr:to>
    <xdr:pic>
      <xdr:nvPicPr>
        <xdr:cNvPr id="6" name="Imagen 5">
          <a:extLst>
            <a:ext uri="{FF2B5EF4-FFF2-40B4-BE49-F238E27FC236}">
              <a16:creationId xmlns:a16="http://schemas.microsoft.com/office/drawing/2014/main" id="{8B96536B-3619-43B4-8194-44192C3AED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7187" y="500062"/>
          <a:ext cx="2936421" cy="98583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1</xdr:col>
      <xdr:colOff>1914525</xdr:colOff>
      <xdr:row>4</xdr:row>
      <xdr:rowOff>76200</xdr:rowOff>
    </xdr:to>
    <xdr:pic>
      <xdr:nvPicPr>
        <xdr:cNvPr id="2" name="Imagen 1">
          <a:extLst>
            <a:ext uri="{FF2B5EF4-FFF2-40B4-BE49-F238E27FC236}">
              <a16:creationId xmlns:a16="http://schemas.microsoft.com/office/drawing/2014/main" id="{48A14732-9099-4C26-AB80-28DA5D4316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5" y="38100"/>
          <a:ext cx="1828800"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160302</xdr:colOff>
      <xdr:row>6</xdr:row>
      <xdr:rowOff>27455</xdr:rowOff>
    </xdr:to>
    <xdr:pic>
      <xdr:nvPicPr>
        <xdr:cNvPr id="2" name="Imagen 1">
          <a:extLst>
            <a:ext uri="{FF2B5EF4-FFF2-40B4-BE49-F238E27FC236}">
              <a16:creationId xmlns:a16="http://schemas.microsoft.com/office/drawing/2014/main" id="{221AF17B-990B-406B-B480-FEBEDA63D444}"/>
            </a:ext>
          </a:extLst>
        </xdr:cNvPr>
        <xdr:cNvPicPr>
          <a:picLocks noChangeAspect="1"/>
        </xdr:cNvPicPr>
      </xdr:nvPicPr>
      <xdr:blipFill>
        <a:blip xmlns:r="http://schemas.openxmlformats.org/officeDocument/2006/relationships" r:embed="rId1"/>
        <a:stretch>
          <a:fillRect/>
        </a:stretch>
      </xdr:blipFill>
      <xdr:spPr>
        <a:xfrm>
          <a:off x="0" y="0"/>
          <a:ext cx="6161052" cy="9990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2233083</xdr:colOff>
      <xdr:row>33</xdr:row>
      <xdr:rowOff>52917</xdr:rowOff>
    </xdr:from>
    <xdr:to>
      <xdr:col>13</xdr:col>
      <xdr:colOff>771185</xdr:colOff>
      <xdr:row>34</xdr:row>
      <xdr:rowOff>20927</xdr:rowOff>
    </xdr:to>
    <xdr:pic>
      <xdr:nvPicPr>
        <xdr:cNvPr id="2" name="Imagen 1">
          <a:extLst>
            <a:ext uri="{FF2B5EF4-FFF2-40B4-BE49-F238E27FC236}">
              <a16:creationId xmlns:a16="http://schemas.microsoft.com/office/drawing/2014/main" id="{6336DFFB-FE94-4144-9173-ABEF124F52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72258" y="16616892"/>
          <a:ext cx="7796402" cy="158510"/>
        </a:xfrm>
        <a:prstGeom prst="rect">
          <a:avLst/>
        </a:prstGeom>
      </xdr:spPr>
    </xdr:pic>
    <xdr:clientData/>
  </xdr:twoCellAnchor>
  <xdr:twoCellAnchor editAs="oneCell">
    <xdr:from>
      <xdr:col>0</xdr:col>
      <xdr:colOff>381000</xdr:colOff>
      <xdr:row>0</xdr:row>
      <xdr:rowOff>105834</xdr:rowOff>
    </xdr:from>
    <xdr:to>
      <xdr:col>4</xdr:col>
      <xdr:colOff>2221302</xdr:colOff>
      <xdr:row>2</xdr:row>
      <xdr:rowOff>158751</xdr:rowOff>
    </xdr:to>
    <xdr:pic>
      <xdr:nvPicPr>
        <xdr:cNvPr id="3" name="Imagen 2">
          <a:extLst>
            <a:ext uri="{FF2B5EF4-FFF2-40B4-BE49-F238E27FC236}">
              <a16:creationId xmlns:a16="http://schemas.microsoft.com/office/drawing/2014/main" id="{A33E0D96-B7DA-457B-A035-7B50EEEB9746}"/>
            </a:ext>
          </a:extLst>
        </xdr:cNvPr>
        <xdr:cNvPicPr>
          <a:picLocks noChangeAspect="1"/>
        </xdr:cNvPicPr>
      </xdr:nvPicPr>
      <xdr:blipFill>
        <a:blip xmlns:r="http://schemas.openxmlformats.org/officeDocument/2006/relationships" r:embed="rId2"/>
        <a:stretch>
          <a:fillRect/>
        </a:stretch>
      </xdr:blipFill>
      <xdr:spPr>
        <a:xfrm>
          <a:off x="0" y="105834"/>
          <a:ext cx="2221302" cy="767292"/>
        </a:xfrm>
        <a:prstGeom prst="rect">
          <a:avLst/>
        </a:prstGeom>
      </xdr:spPr>
    </xdr:pic>
    <xdr:clientData/>
  </xdr:twoCellAnchor>
  <xdr:twoCellAnchor>
    <xdr:from>
      <xdr:col>8</xdr:col>
      <xdr:colOff>931334</xdr:colOff>
      <xdr:row>34</xdr:row>
      <xdr:rowOff>127000</xdr:rowOff>
    </xdr:from>
    <xdr:to>
      <xdr:col>10</xdr:col>
      <xdr:colOff>520098</xdr:colOff>
      <xdr:row>39</xdr:row>
      <xdr:rowOff>111427</xdr:rowOff>
    </xdr:to>
    <xdr:sp macro="" textlink="">
      <xdr:nvSpPr>
        <xdr:cNvPr id="4" name="Text Box 45">
          <a:extLst>
            <a:ext uri="{FF2B5EF4-FFF2-40B4-BE49-F238E27FC236}">
              <a16:creationId xmlns:a16="http://schemas.microsoft.com/office/drawing/2014/main" id="{582F68E3-BEAB-4F0E-A7B9-E638D037FEC1}"/>
            </a:ext>
          </a:extLst>
        </xdr:cNvPr>
        <xdr:cNvSpPr txBox="1">
          <a:spLocks noChangeArrowheads="1"/>
        </xdr:cNvSpPr>
      </xdr:nvSpPr>
      <xdr:spPr bwMode="auto">
        <a:xfrm>
          <a:off x="11799359" y="16881475"/>
          <a:ext cx="6098116" cy="936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581026</xdr:colOff>
      <xdr:row>1</xdr:row>
      <xdr:rowOff>133350</xdr:rowOff>
    </xdr:from>
    <xdr:to>
      <xdr:col>3</xdr:col>
      <xdr:colOff>714376</xdr:colOff>
      <xdr:row>7</xdr:row>
      <xdr:rowOff>50504</xdr:rowOff>
    </xdr:to>
    <xdr:pic>
      <xdr:nvPicPr>
        <xdr:cNvPr id="2" name="Imagen 1">
          <a:extLst>
            <a:ext uri="{FF2B5EF4-FFF2-40B4-BE49-F238E27FC236}">
              <a16:creationId xmlns:a16="http://schemas.microsoft.com/office/drawing/2014/main" id="{5F640EB3-5347-4837-8169-62AD019D66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1" y="323850"/>
          <a:ext cx="3429000" cy="1069679"/>
        </a:xfrm>
        <a:prstGeom prst="rect">
          <a:avLst/>
        </a:prstGeom>
      </xdr:spPr>
    </xdr:pic>
    <xdr:clientData/>
  </xdr:twoCellAnchor>
  <xdr:twoCellAnchor>
    <xdr:from>
      <xdr:col>12</xdr:col>
      <xdr:colOff>740817</xdr:colOff>
      <xdr:row>31</xdr:row>
      <xdr:rowOff>1746000</xdr:rowOff>
    </xdr:from>
    <xdr:to>
      <xdr:col>12</xdr:col>
      <xdr:colOff>741177</xdr:colOff>
      <xdr:row>31</xdr:row>
      <xdr:rowOff>1746360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5F8C7646-3586-42BD-A205-8B3D3303BA9C}"/>
                </a:ext>
              </a:extLst>
            </xdr14:cNvPr>
            <xdr14:cNvContentPartPr/>
          </xdr14:nvContentPartPr>
          <xdr14:nvPr macro=""/>
          <xdr14:xfrm>
            <a:off x="8879400" y="35390417"/>
            <a:ext cx="360" cy="360"/>
          </xdr14:xfrm>
        </xdr:contentPart>
      </mc:Choice>
      <mc:Fallback xmlns="">
        <xdr:pic>
          <xdr:nvPicPr>
            <xdr:cNvPr id="2" name="Entrada de lápiz 1">
              <a:extLst>
                <a:ext uri="{FF2B5EF4-FFF2-40B4-BE49-F238E27FC236}">
                  <a16:creationId xmlns:a16="http://schemas.microsoft.com/office/drawing/2014/main" id="{59970C87-1C36-4C4B-AC12-3B3708F5BE28}"/>
                </a:ext>
              </a:extLst>
            </xdr:cNvPr>
            <xdr:cNvPicPr/>
          </xdr:nvPicPr>
          <xdr:blipFill>
            <a:blip xmlns:r="http://schemas.openxmlformats.org/officeDocument/2006/relationships" r:embed="rId4"/>
            <a:stretch>
              <a:fillRect/>
            </a:stretch>
          </xdr:blipFill>
          <xdr:spPr>
            <a:xfrm>
              <a:off x="8870400" y="35381417"/>
              <a:ext cx="18000" cy="18000"/>
            </a:xfrm>
            <a:prstGeom prst="rect">
              <a:avLst/>
            </a:prstGeom>
          </xdr:spPr>
        </xdr:pic>
      </mc:Fallback>
    </mc:AlternateContent>
    <xdr:clientData/>
  </xdr:twoCellAnchor>
  <xdr:twoCellAnchor>
    <xdr:from>
      <xdr:col>11</xdr:col>
      <xdr:colOff>747814</xdr:colOff>
      <xdr:row>34</xdr:row>
      <xdr:rowOff>2174318</xdr:rowOff>
    </xdr:from>
    <xdr:to>
      <xdr:col>11</xdr:col>
      <xdr:colOff>802894</xdr:colOff>
      <xdr:row>34</xdr:row>
      <xdr:rowOff>2313278</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Entrada de lápiz 3">
              <a:extLst>
                <a:ext uri="{FF2B5EF4-FFF2-40B4-BE49-F238E27FC236}">
                  <a16:creationId xmlns:a16="http://schemas.microsoft.com/office/drawing/2014/main" id="{47DDC524-9971-48D9-BAF9-9530CAFB3574}"/>
                </a:ext>
              </a:extLst>
            </xdr14:cNvPr>
            <xdr14:cNvContentPartPr/>
          </xdr14:nvContentPartPr>
          <xdr14:nvPr macro=""/>
          <xdr14:xfrm>
            <a:off x="7986814" y="43580854"/>
            <a:ext cx="55080" cy="138960"/>
          </xdr14:xfrm>
        </xdr:contentPart>
      </mc:Choice>
      <mc:Fallback xmlns="">
        <xdr:pic>
          <xdr:nvPicPr>
            <xdr:cNvPr id="8" name="Entrada de lápiz 7">
              <a:extLst>
                <a:ext uri="{FF2B5EF4-FFF2-40B4-BE49-F238E27FC236}">
                  <a16:creationId xmlns:a16="http://schemas.microsoft.com/office/drawing/2014/main" id="{FFB15B17-E992-4966-9BFD-4DA7A078AEE9}"/>
                </a:ext>
              </a:extLst>
            </xdr:cNvPr>
            <xdr:cNvPicPr/>
          </xdr:nvPicPr>
          <xdr:blipFill>
            <a:blip xmlns:r="http://schemas.openxmlformats.org/officeDocument/2006/relationships" r:embed="rId6"/>
            <a:stretch>
              <a:fillRect/>
            </a:stretch>
          </xdr:blipFill>
          <xdr:spPr>
            <a:xfrm>
              <a:off x="7978174" y="43572214"/>
              <a:ext cx="72720" cy="156600"/>
            </a:xfrm>
            <a:prstGeom prst="rect">
              <a:avLst/>
            </a:prstGeom>
          </xdr:spPr>
        </xdr:pic>
      </mc:Fallback>
    </mc:AlternateContent>
    <xdr:clientData/>
  </xdr:twoCellAnchor>
  <xdr:twoCellAnchor>
    <xdr:from>
      <xdr:col>8</xdr:col>
      <xdr:colOff>1197506</xdr:colOff>
      <xdr:row>11</xdr:row>
      <xdr:rowOff>1319777</xdr:rowOff>
    </xdr:from>
    <xdr:to>
      <xdr:col>8</xdr:col>
      <xdr:colOff>1197866</xdr:colOff>
      <xdr:row>11</xdr:row>
      <xdr:rowOff>1320137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5" name="Entrada de lápiz 4">
              <a:extLst>
                <a:ext uri="{FF2B5EF4-FFF2-40B4-BE49-F238E27FC236}">
                  <a16:creationId xmlns:a16="http://schemas.microsoft.com/office/drawing/2014/main" id="{0336BE78-F816-4D40-B286-57535C02E0A7}"/>
                </a:ext>
              </a:extLst>
            </xdr14:cNvPr>
            <xdr14:cNvContentPartPr/>
          </xdr14:nvContentPartPr>
          <xdr14:nvPr macro=""/>
          <xdr14:xfrm>
            <a:off x="4653720" y="5225027"/>
            <a:ext cx="360" cy="360"/>
          </xdr14:xfrm>
        </xdr:contentPart>
      </mc:Choice>
      <mc:Fallback xmlns="">
        <xdr:pic>
          <xdr:nvPicPr>
            <xdr:cNvPr id="9" name="Entrada de lápiz 8">
              <a:extLst>
                <a:ext uri="{FF2B5EF4-FFF2-40B4-BE49-F238E27FC236}">
                  <a16:creationId xmlns:a16="http://schemas.microsoft.com/office/drawing/2014/main" id="{CC23B204-9CA3-4E3C-8BAA-0FE590508945}"/>
                </a:ext>
              </a:extLst>
            </xdr:cNvPr>
            <xdr:cNvPicPr/>
          </xdr:nvPicPr>
          <xdr:blipFill>
            <a:blip xmlns:r="http://schemas.openxmlformats.org/officeDocument/2006/relationships" r:embed="rId4"/>
            <a:stretch>
              <a:fillRect/>
            </a:stretch>
          </xdr:blipFill>
          <xdr:spPr>
            <a:xfrm>
              <a:off x="4644720" y="5216387"/>
              <a:ext cx="18000" cy="18000"/>
            </a:xfrm>
            <a:prstGeom prst="rect">
              <a:avLst/>
            </a:prstGeom>
          </xdr:spPr>
        </xdr:pic>
      </mc:Fallback>
    </mc:AlternateContent>
    <xdr:clientData/>
  </xdr:twoCellAnchor>
  <xdr:twoCellAnchor>
    <xdr:from>
      <xdr:col>18</xdr:col>
      <xdr:colOff>353674</xdr:colOff>
      <xdr:row>11</xdr:row>
      <xdr:rowOff>1428497</xdr:rowOff>
    </xdr:from>
    <xdr:to>
      <xdr:col>18</xdr:col>
      <xdr:colOff>354034</xdr:colOff>
      <xdr:row>11</xdr:row>
      <xdr:rowOff>1434257</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6" name="Entrada de lápiz 5">
              <a:extLst>
                <a:ext uri="{FF2B5EF4-FFF2-40B4-BE49-F238E27FC236}">
                  <a16:creationId xmlns:a16="http://schemas.microsoft.com/office/drawing/2014/main" id="{E1005E62-E47F-4764-BCDA-CF671ECBC1CA}"/>
                </a:ext>
              </a:extLst>
            </xdr14:cNvPr>
            <xdr14:cNvContentPartPr/>
          </xdr14:nvContentPartPr>
          <xdr14:nvPr macro=""/>
          <xdr14:xfrm>
            <a:off x="13089960" y="5333747"/>
            <a:ext cx="360" cy="5760"/>
          </xdr14:xfrm>
        </xdr:contentPart>
      </mc:Choice>
      <mc:Fallback xmlns="">
        <xdr:pic>
          <xdr:nvPicPr>
            <xdr:cNvPr id="10" name="Entrada de lápiz 9">
              <a:extLst>
                <a:ext uri="{FF2B5EF4-FFF2-40B4-BE49-F238E27FC236}">
                  <a16:creationId xmlns:a16="http://schemas.microsoft.com/office/drawing/2014/main" id="{F642A3BC-ECCF-4987-B465-A0861A7D1675}"/>
                </a:ext>
              </a:extLst>
            </xdr:cNvPr>
            <xdr:cNvPicPr/>
          </xdr:nvPicPr>
          <xdr:blipFill>
            <a:blip xmlns:r="http://schemas.openxmlformats.org/officeDocument/2006/relationships" r:embed="rId9"/>
            <a:stretch>
              <a:fillRect/>
            </a:stretch>
          </xdr:blipFill>
          <xdr:spPr>
            <a:xfrm>
              <a:off x="13081320" y="5324747"/>
              <a:ext cx="18000" cy="23400"/>
            </a:xfrm>
            <a:prstGeom prst="rect">
              <a:avLst/>
            </a:prstGeom>
          </xdr:spPr>
        </xdr:pic>
      </mc:Fallback>
    </mc:AlternateContent>
    <xdr:clientData/>
  </xdr:twoCellAnchor>
  <xdr:twoCellAnchor>
    <xdr:from>
      <xdr:col>28</xdr:col>
      <xdr:colOff>299477</xdr:colOff>
      <xdr:row>11</xdr:row>
      <xdr:rowOff>1646657</xdr:rowOff>
    </xdr:from>
    <xdr:to>
      <xdr:col>28</xdr:col>
      <xdr:colOff>299837</xdr:colOff>
      <xdr:row>11</xdr:row>
      <xdr:rowOff>1647017</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7" name="Entrada de lápiz 6">
              <a:extLst>
                <a:ext uri="{FF2B5EF4-FFF2-40B4-BE49-F238E27FC236}">
                  <a16:creationId xmlns:a16="http://schemas.microsoft.com/office/drawing/2014/main" id="{AD47B7EB-947C-444F-9448-F5ADBF309FB9}"/>
                </a:ext>
              </a:extLst>
            </xdr14:cNvPr>
            <xdr14:cNvContentPartPr/>
          </xdr14:nvContentPartPr>
          <xdr14:nvPr macro=""/>
          <xdr14:xfrm>
            <a:off x="17934334" y="5551907"/>
            <a:ext cx="360" cy="360"/>
          </xdr14:xfrm>
        </xdr:contentPart>
      </mc:Choice>
      <mc:Fallback xmlns="">
        <xdr:pic>
          <xdr:nvPicPr>
            <xdr:cNvPr id="11" name="Entrada de lápiz 10">
              <a:extLst>
                <a:ext uri="{FF2B5EF4-FFF2-40B4-BE49-F238E27FC236}">
                  <a16:creationId xmlns:a16="http://schemas.microsoft.com/office/drawing/2014/main" id="{AEAF4C81-A0FE-4A9D-BA72-6693949AE7D9}"/>
                </a:ext>
              </a:extLst>
            </xdr:cNvPr>
            <xdr:cNvPicPr/>
          </xdr:nvPicPr>
          <xdr:blipFill>
            <a:blip xmlns:r="http://schemas.openxmlformats.org/officeDocument/2006/relationships" r:embed="rId4"/>
            <a:stretch>
              <a:fillRect/>
            </a:stretch>
          </xdr:blipFill>
          <xdr:spPr>
            <a:xfrm>
              <a:off x="17925334" y="5542907"/>
              <a:ext cx="18000" cy="18000"/>
            </a:xfrm>
            <a:prstGeom prst="rect">
              <a:avLst/>
            </a:prstGeom>
          </xdr:spPr>
        </xdr:pic>
      </mc:Fallback>
    </mc:AlternateContent>
    <xdr:clientData/>
  </xdr:twoCellAnchor>
  <xdr:twoCellAnchor>
    <xdr:from>
      <xdr:col>28</xdr:col>
      <xdr:colOff>422002</xdr:colOff>
      <xdr:row>11</xdr:row>
      <xdr:rowOff>1170377</xdr:rowOff>
    </xdr:from>
    <xdr:to>
      <xdr:col>28</xdr:col>
      <xdr:colOff>422362</xdr:colOff>
      <xdr:row>11</xdr:row>
      <xdr:rowOff>1170737</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8" name="Entrada de lápiz 7">
              <a:extLst>
                <a:ext uri="{FF2B5EF4-FFF2-40B4-BE49-F238E27FC236}">
                  <a16:creationId xmlns:a16="http://schemas.microsoft.com/office/drawing/2014/main" id="{AF4F3DA0-95B0-46E5-B5FA-A8E9F3D1728E}"/>
                </a:ext>
              </a:extLst>
            </xdr14:cNvPr>
            <xdr14:cNvContentPartPr/>
          </xdr14:nvContentPartPr>
          <xdr14:nvPr macro=""/>
          <xdr14:xfrm>
            <a:off x="18056859" y="5075627"/>
            <a:ext cx="360" cy="360"/>
          </xdr14:xfrm>
        </xdr:contentPart>
      </mc:Choice>
      <mc:Fallback xmlns="">
        <xdr:pic>
          <xdr:nvPicPr>
            <xdr:cNvPr id="13" name="Entrada de lápiz 12">
              <a:extLst>
                <a:ext uri="{FF2B5EF4-FFF2-40B4-BE49-F238E27FC236}">
                  <a16:creationId xmlns:a16="http://schemas.microsoft.com/office/drawing/2014/main" id="{1F17261A-71FE-4791-BDDC-D8FEEAD34FF4}"/>
                </a:ext>
              </a:extLst>
            </xdr:cNvPr>
            <xdr:cNvPicPr/>
          </xdr:nvPicPr>
          <xdr:blipFill>
            <a:blip xmlns:r="http://schemas.openxmlformats.org/officeDocument/2006/relationships" r:embed="rId4"/>
            <a:stretch>
              <a:fillRect/>
            </a:stretch>
          </xdr:blipFill>
          <xdr:spPr>
            <a:xfrm>
              <a:off x="18047859" y="5066627"/>
              <a:ext cx="18000" cy="18000"/>
            </a:xfrm>
            <a:prstGeom prst="rect">
              <a:avLst/>
            </a:prstGeom>
          </xdr:spPr>
        </xdr:pic>
      </mc:Fallback>
    </mc:AlternateContent>
    <xdr:clientData/>
  </xdr:twoCellAnchor>
  <xdr:twoCellAnchor>
    <xdr:from>
      <xdr:col>28</xdr:col>
      <xdr:colOff>190522</xdr:colOff>
      <xdr:row>11</xdr:row>
      <xdr:rowOff>1482857</xdr:rowOff>
    </xdr:from>
    <xdr:to>
      <xdr:col>28</xdr:col>
      <xdr:colOff>190882</xdr:colOff>
      <xdr:row>11</xdr:row>
      <xdr:rowOff>1483217</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9" name="Entrada de lápiz 8">
              <a:extLst>
                <a:ext uri="{FF2B5EF4-FFF2-40B4-BE49-F238E27FC236}">
                  <a16:creationId xmlns:a16="http://schemas.microsoft.com/office/drawing/2014/main" id="{F495ADFF-88B4-429D-A37E-0BB2B678D9CA}"/>
                </a:ext>
              </a:extLst>
            </xdr14:cNvPr>
            <xdr14:cNvContentPartPr/>
          </xdr14:nvContentPartPr>
          <xdr14:nvPr macro=""/>
          <xdr14:xfrm>
            <a:off x="17825379" y="5388107"/>
            <a:ext cx="360" cy="360"/>
          </xdr14:xfrm>
        </xdr:contentPart>
      </mc:Choice>
      <mc:Fallback xmlns="">
        <xdr:pic>
          <xdr:nvPicPr>
            <xdr:cNvPr id="14" name="Entrada de lápiz 13">
              <a:extLst>
                <a:ext uri="{FF2B5EF4-FFF2-40B4-BE49-F238E27FC236}">
                  <a16:creationId xmlns:a16="http://schemas.microsoft.com/office/drawing/2014/main" id="{889223CF-7F4C-4EEC-81F0-6A84E6C700ED}"/>
                </a:ext>
              </a:extLst>
            </xdr:cNvPr>
            <xdr:cNvPicPr/>
          </xdr:nvPicPr>
          <xdr:blipFill>
            <a:blip xmlns:r="http://schemas.openxmlformats.org/officeDocument/2006/relationships" r:embed="rId4"/>
            <a:stretch>
              <a:fillRect/>
            </a:stretch>
          </xdr:blipFill>
          <xdr:spPr>
            <a:xfrm>
              <a:off x="17816379" y="5379467"/>
              <a:ext cx="18000" cy="18000"/>
            </a:xfrm>
            <a:prstGeom prst="rect">
              <a:avLst/>
            </a:prstGeom>
          </xdr:spPr>
        </xdr:pic>
      </mc:Fallback>
    </mc:AlternateContent>
    <xdr:clientData/>
  </xdr:twoCellAnchor>
  <xdr:twoCellAnchor>
    <xdr:from>
      <xdr:col>28</xdr:col>
      <xdr:colOff>217822</xdr:colOff>
      <xdr:row>11</xdr:row>
      <xdr:rowOff>911113</xdr:rowOff>
    </xdr:from>
    <xdr:to>
      <xdr:col>28</xdr:col>
      <xdr:colOff>218182</xdr:colOff>
      <xdr:row>11</xdr:row>
      <xdr:rowOff>911473</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0" name="Entrada de lápiz 9">
              <a:extLst>
                <a:ext uri="{FF2B5EF4-FFF2-40B4-BE49-F238E27FC236}">
                  <a16:creationId xmlns:a16="http://schemas.microsoft.com/office/drawing/2014/main" id="{B1F477F5-D142-4F5E-8D81-D861ED3DE21C}"/>
                </a:ext>
              </a:extLst>
            </xdr14:cNvPr>
            <xdr14:cNvContentPartPr/>
          </xdr14:nvContentPartPr>
          <xdr14:nvPr macro=""/>
          <xdr14:xfrm>
            <a:off x="17852679" y="4816363"/>
            <a:ext cx="360" cy="360"/>
          </xdr14:xfrm>
        </xdr:contentPart>
      </mc:Choice>
      <mc:Fallback xmlns="">
        <xdr:pic>
          <xdr:nvPicPr>
            <xdr:cNvPr id="18" name="Entrada de lápiz 17">
              <a:extLst>
                <a:ext uri="{FF2B5EF4-FFF2-40B4-BE49-F238E27FC236}">
                  <a16:creationId xmlns:a16="http://schemas.microsoft.com/office/drawing/2014/main" id="{1EB650C6-EF2D-4724-B28B-AB5A02BEF904}"/>
                </a:ext>
              </a:extLst>
            </xdr:cNvPr>
            <xdr:cNvPicPr/>
          </xdr:nvPicPr>
          <xdr:blipFill>
            <a:blip xmlns:r="http://schemas.openxmlformats.org/officeDocument/2006/relationships" r:embed="rId4"/>
            <a:stretch>
              <a:fillRect/>
            </a:stretch>
          </xdr:blipFill>
          <xdr:spPr>
            <a:xfrm>
              <a:off x="17843679" y="4807723"/>
              <a:ext cx="18000" cy="18000"/>
            </a:xfrm>
            <a:prstGeom prst="rect">
              <a:avLst/>
            </a:prstGeom>
          </xdr:spPr>
        </xdr:pic>
      </mc:Fallback>
    </mc:AlternateContent>
    <xdr:clientData/>
  </xdr:twoCellAnchor>
  <xdr:twoCellAnchor>
    <xdr:from>
      <xdr:col>28</xdr:col>
      <xdr:colOff>158800</xdr:colOff>
      <xdr:row>11</xdr:row>
      <xdr:rowOff>1185340</xdr:rowOff>
    </xdr:from>
    <xdr:to>
      <xdr:col>28</xdr:col>
      <xdr:colOff>159160</xdr:colOff>
      <xdr:row>11</xdr:row>
      <xdr:rowOff>1185700</xdr:rowOff>
    </xdr:to>
    <mc:AlternateContent xmlns:mc="http://schemas.openxmlformats.org/markup-compatibility/2006" xmlns:xdr14="http://schemas.microsoft.com/office/excel/2010/spreadsheetDrawing">
      <mc:Choice Requires="xdr14">
        <xdr:contentPart xmlns:r="http://schemas.openxmlformats.org/officeDocument/2006/relationships" r:id="rId14">
          <xdr14:nvContentPartPr>
            <xdr14:cNvPr id="11" name="Entrada de lápiz 10">
              <a:extLst>
                <a:ext uri="{FF2B5EF4-FFF2-40B4-BE49-F238E27FC236}">
                  <a16:creationId xmlns:a16="http://schemas.microsoft.com/office/drawing/2014/main" id="{97436657-2A4D-4869-A988-B24B0243761B}"/>
                </a:ext>
              </a:extLst>
            </xdr14:cNvPr>
            <xdr14:cNvContentPartPr/>
          </xdr14:nvContentPartPr>
          <xdr14:nvPr macro=""/>
          <xdr14:xfrm>
            <a:off x="17737717" y="5080007"/>
            <a:ext cx="360" cy="360"/>
          </xdr14:xfrm>
        </xdr:contentPart>
      </mc:Choice>
      <mc:Fallback xmlns="">
        <xdr:pic>
          <xdr:nvPicPr>
            <xdr:cNvPr id="19" name="Entrada de lápiz 18">
              <a:extLst>
                <a:ext uri="{FF2B5EF4-FFF2-40B4-BE49-F238E27FC236}">
                  <a16:creationId xmlns:a16="http://schemas.microsoft.com/office/drawing/2014/main" id="{C4B590C8-05F9-4CDD-99D1-C7036D9144EA}"/>
                </a:ext>
              </a:extLst>
            </xdr:cNvPr>
            <xdr:cNvPicPr/>
          </xdr:nvPicPr>
          <xdr:blipFill>
            <a:blip xmlns:r="http://schemas.openxmlformats.org/officeDocument/2006/relationships" r:embed="rId4"/>
            <a:stretch>
              <a:fillRect/>
            </a:stretch>
          </xdr:blipFill>
          <xdr:spPr>
            <a:xfrm>
              <a:off x="17728717" y="5071007"/>
              <a:ext cx="18000" cy="18000"/>
            </a:xfrm>
            <a:prstGeom prst="rect">
              <a:avLst/>
            </a:prstGeom>
          </xdr:spPr>
        </xdr:pic>
      </mc:Fallback>
    </mc:AlternateContent>
    <xdr:clientData/>
  </xdr:twoCellAnchor>
  <xdr:twoCellAnchor>
    <xdr:from>
      <xdr:col>28</xdr:col>
      <xdr:colOff>232600</xdr:colOff>
      <xdr:row>11</xdr:row>
      <xdr:rowOff>1164100</xdr:rowOff>
    </xdr:from>
    <xdr:to>
      <xdr:col>28</xdr:col>
      <xdr:colOff>232960</xdr:colOff>
      <xdr:row>11</xdr:row>
      <xdr:rowOff>1164460</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12" name="Entrada de lápiz 11">
              <a:extLst>
                <a:ext uri="{FF2B5EF4-FFF2-40B4-BE49-F238E27FC236}">
                  <a16:creationId xmlns:a16="http://schemas.microsoft.com/office/drawing/2014/main" id="{3D8F62B2-E4D2-44BF-B5B7-57F2429F857A}"/>
                </a:ext>
              </a:extLst>
            </xdr14:cNvPr>
            <xdr14:cNvContentPartPr/>
          </xdr14:nvContentPartPr>
          <xdr14:nvPr macro=""/>
          <xdr14:xfrm>
            <a:off x="17811517" y="5058767"/>
            <a:ext cx="360" cy="360"/>
          </xdr14:xfrm>
        </xdr:contentPart>
      </mc:Choice>
      <mc:Fallback xmlns="">
        <xdr:pic>
          <xdr:nvPicPr>
            <xdr:cNvPr id="20" name="Entrada de lápiz 19">
              <a:extLst>
                <a:ext uri="{FF2B5EF4-FFF2-40B4-BE49-F238E27FC236}">
                  <a16:creationId xmlns:a16="http://schemas.microsoft.com/office/drawing/2014/main" id="{3B6F2B5B-82D3-4575-8AB9-3F921ABA5218}"/>
                </a:ext>
              </a:extLst>
            </xdr:cNvPr>
            <xdr:cNvPicPr/>
          </xdr:nvPicPr>
          <xdr:blipFill>
            <a:blip xmlns:r="http://schemas.openxmlformats.org/officeDocument/2006/relationships" r:embed="rId4"/>
            <a:stretch>
              <a:fillRect/>
            </a:stretch>
          </xdr:blipFill>
          <xdr:spPr>
            <a:xfrm>
              <a:off x="17802877" y="5049767"/>
              <a:ext cx="18000" cy="18000"/>
            </a:xfrm>
            <a:prstGeom prst="rect">
              <a:avLst/>
            </a:prstGeom>
          </xdr:spPr>
        </xdr:pic>
      </mc:Fallback>
    </mc:AlternateContent>
    <xdr:clientData/>
  </xdr:twoCellAnchor>
  <xdr:twoCellAnchor>
    <xdr:from>
      <xdr:col>28</xdr:col>
      <xdr:colOff>224320</xdr:colOff>
      <xdr:row>11</xdr:row>
      <xdr:rowOff>1102900</xdr:rowOff>
    </xdr:from>
    <xdr:to>
      <xdr:col>28</xdr:col>
      <xdr:colOff>232960</xdr:colOff>
      <xdr:row>11</xdr:row>
      <xdr:rowOff>1132780</xdr:rowOff>
    </xdr:to>
    <mc:AlternateContent xmlns:mc="http://schemas.openxmlformats.org/markup-compatibility/2006" xmlns:xdr14="http://schemas.microsoft.com/office/excel/2010/spreadsheetDrawing">
      <mc:Choice Requires="xdr14">
        <xdr:contentPart xmlns:r="http://schemas.openxmlformats.org/officeDocument/2006/relationships" r:id="rId16">
          <xdr14:nvContentPartPr>
            <xdr14:cNvPr id="13" name="Entrada de lápiz 12">
              <a:extLst>
                <a:ext uri="{FF2B5EF4-FFF2-40B4-BE49-F238E27FC236}">
                  <a16:creationId xmlns:a16="http://schemas.microsoft.com/office/drawing/2014/main" id="{2363961F-5F54-4AC7-A6D9-DFF148899A8D}"/>
                </a:ext>
              </a:extLst>
            </xdr14:cNvPr>
            <xdr14:cNvContentPartPr/>
          </xdr14:nvContentPartPr>
          <xdr14:nvPr macro=""/>
          <xdr14:xfrm>
            <a:off x="17803237" y="4997567"/>
            <a:ext cx="8640" cy="29880"/>
          </xdr14:xfrm>
        </xdr:contentPart>
      </mc:Choice>
      <mc:Fallback xmlns="">
        <xdr:pic>
          <xdr:nvPicPr>
            <xdr:cNvPr id="21" name="Entrada de lápiz 20">
              <a:extLst>
                <a:ext uri="{FF2B5EF4-FFF2-40B4-BE49-F238E27FC236}">
                  <a16:creationId xmlns:a16="http://schemas.microsoft.com/office/drawing/2014/main" id="{97EA15BF-BC16-4809-B5F9-8BF88106B14C}"/>
                </a:ext>
              </a:extLst>
            </xdr:cNvPr>
            <xdr:cNvPicPr/>
          </xdr:nvPicPr>
          <xdr:blipFill>
            <a:blip xmlns:r="http://schemas.openxmlformats.org/officeDocument/2006/relationships" r:embed="rId23"/>
            <a:stretch>
              <a:fillRect/>
            </a:stretch>
          </xdr:blipFill>
          <xdr:spPr>
            <a:xfrm>
              <a:off x="17794237" y="4988927"/>
              <a:ext cx="26280" cy="47520"/>
            </a:xfrm>
            <a:prstGeom prst="rect">
              <a:avLst/>
            </a:prstGeom>
          </xdr:spPr>
        </xdr:pic>
      </mc:Fallback>
    </mc:AlternateContent>
    <xdr:clientData/>
  </xdr:twoCellAnchor>
  <xdr:twoCellAnchor>
    <xdr:from>
      <xdr:col>34</xdr:col>
      <xdr:colOff>222200</xdr:colOff>
      <xdr:row>11</xdr:row>
      <xdr:rowOff>1057900</xdr:rowOff>
    </xdr:from>
    <xdr:to>
      <xdr:col>34</xdr:col>
      <xdr:colOff>222560</xdr:colOff>
      <xdr:row>11</xdr:row>
      <xdr:rowOff>1058260</xdr:rowOff>
    </xdr:to>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14" name="Entrada de lápiz 13">
              <a:extLst>
                <a:ext uri="{FF2B5EF4-FFF2-40B4-BE49-F238E27FC236}">
                  <a16:creationId xmlns:a16="http://schemas.microsoft.com/office/drawing/2014/main" id="{67D7262F-7499-4D16-8DBE-C5C9EE60592D}"/>
                </a:ext>
              </a:extLst>
            </xdr14:cNvPr>
            <xdr14:cNvContentPartPr/>
          </xdr14:nvContentPartPr>
          <xdr14:nvPr macro=""/>
          <xdr14:xfrm>
            <a:off x="20722117" y="4952567"/>
            <a:ext cx="360" cy="360"/>
          </xdr14:xfrm>
        </xdr:contentPart>
      </mc:Choice>
      <mc:Fallback xmlns="">
        <xdr:pic>
          <xdr:nvPicPr>
            <xdr:cNvPr id="25" name="Entrada de lápiz 24">
              <a:extLst>
                <a:ext uri="{FF2B5EF4-FFF2-40B4-BE49-F238E27FC236}">
                  <a16:creationId xmlns:a16="http://schemas.microsoft.com/office/drawing/2014/main" id="{DF428AC7-951F-49E6-BBE2-2877351DF1D0}"/>
                </a:ext>
              </a:extLst>
            </xdr:cNvPr>
            <xdr:cNvPicPr/>
          </xdr:nvPicPr>
          <xdr:blipFill>
            <a:blip xmlns:r="http://schemas.openxmlformats.org/officeDocument/2006/relationships" r:embed="rId4"/>
            <a:stretch>
              <a:fillRect/>
            </a:stretch>
          </xdr:blipFill>
          <xdr:spPr>
            <a:xfrm>
              <a:off x="20713117" y="4943927"/>
              <a:ext cx="18000" cy="18000"/>
            </a:xfrm>
            <a:prstGeom prst="rect">
              <a:avLst/>
            </a:prstGeom>
          </xdr:spPr>
        </xdr:pic>
      </mc:Fallback>
    </mc:AlternateContent>
    <xdr:clientData/>
  </xdr:twoCellAnchor>
  <xdr:twoCellAnchor>
    <xdr:from>
      <xdr:col>32</xdr:col>
      <xdr:colOff>454760</xdr:colOff>
      <xdr:row>26</xdr:row>
      <xdr:rowOff>3312360</xdr:rowOff>
    </xdr:from>
    <xdr:to>
      <xdr:col>32</xdr:col>
      <xdr:colOff>455120</xdr:colOff>
      <xdr:row>26</xdr:row>
      <xdr:rowOff>3312720</xdr:rowOff>
    </xdr:to>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15" name="Entrada de lápiz 14">
              <a:extLst>
                <a:ext uri="{FF2B5EF4-FFF2-40B4-BE49-F238E27FC236}">
                  <a16:creationId xmlns:a16="http://schemas.microsoft.com/office/drawing/2014/main" id="{B7CE2B31-F017-4273-9EDF-48D9E2061B9E}"/>
                </a:ext>
              </a:extLst>
            </xdr14:cNvPr>
            <xdr14:cNvContentPartPr/>
          </xdr14:nvContentPartPr>
          <xdr14:nvPr macro=""/>
          <xdr14:xfrm>
            <a:off x="19981010" y="23621777"/>
            <a:ext cx="360" cy="360"/>
          </xdr14:xfrm>
        </xdr:contentPart>
      </mc:Choice>
      <mc:Fallback xmlns="">
        <xdr:pic>
          <xdr:nvPicPr>
            <xdr:cNvPr id="40" name="Entrada de lápiz 39">
              <a:extLst>
                <a:ext uri="{FF2B5EF4-FFF2-40B4-BE49-F238E27FC236}">
                  <a16:creationId xmlns:a16="http://schemas.microsoft.com/office/drawing/2014/main" id="{4516576D-1BF7-4A80-BBFE-9E77ED8A08DE}"/>
                </a:ext>
              </a:extLst>
            </xdr:cNvPr>
            <xdr:cNvPicPr/>
          </xdr:nvPicPr>
          <xdr:blipFill>
            <a:blip xmlns:r="http://schemas.openxmlformats.org/officeDocument/2006/relationships" r:embed="rId4"/>
            <a:stretch>
              <a:fillRect/>
            </a:stretch>
          </xdr:blipFill>
          <xdr:spPr>
            <a:xfrm>
              <a:off x="19972370" y="23612777"/>
              <a:ext cx="18000" cy="18000"/>
            </a:xfrm>
            <a:prstGeom prst="rect">
              <a:avLst/>
            </a:prstGeom>
          </xdr:spPr>
        </xdr:pic>
      </mc:Fallback>
    </mc:AlternateContent>
    <xdr:clientData/>
  </xdr:twoCellAnchor>
  <xdr:twoCellAnchor>
    <xdr:from>
      <xdr:col>28</xdr:col>
      <xdr:colOff>232886</xdr:colOff>
      <xdr:row>27</xdr:row>
      <xdr:rowOff>1534320</xdr:rowOff>
    </xdr:from>
    <xdr:to>
      <xdr:col>28</xdr:col>
      <xdr:colOff>233246</xdr:colOff>
      <xdr:row>27</xdr:row>
      <xdr:rowOff>1534680</xdr:rowOff>
    </xdr:to>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16" name="Entrada de lápiz 15">
              <a:extLst>
                <a:ext uri="{FF2B5EF4-FFF2-40B4-BE49-F238E27FC236}">
                  <a16:creationId xmlns:a16="http://schemas.microsoft.com/office/drawing/2014/main" id="{D03BD4FB-5850-4653-85CF-567A077CD2B0}"/>
                </a:ext>
              </a:extLst>
            </xdr14:cNvPr>
            <xdr14:cNvContentPartPr/>
          </xdr14:nvContentPartPr>
          <xdr14:nvPr macro=""/>
          <xdr14:xfrm>
            <a:off x="17811803" y="26701487"/>
            <a:ext cx="360" cy="360"/>
          </xdr14:xfrm>
        </xdr:contentPart>
      </mc:Choice>
      <mc:Fallback xmlns="">
        <xdr:pic>
          <xdr:nvPicPr>
            <xdr:cNvPr id="48" name="Entrada de lápiz 47">
              <a:extLst>
                <a:ext uri="{FF2B5EF4-FFF2-40B4-BE49-F238E27FC236}">
                  <a16:creationId xmlns:a16="http://schemas.microsoft.com/office/drawing/2014/main" id="{33078E40-490D-4301-B331-8858B5CF076B}"/>
                </a:ext>
              </a:extLst>
            </xdr:cNvPr>
            <xdr:cNvPicPr/>
          </xdr:nvPicPr>
          <xdr:blipFill>
            <a:blip xmlns:r="http://schemas.openxmlformats.org/officeDocument/2006/relationships" r:embed="rId4"/>
            <a:stretch>
              <a:fillRect/>
            </a:stretch>
          </xdr:blipFill>
          <xdr:spPr>
            <a:xfrm>
              <a:off x="17802803" y="26692487"/>
              <a:ext cx="18000" cy="18000"/>
            </a:xfrm>
            <a:prstGeom prst="rect">
              <a:avLst/>
            </a:prstGeom>
          </xdr:spPr>
        </xdr:pic>
      </mc:Fallback>
    </mc:AlternateContent>
    <xdr:clientData/>
  </xdr:twoCellAnchor>
  <xdr:twoCellAnchor>
    <xdr:from>
      <xdr:col>34</xdr:col>
      <xdr:colOff>292133</xdr:colOff>
      <xdr:row>27</xdr:row>
      <xdr:rowOff>1185120</xdr:rowOff>
    </xdr:from>
    <xdr:to>
      <xdr:col>34</xdr:col>
      <xdr:colOff>317693</xdr:colOff>
      <xdr:row>27</xdr:row>
      <xdr:rowOff>1185480</xdr:rowOff>
    </xdr:to>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17" name="Entrada de lápiz 16">
              <a:extLst>
                <a:ext uri="{FF2B5EF4-FFF2-40B4-BE49-F238E27FC236}">
                  <a16:creationId xmlns:a16="http://schemas.microsoft.com/office/drawing/2014/main" id="{462CB3EB-EBC4-4236-B417-96875D0682F0}"/>
                </a:ext>
              </a:extLst>
            </xdr14:cNvPr>
            <xdr14:cNvContentPartPr/>
          </xdr14:nvContentPartPr>
          <xdr14:nvPr macro=""/>
          <xdr14:xfrm>
            <a:off x="20792050" y="26352287"/>
            <a:ext cx="25560" cy="360"/>
          </xdr14:xfrm>
        </xdr:contentPart>
      </mc:Choice>
      <mc:Fallback xmlns="">
        <xdr:pic>
          <xdr:nvPicPr>
            <xdr:cNvPr id="63" name="Entrada de lápiz 62">
              <a:extLst>
                <a:ext uri="{FF2B5EF4-FFF2-40B4-BE49-F238E27FC236}">
                  <a16:creationId xmlns:a16="http://schemas.microsoft.com/office/drawing/2014/main" id="{38A3BE12-2ED4-4565-9C14-043B478540A5}"/>
                </a:ext>
              </a:extLst>
            </xdr:cNvPr>
            <xdr:cNvPicPr/>
          </xdr:nvPicPr>
          <xdr:blipFill>
            <a:blip xmlns:r="http://schemas.openxmlformats.org/officeDocument/2006/relationships" r:embed="rId58"/>
            <a:stretch>
              <a:fillRect/>
            </a:stretch>
          </xdr:blipFill>
          <xdr:spPr>
            <a:xfrm>
              <a:off x="20783410" y="26343287"/>
              <a:ext cx="43200" cy="18000"/>
            </a:xfrm>
            <a:prstGeom prst="rect">
              <a:avLst/>
            </a:prstGeom>
          </xdr:spPr>
        </xdr:pic>
      </mc:Fallback>
    </mc:AlternateContent>
    <xdr:clientData/>
  </xdr:twoCellAnchor>
  <xdr:twoCellAnchor>
    <xdr:from>
      <xdr:col>29</xdr:col>
      <xdr:colOff>54727</xdr:colOff>
      <xdr:row>30</xdr:row>
      <xdr:rowOff>1244343</xdr:rowOff>
    </xdr:from>
    <xdr:to>
      <xdr:col>29</xdr:col>
      <xdr:colOff>63367</xdr:colOff>
      <xdr:row>30</xdr:row>
      <xdr:rowOff>1249023</xdr:rowOff>
    </xdr:to>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18" name="Entrada de lápiz 17">
              <a:extLst>
                <a:ext uri="{FF2B5EF4-FFF2-40B4-BE49-F238E27FC236}">
                  <a16:creationId xmlns:a16="http://schemas.microsoft.com/office/drawing/2014/main" id="{57C056BA-AECC-4845-86FB-29322075FFD8}"/>
                </a:ext>
              </a:extLst>
            </xdr14:cNvPr>
            <xdr14:cNvContentPartPr/>
          </xdr14:nvContentPartPr>
          <xdr14:nvPr macro=""/>
          <xdr14:xfrm>
            <a:off x="18120477" y="33174260"/>
            <a:ext cx="8640" cy="4680"/>
          </xdr14:xfrm>
        </xdr:contentPart>
      </mc:Choice>
      <mc:Fallback xmlns="">
        <xdr:pic>
          <xdr:nvPicPr>
            <xdr:cNvPr id="64" name="Entrada de lápiz 63">
              <a:extLst>
                <a:ext uri="{FF2B5EF4-FFF2-40B4-BE49-F238E27FC236}">
                  <a16:creationId xmlns:a16="http://schemas.microsoft.com/office/drawing/2014/main" id="{1B40B2A1-7685-414E-B8F3-B0DC95A0EFB0}"/>
                </a:ext>
              </a:extLst>
            </xdr:cNvPr>
            <xdr:cNvPicPr/>
          </xdr:nvPicPr>
          <xdr:blipFill>
            <a:blip xmlns:r="http://schemas.openxmlformats.org/officeDocument/2006/relationships" r:embed="rId60"/>
            <a:stretch>
              <a:fillRect/>
            </a:stretch>
          </xdr:blipFill>
          <xdr:spPr>
            <a:xfrm>
              <a:off x="18111837" y="33165620"/>
              <a:ext cx="26280" cy="22320"/>
            </a:xfrm>
            <a:prstGeom prst="rect">
              <a:avLst/>
            </a:prstGeom>
          </xdr:spPr>
        </xdr:pic>
      </mc:Fallback>
    </mc:AlternateContent>
    <xdr:clientData/>
  </xdr:twoCellAnchor>
  <xdr:twoCellAnchor>
    <xdr:from>
      <xdr:col>8</xdr:col>
      <xdr:colOff>793513</xdr:colOff>
      <xdr:row>31</xdr:row>
      <xdr:rowOff>2507760</xdr:rowOff>
    </xdr:from>
    <xdr:to>
      <xdr:col>8</xdr:col>
      <xdr:colOff>793873</xdr:colOff>
      <xdr:row>31</xdr:row>
      <xdr:rowOff>2508120</xdr:rowOff>
    </xdr:to>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19" name="Entrada de lápiz 18">
              <a:extLst>
                <a:ext uri="{FF2B5EF4-FFF2-40B4-BE49-F238E27FC236}">
                  <a16:creationId xmlns:a16="http://schemas.microsoft.com/office/drawing/2014/main" id="{239EC011-BE27-4D5D-99D2-48ACA3C0B176}"/>
                </a:ext>
              </a:extLst>
            </xdr14:cNvPr>
            <xdr14:cNvContentPartPr/>
          </xdr14:nvContentPartPr>
          <xdr14:nvPr macro=""/>
          <xdr14:xfrm>
            <a:off x="4243680" y="36152177"/>
            <a:ext cx="360" cy="360"/>
          </xdr14:xfrm>
        </xdr:contentPart>
      </mc:Choice>
      <mc:Fallback xmlns="">
        <xdr:pic>
          <xdr:nvPicPr>
            <xdr:cNvPr id="67" name="Entrada de lápiz 66">
              <a:extLst>
                <a:ext uri="{FF2B5EF4-FFF2-40B4-BE49-F238E27FC236}">
                  <a16:creationId xmlns:a16="http://schemas.microsoft.com/office/drawing/2014/main" id="{D0C32797-63FB-4EEF-834C-51D897379E1A}"/>
                </a:ext>
              </a:extLst>
            </xdr:cNvPr>
            <xdr:cNvPicPr/>
          </xdr:nvPicPr>
          <xdr:blipFill>
            <a:blip xmlns:r="http://schemas.openxmlformats.org/officeDocument/2006/relationships" r:embed="rId4"/>
            <a:stretch>
              <a:fillRect/>
            </a:stretch>
          </xdr:blipFill>
          <xdr:spPr>
            <a:xfrm>
              <a:off x="4234680" y="36143537"/>
              <a:ext cx="18000" cy="18000"/>
            </a:xfrm>
            <a:prstGeom prst="rect">
              <a:avLst/>
            </a:prstGeom>
          </xdr:spPr>
        </xdr:pic>
      </mc:Fallback>
    </mc:AlternateContent>
    <xdr:clientData/>
  </xdr:twoCellAnchor>
  <xdr:twoCellAnchor>
    <xdr:from>
      <xdr:col>8</xdr:col>
      <xdr:colOff>761833</xdr:colOff>
      <xdr:row>31</xdr:row>
      <xdr:rowOff>2507760</xdr:rowOff>
    </xdr:from>
    <xdr:to>
      <xdr:col>8</xdr:col>
      <xdr:colOff>762193</xdr:colOff>
      <xdr:row>31</xdr:row>
      <xdr:rowOff>2508120</xdr:rowOff>
    </xdr:to>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20" name="Entrada de lápiz 19">
              <a:extLst>
                <a:ext uri="{FF2B5EF4-FFF2-40B4-BE49-F238E27FC236}">
                  <a16:creationId xmlns:a16="http://schemas.microsoft.com/office/drawing/2014/main" id="{9CF4143A-58F0-4B91-B508-8521D884CB35}"/>
                </a:ext>
              </a:extLst>
            </xdr14:cNvPr>
            <xdr14:cNvContentPartPr/>
          </xdr14:nvContentPartPr>
          <xdr14:nvPr macro=""/>
          <xdr14:xfrm>
            <a:off x="4212000" y="36152177"/>
            <a:ext cx="360" cy="360"/>
          </xdr14:xfrm>
        </xdr:contentPart>
      </mc:Choice>
      <mc:Fallback xmlns="">
        <xdr:pic>
          <xdr:nvPicPr>
            <xdr:cNvPr id="75" name="Entrada de lápiz 74">
              <a:extLst>
                <a:ext uri="{FF2B5EF4-FFF2-40B4-BE49-F238E27FC236}">
                  <a16:creationId xmlns:a16="http://schemas.microsoft.com/office/drawing/2014/main" id="{A2B18416-09DE-4F29-ACB8-D69DBBE14492}"/>
                </a:ext>
              </a:extLst>
            </xdr:cNvPr>
            <xdr:cNvPicPr/>
          </xdr:nvPicPr>
          <xdr:blipFill>
            <a:blip xmlns:r="http://schemas.openxmlformats.org/officeDocument/2006/relationships" r:embed="rId4"/>
            <a:stretch>
              <a:fillRect/>
            </a:stretch>
          </xdr:blipFill>
          <xdr:spPr>
            <a:xfrm>
              <a:off x="4203360" y="36143537"/>
              <a:ext cx="18000" cy="18000"/>
            </a:xfrm>
            <a:prstGeom prst="rect">
              <a:avLst/>
            </a:prstGeom>
          </xdr:spPr>
        </xdr:pic>
      </mc:Fallback>
    </mc:AlternateContent>
    <xdr:clientData/>
  </xdr:twoCellAnchor>
  <xdr:twoCellAnchor>
    <xdr:from>
      <xdr:col>9</xdr:col>
      <xdr:colOff>814877</xdr:colOff>
      <xdr:row>31</xdr:row>
      <xdr:rowOff>2793960</xdr:rowOff>
    </xdr:from>
    <xdr:to>
      <xdr:col>9</xdr:col>
      <xdr:colOff>815237</xdr:colOff>
      <xdr:row>31</xdr:row>
      <xdr:rowOff>2794320</xdr:rowOff>
    </xdr:to>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21" name="Entrada de lápiz 20">
              <a:extLst>
                <a:ext uri="{FF2B5EF4-FFF2-40B4-BE49-F238E27FC236}">
                  <a16:creationId xmlns:a16="http://schemas.microsoft.com/office/drawing/2014/main" id="{A15F042E-AD97-478C-B826-26F0653344BA}"/>
                </a:ext>
              </a:extLst>
            </xdr14:cNvPr>
            <xdr14:cNvContentPartPr/>
          </xdr14:nvContentPartPr>
          <xdr14:nvPr macro=""/>
          <xdr14:xfrm>
            <a:off x="6222960" y="36438377"/>
            <a:ext cx="360" cy="360"/>
          </xdr14:xfrm>
        </xdr:contentPart>
      </mc:Choice>
      <mc:Fallback xmlns="">
        <xdr:pic>
          <xdr:nvPicPr>
            <xdr:cNvPr id="76" name="Entrada de lápiz 75">
              <a:extLst>
                <a:ext uri="{FF2B5EF4-FFF2-40B4-BE49-F238E27FC236}">
                  <a16:creationId xmlns:a16="http://schemas.microsoft.com/office/drawing/2014/main" id="{6AB69BF0-58FA-45EA-AF19-E28FF1F8C83B}"/>
                </a:ext>
              </a:extLst>
            </xdr:cNvPr>
            <xdr:cNvPicPr/>
          </xdr:nvPicPr>
          <xdr:blipFill>
            <a:blip xmlns:r="http://schemas.openxmlformats.org/officeDocument/2006/relationships" r:embed="rId4"/>
            <a:stretch>
              <a:fillRect/>
            </a:stretch>
          </xdr:blipFill>
          <xdr:spPr>
            <a:xfrm>
              <a:off x="6213960" y="36429377"/>
              <a:ext cx="18000" cy="18000"/>
            </a:xfrm>
            <a:prstGeom prst="rect">
              <a:avLst/>
            </a:prstGeom>
          </xdr:spPr>
        </xdr:pic>
      </mc:Fallback>
    </mc:AlternateContent>
    <xdr:clientData/>
  </xdr:twoCellAnchor>
  <xdr:twoCellAnchor>
    <xdr:from>
      <xdr:col>9</xdr:col>
      <xdr:colOff>603197</xdr:colOff>
      <xdr:row>31</xdr:row>
      <xdr:rowOff>2810880</xdr:rowOff>
    </xdr:from>
    <xdr:to>
      <xdr:col>9</xdr:col>
      <xdr:colOff>626597</xdr:colOff>
      <xdr:row>31</xdr:row>
      <xdr:rowOff>2826000</xdr:rowOff>
    </xdr:to>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22" name="Entrada de lápiz 21">
              <a:extLst>
                <a:ext uri="{FF2B5EF4-FFF2-40B4-BE49-F238E27FC236}">
                  <a16:creationId xmlns:a16="http://schemas.microsoft.com/office/drawing/2014/main" id="{C5810554-980F-49A9-B7FB-D7BCFF28B25C}"/>
                </a:ext>
              </a:extLst>
            </xdr14:cNvPr>
            <xdr14:cNvContentPartPr/>
          </xdr14:nvContentPartPr>
          <xdr14:nvPr macro=""/>
          <xdr14:xfrm>
            <a:off x="6011280" y="36455297"/>
            <a:ext cx="23400" cy="15120"/>
          </xdr14:xfrm>
        </xdr:contentPart>
      </mc:Choice>
      <mc:Fallback xmlns="">
        <xdr:pic>
          <xdr:nvPicPr>
            <xdr:cNvPr id="77" name="Entrada de lápiz 76">
              <a:extLst>
                <a:ext uri="{FF2B5EF4-FFF2-40B4-BE49-F238E27FC236}">
                  <a16:creationId xmlns:a16="http://schemas.microsoft.com/office/drawing/2014/main" id="{F41BC644-DC9F-41C0-91EE-30DF246EB86B}"/>
                </a:ext>
              </a:extLst>
            </xdr:cNvPr>
            <xdr:cNvPicPr/>
          </xdr:nvPicPr>
          <xdr:blipFill>
            <a:blip xmlns:r="http://schemas.openxmlformats.org/officeDocument/2006/relationships" r:embed="rId65"/>
            <a:stretch>
              <a:fillRect/>
            </a:stretch>
          </xdr:blipFill>
          <xdr:spPr>
            <a:xfrm>
              <a:off x="6002280" y="36446297"/>
              <a:ext cx="41040" cy="32760"/>
            </a:xfrm>
            <a:prstGeom prst="rect">
              <a:avLst/>
            </a:prstGeom>
          </xdr:spPr>
        </xdr:pic>
      </mc:Fallback>
    </mc:AlternateContent>
    <xdr:clientData/>
  </xdr:twoCellAnchor>
  <xdr:twoCellAnchor>
    <xdr:from>
      <xdr:col>8</xdr:col>
      <xdr:colOff>772273</xdr:colOff>
      <xdr:row>31</xdr:row>
      <xdr:rowOff>2677680</xdr:rowOff>
    </xdr:from>
    <xdr:to>
      <xdr:col>8</xdr:col>
      <xdr:colOff>783433</xdr:colOff>
      <xdr:row>31</xdr:row>
      <xdr:rowOff>2678040</xdr:rowOff>
    </xdr:to>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23" name="Entrada de lápiz 22">
              <a:extLst>
                <a:ext uri="{FF2B5EF4-FFF2-40B4-BE49-F238E27FC236}">
                  <a16:creationId xmlns:a16="http://schemas.microsoft.com/office/drawing/2014/main" id="{EB826A79-F091-4A33-9D51-F1C7CB45B58A}"/>
                </a:ext>
              </a:extLst>
            </xdr14:cNvPr>
            <xdr14:cNvContentPartPr/>
          </xdr14:nvContentPartPr>
          <xdr14:nvPr macro=""/>
          <xdr14:xfrm>
            <a:off x="4222440" y="36322097"/>
            <a:ext cx="11160" cy="360"/>
          </xdr14:xfrm>
        </xdr:contentPart>
      </mc:Choice>
      <mc:Fallback xmlns="">
        <xdr:pic>
          <xdr:nvPicPr>
            <xdr:cNvPr id="78" name="Entrada de lápiz 77">
              <a:extLst>
                <a:ext uri="{FF2B5EF4-FFF2-40B4-BE49-F238E27FC236}">
                  <a16:creationId xmlns:a16="http://schemas.microsoft.com/office/drawing/2014/main" id="{5CFFBE41-3834-4CC8-AAD9-282EFF8DC62A}"/>
                </a:ext>
              </a:extLst>
            </xdr:cNvPr>
            <xdr:cNvPicPr/>
          </xdr:nvPicPr>
          <xdr:blipFill>
            <a:blip xmlns:r="http://schemas.openxmlformats.org/officeDocument/2006/relationships" r:embed="rId48"/>
            <a:stretch>
              <a:fillRect/>
            </a:stretch>
          </xdr:blipFill>
          <xdr:spPr>
            <a:xfrm>
              <a:off x="4213800" y="36313097"/>
              <a:ext cx="28800" cy="18000"/>
            </a:xfrm>
            <a:prstGeom prst="rect">
              <a:avLst/>
            </a:prstGeom>
          </xdr:spPr>
        </xdr:pic>
      </mc:Fallback>
    </mc:AlternateContent>
    <xdr:clientData/>
  </xdr:twoCellAnchor>
  <xdr:twoCellAnchor>
    <xdr:from>
      <xdr:col>8</xdr:col>
      <xdr:colOff>793513</xdr:colOff>
      <xdr:row>31</xdr:row>
      <xdr:rowOff>2677680</xdr:rowOff>
    </xdr:from>
    <xdr:to>
      <xdr:col>8</xdr:col>
      <xdr:colOff>793873</xdr:colOff>
      <xdr:row>31</xdr:row>
      <xdr:rowOff>2678040</xdr:rowOff>
    </xdr:to>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24" name="Entrada de lápiz 23">
              <a:extLst>
                <a:ext uri="{FF2B5EF4-FFF2-40B4-BE49-F238E27FC236}">
                  <a16:creationId xmlns:a16="http://schemas.microsoft.com/office/drawing/2014/main" id="{D1E4B794-5FA8-47BB-8AFF-295EB1C29A45}"/>
                </a:ext>
              </a:extLst>
            </xdr14:cNvPr>
            <xdr14:cNvContentPartPr/>
          </xdr14:nvContentPartPr>
          <xdr14:nvPr macro=""/>
          <xdr14:xfrm>
            <a:off x="4243680" y="36322097"/>
            <a:ext cx="360" cy="360"/>
          </xdr14:xfrm>
        </xdr:contentPart>
      </mc:Choice>
      <mc:Fallback xmlns="">
        <xdr:pic>
          <xdr:nvPicPr>
            <xdr:cNvPr id="79" name="Entrada de lápiz 78">
              <a:extLst>
                <a:ext uri="{FF2B5EF4-FFF2-40B4-BE49-F238E27FC236}">
                  <a16:creationId xmlns:a16="http://schemas.microsoft.com/office/drawing/2014/main" id="{BBF1C546-E45E-4E90-8C89-2F6E2D8A7F0D}"/>
                </a:ext>
              </a:extLst>
            </xdr:cNvPr>
            <xdr:cNvPicPr/>
          </xdr:nvPicPr>
          <xdr:blipFill>
            <a:blip xmlns:r="http://schemas.openxmlformats.org/officeDocument/2006/relationships" r:embed="rId4"/>
            <a:stretch>
              <a:fillRect/>
            </a:stretch>
          </xdr:blipFill>
          <xdr:spPr>
            <a:xfrm>
              <a:off x="4234680" y="36313097"/>
              <a:ext cx="18000" cy="18000"/>
            </a:xfrm>
            <a:prstGeom prst="rect">
              <a:avLst/>
            </a:prstGeom>
          </xdr:spPr>
        </xdr:pic>
      </mc:Fallback>
    </mc:AlternateContent>
    <xdr:clientData/>
  </xdr:twoCellAnchor>
  <xdr:twoCellAnchor>
    <xdr:from>
      <xdr:col>8</xdr:col>
      <xdr:colOff>613513</xdr:colOff>
      <xdr:row>31</xdr:row>
      <xdr:rowOff>2687760</xdr:rowOff>
    </xdr:from>
    <xdr:to>
      <xdr:col>8</xdr:col>
      <xdr:colOff>613873</xdr:colOff>
      <xdr:row>31</xdr:row>
      <xdr:rowOff>2688120</xdr:rowOff>
    </xdr:to>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25" name="Entrada de lápiz 24">
              <a:extLst>
                <a:ext uri="{FF2B5EF4-FFF2-40B4-BE49-F238E27FC236}">
                  <a16:creationId xmlns:a16="http://schemas.microsoft.com/office/drawing/2014/main" id="{857F7BAB-4C1F-48B9-9063-652043F0FA29}"/>
                </a:ext>
              </a:extLst>
            </xdr14:cNvPr>
            <xdr14:cNvContentPartPr/>
          </xdr14:nvContentPartPr>
          <xdr14:nvPr macro=""/>
          <xdr14:xfrm>
            <a:off x="4063680" y="36332177"/>
            <a:ext cx="360" cy="360"/>
          </xdr14:xfrm>
        </xdr:contentPart>
      </mc:Choice>
      <mc:Fallback xmlns="">
        <xdr:pic>
          <xdr:nvPicPr>
            <xdr:cNvPr id="82" name="Entrada de lápiz 81">
              <a:extLst>
                <a:ext uri="{FF2B5EF4-FFF2-40B4-BE49-F238E27FC236}">
                  <a16:creationId xmlns:a16="http://schemas.microsoft.com/office/drawing/2014/main" id="{89D27D61-593A-4F61-9C57-F7FF01FCC6F9}"/>
                </a:ext>
              </a:extLst>
            </xdr:cNvPr>
            <xdr:cNvPicPr/>
          </xdr:nvPicPr>
          <xdr:blipFill>
            <a:blip xmlns:r="http://schemas.openxmlformats.org/officeDocument/2006/relationships" r:embed="rId4"/>
            <a:stretch>
              <a:fillRect/>
            </a:stretch>
          </xdr:blipFill>
          <xdr:spPr>
            <a:xfrm>
              <a:off x="4054680" y="36323537"/>
              <a:ext cx="18000" cy="18000"/>
            </a:xfrm>
            <a:prstGeom prst="rect">
              <a:avLst/>
            </a:prstGeom>
          </xdr:spPr>
        </xdr:pic>
      </mc:Fallback>
    </mc:AlternateContent>
    <xdr:clientData/>
  </xdr:twoCellAnchor>
  <xdr:twoCellAnchor>
    <xdr:from>
      <xdr:col>34</xdr:col>
      <xdr:colOff>275100</xdr:colOff>
      <xdr:row>31</xdr:row>
      <xdr:rowOff>2836440</xdr:rowOff>
    </xdr:from>
    <xdr:to>
      <xdr:col>34</xdr:col>
      <xdr:colOff>275460</xdr:colOff>
      <xdr:row>31</xdr:row>
      <xdr:rowOff>2836800</xdr:rowOff>
    </xdr:to>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26" name="Entrada de lápiz 25">
              <a:extLst>
                <a:ext uri="{FF2B5EF4-FFF2-40B4-BE49-F238E27FC236}">
                  <a16:creationId xmlns:a16="http://schemas.microsoft.com/office/drawing/2014/main" id="{F89534C8-5C03-4EEE-9340-6766416C6F07}"/>
                </a:ext>
              </a:extLst>
            </xdr14:cNvPr>
            <xdr14:cNvContentPartPr/>
          </xdr14:nvContentPartPr>
          <xdr14:nvPr macro=""/>
          <xdr14:xfrm>
            <a:off x="20775017" y="36480857"/>
            <a:ext cx="360" cy="360"/>
          </xdr14:xfrm>
        </xdr:contentPart>
      </mc:Choice>
      <mc:Fallback xmlns="">
        <xdr:pic>
          <xdr:nvPicPr>
            <xdr:cNvPr id="83" name="Entrada de lápiz 82">
              <a:extLst>
                <a:ext uri="{FF2B5EF4-FFF2-40B4-BE49-F238E27FC236}">
                  <a16:creationId xmlns:a16="http://schemas.microsoft.com/office/drawing/2014/main" id="{DC90D74E-EA52-404E-AFCF-55B99EFFAC0A}"/>
                </a:ext>
              </a:extLst>
            </xdr:cNvPr>
            <xdr:cNvPicPr/>
          </xdr:nvPicPr>
          <xdr:blipFill>
            <a:blip xmlns:r="http://schemas.openxmlformats.org/officeDocument/2006/relationships" r:embed="rId4"/>
            <a:stretch>
              <a:fillRect/>
            </a:stretch>
          </xdr:blipFill>
          <xdr:spPr>
            <a:xfrm>
              <a:off x="20766017" y="36471857"/>
              <a:ext cx="18000" cy="18000"/>
            </a:xfrm>
            <a:prstGeom prst="rect">
              <a:avLst/>
            </a:prstGeom>
          </xdr:spPr>
        </xdr:pic>
      </mc:Fallback>
    </mc:AlternateContent>
    <xdr:clientData/>
  </xdr:twoCellAnchor>
  <xdr:twoCellAnchor>
    <xdr:from>
      <xdr:col>34</xdr:col>
      <xdr:colOff>275100</xdr:colOff>
      <xdr:row>31</xdr:row>
      <xdr:rowOff>2815200</xdr:rowOff>
    </xdr:from>
    <xdr:to>
      <xdr:col>34</xdr:col>
      <xdr:colOff>275460</xdr:colOff>
      <xdr:row>31</xdr:row>
      <xdr:rowOff>2815560</xdr:rowOff>
    </xdr:to>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27" name="Entrada de lápiz 26">
              <a:extLst>
                <a:ext uri="{FF2B5EF4-FFF2-40B4-BE49-F238E27FC236}">
                  <a16:creationId xmlns:a16="http://schemas.microsoft.com/office/drawing/2014/main" id="{B982B69A-CD8C-4AD6-A9A5-822F07670A29}"/>
                </a:ext>
              </a:extLst>
            </xdr14:cNvPr>
            <xdr14:cNvContentPartPr/>
          </xdr14:nvContentPartPr>
          <xdr14:nvPr macro=""/>
          <xdr14:xfrm>
            <a:off x="20775017" y="36459617"/>
            <a:ext cx="360" cy="360"/>
          </xdr14:xfrm>
        </xdr:contentPart>
      </mc:Choice>
      <mc:Fallback xmlns="">
        <xdr:pic>
          <xdr:nvPicPr>
            <xdr:cNvPr id="84" name="Entrada de lápiz 83">
              <a:extLst>
                <a:ext uri="{FF2B5EF4-FFF2-40B4-BE49-F238E27FC236}">
                  <a16:creationId xmlns:a16="http://schemas.microsoft.com/office/drawing/2014/main" id="{25BDB14D-0F42-4980-A950-51F0B7572C64}"/>
                </a:ext>
              </a:extLst>
            </xdr:cNvPr>
            <xdr:cNvPicPr/>
          </xdr:nvPicPr>
          <xdr:blipFill>
            <a:blip xmlns:r="http://schemas.openxmlformats.org/officeDocument/2006/relationships" r:embed="rId4"/>
            <a:stretch>
              <a:fillRect/>
            </a:stretch>
          </xdr:blipFill>
          <xdr:spPr>
            <a:xfrm>
              <a:off x="20766017" y="36450617"/>
              <a:ext cx="18000" cy="18000"/>
            </a:xfrm>
            <a:prstGeom prst="rect">
              <a:avLst/>
            </a:prstGeom>
          </xdr:spPr>
        </xdr:pic>
      </mc:Fallback>
    </mc:AlternateContent>
    <xdr:clientData/>
  </xdr:twoCellAnchor>
  <xdr:twoCellAnchor>
    <xdr:from>
      <xdr:col>30</xdr:col>
      <xdr:colOff>221940</xdr:colOff>
      <xdr:row>31</xdr:row>
      <xdr:rowOff>1100160</xdr:rowOff>
    </xdr:from>
    <xdr:to>
      <xdr:col>30</xdr:col>
      <xdr:colOff>222300</xdr:colOff>
      <xdr:row>31</xdr:row>
      <xdr:rowOff>1100520</xdr:rowOff>
    </xdr:to>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28" name="Entrada de lápiz 27">
              <a:extLst>
                <a:ext uri="{FF2B5EF4-FFF2-40B4-BE49-F238E27FC236}">
                  <a16:creationId xmlns:a16="http://schemas.microsoft.com/office/drawing/2014/main" id="{90D09332-CD35-4751-BBA5-443FC9D53FAF}"/>
                </a:ext>
              </a:extLst>
            </xdr14:cNvPr>
            <xdr14:cNvContentPartPr/>
          </xdr14:nvContentPartPr>
          <xdr14:nvPr macro=""/>
          <xdr14:xfrm>
            <a:off x="18774523" y="34744577"/>
            <a:ext cx="360" cy="360"/>
          </xdr14:xfrm>
        </xdr:contentPart>
      </mc:Choice>
      <mc:Fallback xmlns="">
        <xdr:pic>
          <xdr:nvPicPr>
            <xdr:cNvPr id="85" name="Entrada de lápiz 84">
              <a:extLst>
                <a:ext uri="{FF2B5EF4-FFF2-40B4-BE49-F238E27FC236}">
                  <a16:creationId xmlns:a16="http://schemas.microsoft.com/office/drawing/2014/main" id="{0E204633-FFDF-4506-9E4F-9EEF08C7F4B5}"/>
                </a:ext>
              </a:extLst>
            </xdr:cNvPr>
            <xdr:cNvPicPr/>
          </xdr:nvPicPr>
          <xdr:blipFill>
            <a:blip xmlns:r="http://schemas.openxmlformats.org/officeDocument/2006/relationships" r:embed="rId4"/>
            <a:stretch>
              <a:fillRect/>
            </a:stretch>
          </xdr:blipFill>
          <xdr:spPr>
            <a:xfrm>
              <a:off x="18765883" y="34735937"/>
              <a:ext cx="18000" cy="18000"/>
            </a:xfrm>
            <a:prstGeom prst="rect">
              <a:avLst/>
            </a:prstGeom>
          </xdr:spPr>
        </xdr:pic>
      </mc:Fallback>
    </mc:AlternateContent>
    <xdr:clientData/>
  </xdr:twoCellAnchor>
  <xdr:twoCellAnchor>
    <xdr:from>
      <xdr:col>34</xdr:col>
      <xdr:colOff>179713</xdr:colOff>
      <xdr:row>31</xdr:row>
      <xdr:rowOff>2804400</xdr:rowOff>
    </xdr:from>
    <xdr:to>
      <xdr:col>34</xdr:col>
      <xdr:colOff>180073</xdr:colOff>
      <xdr:row>31</xdr:row>
      <xdr:rowOff>2804760</xdr:rowOff>
    </xdr:to>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29" name="Entrada de lápiz 28">
              <a:extLst>
                <a:ext uri="{FF2B5EF4-FFF2-40B4-BE49-F238E27FC236}">
                  <a16:creationId xmlns:a16="http://schemas.microsoft.com/office/drawing/2014/main" id="{794906C4-E99E-49E5-825E-02670C746924}"/>
                </a:ext>
              </a:extLst>
            </xdr14:cNvPr>
            <xdr14:cNvContentPartPr/>
          </xdr14:nvContentPartPr>
          <xdr14:nvPr macro=""/>
          <xdr14:xfrm>
            <a:off x="20679630" y="36448817"/>
            <a:ext cx="360" cy="360"/>
          </xdr14:xfrm>
        </xdr:contentPart>
      </mc:Choice>
      <mc:Fallback xmlns="">
        <xdr:pic>
          <xdr:nvPicPr>
            <xdr:cNvPr id="86" name="Entrada de lápiz 85">
              <a:extLst>
                <a:ext uri="{FF2B5EF4-FFF2-40B4-BE49-F238E27FC236}">
                  <a16:creationId xmlns:a16="http://schemas.microsoft.com/office/drawing/2014/main" id="{52E25155-374A-4B7F-9B4B-9B4E76D96730}"/>
                </a:ext>
              </a:extLst>
            </xdr:cNvPr>
            <xdr:cNvPicPr/>
          </xdr:nvPicPr>
          <xdr:blipFill>
            <a:blip xmlns:r="http://schemas.openxmlformats.org/officeDocument/2006/relationships" r:embed="rId4"/>
            <a:stretch>
              <a:fillRect/>
            </a:stretch>
          </xdr:blipFill>
          <xdr:spPr>
            <a:xfrm>
              <a:off x="20670630" y="36439817"/>
              <a:ext cx="18000" cy="18000"/>
            </a:xfrm>
            <a:prstGeom prst="rect">
              <a:avLst/>
            </a:prstGeom>
          </xdr:spPr>
        </xdr:pic>
      </mc:Fallback>
    </mc:AlternateContent>
    <xdr:clientData/>
  </xdr:twoCellAnchor>
  <xdr:twoCellAnchor>
    <xdr:from>
      <xdr:col>34</xdr:col>
      <xdr:colOff>274753</xdr:colOff>
      <xdr:row>31</xdr:row>
      <xdr:rowOff>2677680</xdr:rowOff>
    </xdr:from>
    <xdr:to>
      <xdr:col>34</xdr:col>
      <xdr:colOff>275113</xdr:colOff>
      <xdr:row>31</xdr:row>
      <xdr:rowOff>2678040</xdr:rowOff>
    </xdr:to>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30" name="Entrada de lápiz 29">
              <a:extLst>
                <a:ext uri="{FF2B5EF4-FFF2-40B4-BE49-F238E27FC236}">
                  <a16:creationId xmlns:a16="http://schemas.microsoft.com/office/drawing/2014/main" id="{24D4EAA6-714A-45C7-B920-D5C7D34A5EF5}"/>
                </a:ext>
              </a:extLst>
            </xdr14:cNvPr>
            <xdr14:cNvContentPartPr/>
          </xdr14:nvContentPartPr>
          <xdr14:nvPr macro=""/>
          <xdr14:xfrm>
            <a:off x="20774670" y="36322097"/>
            <a:ext cx="360" cy="360"/>
          </xdr14:xfrm>
        </xdr:contentPart>
      </mc:Choice>
      <mc:Fallback xmlns="">
        <xdr:pic>
          <xdr:nvPicPr>
            <xdr:cNvPr id="87" name="Entrada de lápiz 86">
              <a:extLst>
                <a:ext uri="{FF2B5EF4-FFF2-40B4-BE49-F238E27FC236}">
                  <a16:creationId xmlns:a16="http://schemas.microsoft.com/office/drawing/2014/main" id="{73E393E6-88CF-4B35-9499-255697786056}"/>
                </a:ext>
              </a:extLst>
            </xdr:cNvPr>
            <xdr:cNvPicPr/>
          </xdr:nvPicPr>
          <xdr:blipFill>
            <a:blip xmlns:r="http://schemas.openxmlformats.org/officeDocument/2006/relationships" r:embed="rId4"/>
            <a:stretch>
              <a:fillRect/>
            </a:stretch>
          </xdr:blipFill>
          <xdr:spPr>
            <a:xfrm>
              <a:off x="20766030" y="36313097"/>
              <a:ext cx="18000" cy="18000"/>
            </a:xfrm>
            <a:prstGeom prst="rect">
              <a:avLst/>
            </a:prstGeom>
          </xdr:spPr>
        </xdr:pic>
      </mc:Fallback>
    </mc:AlternateContent>
    <xdr:clientData/>
  </xdr:twoCellAnchor>
  <xdr:twoCellAnchor>
    <xdr:from>
      <xdr:col>36</xdr:col>
      <xdr:colOff>349407</xdr:colOff>
      <xdr:row>31</xdr:row>
      <xdr:rowOff>2592720</xdr:rowOff>
    </xdr:from>
    <xdr:to>
      <xdr:col>36</xdr:col>
      <xdr:colOff>349767</xdr:colOff>
      <xdr:row>31</xdr:row>
      <xdr:rowOff>2593080</xdr:rowOff>
    </xdr:to>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31" name="Entrada de lápiz 30">
              <a:extLst>
                <a:ext uri="{FF2B5EF4-FFF2-40B4-BE49-F238E27FC236}">
                  <a16:creationId xmlns:a16="http://schemas.microsoft.com/office/drawing/2014/main" id="{51437EE3-39B8-4AA5-BD53-7A16F2D36F91}"/>
                </a:ext>
              </a:extLst>
            </xdr14:cNvPr>
            <xdr14:cNvContentPartPr/>
          </xdr14:nvContentPartPr>
          <xdr14:nvPr macro=""/>
          <xdr14:xfrm>
            <a:off x="21822990" y="36237137"/>
            <a:ext cx="360" cy="360"/>
          </xdr14:xfrm>
        </xdr:contentPart>
      </mc:Choice>
      <mc:Fallback xmlns="">
        <xdr:pic>
          <xdr:nvPicPr>
            <xdr:cNvPr id="88" name="Entrada de lápiz 87">
              <a:extLst>
                <a:ext uri="{FF2B5EF4-FFF2-40B4-BE49-F238E27FC236}">
                  <a16:creationId xmlns:a16="http://schemas.microsoft.com/office/drawing/2014/main" id="{F69A4681-BE9B-49CD-A536-135C4D2FAA2C}"/>
                </a:ext>
              </a:extLst>
            </xdr:cNvPr>
            <xdr:cNvPicPr/>
          </xdr:nvPicPr>
          <xdr:blipFill>
            <a:blip xmlns:r="http://schemas.openxmlformats.org/officeDocument/2006/relationships" r:embed="rId4"/>
            <a:stretch>
              <a:fillRect/>
            </a:stretch>
          </xdr:blipFill>
          <xdr:spPr>
            <a:xfrm>
              <a:off x="21813990" y="36228137"/>
              <a:ext cx="18000" cy="18000"/>
            </a:xfrm>
            <a:prstGeom prst="rect">
              <a:avLst/>
            </a:prstGeom>
          </xdr:spPr>
        </xdr:pic>
      </mc:Fallback>
    </mc:AlternateContent>
    <xdr:clientData/>
  </xdr:twoCellAnchor>
  <xdr:twoCellAnchor>
    <xdr:from>
      <xdr:col>33</xdr:col>
      <xdr:colOff>370267</xdr:colOff>
      <xdr:row>31</xdr:row>
      <xdr:rowOff>2761920</xdr:rowOff>
    </xdr:from>
    <xdr:to>
      <xdr:col>33</xdr:col>
      <xdr:colOff>370627</xdr:colOff>
      <xdr:row>31</xdr:row>
      <xdr:rowOff>2762280</xdr:rowOff>
    </xdr:to>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32" name="Entrada de lápiz 31">
              <a:extLst>
                <a:ext uri="{FF2B5EF4-FFF2-40B4-BE49-F238E27FC236}">
                  <a16:creationId xmlns:a16="http://schemas.microsoft.com/office/drawing/2014/main" id="{0440361A-58A8-4AC4-B953-A8A8DD29193D}"/>
                </a:ext>
              </a:extLst>
            </xdr14:cNvPr>
            <xdr14:cNvContentPartPr/>
          </xdr14:nvContentPartPr>
          <xdr14:nvPr macro=""/>
          <xdr14:xfrm>
            <a:off x="20383350" y="36406337"/>
            <a:ext cx="360" cy="360"/>
          </xdr14:xfrm>
        </xdr:contentPart>
      </mc:Choice>
      <mc:Fallback xmlns="">
        <xdr:pic>
          <xdr:nvPicPr>
            <xdr:cNvPr id="89" name="Entrada de lápiz 88">
              <a:extLst>
                <a:ext uri="{FF2B5EF4-FFF2-40B4-BE49-F238E27FC236}">
                  <a16:creationId xmlns:a16="http://schemas.microsoft.com/office/drawing/2014/main" id="{F70B9616-07CA-4FFF-AFC5-DDF02FCE7525}"/>
                </a:ext>
              </a:extLst>
            </xdr:cNvPr>
            <xdr:cNvPicPr/>
          </xdr:nvPicPr>
          <xdr:blipFill>
            <a:blip xmlns:r="http://schemas.openxmlformats.org/officeDocument/2006/relationships" r:embed="rId4"/>
            <a:stretch>
              <a:fillRect/>
            </a:stretch>
          </xdr:blipFill>
          <xdr:spPr>
            <a:xfrm>
              <a:off x="20374350" y="36397337"/>
              <a:ext cx="18000" cy="18000"/>
            </a:xfrm>
            <a:prstGeom prst="rect">
              <a:avLst/>
            </a:prstGeom>
          </xdr:spPr>
        </xdr:pic>
      </mc:Fallback>
    </mc:AlternateContent>
    <xdr:clientData/>
  </xdr:twoCellAnchor>
  <xdr:twoCellAnchor>
    <xdr:from>
      <xdr:col>34</xdr:col>
      <xdr:colOff>243433</xdr:colOff>
      <xdr:row>31</xdr:row>
      <xdr:rowOff>2603520</xdr:rowOff>
    </xdr:from>
    <xdr:to>
      <xdr:col>34</xdr:col>
      <xdr:colOff>243793</xdr:colOff>
      <xdr:row>31</xdr:row>
      <xdr:rowOff>2603880</xdr:rowOff>
    </xdr:to>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33" name="Entrada de lápiz 32">
              <a:extLst>
                <a:ext uri="{FF2B5EF4-FFF2-40B4-BE49-F238E27FC236}">
                  <a16:creationId xmlns:a16="http://schemas.microsoft.com/office/drawing/2014/main" id="{5C0F30F6-B970-4CC1-8AF7-897C5FED5B83}"/>
                </a:ext>
              </a:extLst>
            </xdr14:cNvPr>
            <xdr14:cNvContentPartPr/>
          </xdr14:nvContentPartPr>
          <xdr14:nvPr macro=""/>
          <xdr14:xfrm>
            <a:off x="20743350" y="36247937"/>
            <a:ext cx="360" cy="360"/>
          </xdr14:xfrm>
        </xdr:contentPart>
      </mc:Choice>
      <mc:Fallback xmlns="">
        <xdr:pic>
          <xdr:nvPicPr>
            <xdr:cNvPr id="90" name="Entrada de lápiz 89">
              <a:extLst>
                <a:ext uri="{FF2B5EF4-FFF2-40B4-BE49-F238E27FC236}">
                  <a16:creationId xmlns:a16="http://schemas.microsoft.com/office/drawing/2014/main" id="{6E46C78E-F0A6-438C-8829-FD8EEF6C1747}"/>
                </a:ext>
              </a:extLst>
            </xdr:cNvPr>
            <xdr:cNvPicPr/>
          </xdr:nvPicPr>
          <xdr:blipFill>
            <a:blip xmlns:r="http://schemas.openxmlformats.org/officeDocument/2006/relationships" r:embed="rId4"/>
            <a:stretch>
              <a:fillRect/>
            </a:stretch>
          </xdr:blipFill>
          <xdr:spPr>
            <a:xfrm>
              <a:off x="20734350" y="36238937"/>
              <a:ext cx="18000" cy="18000"/>
            </a:xfrm>
            <a:prstGeom prst="rect">
              <a:avLst/>
            </a:prstGeom>
          </xdr:spPr>
        </xdr:pic>
      </mc:Fallback>
    </mc:AlternateContent>
    <xdr:clientData/>
  </xdr:twoCellAnchor>
  <xdr:twoCellAnchor>
    <xdr:from>
      <xdr:col>24</xdr:col>
      <xdr:colOff>42334</xdr:colOff>
      <xdr:row>31</xdr:row>
      <xdr:rowOff>4148280</xdr:rowOff>
    </xdr:from>
    <xdr:to>
      <xdr:col>24</xdr:col>
      <xdr:colOff>42694</xdr:colOff>
      <xdr:row>31</xdr:row>
      <xdr:rowOff>4148640</xdr:rowOff>
    </xdr:to>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34" name="Entrada de lápiz 33">
              <a:extLst>
                <a:ext uri="{FF2B5EF4-FFF2-40B4-BE49-F238E27FC236}">
                  <a16:creationId xmlns:a16="http://schemas.microsoft.com/office/drawing/2014/main" id="{8A3325F4-2BCF-4FF2-B756-AE246BAB7387}"/>
                </a:ext>
              </a:extLst>
            </xdr14:cNvPr>
            <xdr14:cNvContentPartPr/>
          </xdr14:nvContentPartPr>
          <xdr14:nvPr macro=""/>
          <xdr14:xfrm>
            <a:off x="15673917" y="37792697"/>
            <a:ext cx="360" cy="360"/>
          </xdr14:xfrm>
        </xdr:contentPart>
      </mc:Choice>
      <mc:Fallback xmlns="">
        <xdr:pic>
          <xdr:nvPicPr>
            <xdr:cNvPr id="91" name="Entrada de lápiz 90">
              <a:extLst>
                <a:ext uri="{FF2B5EF4-FFF2-40B4-BE49-F238E27FC236}">
                  <a16:creationId xmlns:a16="http://schemas.microsoft.com/office/drawing/2014/main" id="{7F7019E6-DEEE-460B-97A5-BAF16893B73C}"/>
                </a:ext>
              </a:extLst>
            </xdr:cNvPr>
            <xdr:cNvPicPr/>
          </xdr:nvPicPr>
          <xdr:blipFill>
            <a:blip xmlns:r="http://schemas.openxmlformats.org/officeDocument/2006/relationships" r:embed="rId4"/>
            <a:stretch>
              <a:fillRect/>
            </a:stretch>
          </xdr:blipFill>
          <xdr:spPr>
            <a:xfrm>
              <a:off x="15664917" y="37784057"/>
              <a:ext cx="18000" cy="18000"/>
            </a:xfrm>
            <a:prstGeom prst="rect">
              <a:avLst/>
            </a:prstGeom>
          </xdr:spPr>
        </xdr:pic>
      </mc:Fallback>
    </mc:AlternateContent>
    <xdr:clientData/>
  </xdr:twoCellAnchor>
  <xdr:twoCellAnchor>
    <xdr:from>
      <xdr:col>22</xdr:col>
      <xdr:colOff>391400</xdr:colOff>
      <xdr:row>31</xdr:row>
      <xdr:rowOff>3820320</xdr:rowOff>
    </xdr:from>
    <xdr:to>
      <xdr:col>22</xdr:col>
      <xdr:colOff>391760</xdr:colOff>
      <xdr:row>31</xdr:row>
      <xdr:rowOff>3820680</xdr:rowOff>
    </xdr:to>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35" name="Entrada de lápiz 34">
              <a:extLst>
                <a:ext uri="{FF2B5EF4-FFF2-40B4-BE49-F238E27FC236}">
                  <a16:creationId xmlns:a16="http://schemas.microsoft.com/office/drawing/2014/main" id="{1A21A760-014F-4C39-811D-0B55B8CE6DEE}"/>
                </a:ext>
              </a:extLst>
            </xdr14:cNvPr>
            <xdr14:cNvContentPartPr/>
          </xdr14:nvContentPartPr>
          <xdr14:nvPr macro=""/>
          <xdr14:xfrm>
            <a:off x="15049317" y="37464737"/>
            <a:ext cx="360" cy="360"/>
          </xdr14:xfrm>
        </xdr:contentPart>
      </mc:Choice>
      <mc:Fallback xmlns="">
        <xdr:pic>
          <xdr:nvPicPr>
            <xdr:cNvPr id="92" name="Entrada de lápiz 91">
              <a:extLst>
                <a:ext uri="{FF2B5EF4-FFF2-40B4-BE49-F238E27FC236}">
                  <a16:creationId xmlns:a16="http://schemas.microsoft.com/office/drawing/2014/main" id="{9B7220AE-109F-4E4C-A47F-73C76208F058}"/>
                </a:ext>
              </a:extLst>
            </xdr:cNvPr>
            <xdr:cNvPicPr/>
          </xdr:nvPicPr>
          <xdr:blipFill>
            <a:blip xmlns:r="http://schemas.openxmlformats.org/officeDocument/2006/relationships" r:embed="rId4"/>
            <a:stretch>
              <a:fillRect/>
            </a:stretch>
          </xdr:blipFill>
          <xdr:spPr>
            <a:xfrm>
              <a:off x="15040677" y="37455737"/>
              <a:ext cx="18000" cy="18000"/>
            </a:xfrm>
            <a:prstGeom prst="rect">
              <a:avLst/>
            </a:prstGeom>
          </xdr:spPr>
        </xdr:pic>
      </mc:Fallback>
    </mc:AlternateContent>
    <xdr:clientData/>
  </xdr:twoCellAnchor>
  <xdr:twoCellAnchor>
    <xdr:from>
      <xdr:col>26</xdr:col>
      <xdr:colOff>200867</xdr:colOff>
      <xdr:row>31</xdr:row>
      <xdr:rowOff>2867760</xdr:rowOff>
    </xdr:from>
    <xdr:to>
      <xdr:col>26</xdr:col>
      <xdr:colOff>201227</xdr:colOff>
      <xdr:row>31</xdr:row>
      <xdr:rowOff>2868120</xdr:rowOff>
    </xdr:to>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36" name="Entrada de lápiz 35">
              <a:extLst>
                <a:ext uri="{FF2B5EF4-FFF2-40B4-BE49-F238E27FC236}">
                  <a16:creationId xmlns:a16="http://schemas.microsoft.com/office/drawing/2014/main" id="{4EB80B55-0CFD-4139-81D5-D0FAA0BCA4F9}"/>
                </a:ext>
              </a:extLst>
            </xdr14:cNvPr>
            <xdr14:cNvContentPartPr/>
          </xdr14:nvContentPartPr>
          <xdr14:nvPr macro=""/>
          <xdr14:xfrm>
            <a:off x="16806117" y="36512177"/>
            <a:ext cx="360" cy="360"/>
          </xdr14:xfrm>
        </xdr:contentPart>
      </mc:Choice>
      <mc:Fallback xmlns="">
        <xdr:pic>
          <xdr:nvPicPr>
            <xdr:cNvPr id="93" name="Entrada de lápiz 92">
              <a:extLst>
                <a:ext uri="{FF2B5EF4-FFF2-40B4-BE49-F238E27FC236}">
                  <a16:creationId xmlns:a16="http://schemas.microsoft.com/office/drawing/2014/main" id="{71ED6D97-CFC0-4EF4-8000-68F0A44E013C}"/>
                </a:ext>
              </a:extLst>
            </xdr:cNvPr>
            <xdr:cNvPicPr/>
          </xdr:nvPicPr>
          <xdr:blipFill>
            <a:blip xmlns:r="http://schemas.openxmlformats.org/officeDocument/2006/relationships" r:embed="rId4"/>
            <a:stretch>
              <a:fillRect/>
            </a:stretch>
          </xdr:blipFill>
          <xdr:spPr>
            <a:xfrm>
              <a:off x="16797477" y="36503537"/>
              <a:ext cx="18000" cy="18000"/>
            </a:xfrm>
            <a:prstGeom prst="rect">
              <a:avLst/>
            </a:prstGeom>
          </xdr:spPr>
        </xdr:pic>
      </mc:Fallback>
    </mc:AlternateContent>
    <xdr:clientData/>
  </xdr:twoCellAnchor>
  <xdr:twoCellAnchor>
    <xdr:from>
      <xdr:col>36</xdr:col>
      <xdr:colOff>190200</xdr:colOff>
      <xdr:row>32</xdr:row>
      <xdr:rowOff>1185120</xdr:rowOff>
    </xdr:from>
    <xdr:to>
      <xdr:col>36</xdr:col>
      <xdr:colOff>190560</xdr:colOff>
      <xdr:row>32</xdr:row>
      <xdr:rowOff>1185480</xdr:rowOff>
    </xdr:to>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37" name="Entrada de lápiz 36">
              <a:extLst>
                <a:ext uri="{FF2B5EF4-FFF2-40B4-BE49-F238E27FC236}">
                  <a16:creationId xmlns:a16="http://schemas.microsoft.com/office/drawing/2014/main" id="{2370A65D-45B0-48D3-8550-F97A7EE40F7E}"/>
                </a:ext>
              </a:extLst>
            </xdr14:cNvPr>
            <xdr14:cNvContentPartPr/>
          </xdr14:nvContentPartPr>
          <xdr14:nvPr macro=""/>
          <xdr14:xfrm>
            <a:off x="21663783" y="40025953"/>
            <a:ext cx="360" cy="360"/>
          </xdr14:xfrm>
        </xdr:contentPart>
      </mc:Choice>
      <mc:Fallback xmlns="">
        <xdr:pic>
          <xdr:nvPicPr>
            <xdr:cNvPr id="94" name="Entrada de lápiz 93">
              <a:extLst>
                <a:ext uri="{FF2B5EF4-FFF2-40B4-BE49-F238E27FC236}">
                  <a16:creationId xmlns:a16="http://schemas.microsoft.com/office/drawing/2014/main" id="{E597EBC4-FA6F-468A-925E-7FB59C379D2B}"/>
                </a:ext>
              </a:extLst>
            </xdr:cNvPr>
            <xdr:cNvPicPr/>
          </xdr:nvPicPr>
          <xdr:blipFill>
            <a:blip xmlns:r="http://schemas.openxmlformats.org/officeDocument/2006/relationships" r:embed="rId4"/>
            <a:stretch>
              <a:fillRect/>
            </a:stretch>
          </xdr:blipFill>
          <xdr:spPr>
            <a:xfrm>
              <a:off x="21655143" y="40016953"/>
              <a:ext cx="18000" cy="18000"/>
            </a:xfrm>
            <a:prstGeom prst="rect">
              <a:avLst/>
            </a:prstGeom>
          </xdr:spPr>
        </xdr:pic>
      </mc:Fallback>
    </mc:AlternateContent>
    <xdr:clientData/>
  </xdr:twoCellAnchor>
  <xdr:twoCellAnchor>
    <xdr:from>
      <xdr:col>21</xdr:col>
      <xdr:colOff>243020</xdr:colOff>
      <xdr:row>34</xdr:row>
      <xdr:rowOff>815056</xdr:rowOff>
    </xdr:from>
    <xdr:to>
      <xdr:col>21</xdr:col>
      <xdr:colOff>243380</xdr:colOff>
      <xdr:row>34</xdr:row>
      <xdr:rowOff>815416</xdr:rowOff>
    </xdr:to>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38" name="Entrada de lápiz 37">
              <a:extLst>
                <a:ext uri="{FF2B5EF4-FFF2-40B4-BE49-F238E27FC236}">
                  <a16:creationId xmlns:a16="http://schemas.microsoft.com/office/drawing/2014/main" id="{14B469AD-9229-4860-9619-F355C92400FB}"/>
                </a:ext>
              </a:extLst>
            </xdr14:cNvPr>
            <xdr14:cNvContentPartPr/>
          </xdr14:nvContentPartPr>
          <xdr14:nvPr macro=""/>
          <xdr14:xfrm>
            <a:off x="14414103" y="42206473"/>
            <a:ext cx="360" cy="360"/>
          </xdr14:xfrm>
        </xdr:contentPart>
      </mc:Choice>
      <mc:Fallback xmlns="">
        <xdr:pic>
          <xdr:nvPicPr>
            <xdr:cNvPr id="95" name="Entrada de lápiz 94">
              <a:extLst>
                <a:ext uri="{FF2B5EF4-FFF2-40B4-BE49-F238E27FC236}">
                  <a16:creationId xmlns:a16="http://schemas.microsoft.com/office/drawing/2014/main" id="{E77B96E2-06A1-4D9A-84BD-27864062A238}"/>
                </a:ext>
              </a:extLst>
            </xdr:cNvPr>
            <xdr:cNvPicPr/>
          </xdr:nvPicPr>
          <xdr:blipFill>
            <a:blip xmlns:r="http://schemas.openxmlformats.org/officeDocument/2006/relationships" r:embed="rId4"/>
            <a:stretch>
              <a:fillRect/>
            </a:stretch>
          </xdr:blipFill>
          <xdr:spPr>
            <a:xfrm>
              <a:off x="14405463" y="42197473"/>
              <a:ext cx="18000" cy="18000"/>
            </a:xfrm>
            <a:prstGeom prst="rect">
              <a:avLst/>
            </a:prstGeom>
          </xdr:spPr>
        </xdr:pic>
      </mc:Fallback>
    </mc:AlternateContent>
    <xdr:clientData/>
  </xdr:twoCellAnchor>
  <xdr:twoCellAnchor>
    <xdr:from>
      <xdr:col>26</xdr:col>
      <xdr:colOff>126893</xdr:colOff>
      <xdr:row>34</xdr:row>
      <xdr:rowOff>666376</xdr:rowOff>
    </xdr:from>
    <xdr:to>
      <xdr:col>26</xdr:col>
      <xdr:colOff>127253</xdr:colOff>
      <xdr:row>34</xdr:row>
      <xdr:rowOff>666736</xdr:rowOff>
    </xdr:to>
    <mc:AlternateContent xmlns:mc="http://schemas.openxmlformats.org/markup-compatibility/2006" xmlns:xdr14="http://schemas.microsoft.com/office/excel/2010/spreadsheetDrawing">
      <mc:Choice Requires="xdr14">
        <xdr:contentPart xmlns:r="http://schemas.openxmlformats.org/officeDocument/2006/relationships" r:id="rId82">
          <xdr14:nvContentPartPr>
            <xdr14:cNvPr id="39" name="Entrada de lápiz 38">
              <a:extLst>
                <a:ext uri="{FF2B5EF4-FFF2-40B4-BE49-F238E27FC236}">
                  <a16:creationId xmlns:a16="http://schemas.microsoft.com/office/drawing/2014/main" id="{26ECA0E5-5F34-4BD4-A637-7BB4E7D6B16E}"/>
                </a:ext>
              </a:extLst>
            </xdr14:cNvPr>
            <xdr14:cNvContentPartPr/>
          </xdr14:nvContentPartPr>
          <xdr14:nvPr macro=""/>
          <xdr14:xfrm>
            <a:off x="16732143" y="42057793"/>
            <a:ext cx="360" cy="360"/>
          </xdr14:xfrm>
        </xdr:contentPart>
      </mc:Choice>
      <mc:Fallback xmlns="">
        <xdr:pic>
          <xdr:nvPicPr>
            <xdr:cNvPr id="96" name="Entrada de lápiz 95">
              <a:extLst>
                <a:ext uri="{FF2B5EF4-FFF2-40B4-BE49-F238E27FC236}">
                  <a16:creationId xmlns:a16="http://schemas.microsoft.com/office/drawing/2014/main" id="{237A5766-DF6C-49A5-9B20-C6FA3F81796A}"/>
                </a:ext>
              </a:extLst>
            </xdr:cNvPr>
            <xdr:cNvPicPr/>
          </xdr:nvPicPr>
          <xdr:blipFill>
            <a:blip xmlns:r="http://schemas.openxmlformats.org/officeDocument/2006/relationships" r:embed="rId4"/>
            <a:stretch>
              <a:fillRect/>
            </a:stretch>
          </xdr:blipFill>
          <xdr:spPr>
            <a:xfrm>
              <a:off x="16723503" y="42049153"/>
              <a:ext cx="18000" cy="18000"/>
            </a:xfrm>
            <a:prstGeom prst="rect">
              <a:avLst/>
            </a:prstGeom>
          </xdr:spPr>
        </xdr:pic>
      </mc:Fallback>
    </mc:AlternateContent>
    <xdr:clientData/>
  </xdr:twoCellAnchor>
  <xdr:twoCellAnchor>
    <xdr:from>
      <xdr:col>7</xdr:col>
      <xdr:colOff>740613</xdr:colOff>
      <xdr:row>33</xdr:row>
      <xdr:rowOff>476090</xdr:rowOff>
    </xdr:from>
    <xdr:to>
      <xdr:col>7</xdr:col>
      <xdr:colOff>740973</xdr:colOff>
      <xdr:row>33</xdr:row>
      <xdr:rowOff>476450</xdr:rowOff>
    </xdr:to>
    <mc:AlternateContent xmlns:mc="http://schemas.openxmlformats.org/markup-compatibility/2006" xmlns:xdr14="http://schemas.microsoft.com/office/excel/2010/spreadsheetDrawing">
      <mc:Choice Requires="xdr14">
        <xdr:contentPart xmlns:r="http://schemas.openxmlformats.org/officeDocument/2006/relationships" r:id="rId83">
          <xdr14:nvContentPartPr>
            <xdr14:cNvPr id="40" name="Entrada de lápiz 39">
              <a:extLst>
                <a:ext uri="{FF2B5EF4-FFF2-40B4-BE49-F238E27FC236}">
                  <a16:creationId xmlns:a16="http://schemas.microsoft.com/office/drawing/2014/main" id="{8A3E1BBA-40E4-438E-AE63-52EC72335D4D}"/>
                </a:ext>
              </a:extLst>
            </xdr14:cNvPr>
            <xdr14:cNvContentPartPr/>
          </xdr14:nvContentPartPr>
          <xdr14:nvPr macro=""/>
          <xdr14:xfrm>
            <a:off x="3365280" y="40872673"/>
            <a:ext cx="360" cy="360"/>
          </xdr14:xfrm>
        </xdr:contentPart>
      </mc:Choice>
      <mc:Fallback xmlns="">
        <xdr:pic>
          <xdr:nvPicPr>
            <xdr:cNvPr id="100" name="Entrada de lápiz 99">
              <a:extLst>
                <a:ext uri="{FF2B5EF4-FFF2-40B4-BE49-F238E27FC236}">
                  <a16:creationId xmlns:a16="http://schemas.microsoft.com/office/drawing/2014/main" id="{BD8658D2-340B-4F45-9205-97AD8F605871}"/>
                </a:ext>
              </a:extLst>
            </xdr:cNvPr>
            <xdr:cNvPicPr/>
          </xdr:nvPicPr>
          <xdr:blipFill>
            <a:blip xmlns:r="http://schemas.openxmlformats.org/officeDocument/2006/relationships" r:embed="rId4"/>
            <a:stretch>
              <a:fillRect/>
            </a:stretch>
          </xdr:blipFill>
          <xdr:spPr>
            <a:xfrm>
              <a:off x="3356280" y="40864033"/>
              <a:ext cx="18000" cy="18000"/>
            </a:xfrm>
            <a:prstGeom prst="rect">
              <a:avLst/>
            </a:prstGeom>
          </xdr:spPr>
        </xdr:pic>
      </mc:Fallback>
    </mc:AlternateContent>
    <xdr:clientData/>
  </xdr:twoCellAnchor>
  <xdr:twoCellAnchor>
    <xdr:from>
      <xdr:col>8</xdr:col>
      <xdr:colOff>1608553</xdr:colOff>
      <xdr:row>33</xdr:row>
      <xdr:rowOff>656090</xdr:rowOff>
    </xdr:from>
    <xdr:to>
      <xdr:col>8</xdr:col>
      <xdr:colOff>1608913</xdr:colOff>
      <xdr:row>33</xdr:row>
      <xdr:rowOff>656450</xdr:rowOff>
    </xdr:to>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41" name="Entrada de lápiz 40">
              <a:extLst>
                <a:ext uri="{FF2B5EF4-FFF2-40B4-BE49-F238E27FC236}">
                  <a16:creationId xmlns:a16="http://schemas.microsoft.com/office/drawing/2014/main" id="{E5291F4F-223B-41D0-9962-15C74B1BECFC}"/>
                </a:ext>
              </a:extLst>
            </xdr14:cNvPr>
            <xdr14:cNvContentPartPr/>
          </xdr14:nvContentPartPr>
          <xdr14:nvPr macro=""/>
          <xdr14:xfrm>
            <a:off x="5058720" y="41052673"/>
            <a:ext cx="360" cy="360"/>
          </xdr14:xfrm>
        </xdr:contentPart>
      </mc:Choice>
      <mc:Fallback xmlns="">
        <xdr:pic>
          <xdr:nvPicPr>
            <xdr:cNvPr id="101" name="Entrada de lápiz 100">
              <a:extLst>
                <a:ext uri="{FF2B5EF4-FFF2-40B4-BE49-F238E27FC236}">
                  <a16:creationId xmlns:a16="http://schemas.microsoft.com/office/drawing/2014/main" id="{65A41E6E-2991-4543-B077-0777651C2F98}"/>
                </a:ext>
              </a:extLst>
            </xdr:cNvPr>
            <xdr:cNvPicPr/>
          </xdr:nvPicPr>
          <xdr:blipFill>
            <a:blip xmlns:r="http://schemas.openxmlformats.org/officeDocument/2006/relationships" r:embed="rId4"/>
            <a:stretch>
              <a:fillRect/>
            </a:stretch>
          </xdr:blipFill>
          <xdr:spPr>
            <a:xfrm>
              <a:off x="5050080" y="41044033"/>
              <a:ext cx="18000" cy="18000"/>
            </a:xfrm>
            <a:prstGeom prst="rect">
              <a:avLst/>
            </a:prstGeom>
          </xdr:spPr>
        </xdr:pic>
      </mc:Fallback>
    </mc:AlternateContent>
    <xdr:clientData/>
  </xdr:twoCellAnchor>
  <xdr:twoCellAnchor>
    <xdr:from>
      <xdr:col>8</xdr:col>
      <xdr:colOff>1227313</xdr:colOff>
      <xdr:row>33</xdr:row>
      <xdr:rowOff>581930</xdr:rowOff>
    </xdr:from>
    <xdr:to>
      <xdr:col>8</xdr:col>
      <xdr:colOff>1227673</xdr:colOff>
      <xdr:row>33</xdr:row>
      <xdr:rowOff>582290</xdr:rowOff>
    </xdr:to>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42" name="Entrada de lápiz 41">
              <a:extLst>
                <a:ext uri="{FF2B5EF4-FFF2-40B4-BE49-F238E27FC236}">
                  <a16:creationId xmlns:a16="http://schemas.microsoft.com/office/drawing/2014/main" id="{680C5539-CBE0-4BCA-BB00-4009C4A33E77}"/>
                </a:ext>
              </a:extLst>
            </xdr14:cNvPr>
            <xdr14:cNvContentPartPr/>
          </xdr14:nvContentPartPr>
          <xdr14:nvPr macro=""/>
          <xdr14:xfrm>
            <a:off x="4677480" y="40978513"/>
            <a:ext cx="360" cy="360"/>
          </xdr14:xfrm>
        </xdr:contentPart>
      </mc:Choice>
      <mc:Fallback xmlns="">
        <xdr:pic>
          <xdr:nvPicPr>
            <xdr:cNvPr id="102" name="Entrada de lápiz 101">
              <a:extLst>
                <a:ext uri="{FF2B5EF4-FFF2-40B4-BE49-F238E27FC236}">
                  <a16:creationId xmlns:a16="http://schemas.microsoft.com/office/drawing/2014/main" id="{0F31C54C-6B78-445D-B3EB-630528DD73CC}"/>
                </a:ext>
              </a:extLst>
            </xdr:cNvPr>
            <xdr:cNvPicPr/>
          </xdr:nvPicPr>
          <xdr:blipFill>
            <a:blip xmlns:r="http://schemas.openxmlformats.org/officeDocument/2006/relationships" r:embed="rId4"/>
            <a:stretch>
              <a:fillRect/>
            </a:stretch>
          </xdr:blipFill>
          <xdr:spPr>
            <a:xfrm>
              <a:off x="4668840" y="40969513"/>
              <a:ext cx="18000" cy="18000"/>
            </a:xfrm>
            <a:prstGeom prst="rect">
              <a:avLst/>
            </a:prstGeom>
          </xdr:spPr>
        </xdr:pic>
      </mc:Fallback>
    </mc:AlternateContent>
    <xdr:clientData/>
  </xdr:twoCellAnchor>
  <xdr:twoCellAnchor>
    <xdr:from>
      <xdr:col>6</xdr:col>
      <xdr:colOff>1206360</xdr:colOff>
      <xdr:row>33</xdr:row>
      <xdr:rowOff>359810</xdr:rowOff>
    </xdr:from>
    <xdr:to>
      <xdr:col>6</xdr:col>
      <xdr:colOff>1206720</xdr:colOff>
      <xdr:row>33</xdr:row>
      <xdr:rowOff>360170</xdr:rowOff>
    </xdr:to>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43" name="Entrada de lápiz 42">
              <a:extLst>
                <a:ext uri="{FF2B5EF4-FFF2-40B4-BE49-F238E27FC236}">
                  <a16:creationId xmlns:a16="http://schemas.microsoft.com/office/drawing/2014/main" id="{0F8BE4D5-D224-450D-95FA-DB6E11800D35}"/>
                </a:ext>
              </a:extLst>
            </xdr14:cNvPr>
            <xdr14:cNvContentPartPr/>
          </xdr14:nvContentPartPr>
          <xdr14:nvPr macro=""/>
          <xdr14:xfrm>
            <a:off x="1206360" y="40756393"/>
            <a:ext cx="360" cy="360"/>
          </xdr14:xfrm>
        </xdr:contentPart>
      </mc:Choice>
      <mc:Fallback xmlns="">
        <xdr:pic>
          <xdr:nvPicPr>
            <xdr:cNvPr id="103" name="Entrada de lápiz 102">
              <a:extLst>
                <a:ext uri="{FF2B5EF4-FFF2-40B4-BE49-F238E27FC236}">
                  <a16:creationId xmlns:a16="http://schemas.microsoft.com/office/drawing/2014/main" id="{ECB70F54-6CB3-4DF2-AAFC-4C68E2EA9493}"/>
                </a:ext>
              </a:extLst>
            </xdr:cNvPr>
            <xdr:cNvPicPr/>
          </xdr:nvPicPr>
          <xdr:blipFill>
            <a:blip xmlns:r="http://schemas.openxmlformats.org/officeDocument/2006/relationships" r:embed="rId4"/>
            <a:stretch>
              <a:fillRect/>
            </a:stretch>
          </xdr:blipFill>
          <xdr:spPr>
            <a:xfrm>
              <a:off x="1197720" y="40747393"/>
              <a:ext cx="18000" cy="18000"/>
            </a:xfrm>
            <a:prstGeom prst="rect">
              <a:avLst/>
            </a:prstGeom>
          </xdr:spPr>
        </xdr:pic>
      </mc:Fallback>
    </mc:AlternateContent>
    <xdr:clientData/>
  </xdr:twoCellAnchor>
  <xdr:twoCellAnchor>
    <xdr:from>
      <xdr:col>6</xdr:col>
      <xdr:colOff>1809720</xdr:colOff>
      <xdr:row>33</xdr:row>
      <xdr:rowOff>613610</xdr:rowOff>
    </xdr:from>
    <xdr:to>
      <xdr:col>6</xdr:col>
      <xdr:colOff>1810080</xdr:colOff>
      <xdr:row>33</xdr:row>
      <xdr:rowOff>613970</xdr:rowOff>
    </xdr:to>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44" name="Entrada de lápiz 43">
              <a:extLst>
                <a:ext uri="{FF2B5EF4-FFF2-40B4-BE49-F238E27FC236}">
                  <a16:creationId xmlns:a16="http://schemas.microsoft.com/office/drawing/2014/main" id="{6C8A4226-BFD3-429D-B25D-BA5A52F3C54F}"/>
                </a:ext>
              </a:extLst>
            </xdr14:cNvPr>
            <xdr14:cNvContentPartPr/>
          </xdr14:nvContentPartPr>
          <xdr14:nvPr macro=""/>
          <xdr14:xfrm>
            <a:off x="1809720" y="41010193"/>
            <a:ext cx="360" cy="360"/>
          </xdr14:xfrm>
        </xdr:contentPart>
      </mc:Choice>
      <mc:Fallback xmlns="">
        <xdr:pic>
          <xdr:nvPicPr>
            <xdr:cNvPr id="104" name="Entrada de lápiz 103">
              <a:extLst>
                <a:ext uri="{FF2B5EF4-FFF2-40B4-BE49-F238E27FC236}">
                  <a16:creationId xmlns:a16="http://schemas.microsoft.com/office/drawing/2014/main" id="{60FE8477-21BB-4DED-9875-C32163CEAFEF}"/>
                </a:ext>
              </a:extLst>
            </xdr:cNvPr>
            <xdr:cNvPicPr/>
          </xdr:nvPicPr>
          <xdr:blipFill>
            <a:blip xmlns:r="http://schemas.openxmlformats.org/officeDocument/2006/relationships" r:embed="rId4"/>
            <a:stretch>
              <a:fillRect/>
            </a:stretch>
          </xdr:blipFill>
          <xdr:spPr>
            <a:xfrm>
              <a:off x="1800720" y="41001553"/>
              <a:ext cx="18000" cy="18000"/>
            </a:xfrm>
            <a:prstGeom prst="rect">
              <a:avLst/>
            </a:prstGeom>
          </xdr:spPr>
        </xdr:pic>
      </mc:Fallback>
    </mc:AlternateContent>
    <xdr:clientData/>
  </xdr:twoCellAnchor>
  <xdr:twoCellAnchor>
    <xdr:from>
      <xdr:col>8</xdr:col>
      <xdr:colOff>878113</xdr:colOff>
      <xdr:row>33</xdr:row>
      <xdr:rowOff>581930</xdr:rowOff>
    </xdr:from>
    <xdr:to>
      <xdr:col>8</xdr:col>
      <xdr:colOff>878473</xdr:colOff>
      <xdr:row>33</xdr:row>
      <xdr:rowOff>582290</xdr:rowOff>
    </xdr:to>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45" name="Entrada de lápiz 44">
              <a:extLst>
                <a:ext uri="{FF2B5EF4-FFF2-40B4-BE49-F238E27FC236}">
                  <a16:creationId xmlns:a16="http://schemas.microsoft.com/office/drawing/2014/main" id="{D02778CC-91BB-4D7D-9C32-38B0A1A801EB}"/>
                </a:ext>
              </a:extLst>
            </xdr14:cNvPr>
            <xdr14:cNvContentPartPr/>
          </xdr14:nvContentPartPr>
          <xdr14:nvPr macro=""/>
          <xdr14:xfrm>
            <a:off x="4328280" y="40978513"/>
            <a:ext cx="360" cy="360"/>
          </xdr14:xfrm>
        </xdr:contentPart>
      </mc:Choice>
      <mc:Fallback xmlns="">
        <xdr:pic>
          <xdr:nvPicPr>
            <xdr:cNvPr id="105" name="Entrada de lápiz 104">
              <a:extLst>
                <a:ext uri="{FF2B5EF4-FFF2-40B4-BE49-F238E27FC236}">
                  <a16:creationId xmlns:a16="http://schemas.microsoft.com/office/drawing/2014/main" id="{A0621918-A00D-4084-B801-F0526243A939}"/>
                </a:ext>
              </a:extLst>
            </xdr:cNvPr>
            <xdr:cNvPicPr/>
          </xdr:nvPicPr>
          <xdr:blipFill>
            <a:blip xmlns:r="http://schemas.openxmlformats.org/officeDocument/2006/relationships" r:embed="rId4"/>
            <a:stretch>
              <a:fillRect/>
            </a:stretch>
          </xdr:blipFill>
          <xdr:spPr>
            <a:xfrm>
              <a:off x="4319640" y="40969513"/>
              <a:ext cx="18000" cy="18000"/>
            </a:xfrm>
            <a:prstGeom prst="rect">
              <a:avLst/>
            </a:prstGeom>
          </xdr:spPr>
        </xdr:pic>
      </mc:Fallback>
    </mc:AlternateContent>
    <xdr:clientData/>
  </xdr:twoCellAnchor>
  <xdr:twoCellAnchor>
    <xdr:from>
      <xdr:col>8</xdr:col>
      <xdr:colOff>909793</xdr:colOff>
      <xdr:row>33</xdr:row>
      <xdr:rowOff>529010</xdr:rowOff>
    </xdr:from>
    <xdr:to>
      <xdr:col>8</xdr:col>
      <xdr:colOff>910153</xdr:colOff>
      <xdr:row>33</xdr:row>
      <xdr:rowOff>529370</xdr:rowOff>
    </xdr:to>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46" name="Entrada de lápiz 45">
              <a:extLst>
                <a:ext uri="{FF2B5EF4-FFF2-40B4-BE49-F238E27FC236}">
                  <a16:creationId xmlns:a16="http://schemas.microsoft.com/office/drawing/2014/main" id="{8747D6C0-C469-41DA-A4E4-14250EB919B3}"/>
                </a:ext>
              </a:extLst>
            </xdr14:cNvPr>
            <xdr14:cNvContentPartPr/>
          </xdr14:nvContentPartPr>
          <xdr14:nvPr macro=""/>
          <xdr14:xfrm>
            <a:off x="4359960" y="40925593"/>
            <a:ext cx="360" cy="360"/>
          </xdr14:xfrm>
        </xdr:contentPart>
      </mc:Choice>
      <mc:Fallback xmlns="">
        <xdr:pic>
          <xdr:nvPicPr>
            <xdr:cNvPr id="106" name="Entrada de lápiz 105">
              <a:extLst>
                <a:ext uri="{FF2B5EF4-FFF2-40B4-BE49-F238E27FC236}">
                  <a16:creationId xmlns:a16="http://schemas.microsoft.com/office/drawing/2014/main" id="{225370D4-4778-4983-A999-3CCF2BE3BC92}"/>
                </a:ext>
              </a:extLst>
            </xdr:cNvPr>
            <xdr:cNvPicPr/>
          </xdr:nvPicPr>
          <xdr:blipFill>
            <a:blip xmlns:r="http://schemas.openxmlformats.org/officeDocument/2006/relationships" r:embed="rId4"/>
            <a:stretch>
              <a:fillRect/>
            </a:stretch>
          </xdr:blipFill>
          <xdr:spPr>
            <a:xfrm>
              <a:off x="4351320" y="40916593"/>
              <a:ext cx="18000" cy="18000"/>
            </a:xfrm>
            <a:prstGeom prst="rect">
              <a:avLst/>
            </a:prstGeom>
          </xdr:spPr>
        </xdr:pic>
      </mc:Fallback>
    </mc:AlternateContent>
    <xdr:clientData/>
  </xdr:twoCellAnchor>
  <xdr:twoCellAnchor>
    <xdr:from>
      <xdr:col>10</xdr:col>
      <xdr:colOff>380990</xdr:colOff>
      <xdr:row>33</xdr:row>
      <xdr:rowOff>666530</xdr:rowOff>
    </xdr:from>
    <xdr:to>
      <xdr:col>10</xdr:col>
      <xdr:colOff>381350</xdr:colOff>
      <xdr:row>33</xdr:row>
      <xdr:rowOff>666890</xdr:rowOff>
    </xdr:to>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47" name="Entrada de lápiz 46">
              <a:extLst>
                <a:ext uri="{FF2B5EF4-FFF2-40B4-BE49-F238E27FC236}">
                  <a16:creationId xmlns:a16="http://schemas.microsoft.com/office/drawing/2014/main" id="{8E20160E-A83A-44DA-9133-91211B7FFCA9}"/>
                </a:ext>
              </a:extLst>
            </xdr14:cNvPr>
            <xdr14:cNvContentPartPr/>
          </xdr14:nvContentPartPr>
          <xdr14:nvPr macro=""/>
          <xdr14:xfrm>
            <a:off x="6699240" y="41063113"/>
            <a:ext cx="360" cy="360"/>
          </xdr14:xfrm>
        </xdr:contentPart>
      </mc:Choice>
      <mc:Fallback xmlns="">
        <xdr:pic>
          <xdr:nvPicPr>
            <xdr:cNvPr id="107" name="Entrada de lápiz 106">
              <a:extLst>
                <a:ext uri="{FF2B5EF4-FFF2-40B4-BE49-F238E27FC236}">
                  <a16:creationId xmlns:a16="http://schemas.microsoft.com/office/drawing/2014/main" id="{1378BEDF-8E53-4FA6-9ADE-542594AD8253}"/>
                </a:ext>
              </a:extLst>
            </xdr:cNvPr>
            <xdr:cNvPicPr/>
          </xdr:nvPicPr>
          <xdr:blipFill>
            <a:blip xmlns:r="http://schemas.openxmlformats.org/officeDocument/2006/relationships" r:embed="rId4"/>
            <a:stretch>
              <a:fillRect/>
            </a:stretch>
          </xdr:blipFill>
          <xdr:spPr>
            <a:xfrm>
              <a:off x="6690600" y="41054473"/>
              <a:ext cx="18000" cy="18000"/>
            </a:xfrm>
            <a:prstGeom prst="rect">
              <a:avLst/>
            </a:prstGeom>
          </xdr:spPr>
        </xdr:pic>
      </mc:Fallback>
    </mc:AlternateContent>
    <xdr:clientData/>
  </xdr:twoCellAnchor>
  <xdr:twoCellAnchor>
    <xdr:from>
      <xdr:col>10</xdr:col>
      <xdr:colOff>624350</xdr:colOff>
      <xdr:row>33</xdr:row>
      <xdr:rowOff>645290</xdr:rowOff>
    </xdr:from>
    <xdr:to>
      <xdr:col>10</xdr:col>
      <xdr:colOff>624710</xdr:colOff>
      <xdr:row>33</xdr:row>
      <xdr:rowOff>645650</xdr:rowOff>
    </xdr:to>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48" name="Entrada de lápiz 47">
              <a:extLst>
                <a:ext uri="{FF2B5EF4-FFF2-40B4-BE49-F238E27FC236}">
                  <a16:creationId xmlns:a16="http://schemas.microsoft.com/office/drawing/2014/main" id="{F52EE24A-6409-4B56-85FE-2B31629734CE}"/>
                </a:ext>
              </a:extLst>
            </xdr14:cNvPr>
            <xdr14:cNvContentPartPr/>
          </xdr14:nvContentPartPr>
          <xdr14:nvPr macro=""/>
          <xdr14:xfrm>
            <a:off x="6942600" y="41041873"/>
            <a:ext cx="360" cy="360"/>
          </xdr14:xfrm>
        </xdr:contentPart>
      </mc:Choice>
      <mc:Fallback xmlns="">
        <xdr:pic>
          <xdr:nvPicPr>
            <xdr:cNvPr id="108" name="Entrada de lápiz 107">
              <a:extLst>
                <a:ext uri="{FF2B5EF4-FFF2-40B4-BE49-F238E27FC236}">
                  <a16:creationId xmlns:a16="http://schemas.microsoft.com/office/drawing/2014/main" id="{63079E68-7514-4B8F-B37F-1F26F590AE27}"/>
                </a:ext>
              </a:extLst>
            </xdr:cNvPr>
            <xdr:cNvPicPr/>
          </xdr:nvPicPr>
          <xdr:blipFill>
            <a:blip xmlns:r="http://schemas.openxmlformats.org/officeDocument/2006/relationships" r:embed="rId4"/>
            <a:stretch>
              <a:fillRect/>
            </a:stretch>
          </xdr:blipFill>
          <xdr:spPr>
            <a:xfrm>
              <a:off x="6933600" y="41033233"/>
              <a:ext cx="18000" cy="18000"/>
            </a:xfrm>
            <a:prstGeom prst="rect">
              <a:avLst/>
            </a:prstGeom>
          </xdr:spPr>
        </xdr:pic>
      </mc:Fallback>
    </mc:AlternateContent>
    <xdr:clientData/>
  </xdr:twoCellAnchor>
  <xdr:twoCellAnchor>
    <xdr:from>
      <xdr:col>11</xdr:col>
      <xdr:colOff>603383</xdr:colOff>
      <xdr:row>33</xdr:row>
      <xdr:rowOff>624050</xdr:rowOff>
    </xdr:from>
    <xdr:to>
      <xdr:col>11</xdr:col>
      <xdr:colOff>603743</xdr:colOff>
      <xdr:row>33</xdr:row>
      <xdr:rowOff>624410</xdr:rowOff>
    </xdr:to>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49" name="Entrada de lápiz 48">
              <a:extLst>
                <a:ext uri="{FF2B5EF4-FFF2-40B4-BE49-F238E27FC236}">
                  <a16:creationId xmlns:a16="http://schemas.microsoft.com/office/drawing/2014/main" id="{778E46BC-0D93-4C34-A2D7-D5447B79CD7B}"/>
                </a:ext>
              </a:extLst>
            </xdr14:cNvPr>
            <xdr14:cNvContentPartPr/>
          </xdr14:nvContentPartPr>
          <xdr14:nvPr macro=""/>
          <xdr14:xfrm>
            <a:off x="7831800" y="41020633"/>
            <a:ext cx="360" cy="360"/>
          </xdr14:xfrm>
        </xdr:contentPart>
      </mc:Choice>
      <mc:Fallback xmlns="">
        <xdr:pic>
          <xdr:nvPicPr>
            <xdr:cNvPr id="109" name="Entrada de lápiz 108">
              <a:extLst>
                <a:ext uri="{FF2B5EF4-FFF2-40B4-BE49-F238E27FC236}">
                  <a16:creationId xmlns:a16="http://schemas.microsoft.com/office/drawing/2014/main" id="{98E3E33E-97ED-4868-85FD-1DB468703490}"/>
                </a:ext>
              </a:extLst>
            </xdr:cNvPr>
            <xdr:cNvPicPr/>
          </xdr:nvPicPr>
          <xdr:blipFill>
            <a:blip xmlns:r="http://schemas.openxmlformats.org/officeDocument/2006/relationships" r:embed="rId4"/>
            <a:stretch>
              <a:fillRect/>
            </a:stretch>
          </xdr:blipFill>
          <xdr:spPr>
            <a:xfrm>
              <a:off x="7822800" y="41011993"/>
              <a:ext cx="18000" cy="18000"/>
            </a:xfrm>
            <a:prstGeom prst="rect">
              <a:avLst/>
            </a:prstGeom>
          </xdr:spPr>
        </xdr:pic>
      </mc:Fallback>
    </mc:AlternateContent>
    <xdr:clientData/>
  </xdr:twoCellAnchor>
  <xdr:twoCellAnchor>
    <xdr:from>
      <xdr:col>14</xdr:col>
      <xdr:colOff>666843</xdr:colOff>
      <xdr:row>33</xdr:row>
      <xdr:rowOff>497330</xdr:rowOff>
    </xdr:from>
    <xdr:to>
      <xdr:col>14</xdr:col>
      <xdr:colOff>667203</xdr:colOff>
      <xdr:row>33</xdr:row>
      <xdr:rowOff>497690</xdr:rowOff>
    </xdr:to>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50" name="Entrada de lápiz 49">
              <a:extLst>
                <a:ext uri="{FF2B5EF4-FFF2-40B4-BE49-F238E27FC236}">
                  <a16:creationId xmlns:a16="http://schemas.microsoft.com/office/drawing/2014/main" id="{7FFC13B6-54A5-4034-8045-482E6DD7B3C4}"/>
                </a:ext>
              </a:extLst>
            </xdr14:cNvPr>
            <xdr14:cNvContentPartPr/>
          </xdr14:nvContentPartPr>
          <xdr14:nvPr macro=""/>
          <xdr14:xfrm>
            <a:off x="10625760" y="40893913"/>
            <a:ext cx="360" cy="360"/>
          </xdr14:xfrm>
        </xdr:contentPart>
      </mc:Choice>
      <mc:Fallback xmlns="">
        <xdr:pic>
          <xdr:nvPicPr>
            <xdr:cNvPr id="110" name="Entrada de lápiz 109">
              <a:extLst>
                <a:ext uri="{FF2B5EF4-FFF2-40B4-BE49-F238E27FC236}">
                  <a16:creationId xmlns:a16="http://schemas.microsoft.com/office/drawing/2014/main" id="{334137D5-2A5C-431A-8D01-03D60AFC94EA}"/>
                </a:ext>
              </a:extLst>
            </xdr:cNvPr>
            <xdr:cNvPicPr/>
          </xdr:nvPicPr>
          <xdr:blipFill>
            <a:blip xmlns:r="http://schemas.openxmlformats.org/officeDocument/2006/relationships" r:embed="rId4"/>
            <a:stretch>
              <a:fillRect/>
            </a:stretch>
          </xdr:blipFill>
          <xdr:spPr>
            <a:xfrm>
              <a:off x="10616760" y="40885273"/>
              <a:ext cx="18000" cy="18000"/>
            </a:xfrm>
            <a:prstGeom prst="rect">
              <a:avLst/>
            </a:prstGeom>
          </xdr:spPr>
        </xdr:pic>
      </mc:Fallback>
    </mc:AlternateContent>
    <xdr:clientData/>
  </xdr:twoCellAnchor>
  <xdr:twoCellAnchor>
    <xdr:from>
      <xdr:col>13</xdr:col>
      <xdr:colOff>334290</xdr:colOff>
      <xdr:row>33</xdr:row>
      <xdr:rowOff>84410</xdr:rowOff>
    </xdr:from>
    <xdr:to>
      <xdr:col>13</xdr:col>
      <xdr:colOff>338970</xdr:colOff>
      <xdr:row>33</xdr:row>
      <xdr:rowOff>84770</xdr:rowOff>
    </xdr:to>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51" name="Entrada de lápiz 50">
              <a:extLst>
                <a:ext uri="{FF2B5EF4-FFF2-40B4-BE49-F238E27FC236}">
                  <a16:creationId xmlns:a16="http://schemas.microsoft.com/office/drawing/2014/main" id="{41E6BC99-E9F6-41AD-B968-B01BA5D153DB}"/>
                </a:ext>
              </a:extLst>
            </xdr14:cNvPr>
            <xdr14:cNvContentPartPr/>
          </xdr14:nvContentPartPr>
          <xdr14:nvPr macro=""/>
          <xdr14:xfrm>
            <a:off x="9383040" y="40480993"/>
            <a:ext cx="4680" cy="360"/>
          </xdr14:xfrm>
        </xdr:contentPart>
      </mc:Choice>
      <mc:Fallback xmlns="">
        <xdr:pic>
          <xdr:nvPicPr>
            <xdr:cNvPr id="111" name="Entrada de lápiz 110">
              <a:extLst>
                <a:ext uri="{FF2B5EF4-FFF2-40B4-BE49-F238E27FC236}">
                  <a16:creationId xmlns:a16="http://schemas.microsoft.com/office/drawing/2014/main" id="{3929D7CF-8DAF-4D0F-8255-6990324AB73E}"/>
                </a:ext>
              </a:extLst>
            </xdr:cNvPr>
            <xdr:cNvPicPr/>
          </xdr:nvPicPr>
          <xdr:blipFill>
            <a:blip xmlns:r="http://schemas.openxmlformats.org/officeDocument/2006/relationships" r:embed="rId9"/>
            <a:stretch>
              <a:fillRect/>
            </a:stretch>
          </xdr:blipFill>
          <xdr:spPr>
            <a:xfrm>
              <a:off x="9374040" y="40472353"/>
              <a:ext cx="22320" cy="18000"/>
            </a:xfrm>
            <a:prstGeom prst="rect">
              <a:avLst/>
            </a:prstGeom>
          </xdr:spPr>
        </xdr:pic>
      </mc:Fallback>
    </mc:AlternateContent>
    <xdr:clientData/>
  </xdr:twoCellAnchor>
  <xdr:twoCellAnchor>
    <xdr:from>
      <xdr:col>13</xdr:col>
      <xdr:colOff>317370</xdr:colOff>
      <xdr:row>33</xdr:row>
      <xdr:rowOff>84410</xdr:rowOff>
    </xdr:from>
    <xdr:to>
      <xdr:col>13</xdr:col>
      <xdr:colOff>317730</xdr:colOff>
      <xdr:row>33</xdr:row>
      <xdr:rowOff>84770</xdr:rowOff>
    </xdr:to>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52" name="Entrada de lápiz 51">
              <a:extLst>
                <a:ext uri="{FF2B5EF4-FFF2-40B4-BE49-F238E27FC236}">
                  <a16:creationId xmlns:a16="http://schemas.microsoft.com/office/drawing/2014/main" id="{C88147AE-92B0-42D3-9232-09853C30678E}"/>
                </a:ext>
              </a:extLst>
            </xdr14:cNvPr>
            <xdr14:cNvContentPartPr/>
          </xdr14:nvContentPartPr>
          <xdr14:nvPr macro=""/>
          <xdr14:xfrm>
            <a:off x="9366120" y="40480993"/>
            <a:ext cx="360" cy="360"/>
          </xdr14:xfrm>
        </xdr:contentPart>
      </mc:Choice>
      <mc:Fallback xmlns="">
        <xdr:pic>
          <xdr:nvPicPr>
            <xdr:cNvPr id="112" name="Entrada de lápiz 111">
              <a:extLst>
                <a:ext uri="{FF2B5EF4-FFF2-40B4-BE49-F238E27FC236}">
                  <a16:creationId xmlns:a16="http://schemas.microsoft.com/office/drawing/2014/main" id="{4216CAF1-1939-4AE8-857A-F7575E0BFEBA}"/>
                </a:ext>
              </a:extLst>
            </xdr:cNvPr>
            <xdr:cNvPicPr/>
          </xdr:nvPicPr>
          <xdr:blipFill>
            <a:blip xmlns:r="http://schemas.openxmlformats.org/officeDocument/2006/relationships" r:embed="rId4"/>
            <a:stretch>
              <a:fillRect/>
            </a:stretch>
          </xdr:blipFill>
          <xdr:spPr>
            <a:xfrm>
              <a:off x="9357120" y="40472353"/>
              <a:ext cx="18000" cy="18000"/>
            </a:xfrm>
            <a:prstGeom prst="rect">
              <a:avLst/>
            </a:prstGeom>
          </xdr:spPr>
        </xdr:pic>
      </mc:Fallback>
    </mc:AlternateContent>
    <xdr:clientData/>
  </xdr:twoCellAnchor>
  <xdr:twoCellAnchor>
    <xdr:from>
      <xdr:col>13</xdr:col>
      <xdr:colOff>369930</xdr:colOff>
      <xdr:row>33</xdr:row>
      <xdr:rowOff>169370</xdr:rowOff>
    </xdr:from>
    <xdr:to>
      <xdr:col>13</xdr:col>
      <xdr:colOff>370290</xdr:colOff>
      <xdr:row>33</xdr:row>
      <xdr:rowOff>173690</xdr:rowOff>
    </xdr:to>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53" name="Entrada de lápiz 52">
              <a:extLst>
                <a:ext uri="{FF2B5EF4-FFF2-40B4-BE49-F238E27FC236}">
                  <a16:creationId xmlns:a16="http://schemas.microsoft.com/office/drawing/2014/main" id="{5406B89C-95A6-458C-A8B6-8D59EAE980D1}"/>
                </a:ext>
              </a:extLst>
            </xdr14:cNvPr>
            <xdr14:cNvContentPartPr/>
          </xdr14:nvContentPartPr>
          <xdr14:nvPr macro=""/>
          <xdr14:xfrm>
            <a:off x="9418680" y="40565953"/>
            <a:ext cx="360" cy="4320"/>
          </xdr14:xfrm>
        </xdr:contentPart>
      </mc:Choice>
      <mc:Fallback xmlns="">
        <xdr:pic>
          <xdr:nvPicPr>
            <xdr:cNvPr id="113" name="Entrada de lápiz 112">
              <a:extLst>
                <a:ext uri="{FF2B5EF4-FFF2-40B4-BE49-F238E27FC236}">
                  <a16:creationId xmlns:a16="http://schemas.microsoft.com/office/drawing/2014/main" id="{6BEE4363-2DC8-4A20-BB5F-1C65CF236FE0}"/>
                </a:ext>
              </a:extLst>
            </xdr:cNvPr>
            <xdr:cNvPicPr/>
          </xdr:nvPicPr>
          <xdr:blipFill>
            <a:blip xmlns:r="http://schemas.openxmlformats.org/officeDocument/2006/relationships" r:embed="rId9"/>
            <a:stretch>
              <a:fillRect/>
            </a:stretch>
          </xdr:blipFill>
          <xdr:spPr>
            <a:xfrm>
              <a:off x="9410040" y="40556953"/>
              <a:ext cx="18000" cy="21960"/>
            </a:xfrm>
            <a:prstGeom prst="rect">
              <a:avLst/>
            </a:prstGeom>
          </xdr:spPr>
        </xdr:pic>
      </mc:Fallback>
    </mc:AlternateContent>
    <xdr:clientData/>
  </xdr:twoCellAnchor>
  <xdr:twoCellAnchor>
    <xdr:from>
      <xdr:col>13</xdr:col>
      <xdr:colOff>835770</xdr:colOff>
      <xdr:row>33</xdr:row>
      <xdr:rowOff>423530</xdr:rowOff>
    </xdr:from>
    <xdr:to>
      <xdr:col>13</xdr:col>
      <xdr:colOff>836130</xdr:colOff>
      <xdr:row>33</xdr:row>
      <xdr:rowOff>423890</xdr:rowOff>
    </xdr:to>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54" name="Entrada de lápiz 53">
              <a:extLst>
                <a:ext uri="{FF2B5EF4-FFF2-40B4-BE49-F238E27FC236}">
                  <a16:creationId xmlns:a16="http://schemas.microsoft.com/office/drawing/2014/main" id="{12060D07-3106-46AE-8E73-F5A38312F22F}"/>
                </a:ext>
              </a:extLst>
            </xdr14:cNvPr>
            <xdr14:cNvContentPartPr/>
          </xdr14:nvContentPartPr>
          <xdr14:nvPr macro=""/>
          <xdr14:xfrm>
            <a:off x="9884520" y="40820113"/>
            <a:ext cx="360" cy="360"/>
          </xdr14:xfrm>
        </xdr:contentPart>
      </mc:Choice>
      <mc:Fallback xmlns="">
        <xdr:pic>
          <xdr:nvPicPr>
            <xdr:cNvPr id="114" name="Entrada de lápiz 113">
              <a:extLst>
                <a:ext uri="{FF2B5EF4-FFF2-40B4-BE49-F238E27FC236}">
                  <a16:creationId xmlns:a16="http://schemas.microsoft.com/office/drawing/2014/main" id="{F2AB2DA1-E0BD-4AB5-A18C-0FC96CF760BE}"/>
                </a:ext>
              </a:extLst>
            </xdr:cNvPr>
            <xdr:cNvPicPr/>
          </xdr:nvPicPr>
          <xdr:blipFill>
            <a:blip xmlns:r="http://schemas.openxmlformats.org/officeDocument/2006/relationships" r:embed="rId4"/>
            <a:stretch>
              <a:fillRect/>
            </a:stretch>
          </xdr:blipFill>
          <xdr:spPr>
            <a:xfrm>
              <a:off x="9875520" y="40811113"/>
              <a:ext cx="18000" cy="18000"/>
            </a:xfrm>
            <a:prstGeom prst="rect">
              <a:avLst/>
            </a:prstGeom>
          </xdr:spPr>
        </xdr:pic>
      </mc:Fallback>
    </mc:AlternateContent>
    <xdr:clientData/>
  </xdr:twoCellAnchor>
  <xdr:twoCellAnchor>
    <xdr:from>
      <xdr:col>14</xdr:col>
      <xdr:colOff>221883</xdr:colOff>
      <xdr:row>33</xdr:row>
      <xdr:rowOff>444050</xdr:rowOff>
    </xdr:from>
    <xdr:to>
      <xdr:col>14</xdr:col>
      <xdr:colOff>222243</xdr:colOff>
      <xdr:row>33</xdr:row>
      <xdr:rowOff>444410</xdr:rowOff>
    </xdr:to>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55" name="Entrada de lápiz 54">
              <a:extLst>
                <a:ext uri="{FF2B5EF4-FFF2-40B4-BE49-F238E27FC236}">
                  <a16:creationId xmlns:a16="http://schemas.microsoft.com/office/drawing/2014/main" id="{8323365A-3956-48FC-BC93-882A209B1147}"/>
                </a:ext>
              </a:extLst>
            </xdr14:cNvPr>
            <xdr14:cNvContentPartPr/>
          </xdr14:nvContentPartPr>
          <xdr14:nvPr macro=""/>
          <xdr14:xfrm>
            <a:off x="10180800" y="40840633"/>
            <a:ext cx="360" cy="360"/>
          </xdr14:xfrm>
        </xdr:contentPart>
      </mc:Choice>
      <mc:Fallback xmlns="">
        <xdr:pic>
          <xdr:nvPicPr>
            <xdr:cNvPr id="115" name="Entrada de lápiz 114">
              <a:extLst>
                <a:ext uri="{FF2B5EF4-FFF2-40B4-BE49-F238E27FC236}">
                  <a16:creationId xmlns:a16="http://schemas.microsoft.com/office/drawing/2014/main" id="{0E88415A-F207-4925-A032-EB17330CA90B}"/>
                </a:ext>
              </a:extLst>
            </xdr:cNvPr>
            <xdr:cNvPicPr/>
          </xdr:nvPicPr>
          <xdr:blipFill>
            <a:blip xmlns:r="http://schemas.openxmlformats.org/officeDocument/2006/relationships" r:embed="rId4"/>
            <a:stretch>
              <a:fillRect/>
            </a:stretch>
          </xdr:blipFill>
          <xdr:spPr>
            <a:xfrm>
              <a:off x="10172160" y="40831993"/>
              <a:ext cx="18000" cy="18000"/>
            </a:xfrm>
            <a:prstGeom prst="rect">
              <a:avLst/>
            </a:prstGeom>
          </xdr:spPr>
        </xdr:pic>
      </mc:Fallback>
    </mc:AlternateContent>
    <xdr:clientData/>
  </xdr:twoCellAnchor>
  <xdr:twoCellAnchor>
    <xdr:from>
      <xdr:col>14</xdr:col>
      <xdr:colOff>687723</xdr:colOff>
      <xdr:row>33</xdr:row>
      <xdr:rowOff>444050</xdr:rowOff>
    </xdr:from>
    <xdr:to>
      <xdr:col>14</xdr:col>
      <xdr:colOff>692403</xdr:colOff>
      <xdr:row>33</xdr:row>
      <xdr:rowOff>444410</xdr:rowOff>
    </xdr:to>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56" name="Entrada de lápiz 55">
              <a:extLst>
                <a:ext uri="{FF2B5EF4-FFF2-40B4-BE49-F238E27FC236}">
                  <a16:creationId xmlns:a16="http://schemas.microsoft.com/office/drawing/2014/main" id="{EA737942-91AC-4F25-AA32-3315F038E6BD}"/>
                </a:ext>
              </a:extLst>
            </xdr14:cNvPr>
            <xdr14:cNvContentPartPr/>
          </xdr14:nvContentPartPr>
          <xdr14:nvPr macro=""/>
          <xdr14:xfrm>
            <a:off x="10646640" y="40840633"/>
            <a:ext cx="4680" cy="360"/>
          </xdr14:xfrm>
        </xdr:contentPart>
      </mc:Choice>
      <mc:Fallback xmlns="">
        <xdr:pic>
          <xdr:nvPicPr>
            <xdr:cNvPr id="116" name="Entrada de lápiz 115">
              <a:extLst>
                <a:ext uri="{FF2B5EF4-FFF2-40B4-BE49-F238E27FC236}">
                  <a16:creationId xmlns:a16="http://schemas.microsoft.com/office/drawing/2014/main" id="{3FEB760F-D2AE-40FE-A366-1EF3646D0715}"/>
                </a:ext>
              </a:extLst>
            </xdr:cNvPr>
            <xdr:cNvPicPr/>
          </xdr:nvPicPr>
          <xdr:blipFill>
            <a:blip xmlns:r="http://schemas.openxmlformats.org/officeDocument/2006/relationships" r:embed="rId9"/>
            <a:stretch>
              <a:fillRect/>
            </a:stretch>
          </xdr:blipFill>
          <xdr:spPr>
            <a:xfrm>
              <a:off x="10637640" y="40831993"/>
              <a:ext cx="22320" cy="18000"/>
            </a:xfrm>
            <a:prstGeom prst="rect">
              <a:avLst/>
            </a:prstGeom>
          </xdr:spPr>
        </xdr:pic>
      </mc:Fallback>
    </mc:AlternateContent>
    <xdr:clientData/>
  </xdr:twoCellAnchor>
  <xdr:twoCellAnchor>
    <xdr:from>
      <xdr:col>16</xdr:col>
      <xdr:colOff>264403</xdr:colOff>
      <xdr:row>33</xdr:row>
      <xdr:rowOff>433610</xdr:rowOff>
    </xdr:from>
    <xdr:to>
      <xdr:col>16</xdr:col>
      <xdr:colOff>264763</xdr:colOff>
      <xdr:row>33</xdr:row>
      <xdr:rowOff>433970</xdr:rowOff>
    </xdr:to>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57" name="Entrada de lápiz 56">
              <a:extLst>
                <a:ext uri="{FF2B5EF4-FFF2-40B4-BE49-F238E27FC236}">
                  <a16:creationId xmlns:a16="http://schemas.microsoft.com/office/drawing/2014/main" id="{01993AE5-E303-4797-9309-9CE57CF62F99}"/>
                </a:ext>
              </a:extLst>
            </xdr14:cNvPr>
            <xdr14:cNvContentPartPr/>
          </xdr14:nvContentPartPr>
          <xdr14:nvPr macro=""/>
          <xdr14:xfrm>
            <a:off x="12001320" y="40830193"/>
            <a:ext cx="360" cy="360"/>
          </xdr14:xfrm>
        </xdr:contentPart>
      </mc:Choice>
      <mc:Fallback xmlns="">
        <xdr:pic>
          <xdr:nvPicPr>
            <xdr:cNvPr id="117" name="Entrada de lápiz 116">
              <a:extLst>
                <a:ext uri="{FF2B5EF4-FFF2-40B4-BE49-F238E27FC236}">
                  <a16:creationId xmlns:a16="http://schemas.microsoft.com/office/drawing/2014/main" id="{AB769D66-4642-4131-A00B-774025A4767A}"/>
                </a:ext>
              </a:extLst>
            </xdr:cNvPr>
            <xdr:cNvPicPr/>
          </xdr:nvPicPr>
          <xdr:blipFill>
            <a:blip xmlns:r="http://schemas.openxmlformats.org/officeDocument/2006/relationships" r:embed="rId4"/>
            <a:stretch>
              <a:fillRect/>
            </a:stretch>
          </xdr:blipFill>
          <xdr:spPr>
            <a:xfrm>
              <a:off x="11992320" y="40821553"/>
              <a:ext cx="18000" cy="18000"/>
            </a:xfrm>
            <a:prstGeom prst="rect">
              <a:avLst/>
            </a:prstGeom>
          </xdr:spPr>
        </xdr:pic>
      </mc:Fallback>
    </mc:AlternateContent>
    <xdr:clientData/>
  </xdr:twoCellAnchor>
  <xdr:twoCellAnchor>
    <xdr:from>
      <xdr:col>26</xdr:col>
      <xdr:colOff>370340</xdr:colOff>
      <xdr:row>33</xdr:row>
      <xdr:rowOff>878210</xdr:rowOff>
    </xdr:from>
    <xdr:to>
      <xdr:col>26</xdr:col>
      <xdr:colOff>370700</xdr:colOff>
      <xdr:row>33</xdr:row>
      <xdr:rowOff>878570</xdr:rowOff>
    </xdr:to>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58" name="Entrada de lápiz 57">
              <a:extLst>
                <a:ext uri="{FF2B5EF4-FFF2-40B4-BE49-F238E27FC236}">
                  <a16:creationId xmlns:a16="http://schemas.microsoft.com/office/drawing/2014/main" id="{E7F74889-9529-484D-ABF0-8E1423A8086D}"/>
                </a:ext>
              </a:extLst>
            </xdr14:cNvPr>
            <xdr14:cNvContentPartPr/>
          </xdr14:nvContentPartPr>
          <xdr14:nvPr macro=""/>
          <xdr14:xfrm>
            <a:off x="16975590" y="41274793"/>
            <a:ext cx="360" cy="360"/>
          </xdr14:xfrm>
        </xdr:contentPart>
      </mc:Choice>
      <mc:Fallback xmlns="">
        <xdr:pic>
          <xdr:nvPicPr>
            <xdr:cNvPr id="118" name="Entrada de lápiz 117">
              <a:extLst>
                <a:ext uri="{FF2B5EF4-FFF2-40B4-BE49-F238E27FC236}">
                  <a16:creationId xmlns:a16="http://schemas.microsoft.com/office/drawing/2014/main" id="{077FDEAC-39D8-4533-99AB-6D9310EEDE5A}"/>
                </a:ext>
              </a:extLst>
            </xdr:cNvPr>
            <xdr:cNvPicPr/>
          </xdr:nvPicPr>
          <xdr:blipFill>
            <a:blip xmlns:r="http://schemas.openxmlformats.org/officeDocument/2006/relationships" r:embed="rId4"/>
            <a:stretch>
              <a:fillRect/>
            </a:stretch>
          </xdr:blipFill>
          <xdr:spPr>
            <a:xfrm>
              <a:off x="16966950" y="41265793"/>
              <a:ext cx="18000" cy="18000"/>
            </a:xfrm>
            <a:prstGeom prst="rect">
              <a:avLst/>
            </a:prstGeom>
          </xdr:spPr>
        </xdr:pic>
      </mc:Fallback>
    </mc:AlternateContent>
    <xdr:clientData/>
  </xdr:twoCellAnchor>
  <xdr:twoCellAnchor>
    <xdr:from>
      <xdr:col>22</xdr:col>
      <xdr:colOff>327953</xdr:colOff>
      <xdr:row>33</xdr:row>
      <xdr:rowOff>592730</xdr:rowOff>
    </xdr:from>
    <xdr:to>
      <xdr:col>22</xdr:col>
      <xdr:colOff>328313</xdr:colOff>
      <xdr:row>33</xdr:row>
      <xdr:rowOff>593090</xdr:rowOff>
    </xdr:to>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59" name="Entrada de lápiz 58">
              <a:extLst>
                <a:ext uri="{FF2B5EF4-FFF2-40B4-BE49-F238E27FC236}">
                  <a16:creationId xmlns:a16="http://schemas.microsoft.com/office/drawing/2014/main" id="{826A3DF7-2BF3-413C-B85D-1F6715246479}"/>
                </a:ext>
              </a:extLst>
            </xdr14:cNvPr>
            <xdr14:cNvContentPartPr/>
          </xdr14:nvContentPartPr>
          <xdr14:nvPr macro=""/>
          <xdr14:xfrm>
            <a:off x="14985870" y="40989313"/>
            <a:ext cx="360" cy="360"/>
          </xdr14:xfrm>
        </xdr:contentPart>
      </mc:Choice>
      <mc:Fallback xmlns="">
        <xdr:pic>
          <xdr:nvPicPr>
            <xdr:cNvPr id="119" name="Entrada de lápiz 118">
              <a:extLst>
                <a:ext uri="{FF2B5EF4-FFF2-40B4-BE49-F238E27FC236}">
                  <a16:creationId xmlns:a16="http://schemas.microsoft.com/office/drawing/2014/main" id="{11AEF834-D6CB-4D37-8964-93BBFEEC79CE}"/>
                </a:ext>
              </a:extLst>
            </xdr:cNvPr>
            <xdr:cNvPicPr/>
          </xdr:nvPicPr>
          <xdr:blipFill>
            <a:blip xmlns:r="http://schemas.openxmlformats.org/officeDocument/2006/relationships" r:embed="rId4"/>
            <a:stretch>
              <a:fillRect/>
            </a:stretch>
          </xdr:blipFill>
          <xdr:spPr>
            <a:xfrm>
              <a:off x="14977230" y="40980313"/>
              <a:ext cx="18000" cy="18000"/>
            </a:xfrm>
            <a:prstGeom prst="rect">
              <a:avLst/>
            </a:prstGeom>
          </xdr:spPr>
        </xdr:pic>
      </mc:Fallback>
    </mc:AlternateContent>
    <xdr:clientData/>
  </xdr:twoCellAnchor>
  <xdr:twoCellAnchor>
    <xdr:from>
      <xdr:col>33</xdr:col>
      <xdr:colOff>84414</xdr:colOff>
      <xdr:row>33</xdr:row>
      <xdr:rowOff>602810</xdr:rowOff>
    </xdr:from>
    <xdr:to>
      <xdr:col>33</xdr:col>
      <xdr:colOff>84774</xdr:colOff>
      <xdr:row>33</xdr:row>
      <xdr:rowOff>603170</xdr:rowOff>
    </xdr:to>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60" name="Entrada de lápiz 59">
              <a:extLst>
                <a:ext uri="{FF2B5EF4-FFF2-40B4-BE49-F238E27FC236}">
                  <a16:creationId xmlns:a16="http://schemas.microsoft.com/office/drawing/2014/main" id="{C5137E6C-FC4C-4CD4-9B0C-1A5E300A1D52}"/>
                </a:ext>
              </a:extLst>
            </xdr14:cNvPr>
            <xdr14:cNvContentPartPr/>
          </xdr14:nvContentPartPr>
          <xdr14:nvPr macro=""/>
          <xdr14:xfrm>
            <a:off x="20097497" y="40999393"/>
            <a:ext cx="360" cy="360"/>
          </xdr14:xfrm>
        </xdr:contentPart>
      </mc:Choice>
      <mc:Fallback xmlns="">
        <xdr:pic>
          <xdr:nvPicPr>
            <xdr:cNvPr id="126" name="Entrada de lápiz 125">
              <a:extLst>
                <a:ext uri="{FF2B5EF4-FFF2-40B4-BE49-F238E27FC236}">
                  <a16:creationId xmlns:a16="http://schemas.microsoft.com/office/drawing/2014/main" id="{60E9DD32-84CA-4E59-BF97-937F08D7EC33}"/>
                </a:ext>
              </a:extLst>
            </xdr:cNvPr>
            <xdr:cNvPicPr/>
          </xdr:nvPicPr>
          <xdr:blipFill>
            <a:blip xmlns:r="http://schemas.openxmlformats.org/officeDocument/2006/relationships" r:embed="rId4"/>
            <a:stretch>
              <a:fillRect/>
            </a:stretch>
          </xdr:blipFill>
          <xdr:spPr>
            <a:xfrm>
              <a:off x="20088857" y="40990753"/>
              <a:ext cx="18000" cy="18000"/>
            </a:xfrm>
            <a:prstGeom prst="rect">
              <a:avLst/>
            </a:prstGeom>
          </xdr:spPr>
        </xdr:pic>
      </mc:Fallback>
    </mc:AlternateContent>
    <xdr:clientData/>
  </xdr:twoCellAnchor>
  <xdr:twoCellAnchor>
    <xdr:from>
      <xdr:col>3</xdr:col>
      <xdr:colOff>1957764</xdr:colOff>
      <xdr:row>37</xdr:row>
      <xdr:rowOff>3291120</xdr:rowOff>
    </xdr:from>
    <xdr:to>
      <xdr:col>3</xdr:col>
      <xdr:colOff>1958124</xdr:colOff>
      <xdr:row>37</xdr:row>
      <xdr:rowOff>3291480</xdr:rowOff>
    </xdr:to>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61" name="Entrada de lápiz 60">
              <a:extLst>
                <a:ext uri="{FF2B5EF4-FFF2-40B4-BE49-F238E27FC236}">
                  <a16:creationId xmlns:a16="http://schemas.microsoft.com/office/drawing/2014/main" id="{5BD6A19F-9E23-4FEC-8D28-BBAC7BB8FAF8}"/>
                </a:ext>
              </a:extLst>
            </xdr14:cNvPr>
            <xdr14:cNvContentPartPr/>
          </xdr14:nvContentPartPr>
          <xdr14:nvPr macro=""/>
          <xdr14:xfrm>
            <a:off x="7873847" y="52344870"/>
            <a:ext cx="360" cy="360"/>
          </xdr14:xfrm>
        </xdr:contentPart>
      </mc:Choice>
      <mc:Fallback xmlns="">
        <xdr:pic>
          <xdr:nvPicPr>
            <xdr:cNvPr id="132" name="Entrada de lápiz 131">
              <a:extLst>
                <a:ext uri="{FF2B5EF4-FFF2-40B4-BE49-F238E27FC236}">
                  <a16:creationId xmlns:a16="http://schemas.microsoft.com/office/drawing/2014/main" id="{9165B6D6-B01A-4DC7-A10A-1168E30BA498}"/>
                </a:ext>
              </a:extLst>
            </xdr:cNvPr>
            <xdr:cNvPicPr/>
          </xdr:nvPicPr>
          <xdr:blipFill>
            <a:blip xmlns:r="http://schemas.openxmlformats.org/officeDocument/2006/relationships" r:embed="rId4"/>
            <a:stretch>
              <a:fillRect/>
            </a:stretch>
          </xdr:blipFill>
          <xdr:spPr>
            <a:xfrm>
              <a:off x="7865207" y="52335870"/>
              <a:ext cx="18000" cy="18000"/>
            </a:xfrm>
            <a:prstGeom prst="rect">
              <a:avLst/>
            </a:prstGeom>
          </xdr:spPr>
        </xdr:pic>
      </mc:Fallback>
    </mc:AlternateContent>
    <xdr:clientData/>
  </xdr:twoCellAnchor>
  <xdr:twoCellAnchor>
    <xdr:from>
      <xdr:col>0</xdr:col>
      <xdr:colOff>1809720</xdr:colOff>
      <xdr:row>37</xdr:row>
      <xdr:rowOff>2952720</xdr:rowOff>
    </xdr:from>
    <xdr:to>
      <xdr:col>0</xdr:col>
      <xdr:colOff>1810080</xdr:colOff>
      <xdr:row>37</xdr:row>
      <xdr:rowOff>2953080</xdr:rowOff>
    </xdr:to>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62" name="Entrada de lápiz 61">
              <a:extLst>
                <a:ext uri="{FF2B5EF4-FFF2-40B4-BE49-F238E27FC236}">
                  <a16:creationId xmlns:a16="http://schemas.microsoft.com/office/drawing/2014/main" id="{119641DD-7211-43C8-A338-01FE5366F646}"/>
                </a:ext>
              </a:extLst>
            </xdr14:cNvPr>
            <xdr14:cNvContentPartPr/>
          </xdr14:nvContentPartPr>
          <xdr14:nvPr macro=""/>
          <xdr14:xfrm>
            <a:off x="1809720" y="52006470"/>
            <a:ext cx="360" cy="360"/>
          </xdr14:xfrm>
        </xdr:contentPart>
      </mc:Choice>
      <mc:Fallback xmlns="">
        <xdr:pic>
          <xdr:nvPicPr>
            <xdr:cNvPr id="135" name="Entrada de lápiz 134">
              <a:extLst>
                <a:ext uri="{FF2B5EF4-FFF2-40B4-BE49-F238E27FC236}">
                  <a16:creationId xmlns:a16="http://schemas.microsoft.com/office/drawing/2014/main" id="{D74178E8-2C18-43BB-9B6C-B4C42494FD9A}"/>
                </a:ext>
              </a:extLst>
            </xdr:cNvPr>
            <xdr:cNvPicPr/>
          </xdr:nvPicPr>
          <xdr:blipFill>
            <a:blip xmlns:r="http://schemas.openxmlformats.org/officeDocument/2006/relationships" r:embed="rId4"/>
            <a:stretch>
              <a:fillRect/>
            </a:stretch>
          </xdr:blipFill>
          <xdr:spPr>
            <a:xfrm>
              <a:off x="1800720" y="51997470"/>
              <a:ext cx="18000" cy="18000"/>
            </a:xfrm>
            <a:prstGeom prst="rect">
              <a:avLst/>
            </a:prstGeom>
          </xdr:spPr>
        </xdr:pic>
      </mc:Fallback>
    </mc:AlternateContent>
    <xdr:clientData/>
  </xdr:twoCellAnchor>
  <xdr:twoCellAnchor>
    <xdr:from>
      <xdr:col>6</xdr:col>
      <xdr:colOff>2254243</xdr:colOff>
      <xdr:row>34</xdr:row>
      <xdr:rowOff>2698560</xdr:rowOff>
    </xdr:from>
    <xdr:to>
      <xdr:col>6</xdr:col>
      <xdr:colOff>2254603</xdr:colOff>
      <xdr:row>34</xdr:row>
      <xdr:rowOff>2698920</xdr:rowOff>
    </xdr:to>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63" name="Entrada de lápiz 62">
              <a:extLst>
                <a:ext uri="{FF2B5EF4-FFF2-40B4-BE49-F238E27FC236}">
                  <a16:creationId xmlns:a16="http://schemas.microsoft.com/office/drawing/2014/main" id="{8A174619-0893-4F1B-8876-D25B51F2A8A9}"/>
                </a:ext>
              </a:extLst>
            </xdr14:cNvPr>
            <xdr14:cNvContentPartPr/>
          </xdr14:nvContentPartPr>
          <xdr14:nvPr macro=""/>
          <xdr14:xfrm>
            <a:off x="6847410" y="44089977"/>
            <a:ext cx="360" cy="360"/>
          </xdr14:xfrm>
        </xdr:contentPart>
      </mc:Choice>
      <mc:Fallback xmlns="">
        <xdr:pic>
          <xdr:nvPicPr>
            <xdr:cNvPr id="139" name="Entrada de lápiz 138">
              <a:extLst>
                <a:ext uri="{FF2B5EF4-FFF2-40B4-BE49-F238E27FC236}">
                  <a16:creationId xmlns:a16="http://schemas.microsoft.com/office/drawing/2014/main" id="{B81F451F-8506-4307-B088-09364EE34D46}"/>
                </a:ext>
              </a:extLst>
            </xdr:cNvPr>
            <xdr:cNvPicPr/>
          </xdr:nvPicPr>
          <xdr:blipFill>
            <a:blip xmlns:r="http://schemas.openxmlformats.org/officeDocument/2006/relationships" r:embed="rId4"/>
            <a:stretch>
              <a:fillRect/>
            </a:stretch>
          </xdr:blipFill>
          <xdr:spPr>
            <a:xfrm>
              <a:off x="6838410" y="44081337"/>
              <a:ext cx="18000" cy="18000"/>
            </a:xfrm>
            <a:prstGeom prst="rect">
              <a:avLst/>
            </a:prstGeom>
          </xdr:spPr>
        </xdr:pic>
      </mc:Fallback>
    </mc:AlternateContent>
    <xdr:clientData/>
  </xdr:twoCellAnchor>
  <xdr:twoCellAnchor>
    <xdr:from>
      <xdr:col>15</xdr:col>
      <xdr:colOff>454760</xdr:colOff>
      <xdr:row>34</xdr:row>
      <xdr:rowOff>2857680</xdr:rowOff>
    </xdr:from>
    <xdr:to>
      <xdr:col>15</xdr:col>
      <xdr:colOff>455120</xdr:colOff>
      <xdr:row>34</xdr:row>
      <xdr:rowOff>2858040</xdr:rowOff>
    </xdr:to>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64" name="Entrada de lápiz 63">
              <a:extLst>
                <a:ext uri="{FF2B5EF4-FFF2-40B4-BE49-F238E27FC236}">
                  <a16:creationId xmlns:a16="http://schemas.microsoft.com/office/drawing/2014/main" id="{7768CF74-10C8-4E9E-8736-0683B7C2FFF2}"/>
                </a:ext>
              </a:extLst>
            </xdr14:cNvPr>
            <xdr14:cNvContentPartPr/>
          </xdr14:nvContentPartPr>
          <xdr14:nvPr macro=""/>
          <xdr14:xfrm>
            <a:off x="16298010" y="44249097"/>
            <a:ext cx="360" cy="360"/>
          </xdr14:xfrm>
        </xdr:contentPart>
      </mc:Choice>
      <mc:Fallback xmlns="">
        <xdr:pic>
          <xdr:nvPicPr>
            <xdr:cNvPr id="140" name="Entrada de lápiz 139">
              <a:extLst>
                <a:ext uri="{FF2B5EF4-FFF2-40B4-BE49-F238E27FC236}">
                  <a16:creationId xmlns:a16="http://schemas.microsoft.com/office/drawing/2014/main" id="{88D8B87E-CF76-4F26-8506-E4181A72BEC7}"/>
                </a:ext>
              </a:extLst>
            </xdr:cNvPr>
            <xdr:cNvPicPr/>
          </xdr:nvPicPr>
          <xdr:blipFill>
            <a:blip xmlns:r="http://schemas.openxmlformats.org/officeDocument/2006/relationships" r:embed="rId4"/>
            <a:stretch>
              <a:fillRect/>
            </a:stretch>
          </xdr:blipFill>
          <xdr:spPr>
            <a:xfrm>
              <a:off x="16289370" y="44240097"/>
              <a:ext cx="18000" cy="18000"/>
            </a:xfrm>
            <a:prstGeom prst="rect">
              <a:avLst/>
            </a:prstGeom>
          </xdr:spPr>
        </xdr:pic>
      </mc:Fallback>
    </mc:AlternateContent>
    <xdr:clientData/>
  </xdr:twoCellAnchor>
  <xdr:twoCellAnchor>
    <xdr:from>
      <xdr:col>16</xdr:col>
      <xdr:colOff>232887</xdr:colOff>
      <xdr:row>34</xdr:row>
      <xdr:rowOff>2793960</xdr:rowOff>
    </xdr:from>
    <xdr:to>
      <xdr:col>16</xdr:col>
      <xdr:colOff>233247</xdr:colOff>
      <xdr:row>34</xdr:row>
      <xdr:rowOff>2794320</xdr:rowOff>
    </xdr:to>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65" name="Entrada de lápiz 64">
              <a:extLst>
                <a:ext uri="{FF2B5EF4-FFF2-40B4-BE49-F238E27FC236}">
                  <a16:creationId xmlns:a16="http://schemas.microsoft.com/office/drawing/2014/main" id="{0E79754D-8273-49D3-8E59-2641518682ED}"/>
                </a:ext>
              </a:extLst>
            </xdr14:cNvPr>
            <xdr14:cNvContentPartPr/>
          </xdr14:nvContentPartPr>
          <xdr14:nvPr macro=""/>
          <xdr14:xfrm>
            <a:off x="16562970" y="44185377"/>
            <a:ext cx="360" cy="360"/>
          </xdr14:xfrm>
        </xdr:contentPart>
      </mc:Choice>
      <mc:Fallback xmlns="">
        <xdr:pic>
          <xdr:nvPicPr>
            <xdr:cNvPr id="141" name="Entrada de lápiz 140">
              <a:extLst>
                <a:ext uri="{FF2B5EF4-FFF2-40B4-BE49-F238E27FC236}">
                  <a16:creationId xmlns:a16="http://schemas.microsoft.com/office/drawing/2014/main" id="{546F71DB-0C75-488B-B528-76499611A7AC}"/>
                </a:ext>
              </a:extLst>
            </xdr:cNvPr>
            <xdr:cNvPicPr/>
          </xdr:nvPicPr>
          <xdr:blipFill>
            <a:blip xmlns:r="http://schemas.openxmlformats.org/officeDocument/2006/relationships" r:embed="rId4"/>
            <a:stretch>
              <a:fillRect/>
            </a:stretch>
          </xdr:blipFill>
          <xdr:spPr>
            <a:xfrm>
              <a:off x="16553970" y="44176377"/>
              <a:ext cx="18000" cy="18000"/>
            </a:xfrm>
            <a:prstGeom prst="rect">
              <a:avLst/>
            </a:prstGeom>
          </xdr:spPr>
        </xdr:pic>
      </mc:Fallback>
    </mc:AlternateContent>
    <xdr:clientData/>
  </xdr:twoCellAnchor>
  <xdr:twoCellAnchor>
    <xdr:from>
      <xdr:col>15</xdr:col>
      <xdr:colOff>349280</xdr:colOff>
      <xdr:row>34</xdr:row>
      <xdr:rowOff>2666880</xdr:rowOff>
    </xdr:from>
    <xdr:to>
      <xdr:col>15</xdr:col>
      <xdr:colOff>349640</xdr:colOff>
      <xdr:row>34</xdr:row>
      <xdr:rowOff>2667240</xdr:rowOff>
    </xdr:to>
    <mc:AlternateContent xmlns:mc="http://schemas.openxmlformats.org/markup-compatibility/2006" xmlns:xdr14="http://schemas.microsoft.com/office/excel/2010/spreadsheetDrawing">
      <mc:Choice Requires="xdr14">
        <xdr:contentPart xmlns:r="http://schemas.openxmlformats.org/officeDocument/2006/relationships" r:id="rId109">
          <xdr14:nvContentPartPr>
            <xdr14:cNvPr id="66" name="Entrada de lápiz 65">
              <a:extLst>
                <a:ext uri="{FF2B5EF4-FFF2-40B4-BE49-F238E27FC236}">
                  <a16:creationId xmlns:a16="http://schemas.microsoft.com/office/drawing/2014/main" id="{9F5725B7-05E7-4133-ACA3-736A8FF5C41F}"/>
                </a:ext>
              </a:extLst>
            </xdr14:cNvPr>
            <xdr14:cNvContentPartPr/>
          </xdr14:nvContentPartPr>
          <xdr14:nvPr macro=""/>
          <xdr14:xfrm>
            <a:off x="16192530" y="44058297"/>
            <a:ext cx="360" cy="360"/>
          </xdr14:xfrm>
        </xdr:contentPart>
      </mc:Choice>
      <mc:Fallback xmlns="">
        <xdr:pic>
          <xdr:nvPicPr>
            <xdr:cNvPr id="142" name="Entrada de lápiz 141">
              <a:extLst>
                <a:ext uri="{FF2B5EF4-FFF2-40B4-BE49-F238E27FC236}">
                  <a16:creationId xmlns:a16="http://schemas.microsoft.com/office/drawing/2014/main" id="{3FB53513-1A83-4E1F-8401-BC9A8931E925}"/>
                </a:ext>
              </a:extLst>
            </xdr:cNvPr>
            <xdr:cNvPicPr/>
          </xdr:nvPicPr>
          <xdr:blipFill>
            <a:blip xmlns:r="http://schemas.openxmlformats.org/officeDocument/2006/relationships" r:embed="rId4"/>
            <a:stretch>
              <a:fillRect/>
            </a:stretch>
          </xdr:blipFill>
          <xdr:spPr>
            <a:xfrm>
              <a:off x="16183530" y="44049297"/>
              <a:ext cx="18000" cy="18000"/>
            </a:xfrm>
            <a:prstGeom prst="rect">
              <a:avLst/>
            </a:prstGeom>
          </xdr:spPr>
        </xdr:pic>
      </mc:Fallback>
    </mc:AlternateContent>
    <xdr:clientData/>
  </xdr:twoCellAnchor>
  <xdr:twoCellAnchor>
    <xdr:from>
      <xdr:col>21</xdr:col>
      <xdr:colOff>232680</xdr:colOff>
      <xdr:row>34</xdr:row>
      <xdr:rowOff>2190600</xdr:rowOff>
    </xdr:from>
    <xdr:to>
      <xdr:col>21</xdr:col>
      <xdr:colOff>233040</xdr:colOff>
      <xdr:row>34</xdr:row>
      <xdr:rowOff>2190960</xdr:rowOff>
    </xdr:to>
    <mc:AlternateContent xmlns:mc="http://schemas.openxmlformats.org/markup-compatibility/2006" xmlns:xdr14="http://schemas.microsoft.com/office/excel/2010/spreadsheetDrawing">
      <mc:Choice Requires="xdr14">
        <xdr:contentPart xmlns:r="http://schemas.openxmlformats.org/officeDocument/2006/relationships" r:id="rId110">
          <xdr14:nvContentPartPr>
            <xdr14:cNvPr id="67" name="Entrada de lápiz 66">
              <a:extLst>
                <a:ext uri="{FF2B5EF4-FFF2-40B4-BE49-F238E27FC236}">
                  <a16:creationId xmlns:a16="http://schemas.microsoft.com/office/drawing/2014/main" id="{C7892D5A-23D9-47E5-B7B3-B1F78C5BAFEA}"/>
                </a:ext>
              </a:extLst>
            </xdr14:cNvPr>
            <xdr14:cNvContentPartPr/>
          </xdr14:nvContentPartPr>
          <xdr14:nvPr macro=""/>
          <xdr14:xfrm>
            <a:off x="18996930" y="43582017"/>
            <a:ext cx="360" cy="360"/>
          </xdr14:xfrm>
        </xdr:contentPart>
      </mc:Choice>
      <mc:Fallback xmlns="">
        <xdr:pic>
          <xdr:nvPicPr>
            <xdr:cNvPr id="143" name="Entrada de lápiz 142">
              <a:extLst>
                <a:ext uri="{FF2B5EF4-FFF2-40B4-BE49-F238E27FC236}">
                  <a16:creationId xmlns:a16="http://schemas.microsoft.com/office/drawing/2014/main" id="{02C085CF-B372-4038-B714-13E391CCD23B}"/>
                </a:ext>
              </a:extLst>
            </xdr:cNvPr>
            <xdr:cNvPicPr/>
          </xdr:nvPicPr>
          <xdr:blipFill>
            <a:blip xmlns:r="http://schemas.openxmlformats.org/officeDocument/2006/relationships" r:embed="rId4"/>
            <a:stretch>
              <a:fillRect/>
            </a:stretch>
          </xdr:blipFill>
          <xdr:spPr>
            <a:xfrm>
              <a:off x="18987930" y="43573377"/>
              <a:ext cx="18000" cy="18000"/>
            </a:xfrm>
            <a:prstGeom prst="rect">
              <a:avLst/>
            </a:prstGeom>
          </xdr:spPr>
        </xdr:pic>
      </mc:Fallback>
    </mc:AlternateContent>
    <xdr:clientData/>
  </xdr:twoCellAnchor>
  <xdr:twoCellAnchor>
    <xdr:from>
      <xdr:col>28</xdr:col>
      <xdr:colOff>158447</xdr:colOff>
      <xdr:row>33</xdr:row>
      <xdr:rowOff>666720</xdr:rowOff>
    </xdr:from>
    <xdr:to>
      <xdr:col>28</xdr:col>
      <xdr:colOff>158807</xdr:colOff>
      <xdr:row>33</xdr:row>
      <xdr:rowOff>667080</xdr:rowOff>
    </xdr:to>
    <mc:AlternateContent xmlns:mc="http://schemas.openxmlformats.org/markup-compatibility/2006" xmlns:xdr14="http://schemas.microsoft.com/office/excel/2010/spreadsheetDrawing">
      <mc:Choice Requires="xdr14">
        <xdr:contentPart xmlns:r="http://schemas.openxmlformats.org/officeDocument/2006/relationships" r:id="rId111">
          <xdr14:nvContentPartPr>
            <xdr14:cNvPr id="68" name="Entrada de lápiz 67">
              <a:extLst>
                <a:ext uri="{FF2B5EF4-FFF2-40B4-BE49-F238E27FC236}">
                  <a16:creationId xmlns:a16="http://schemas.microsoft.com/office/drawing/2014/main" id="{E08682BC-A427-4947-8CCE-BF7B289A24AA}"/>
                </a:ext>
              </a:extLst>
            </xdr14:cNvPr>
            <xdr14:cNvContentPartPr/>
          </xdr14:nvContentPartPr>
          <xdr14:nvPr macro=""/>
          <xdr14:xfrm>
            <a:off x="22330530" y="41063303"/>
            <a:ext cx="360" cy="360"/>
          </xdr14:xfrm>
        </xdr:contentPart>
      </mc:Choice>
      <mc:Fallback xmlns="">
        <xdr:pic>
          <xdr:nvPicPr>
            <xdr:cNvPr id="144" name="Entrada de lápiz 143">
              <a:extLst>
                <a:ext uri="{FF2B5EF4-FFF2-40B4-BE49-F238E27FC236}">
                  <a16:creationId xmlns:a16="http://schemas.microsoft.com/office/drawing/2014/main" id="{28CEFCFD-9C15-46B1-9B34-865C255E54D6}"/>
                </a:ext>
              </a:extLst>
            </xdr:cNvPr>
            <xdr:cNvPicPr/>
          </xdr:nvPicPr>
          <xdr:blipFill>
            <a:blip xmlns:r="http://schemas.openxmlformats.org/officeDocument/2006/relationships" r:embed="rId4"/>
            <a:stretch>
              <a:fillRect/>
            </a:stretch>
          </xdr:blipFill>
          <xdr:spPr>
            <a:xfrm>
              <a:off x="22321530" y="41054303"/>
              <a:ext cx="18000" cy="18000"/>
            </a:xfrm>
            <a:prstGeom prst="rect">
              <a:avLst/>
            </a:prstGeom>
          </xdr:spPr>
        </xdr:pic>
      </mc:Fallback>
    </mc:AlternateContent>
    <xdr:clientData/>
  </xdr:twoCellAnchor>
  <xdr:twoCellAnchor>
    <xdr:from>
      <xdr:col>6</xdr:col>
      <xdr:colOff>518473</xdr:colOff>
      <xdr:row>12</xdr:row>
      <xdr:rowOff>984010</xdr:rowOff>
    </xdr:from>
    <xdr:to>
      <xdr:col>6</xdr:col>
      <xdr:colOff>522793</xdr:colOff>
      <xdr:row>12</xdr:row>
      <xdr:rowOff>984370</xdr:rowOff>
    </xdr:to>
    <mc:AlternateContent xmlns:mc="http://schemas.openxmlformats.org/markup-compatibility/2006" xmlns:xdr14="http://schemas.microsoft.com/office/excel/2010/spreadsheetDrawing">
      <mc:Choice Requires="xdr14">
        <xdr:contentPart xmlns:r="http://schemas.openxmlformats.org/officeDocument/2006/relationships" r:id="rId112">
          <xdr14:nvContentPartPr>
            <xdr14:cNvPr id="69" name="Entrada de lápiz 68">
              <a:extLst>
                <a:ext uri="{FF2B5EF4-FFF2-40B4-BE49-F238E27FC236}">
                  <a16:creationId xmlns:a16="http://schemas.microsoft.com/office/drawing/2014/main" id="{4D1CC74C-DFC4-4223-B421-10E1E62E0221}"/>
                </a:ext>
              </a:extLst>
            </xdr14:cNvPr>
            <xdr14:cNvContentPartPr/>
          </xdr14:nvContentPartPr>
          <xdr14:nvPr macro=""/>
          <xdr14:xfrm>
            <a:off x="5111640" y="6942427"/>
            <a:ext cx="4320" cy="360"/>
          </xdr14:xfrm>
        </xdr:contentPart>
      </mc:Choice>
      <mc:Fallback xmlns="">
        <xdr:pic>
          <xdr:nvPicPr>
            <xdr:cNvPr id="145" name="Entrada de lápiz 144">
              <a:extLst>
                <a:ext uri="{FF2B5EF4-FFF2-40B4-BE49-F238E27FC236}">
                  <a16:creationId xmlns:a16="http://schemas.microsoft.com/office/drawing/2014/main" id="{7BA03CB8-2003-4B3B-BC2E-01F2A8BC3ADF}"/>
                </a:ext>
              </a:extLst>
            </xdr:cNvPr>
            <xdr:cNvPicPr/>
          </xdr:nvPicPr>
          <xdr:blipFill>
            <a:blip xmlns:r="http://schemas.openxmlformats.org/officeDocument/2006/relationships" r:embed="rId9"/>
            <a:stretch>
              <a:fillRect/>
            </a:stretch>
          </xdr:blipFill>
          <xdr:spPr>
            <a:xfrm>
              <a:off x="5103000" y="6933787"/>
              <a:ext cx="21960" cy="18000"/>
            </a:xfrm>
            <a:prstGeom prst="rect">
              <a:avLst/>
            </a:prstGeom>
          </xdr:spPr>
        </xdr:pic>
      </mc:Fallback>
    </mc:AlternateContent>
    <xdr:clientData/>
  </xdr:twoCellAnchor>
  <xdr:twoCellAnchor>
    <xdr:from>
      <xdr:col>6</xdr:col>
      <xdr:colOff>1311913</xdr:colOff>
      <xdr:row>12</xdr:row>
      <xdr:rowOff>1216930</xdr:rowOff>
    </xdr:from>
    <xdr:to>
      <xdr:col>6</xdr:col>
      <xdr:colOff>1312273</xdr:colOff>
      <xdr:row>12</xdr:row>
      <xdr:rowOff>1217290</xdr:rowOff>
    </xdr:to>
    <mc:AlternateContent xmlns:mc="http://schemas.openxmlformats.org/markup-compatibility/2006" xmlns:xdr14="http://schemas.microsoft.com/office/excel/2010/spreadsheetDrawing">
      <mc:Choice Requires="xdr14">
        <xdr:contentPart xmlns:r="http://schemas.openxmlformats.org/officeDocument/2006/relationships" r:id="rId113">
          <xdr14:nvContentPartPr>
            <xdr14:cNvPr id="70" name="Entrada de lápiz 69">
              <a:extLst>
                <a:ext uri="{FF2B5EF4-FFF2-40B4-BE49-F238E27FC236}">
                  <a16:creationId xmlns:a16="http://schemas.microsoft.com/office/drawing/2014/main" id="{3310D666-2F30-44D6-93E2-1E52556B8006}"/>
                </a:ext>
              </a:extLst>
            </xdr14:cNvPr>
            <xdr14:cNvContentPartPr/>
          </xdr14:nvContentPartPr>
          <xdr14:nvPr macro=""/>
          <xdr14:xfrm>
            <a:off x="5905080" y="7175347"/>
            <a:ext cx="360" cy="360"/>
          </xdr14:xfrm>
        </xdr:contentPart>
      </mc:Choice>
      <mc:Fallback xmlns="">
        <xdr:pic>
          <xdr:nvPicPr>
            <xdr:cNvPr id="146" name="Entrada de lápiz 145">
              <a:extLst>
                <a:ext uri="{FF2B5EF4-FFF2-40B4-BE49-F238E27FC236}">
                  <a16:creationId xmlns:a16="http://schemas.microsoft.com/office/drawing/2014/main" id="{D041B201-C9A0-46EE-80C7-832B0E59CC57}"/>
                </a:ext>
              </a:extLst>
            </xdr:cNvPr>
            <xdr:cNvPicPr/>
          </xdr:nvPicPr>
          <xdr:blipFill>
            <a:blip xmlns:r="http://schemas.openxmlformats.org/officeDocument/2006/relationships" r:embed="rId4"/>
            <a:stretch>
              <a:fillRect/>
            </a:stretch>
          </xdr:blipFill>
          <xdr:spPr>
            <a:xfrm>
              <a:off x="5896440" y="7166707"/>
              <a:ext cx="18000" cy="18000"/>
            </a:xfrm>
            <a:prstGeom prst="rect">
              <a:avLst/>
            </a:prstGeom>
          </xdr:spPr>
        </xdr:pic>
      </mc:Fallback>
    </mc:AlternateContent>
    <xdr:clientData/>
  </xdr:twoCellAnchor>
  <xdr:twoCellAnchor>
    <xdr:from>
      <xdr:col>8</xdr:col>
      <xdr:colOff>973587</xdr:colOff>
      <xdr:row>12</xdr:row>
      <xdr:rowOff>931450</xdr:rowOff>
    </xdr:from>
    <xdr:to>
      <xdr:col>8</xdr:col>
      <xdr:colOff>973947</xdr:colOff>
      <xdr:row>12</xdr:row>
      <xdr:rowOff>931810</xdr:rowOff>
    </xdr:to>
    <mc:AlternateContent xmlns:mc="http://schemas.openxmlformats.org/markup-compatibility/2006" xmlns:xdr14="http://schemas.microsoft.com/office/excel/2010/spreadsheetDrawing">
      <mc:Choice Requires="xdr14">
        <xdr:contentPart xmlns:r="http://schemas.openxmlformats.org/officeDocument/2006/relationships" r:id="rId114">
          <xdr14:nvContentPartPr>
            <xdr14:cNvPr id="71" name="Entrada de lápiz 70">
              <a:extLst>
                <a:ext uri="{FF2B5EF4-FFF2-40B4-BE49-F238E27FC236}">
                  <a16:creationId xmlns:a16="http://schemas.microsoft.com/office/drawing/2014/main" id="{22DDD6D8-5242-4C2B-A5C9-5C1E80C11D81}"/>
                </a:ext>
              </a:extLst>
            </xdr14:cNvPr>
            <xdr14:cNvContentPartPr/>
          </xdr14:nvContentPartPr>
          <xdr14:nvPr macro=""/>
          <xdr14:xfrm>
            <a:off x="9016920" y="6889867"/>
            <a:ext cx="360" cy="360"/>
          </xdr14:xfrm>
        </xdr:contentPart>
      </mc:Choice>
      <mc:Fallback xmlns="">
        <xdr:pic>
          <xdr:nvPicPr>
            <xdr:cNvPr id="147" name="Entrada de lápiz 146">
              <a:extLst>
                <a:ext uri="{FF2B5EF4-FFF2-40B4-BE49-F238E27FC236}">
                  <a16:creationId xmlns:a16="http://schemas.microsoft.com/office/drawing/2014/main" id="{BE15DC00-6E6A-498F-9643-9DAFCA2F5408}"/>
                </a:ext>
              </a:extLst>
            </xdr:cNvPr>
            <xdr:cNvPicPr/>
          </xdr:nvPicPr>
          <xdr:blipFill>
            <a:blip xmlns:r="http://schemas.openxmlformats.org/officeDocument/2006/relationships" r:embed="rId4"/>
            <a:stretch>
              <a:fillRect/>
            </a:stretch>
          </xdr:blipFill>
          <xdr:spPr>
            <a:xfrm>
              <a:off x="9007920" y="6880867"/>
              <a:ext cx="18000" cy="18000"/>
            </a:xfrm>
            <a:prstGeom prst="rect">
              <a:avLst/>
            </a:prstGeom>
          </xdr:spPr>
        </xdr:pic>
      </mc:Fallback>
    </mc:AlternateContent>
    <xdr:clientData/>
  </xdr:twoCellAnchor>
  <xdr:twoCellAnchor>
    <xdr:from>
      <xdr:col>8</xdr:col>
      <xdr:colOff>1026147</xdr:colOff>
      <xdr:row>12</xdr:row>
      <xdr:rowOff>888970</xdr:rowOff>
    </xdr:from>
    <xdr:to>
      <xdr:col>8</xdr:col>
      <xdr:colOff>1026507</xdr:colOff>
      <xdr:row>12</xdr:row>
      <xdr:rowOff>889330</xdr:rowOff>
    </xdr:to>
    <mc:AlternateContent xmlns:mc="http://schemas.openxmlformats.org/markup-compatibility/2006" xmlns:xdr14="http://schemas.microsoft.com/office/excel/2010/spreadsheetDrawing">
      <mc:Choice Requires="xdr14">
        <xdr:contentPart xmlns:r="http://schemas.openxmlformats.org/officeDocument/2006/relationships" r:id="rId115">
          <xdr14:nvContentPartPr>
            <xdr14:cNvPr id="72" name="Entrada de lápiz 71">
              <a:extLst>
                <a:ext uri="{FF2B5EF4-FFF2-40B4-BE49-F238E27FC236}">
                  <a16:creationId xmlns:a16="http://schemas.microsoft.com/office/drawing/2014/main" id="{F1C92E0A-2ECC-421C-9D92-9B2E7D525538}"/>
                </a:ext>
              </a:extLst>
            </xdr14:cNvPr>
            <xdr14:cNvContentPartPr/>
          </xdr14:nvContentPartPr>
          <xdr14:nvPr macro=""/>
          <xdr14:xfrm>
            <a:off x="9069480" y="6847387"/>
            <a:ext cx="360" cy="360"/>
          </xdr14:xfrm>
        </xdr:contentPart>
      </mc:Choice>
      <mc:Fallback xmlns="">
        <xdr:pic>
          <xdr:nvPicPr>
            <xdr:cNvPr id="148" name="Entrada de lápiz 147">
              <a:extLst>
                <a:ext uri="{FF2B5EF4-FFF2-40B4-BE49-F238E27FC236}">
                  <a16:creationId xmlns:a16="http://schemas.microsoft.com/office/drawing/2014/main" id="{01B1729D-AB9E-483A-96A5-8F68BA786B94}"/>
                </a:ext>
              </a:extLst>
            </xdr:cNvPr>
            <xdr:cNvPicPr/>
          </xdr:nvPicPr>
          <xdr:blipFill>
            <a:blip xmlns:r="http://schemas.openxmlformats.org/officeDocument/2006/relationships" r:embed="rId4"/>
            <a:stretch>
              <a:fillRect/>
            </a:stretch>
          </xdr:blipFill>
          <xdr:spPr>
            <a:xfrm>
              <a:off x="9060840" y="6838387"/>
              <a:ext cx="18000" cy="18000"/>
            </a:xfrm>
            <a:prstGeom prst="rect">
              <a:avLst/>
            </a:prstGeom>
          </xdr:spPr>
        </xdr:pic>
      </mc:Fallback>
    </mc:AlternateContent>
    <xdr:clientData/>
  </xdr:twoCellAnchor>
  <xdr:twoCellAnchor>
    <xdr:from>
      <xdr:col>8</xdr:col>
      <xdr:colOff>783147</xdr:colOff>
      <xdr:row>28</xdr:row>
      <xdr:rowOff>1068594</xdr:rowOff>
    </xdr:from>
    <xdr:to>
      <xdr:col>8</xdr:col>
      <xdr:colOff>783507</xdr:colOff>
      <xdr:row>28</xdr:row>
      <xdr:rowOff>1068954</xdr:rowOff>
    </xdr:to>
    <mc:AlternateContent xmlns:mc="http://schemas.openxmlformats.org/markup-compatibility/2006" xmlns:xdr14="http://schemas.microsoft.com/office/excel/2010/spreadsheetDrawing">
      <mc:Choice Requires="xdr14">
        <xdr:contentPart xmlns:r="http://schemas.openxmlformats.org/officeDocument/2006/relationships" r:id="rId116">
          <xdr14:nvContentPartPr>
            <xdr14:cNvPr id="73" name="Entrada de lápiz 72">
              <a:extLst>
                <a:ext uri="{FF2B5EF4-FFF2-40B4-BE49-F238E27FC236}">
                  <a16:creationId xmlns:a16="http://schemas.microsoft.com/office/drawing/2014/main" id="{9B18C9A8-D6A5-4D6B-B1C5-82EA4BE6BEB2}"/>
                </a:ext>
              </a:extLst>
            </xdr14:cNvPr>
            <xdr14:cNvContentPartPr/>
          </xdr14:nvContentPartPr>
          <xdr14:nvPr macro=""/>
          <xdr14:xfrm>
            <a:off x="8826480" y="28034927"/>
            <a:ext cx="360" cy="360"/>
          </xdr14:xfrm>
        </xdr:contentPart>
      </mc:Choice>
      <mc:Fallback xmlns="">
        <xdr:pic>
          <xdr:nvPicPr>
            <xdr:cNvPr id="149" name="Entrada de lápiz 148">
              <a:extLst>
                <a:ext uri="{FF2B5EF4-FFF2-40B4-BE49-F238E27FC236}">
                  <a16:creationId xmlns:a16="http://schemas.microsoft.com/office/drawing/2014/main" id="{FDA48443-C5C2-4DE5-A609-4D44A2CD6A4E}"/>
                </a:ext>
              </a:extLst>
            </xdr:cNvPr>
            <xdr:cNvPicPr/>
          </xdr:nvPicPr>
          <xdr:blipFill>
            <a:blip xmlns:r="http://schemas.openxmlformats.org/officeDocument/2006/relationships" r:embed="rId4"/>
            <a:stretch>
              <a:fillRect/>
            </a:stretch>
          </xdr:blipFill>
          <xdr:spPr>
            <a:xfrm>
              <a:off x="8817480" y="28026287"/>
              <a:ext cx="18000" cy="18000"/>
            </a:xfrm>
            <a:prstGeom prst="rect">
              <a:avLst/>
            </a:prstGeom>
          </xdr:spPr>
        </xdr:pic>
      </mc:Fallback>
    </mc:AlternateContent>
    <xdr:clientData/>
  </xdr:twoCellAnchor>
  <xdr:twoCellAnchor>
    <xdr:from>
      <xdr:col>7</xdr:col>
      <xdr:colOff>804047</xdr:colOff>
      <xdr:row>28</xdr:row>
      <xdr:rowOff>1005234</xdr:rowOff>
    </xdr:from>
    <xdr:to>
      <xdr:col>7</xdr:col>
      <xdr:colOff>804407</xdr:colOff>
      <xdr:row>28</xdr:row>
      <xdr:rowOff>1005594</xdr:rowOff>
    </xdr:to>
    <mc:AlternateContent xmlns:mc="http://schemas.openxmlformats.org/markup-compatibility/2006" xmlns:xdr14="http://schemas.microsoft.com/office/excel/2010/spreadsheetDrawing">
      <mc:Choice Requires="xdr14">
        <xdr:contentPart xmlns:r="http://schemas.openxmlformats.org/officeDocument/2006/relationships" r:id="rId117">
          <xdr14:nvContentPartPr>
            <xdr14:cNvPr id="74" name="Entrada de lápiz 73">
              <a:extLst>
                <a:ext uri="{FF2B5EF4-FFF2-40B4-BE49-F238E27FC236}">
                  <a16:creationId xmlns:a16="http://schemas.microsoft.com/office/drawing/2014/main" id="{7D9856B0-D39B-45FC-8B31-347B9131E570}"/>
                </a:ext>
              </a:extLst>
            </xdr14:cNvPr>
            <xdr14:cNvContentPartPr/>
          </xdr14:nvContentPartPr>
          <xdr14:nvPr macro=""/>
          <xdr14:xfrm>
            <a:off x="8021880" y="27971567"/>
            <a:ext cx="360" cy="360"/>
          </xdr14:xfrm>
        </xdr:contentPart>
      </mc:Choice>
      <mc:Fallback xmlns="">
        <xdr:pic>
          <xdr:nvPicPr>
            <xdr:cNvPr id="150" name="Entrada de lápiz 149">
              <a:extLst>
                <a:ext uri="{FF2B5EF4-FFF2-40B4-BE49-F238E27FC236}">
                  <a16:creationId xmlns:a16="http://schemas.microsoft.com/office/drawing/2014/main" id="{5FC8E99F-73A8-4C85-AE42-BA81ABBF1B25}"/>
                </a:ext>
              </a:extLst>
            </xdr:cNvPr>
            <xdr:cNvPicPr/>
          </xdr:nvPicPr>
          <xdr:blipFill>
            <a:blip xmlns:r="http://schemas.openxmlformats.org/officeDocument/2006/relationships" r:embed="rId4"/>
            <a:stretch>
              <a:fillRect/>
            </a:stretch>
          </xdr:blipFill>
          <xdr:spPr>
            <a:xfrm>
              <a:off x="8013240" y="27962567"/>
              <a:ext cx="18000" cy="18000"/>
            </a:xfrm>
            <a:prstGeom prst="rect">
              <a:avLst/>
            </a:prstGeom>
          </xdr:spPr>
        </xdr:pic>
      </mc:Fallback>
    </mc:AlternateContent>
    <xdr:clientData/>
  </xdr:twoCellAnchor>
  <xdr:twoCellAnchor>
    <xdr:from>
      <xdr:col>8</xdr:col>
      <xdr:colOff>856947</xdr:colOff>
      <xdr:row>28</xdr:row>
      <xdr:rowOff>973554</xdr:rowOff>
    </xdr:from>
    <xdr:to>
      <xdr:col>8</xdr:col>
      <xdr:colOff>857307</xdr:colOff>
      <xdr:row>28</xdr:row>
      <xdr:rowOff>973914</xdr:rowOff>
    </xdr:to>
    <mc:AlternateContent xmlns:mc="http://schemas.openxmlformats.org/markup-compatibility/2006" xmlns:xdr14="http://schemas.microsoft.com/office/excel/2010/spreadsheetDrawing">
      <mc:Choice Requires="xdr14">
        <xdr:contentPart xmlns:r="http://schemas.openxmlformats.org/officeDocument/2006/relationships" r:id="rId118">
          <xdr14:nvContentPartPr>
            <xdr14:cNvPr id="75" name="Entrada de lápiz 74">
              <a:extLst>
                <a:ext uri="{FF2B5EF4-FFF2-40B4-BE49-F238E27FC236}">
                  <a16:creationId xmlns:a16="http://schemas.microsoft.com/office/drawing/2014/main" id="{21BCEFA0-E445-4B39-9AB5-C0C454752401}"/>
                </a:ext>
              </a:extLst>
            </xdr14:cNvPr>
            <xdr14:cNvContentPartPr/>
          </xdr14:nvContentPartPr>
          <xdr14:nvPr macro=""/>
          <xdr14:xfrm>
            <a:off x="8900280" y="27939887"/>
            <a:ext cx="360" cy="360"/>
          </xdr14:xfrm>
        </xdr:contentPart>
      </mc:Choice>
      <mc:Fallback xmlns="">
        <xdr:pic>
          <xdr:nvPicPr>
            <xdr:cNvPr id="151" name="Entrada de lápiz 150">
              <a:extLst>
                <a:ext uri="{FF2B5EF4-FFF2-40B4-BE49-F238E27FC236}">
                  <a16:creationId xmlns:a16="http://schemas.microsoft.com/office/drawing/2014/main" id="{D52C9E3A-0ED4-414A-9198-A03B88B835F9}"/>
                </a:ext>
              </a:extLst>
            </xdr:cNvPr>
            <xdr:cNvPicPr/>
          </xdr:nvPicPr>
          <xdr:blipFill>
            <a:blip xmlns:r="http://schemas.openxmlformats.org/officeDocument/2006/relationships" r:embed="rId4"/>
            <a:stretch>
              <a:fillRect/>
            </a:stretch>
          </xdr:blipFill>
          <xdr:spPr>
            <a:xfrm>
              <a:off x="8891640" y="27930887"/>
              <a:ext cx="18000" cy="18000"/>
            </a:xfrm>
            <a:prstGeom prst="rect">
              <a:avLst/>
            </a:prstGeom>
          </xdr:spPr>
        </xdr:pic>
      </mc:Fallback>
    </mc:AlternateContent>
    <xdr:clientData/>
  </xdr:twoCellAnchor>
  <xdr:twoCellAnchor>
    <xdr:from>
      <xdr:col>8</xdr:col>
      <xdr:colOff>1650747</xdr:colOff>
      <xdr:row>35</xdr:row>
      <xdr:rowOff>455040</xdr:rowOff>
    </xdr:from>
    <xdr:to>
      <xdr:col>8</xdr:col>
      <xdr:colOff>1651107</xdr:colOff>
      <xdr:row>35</xdr:row>
      <xdr:rowOff>455400</xdr:rowOff>
    </xdr:to>
    <mc:AlternateContent xmlns:mc="http://schemas.openxmlformats.org/markup-compatibility/2006" xmlns:xdr14="http://schemas.microsoft.com/office/excel/2010/spreadsheetDrawing">
      <mc:Choice Requires="xdr14">
        <xdr:contentPart xmlns:r="http://schemas.openxmlformats.org/officeDocument/2006/relationships" r:id="rId119">
          <xdr14:nvContentPartPr>
            <xdr14:cNvPr id="76" name="Entrada de lápiz 75">
              <a:extLst>
                <a:ext uri="{FF2B5EF4-FFF2-40B4-BE49-F238E27FC236}">
                  <a16:creationId xmlns:a16="http://schemas.microsoft.com/office/drawing/2014/main" id="{C815DA7C-5489-4C6C-9009-A98484245C19}"/>
                </a:ext>
              </a:extLst>
            </xdr14:cNvPr>
            <xdr14:cNvContentPartPr/>
          </xdr14:nvContentPartPr>
          <xdr14:nvPr macro=""/>
          <xdr14:xfrm>
            <a:off x="9694080" y="47042873"/>
            <a:ext cx="360" cy="360"/>
          </xdr14:xfrm>
        </xdr:contentPart>
      </mc:Choice>
      <mc:Fallback xmlns="">
        <xdr:pic>
          <xdr:nvPicPr>
            <xdr:cNvPr id="154" name="Entrada de lápiz 153">
              <a:extLst>
                <a:ext uri="{FF2B5EF4-FFF2-40B4-BE49-F238E27FC236}">
                  <a16:creationId xmlns:a16="http://schemas.microsoft.com/office/drawing/2014/main" id="{26F4D034-240B-4DC7-AC12-980CFA53B28B}"/>
                </a:ext>
              </a:extLst>
            </xdr:cNvPr>
            <xdr:cNvPicPr/>
          </xdr:nvPicPr>
          <xdr:blipFill>
            <a:blip xmlns:r="http://schemas.openxmlformats.org/officeDocument/2006/relationships" r:embed="rId4"/>
            <a:stretch>
              <a:fillRect/>
            </a:stretch>
          </xdr:blipFill>
          <xdr:spPr>
            <a:xfrm>
              <a:off x="9685080" y="47034233"/>
              <a:ext cx="18000" cy="18000"/>
            </a:xfrm>
            <a:prstGeom prst="rect">
              <a:avLst/>
            </a:prstGeom>
          </xdr:spPr>
        </xdr:pic>
      </mc:Fallback>
    </mc:AlternateContent>
    <xdr:clientData/>
  </xdr:twoCellAnchor>
  <xdr:twoCellAnchor>
    <xdr:from>
      <xdr:col>8</xdr:col>
      <xdr:colOff>846147</xdr:colOff>
      <xdr:row>28</xdr:row>
      <xdr:rowOff>962754</xdr:rowOff>
    </xdr:from>
    <xdr:to>
      <xdr:col>8</xdr:col>
      <xdr:colOff>846507</xdr:colOff>
      <xdr:row>28</xdr:row>
      <xdr:rowOff>963114</xdr:rowOff>
    </xdr:to>
    <mc:AlternateContent xmlns:mc="http://schemas.openxmlformats.org/markup-compatibility/2006" xmlns:xdr14="http://schemas.microsoft.com/office/excel/2010/spreadsheetDrawing">
      <mc:Choice Requires="xdr14">
        <xdr:contentPart xmlns:r="http://schemas.openxmlformats.org/officeDocument/2006/relationships" r:id="rId120">
          <xdr14:nvContentPartPr>
            <xdr14:cNvPr id="77" name="Entrada de lápiz 76">
              <a:extLst>
                <a:ext uri="{FF2B5EF4-FFF2-40B4-BE49-F238E27FC236}">
                  <a16:creationId xmlns:a16="http://schemas.microsoft.com/office/drawing/2014/main" id="{B867BA85-FCB0-4436-93D8-ADF357E1DB5B}"/>
                </a:ext>
              </a:extLst>
            </xdr14:cNvPr>
            <xdr14:cNvContentPartPr/>
          </xdr14:nvContentPartPr>
          <xdr14:nvPr macro=""/>
          <xdr14:xfrm>
            <a:off x="8889480" y="27929087"/>
            <a:ext cx="360" cy="360"/>
          </xdr14:xfrm>
        </xdr:contentPart>
      </mc:Choice>
      <mc:Fallback xmlns="">
        <xdr:pic>
          <xdr:nvPicPr>
            <xdr:cNvPr id="155" name="Entrada de lápiz 154">
              <a:extLst>
                <a:ext uri="{FF2B5EF4-FFF2-40B4-BE49-F238E27FC236}">
                  <a16:creationId xmlns:a16="http://schemas.microsoft.com/office/drawing/2014/main" id="{ECB8D882-728C-4D50-AD29-65FE19AF1CFE}"/>
                </a:ext>
              </a:extLst>
            </xdr:cNvPr>
            <xdr:cNvPicPr/>
          </xdr:nvPicPr>
          <xdr:blipFill>
            <a:blip xmlns:r="http://schemas.openxmlformats.org/officeDocument/2006/relationships" r:embed="rId4"/>
            <a:stretch>
              <a:fillRect/>
            </a:stretch>
          </xdr:blipFill>
          <xdr:spPr>
            <a:xfrm>
              <a:off x="8880840" y="27920087"/>
              <a:ext cx="18000" cy="18000"/>
            </a:xfrm>
            <a:prstGeom prst="rect">
              <a:avLst/>
            </a:prstGeom>
          </xdr:spPr>
        </xdr:pic>
      </mc:Fallback>
    </mc:AlternateContent>
    <xdr:clientData/>
  </xdr:twoCellAnchor>
  <xdr:twoCellAnchor>
    <xdr:from>
      <xdr:col>8</xdr:col>
      <xdr:colOff>909867</xdr:colOff>
      <xdr:row>28</xdr:row>
      <xdr:rowOff>888594</xdr:rowOff>
    </xdr:from>
    <xdr:to>
      <xdr:col>8</xdr:col>
      <xdr:colOff>910227</xdr:colOff>
      <xdr:row>28</xdr:row>
      <xdr:rowOff>888954</xdr:rowOff>
    </xdr:to>
    <mc:AlternateContent xmlns:mc="http://schemas.openxmlformats.org/markup-compatibility/2006" xmlns:xdr14="http://schemas.microsoft.com/office/excel/2010/spreadsheetDrawing">
      <mc:Choice Requires="xdr14">
        <xdr:contentPart xmlns:r="http://schemas.openxmlformats.org/officeDocument/2006/relationships" r:id="rId121">
          <xdr14:nvContentPartPr>
            <xdr14:cNvPr id="78" name="Entrada de lápiz 77">
              <a:extLst>
                <a:ext uri="{FF2B5EF4-FFF2-40B4-BE49-F238E27FC236}">
                  <a16:creationId xmlns:a16="http://schemas.microsoft.com/office/drawing/2014/main" id="{D6FE0A10-EA75-497B-ABC1-B83C41078B67}"/>
                </a:ext>
              </a:extLst>
            </xdr14:cNvPr>
            <xdr14:cNvContentPartPr/>
          </xdr14:nvContentPartPr>
          <xdr14:nvPr macro=""/>
          <xdr14:xfrm>
            <a:off x="8953200" y="27854927"/>
            <a:ext cx="360" cy="360"/>
          </xdr14:xfrm>
        </xdr:contentPart>
      </mc:Choice>
      <mc:Fallback xmlns="">
        <xdr:pic>
          <xdr:nvPicPr>
            <xdr:cNvPr id="156" name="Entrada de lápiz 155">
              <a:extLst>
                <a:ext uri="{FF2B5EF4-FFF2-40B4-BE49-F238E27FC236}">
                  <a16:creationId xmlns:a16="http://schemas.microsoft.com/office/drawing/2014/main" id="{A36BB22C-3058-45BD-9A8C-326AB8D6A55C}"/>
                </a:ext>
              </a:extLst>
            </xdr:cNvPr>
            <xdr:cNvPicPr/>
          </xdr:nvPicPr>
          <xdr:blipFill>
            <a:blip xmlns:r="http://schemas.openxmlformats.org/officeDocument/2006/relationships" r:embed="rId4"/>
            <a:stretch>
              <a:fillRect/>
            </a:stretch>
          </xdr:blipFill>
          <xdr:spPr>
            <a:xfrm>
              <a:off x="8944560" y="27846287"/>
              <a:ext cx="18000" cy="18000"/>
            </a:xfrm>
            <a:prstGeom prst="rect">
              <a:avLst/>
            </a:prstGeom>
          </xdr:spPr>
        </xdr:pic>
      </mc:Fallback>
    </mc:AlternateContent>
    <xdr:clientData/>
  </xdr:twoCellAnchor>
  <xdr:twoCellAnchor>
    <xdr:from>
      <xdr:col>7</xdr:col>
      <xdr:colOff>454847</xdr:colOff>
      <xdr:row>36</xdr:row>
      <xdr:rowOff>920493</xdr:rowOff>
    </xdr:from>
    <xdr:to>
      <xdr:col>7</xdr:col>
      <xdr:colOff>455207</xdr:colOff>
      <xdr:row>36</xdr:row>
      <xdr:rowOff>920853</xdr:rowOff>
    </xdr:to>
    <mc:AlternateContent xmlns:mc="http://schemas.openxmlformats.org/markup-compatibility/2006" xmlns:xdr14="http://schemas.microsoft.com/office/excel/2010/spreadsheetDrawing">
      <mc:Choice Requires="xdr14">
        <xdr:contentPart xmlns:r="http://schemas.openxmlformats.org/officeDocument/2006/relationships" r:id="rId122">
          <xdr14:nvContentPartPr>
            <xdr14:cNvPr id="79" name="Entrada de lápiz 78">
              <a:extLst>
                <a:ext uri="{FF2B5EF4-FFF2-40B4-BE49-F238E27FC236}">
                  <a16:creationId xmlns:a16="http://schemas.microsoft.com/office/drawing/2014/main" id="{44D33AC0-4B1E-4F38-971C-2F174E91137B}"/>
                </a:ext>
              </a:extLst>
            </xdr14:cNvPr>
            <xdr14:cNvContentPartPr/>
          </xdr14:nvContentPartPr>
          <xdr14:nvPr macro=""/>
          <xdr14:xfrm>
            <a:off x="7672680" y="48227993"/>
            <a:ext cx="360" cy="360"/>
          </xdr14:xfrm>
        </xdr:contentPart>
      </mc:Choice>
      <mc:Fallback xmlns="">
        <xdr:pic>
          <xdr:nvPicPr>
            <xdr:cNvPr id="160" name="Entrada de lápiz 159">
              <a:extLst>
                <a:ext uri="{FF2B5EF4-FFF2-40B4-BE49-F238E27FC236}">
                  <a16:creationId xmlns:a16="http://schemas.microsoft.com/office/drawing/2014/main" id="{8CEE3EAC-7C92-4408-9E3F-5104403EE259}"/>
                </a:ext>
              </a:extLst>
            </xdr:cNvPr>
            <xdr:cNvPicPr/>
          </xdr:nvPicPr>
          <xdr:blipFill>
            <a:blip xmlns:r="http://schemas.openxmlformats.org/officeDocument/2006/relationships" r:embed="rId4"/>
            <a:stretch>
              <a:fillRect/>
            </a:stretch>
          </xdr:blipFill>
          <xdr:spPr>
            <a:xfrm>
              <a:off x="7664040" y="48219353"/>
              <a:ext cx="18000" cy="18000"/>
            </a:xfrm>
            <a:prstGeom prst="rect">
              <a:avLst/>
            </a:prstGeom>
          </xdr:spPr>
        </xdr:pic>
      </mc:Fallback>
    </mc:AlternateContent>
    <xdr:clientData/>
  </xdr:twoCellAnchor>
  <xdr:twoCellAnchor>
    <xdr:from>
      <xdr:col>7</xdr:col>
      <xdr:colOff>507767</xdr:colOff>
      <xdr:row>36</xdr:row>
      <xdr:rowOff>835893</xdr:rowOff>
    </xdr:from>
    <xdr:to>
      <xdr:col>7</xdr:col>
      <xdr:colOff>508127</xdr:colOff>
      <xdr:row>36</xdr:row>
      <xdr:rowOff>836253</xdr:rowOff>
    </xdr:to>
    <mc:AlternateContent xmlns:mc="http://schemas.openxmlformats.org/markup-compatibility/2006" xmlns:xdr14="http://schemas.microsoft.com/office/excel/2010/spreadsheetDrawing">
      <mc:Choice Requires="xdr14">
        <xdr:contentPart xmlns:r="http://schemas.openxmlformats.org/officeDocument/2006/relationships" r:id="rId123">
          <xdr14:nvContentPartPr>
            <xdr14:cNvPr id="80" name="Entrada de lápiz 79">
              <a:extLst>
                <a:ext uri="{FF2B5EF4-FFF2-40B4-BE49-F238E27FC236}">
                  <a16:creationId xmlns:a16="http://schemas.microsoft.com/office/drawing/2014/main" id="{C11F8FCE-9608-4AC9-AEB0-EAAF70338E83}"/>
                </a:ext>
              </a:extLst>
            </xdr14:cNvPr>
            <xdr14:cNvContentPartPr/>
          </xdr14:nvContentPartPr>
          <xdr14:nvPr macro=""/>
          <xdr14:xfrm>
            <a:off x="7725600" y="48143393"/>
            <a:ext cx="360" cy="360"/>
          </xdr14:xfrm>
        </xdr:contentPart>
      </mc:Choice>
      <mc:Fallback xmlns="">
        <xdr:pic>
          <xdr:nvPicPr>
            <xdr:cNvPr id="164" name="Entrada de lápiz 163">
              <a:extLst>
                <a:ext uri="{FF2B5EF4-FFF2-40B4-BE49-F238E27FC236}">
                  <a16:creationId xmlns:a16="http://schemas.microsoft.com/office/drawing/2014/main" id="{1C8510C0-89D7-462D-9D1A-A1FED816A703}"/>
                </a:ext>
              </a:extLst>
            </xdr:cNvPr>
            <xdr:cNvPicPr/>
          </xdr:nvPicPr>
          <xdr:blipFill>
            <a:blip xmlns:r="http://schemas.openxmlformats.org/officeDocument/2006/relationships" r:embed="rId4"/>
            <a:stretch>
              <a:fillRect/>
            </a:stretch>
          </xdr:blipFill>
          <xdr:spPr>
            <a:xfrm>
              <a:off x="7716960" y="48134393"/>
              <a:ext cx="18000" cy="18000"/>
            </a:xfrm>
            <a:prstGeom prst="rect">
              <a:avLst/>
            </a:prstGeom>
          </xdr:spPr>
        </xdr:pic>
      </mc:Fallback>
    </mc:AlternateContent>
    <xdr:clientData/>
  </xdr:twoCellAnchor>
  <xdr:twoCellAnchor>
    <xdr:from>
      <xdr:col>7</xdr:col>
      <xdr:colOff>634487</xdr:colOff>
      <xdr:row>36</xdr:row>
      <xdr:rowOff>761733</xdr:rowOff>
    </xdr:from>
    <xdr:to>
      <xdr:col>7</xdr:col>
      <xdr:colOff>634847</xdr:colOff>
      <xdr:row>36</xdr:row>
      <xdr:rowOff>762093</xdr:rowOff>
    </xdr:to>
    <mc:AlternateContent xmlns:mc="http://schemas.openxmlformats.org/markup-compatibility/2006" xmlns:xdr14="http://schemas.microsoft.com/office/excel/2010/spreadsheetDrawing">
      <mc:Choice Requires="xdr14">
        <xdr:contentPart xmlns:r="http://schemas.openxmlformats.org/officeDocument/2006/relationships" r:id="rId124">
          <xdr14:nvContentPartPr>
            <xdr14:cNvPr id="81" name="Entrada de lápiz 80">
              <a:extLst>
                <a:ext uri="{FF2B5EF4-FFF2-40B4-BE49-F238E27FC236}">
                  <a16:creationId xmlns:a16="http://schemas.microsoft.com/office/drawing/2014/main" id="{2D9F5F44-7C6E-40C3-BFA6-7807615A7906}"/>
                </a:ext>
              </a:extLst>
            </xdr14:cNvPr>
            <xdr14:cNvContentPartPr/>
          </xdr14:nvContentPartPr>
          <xdr14:nvPr macro=""/>
          <xdr14:xfrm>
            <a:off x="7852320" y="48069233"/>
            <a:ext cx="360" cy="360"/>
          </xdr14:xfrm>
        </xdr:contentPart>
      </mc:Choice>
      <mc:Fallback xmlns="">
        <xdr:pic>
          <xdr:nvPicPr>
            <xdr:cNvPr id="165" name="Entrada de lápiz 164">
              <a:extLst>
                <a:ext uri="{FF2B5EF4-FFF2-40B4-BE49-F238E27FC236}">
                  <a16:creationId xmlns:a16="http://schemas.microsoft.com/office/drawing/2014/main" id="{AE9F15E8-995F-40A8-83C3-371FA24CC074}"/>
                </a:ext>
              </a:extLst>
            </xdr:cNvPr>
            <xdr:cNvPicPr/>
          </xdr:nvPicPr>
          <xdr:blipFill>
            <a:blip xmlns:r="http://schemas.openxmlformats.org/officeDocument/2006/relationships" r:embed="rId4"/>
            <a:stretch>
              <a:fillRect/>
            </a:stretch>
          </xdr:blipFill>
          <xdr:spPr>
            <a:xfrm>
              <a:off x="7843680" y="48060593"/>
              <a:ext cx="18000" cy="18000"/>
            </a:xfrm>
            <a:prstGeom prst="rect">
              <a:avLst/>
            </a:prstGeom>
          </xdr:spPr>
        </xdr:pic>
      </mc:Fallback>
    </mc:AlternateContent>
    <xdr:clientData/>
  </xdr:twoCellAnchor>
  <xdr:twoCellAnchor>
    <xdr:from>
      <xdr:col>7</xdr:col>
      <xdr:colOff>603167</xdr:colOff>
      <xdr:row>36</xdr:row>
      <xdr:rowOff>825453</xdr:rowOff>
    </xdr:from>
    <xdr:to>
      <xdr:col>7</xdr:col>
      <xdr:colOff>603527</xdr:colOff>
      <xdr:row>36</xdr:row>
      <xdr:rowOff>825813</xdr:rowOff>
    </xdr:to>
    <mc:AlternateContent xmlns:mc="http://schemas.openxmlformats.org/markup-compatibility/2006" xmlns:xdr14="http://schemas.microsoft.com/office/excel/2010/spreadsheetDrawing">
      <mc:Choice Requires="xdr14">
        <xdr:contentPart xmlns:r="http://schemas.openxmlformats.org/officeDocument/2006/relationships" r:id="rId125">
          <xdr14:nvContentPartPr>
            <xdr14:cNvPr id="82" name="Entrada de lápiz 81">
              <a:extLst>
                <a:ext uri="{FF2B5EF4-FFF2-40B4-BE49-F238E27FC236}">
                  <a16:creationId xmlns:a16="http://schemas.microsoft.com/office/drawing/2014/main" id="{913945B3-9742-4448-8DFA-A388BC7CD163}"/>
                </a:ext>
              </a:extLst>
            </xdr14:cNvPr>
            <xdr14:cNvContentPartPr/>
          </xdr14:nvContentPartPr>
          <xdr14:nvPr macro=""/>
          <xdr14:xfrm>
            <a:off x="7821000" y="48132953"/>
            <a:ext cx="360" cy="360"/>
          </xdr14:xfrm>
        </xdr:contentPart>
      </mc:Choice>
      <mc:Fallback xmlns="">
        <xdr:pic>
          <xdr:nvPicPr>
            <xdr:cNvPr id="170" name="Entrada de lápiz 169">
              <a:extLst>
                <a:ext uri="{FF2B5EF4-FFF2-40B4-BE49-F238E27FC236}">
                  <a16:creationId xmlns:a16="http://schemas.microsoft.com/office/drawing/2014/main" id="{281B037B-950A-4D95-B0FA-A1BB23C83139}"/>
                </a:ext>
              </a:extLst>
            </xdr:cNvPr>
            <xdr:cNvPicPr/>
          </xdr:nvPicPr>
          <xdr:blipFill>
            <a:blip xmlns:r="http://schemas.openxmlformats.org/officeDocument/2006/relationships" r:embed="rId4"/>
            <a:stretch>
              <a:fillRect/>
            </a:stretch>
          </xdr:blipFill>
          <xdr:spPr>
            <a:xfrm>
              <a:off x="7812000" y="48123953"/>
              <a:ext cx="18000" cy="18000"/>
            </a:xfrm>
            <a:prstGeom prst="rect">
              <a:avLst/>
            </a:prstGeom>
          </xdr:spPr>
        </xdr:pic>
      </mc:Fallback>
    </mc:AlternateContent>
    <xdr:clientData/>
  </xdr:twoCellAnchor>
  <xdr:twoCellAnchor>
    <xdr:from>
      <xdr:col>7</xdr:col>
      <xdr:colOff>571487</xdr:colOff>
      <xdr:row>36</xdr:row>
      <xdr:rowOff>899613</xdr:rowOff>
    </xdr:from>
    <xdr:to>
      <xdr:col>7</xdr:col>
      <xdr:colOff>571847</xdr:colOff>
      <xdr:row>36</xdr:row>
      <xdr:rowOff>899973</xdr:rowOff>
    </xdr:to>
    <mc:AlternateContent xmlns:mc="http://schemas.openxmlformats.org/markup-compatibility/2006" xmlns:xdr14="http://schemas.microsoft.com/office/excel/2010/spreadsheetDrawing">
      <mc:Choice Requires="xdr14">
        <xdr:contentPart xmlns:r="http://schemas.openxmlformats.org/officeDocument/2006/relationships" r:id="rId126">
          <xdr14:nvContentPartPr>
            <xdr14:cNvPr id="83" name="Entrada de lápiz 82">
              <a:extLst>
                <a:ext uri="{FF2B5EF4-FFF2-40B4-BE49-F238E27FC236}">
                  <a16:creationId xmlns:a16="http://schemas.microsoft.com/office/drawing/2014/main" id="{3CFB274C-B42B-4E4B-BF18-EE83EE672242}"/>
                </a:ext>
              </a:extLst>
            </xdr14:cNvPr>
            <xdr14:cNvContentPartPr/>
          </xdr14:nvContentPartPr>
          <xdr14:nvPr macro=""/>
          <xdr14:xfrm>
            <a:off x="7789320" y="48207113"/>
            <a:ext cx="360" cy="360"/>
          </xdr14:xfrm>
        </xdr:contentPart>
      </mc:Choice>
      <mc:Fallback xmlns="">
        <xdr:pic>
          <xdr:nvPicPr>
            <xdr:cNvPr id="173" name="Entrada de lápiz 172">
              <a:extLst>
                <a:ext uri="{FF2B5EF4-FFF2-40B4-BE49-F238E27FC236}">
                  <a16:creationId xmlns:a16="http://schemas.microsoft.com/office/drawing/2014/main" id="{709DFBBC-B697-4BED-A207-5A6D15033DEE}"/>
                </a:ext>
              </a:extLst>
            </xdr:cNvPr>
            <xdr:cNvPicPr/>
          </xdr:nvPicPr>
          <xdr:blipFill>
            <a:blip xmlns:r="http://schemas.openxmlformats.org/officeDocument/2006/relationships" r:embed="rId4"/>
            <a:stretch>
              <a:fillRect/>
            </a:stretch>
          </xdr:blipFill>
          <xdr:spPr>
            <a:xfrm>
              <a:off x="7780320" y="48198113"/>
              <a:ext cx="18000" cy="18000"/>
            </a:xfrm>
            <a:prstGeom prst="rect">
              <a:avLst/>
            </a:prstGeom>
          </xdr:spPr>
        </xdr:pic>
      </mc:Fallback>
    </mc:AlternateContent>
    <xdr:clientData/>
  </xdr:twoCellAnchor>
  <xdr:twoCellAnchor>
    <xdr:from>
      <xdr:col>7</xdr:col>
      <xdr:colOff>592727</xdr:colOff>
      <xdr:row>36</xdr:row>
      <xdr:rowOff>941733</xdr:rowOff>
    </xdr:from>
    <xdr:to>
      <xdr:col>7</xdr:col>
      <xdr:colOff>593087</xdr:colOff>
      <xdr:row>36</xdr:row>
      <xdr:rowOff>942093</xdr:rowOff>
    </xdr:to>
    <mc:AlternateContent xmlns:mc="http://schemas.openxmlformats.org/markup-compatibility/2006" xmlns:xdr14="http://schemas.microsoft.com/office/excel/2010/spreadsheetDrawing">
      <mc:Choice Requires="xdr14">
        <xdr:contentPart xmlns:r="http://schemas.openxmlformats.org/officeDocument/2006/relationships" r:id="rId127">
          <xdr14:nvContentPartPr>
            <xdr14:cNvPr id="84" name="Entrada de lápiz 83">
              <a:extLst>
                <a:ext uri="{FF2B5EF4-FFF2-40B4-BE49-F238E27FC236}">
                  <a16:creationId xmlns:a16="http://schemas.microsoft.com/office/drawing/2014/main" id="{E8FBCD5F-6F65-4455-BEAF-DCB8BE292FF3}"/>
                </a:ext>
              </a:extLst>
            </xdr14:cNvPr>
            <xdr14:cNvContentPartPr/>
          </xdr14:nvContentPartPr>
          <xdr14:nvPr macro=""/>
          <xdr14:xfrm>
            <a:off x="7810560" y="48249233"/>
            <a:ext cx="360" cy="360"/>
          </xdr14:xfrm>
        </xdr:contentPart>
      </mc:Choice>
      <mc:Fallback xmlns="">
        <xdr:pic>
          <xdr:nvPicPr>
            <xdr:cNvPr id="177" name="Entrada de lápiz 176">
              <a:extLst>
                <a:ext uri="{FF2B5EF4-FFF2-40B4-BE49-F238E27FC236}">
                  <a16:creationId xmlns:a16="http://schemas.microsoft.com/office/drawing/2014/main" id="{27A82FC4-1F12-44C9-AF83-DCE6D92D94A1}"/>
                </a:ext>
              </a:extLst>
            </xdr:cNvPr>
            <xdr:cNvPicPr/>
          </xdr:nvPicPr>
          <xdr:blipFill>
            <a:blip xmlns:r="http://schemas.openxmlformats.org/officeDocument/2006/relationships" r:embed="rId4"/>
            <a:stretch>
              <a:fillRect/>
            </a:stretch>
          </xdr:blipFill>
          <xdr:spPr>
            <a:xfrm>
              <a:off x="7801560" y="48240593"/>
              <a:ext cx="18000" cy="18000"/>
            </a:xfrm>
            <a:prstGeom prst="rect">
              <a:avLst/>
            </a:prstGeom>
          </xdr:spPr>
        </xdr:pic>
      </mc:Fallback>
    </mc:AlternateContent>
    <xdr:clientData/>
  </xdr:twoCellAnchor>
  <xdr:twoCellAnchor>
    <xdr:from>
      <xdr:col>7</xdr:col>
      <xdr:colOff>676967</xdr:colOff>
      <xdr:row>36</xdr:row>
      <xdr:rowOff>857133</xdr:rowOff>
    </xdr:from>
    <xdr:to>
      <xdr:col>7</xdr:col>
      <xdr:colOff>677327</xdr:colOff>
      <xdr:row>36</xdr:row>
      <xdr:rowOff>857493</xdr:rowOff>
    </xdr:to>
    <mc:AlternateContent xmlns:mc="http://schemas.openxmlformats.org/markup-compatibility/2006" xmlns:xdr14="http://schemas.microsoft.com/office/excel/2010/spreadsheetDrawing">
      <mc:Choice Requires="xdr14">
        <xdr:contentPart xmlns:r="http://schemas.openxmlformats.org/officeDocument/2006/relationships" r:id="rId128">
          <xdr14:nvContentPartPr>
            <xdr14:cNvPr id="85" name="Entrada de lápiz 84">
              <a:extLst>
                <a:ext uri="{FF2B5EF4-FFF2-40B4-BE49-F238E27FC236}">
                  <a16:creationId xmlns:a16="http://schemas.microsoft.com/office/drawing/2014/main" id="{CF450466-E346-4F01-8FA9-45ED030717EC}"/>
                </a:ext>
              </a:extLst>
            </xdr14:cNvPr>
            <xdr14:cNvContentPartPr/>
          </xdr14:nvContentPartPr>
          <xdr14:nvPr macro=""/>
          <xdr14:xfrm>
            <a:off x="7894800" y="48164633"/>
            <a:ext cx="360" cy="360"/>
          </xdr14:xfrm>
        </xdr:contentPart>
      </mc:Choice>
      <mc:Fallback xmlns="">
        <xdr:pic>
          <xdr:nvPicPr>
            <xdr:cNvPr id="178" name="Entrada de lápiz 177">
              <a:extLst>
                <a:ext uri="{FF2B5EF4-FFF2-40B4-BE49-F238E27FC236}">
                  <a16:creationId xmlns:a16="http://schemas.microsoft.com/office/drawing/2014/main" id="{643454F5-4924-4410-8044-19F12998478E}"/>
                </a:ext>
              </a:extLst>
            </xdr:cNvPr>
            <xdr:cNvPicPr/>
          </xdr:nvPicPr>
          <xdr:blipFill>
            <a:blip xmlns:r="http://schemas.openxmlformats.org/officeDocument/2006/relationships" r:embed="rId4"/>
            <a:stretch>
              <a:fillRect/>
            </a:stretch>
          </xdr:blipFill>
          <xdr:spPr>
            <a:xfrm>
              <a:off x="7886160" y="48155633"/>
              <a:ext cx="18000" cy="18000"/>
            </a:xfrm>
            <a:prstGeom prst="rect">
              <a:avLst/>
            </a:prstGeom>
          </xdr:spPr>
        </xdr:pic>
      </mc:Fallback>
    </mc:AlternateContent>
    <xdr:clientData/>
  </xdr:twoCellAnchor>
  <xdr:twoCellAnchor>
    <xdr:from>
      <xdr:col>6</xdr:col>
      <xdr:colOff>1026433</xdr:colOff>
      <xdr:row>36</xdr:row>
      <xdr:rowOff>1058373</xdr:rowOff>
    </xdr:from>
    <xdr:to>
      <xdr:col>6</xdr:col>
      <xdr:colOff>1026793</xdr:colOff>
      <xdr:row>36</xdr:row>
      <xdr:rowOff>1058733</xdr:rowOff>
    </xdr:to>
    <mc:AlternateContent xmlns:mc="http://schemas.openxmlformats.org/markup-compatibility/2006" xmlns:xdr14="http://schemas.microsoft.com/office/excel/2010/spreadsheetDrawing">
      <mc:Choice Requires="xdr14">
        <xdr:contentPart xmlns:r="http://schemas.openxmlformats.org/officeDocument/2006/relationships" r:id="rId129">
          <xdr14:nvContentPartPr>
            <xdr14:cNvPr id="86" name="Entrada de lápiz 85">
              <a:extLst>
                <a:ext uri="{FF2B5EF4-FFF2-40B4-BE49-F238E27FC236}">
                  <a16:creationId xmlns:a16="http://schemas.microsoft.com/office/drawing/2014/main" id="{21A0036D-3C78-41F4-89AD-EC7FBC2CB79A}"/>
                </a:ext>
              </a:extLst>
            </xdr14:cNvPr>
            <xdr14:cNvContentPartPr/>
          </xdr14:nvContentPartPr>
          <xdr14:nvPr macro=""/>
          <xdr14:xfrm>
            <a:off x="5619600" y="48365873"/>
            <a:ext cx="360" cy="360"/>
          </xdr14:xfrm>
        </xdr:contentPart>
      </mc:Choice>
      <mc:Fallback xmlns="">
        <xdr:pic>
          <xdr:nvPicPr>
            <xdr:cNvPr id="181" name="Entrada de lápiz 180">
              <a:extLst>
                <a:ext uri="{FF2B5EF4-FFF2-40B4-BE49-F238E27FC236}">
                  <a16:creationId xmlns:a16="http://schemas.microsoft.com/office/drawing/2014/main" id="{C629DB3F-578C-43A0-9377-A856560C2E18}"/>
                </a:ext>
              </a:extLst>
            </xdr:cNvPr>
            <xdr:cNvPicPr/>
          </xdr:nvPicPr>
          <xdr:blipFill>
            <a:blip xmlns:r="http://schemas.openxmlformats.org/officeDocument/2006/relationships" r:embed="rId4"/>
            <a:stretch>
              <a:fillRect/>
            </a:stretch>
          </xdr:blipFill>
          <xdr:spPr>
            <a:xfrm>
              <a:off x="5610960" y="48356873"/>
              <a:ext cx="18000" cy="18000"/>
            </a:xfrm>
            <a:prstGeom prst="rect">
              <a:avLst/>
            </a:prstGeom>
          </xdr:spPr>
        </xdr:pic>
      </mc:Fallback>
    </mc:AlternateContent>
    <xdr:clientData/>
  </xdr:twoCellAnchor>
  <xdr:twoCellAnchor>
    <xdr:from>
      <xdr:col>6</xdr:col>
      <xdr:colOff>1047673</xdr:colOff>
      <xdr:row>39</xdr:row>
      <xdr:rowOff>0</xdr:rowOff>
    </xdr:from>
    <xdr:to>
      <xdr:col>6</xdr:col>
      <xdr:colOff>1054513</xdr:colOff>
      <xdr:row>39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30">
          <xdr14:nvContentPartPr>
            <xdr14:cNvPr id="87" name="Entrada de lápiz 86">
              <a:extLst>
                <a:ext uri="{FF2B5EF4-FFF2-40B4-BE49-F238E27FC236}">
                  <a16:creationId xmlns:a16="http://schemas.microsoft.com/office/drawing/2014/main" id="{34CAC703-6FD4-4AA2-9A69-3BBB0CCF38AA}"/>
                </a:ext>
              </a:extLst>
            </xdr14:cNvPr>
            <xdr14:cNvContentPartPr/>
          </xdr14:nvContentPartPr>
          <xdr14:nvPr macro=""/>
          <xdr14:xfrm>
            <a:off x="5640840" y="53528550"/>
            <a:ext cx="6840" cy="12960"/>
          </xdr14:xfrm>
        </xdr:contentPart>
      </mc:Choice>
      <mc:Fallback xmlns="">
        <xdr:pic>
          <xdr:nvPicPr>
            <xdr:cNvPr id="183" name="Entrada de lápiz 182">
              <a:extLst>
                <a:ext uri="{FF2B5EF4-FFF2-40B4-BE49-F238E27FC236}">
                  <a16:creationId xmlns:a16="http://schemas.microsoft.com/office/drawing/2014/main" id="{16142BC5-A3DB-44BB-978C-EF08014157C2}"/>
                </a:ext>
              </a:extLst>
            </xdr:cNvPr>
            <xdr:cNvPicPr/>
          </xdr:nvPicPr>
          <xdr:blipFill>
            <a:blip xmlns:r="http://schemas.openxmlformats.org/officeDocument/2006/relationships" r:embed="rId147"/>
            <a:stretch>
              <a:fillRect/>
            </a:stretch>
          </xdr:blipFill>
          <xdr:spPr>
            <a:xfrm>
              <a:off x="5632200" y="53519550"/>
              <a:ext cx="24480" cy="30600"/>
            </a:xfrm>
            <a:prstGeom prst="rect">
              <a:avLst/>
            </a:prstGeom>
          </xdr:spPr>
        </xdr:pic>
      </mc:Fallback>
    </mc:AlternateContent>
    <xdr:clientData/>
  </xdr:twoCellAnchor>
  <xdr:twoCellAnchor>
    <xdr:from>
      <xdr:col>6</xdr:col>
      <xdr:colOff>1036873</xdr:colOff>
      <xdr:row>39</xdr:row>
      <xdr:rowOff>0</xdr:rowOff>
    </xdr:from>
    <xdr:to>
      <xdr:col>6</xdr:col>
      <xdr:colOff>1037233</xdr:colOff>
      <xdr:row>39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48">
          <xdr14:nvContentPartPr>
            <xdr14:cNvPr id="88" name="Entrada de lápiz 87">
              <a:extLst>
                <a:ext uri="{FF2B5EF4-FFF2-40B4-BE49-F238E27FC236}">
                  <a16:creationId xmlns:a16="http://schemas.microsoft.com/office/drawing/2014/main" id="{B5BCB8BA-DF44-41EB-A882-EBEA0AD6182D}"/>
                </a:ext>
              </a:extLst>
            </xdr14:cNvPr>
            <xdr14:cNvContentPartPr/>
          </xdr14:nvContentPartPr>
          <xdr14:nvPr macro=""/>
          <xdr14:xfrm>
            <a:off x="5630040" y="53519550"/>
            <a:ext cx="360" cy="360"/>
          </xdr14:xfrm>
        </xdr:contentPart>
      </mc:Choice>
      <mc:Fallback xmlns="">
        <xdr:pic>
          <xdr:nvPicPr>
            <xdr:cNvPr id="184" name="Entrada de lápiz 183">
              <a:extLst>
                <a:ext uri="{FF2B5EF4-FFF2-40B4-BE49-F238E27FC236}">
                  <a16:creationId xmlns:a16="http://schemas.microsoft.com/office/drawing/2014/main" id="{090C1D20-3FA4-4981-B2F9-74C7ECD51B4A}"/>
                </a:ext>
              </a:extLst>
            </xdr:cNvPr>
            <xdr:cNvPicPr/>
          </xdr:nvPicPr>
          <xdr:blipFill>
            <a:blip xmlns:r="http://schemas.openxmlformats.org/officeDocument/2006/relationships" r:embed="rId4"/>
            <a:stretch>
              <a:fillRect/>
            </a:stretch>
          </xdr:blipFill>
          <xdr:spPr>
            <a:xfrm>
              <a:off x="5621400" y="53510910"/>
              <a:ext cx="18000" cy="18000"/>
            </a:xfrm>
            <a:prstGeom prst="rect">
              <a:avLst/>
            </a:prstGeom>
          </xdr:spPr>
        </xdr:pic>
      </mc:Fallback>
    </mc:AlternateContent>
    <xdr:clientData/>
  </xdr:twoCellAnchor>
  <xdr:twoCellAnchor>
    <xdr:from>
      <xdr:col>6</xdr:col>
      <xdr:colOff>1022113</xdr:colOff>
      <xdr:row>39</xdr:row>
      <xdr:rowOff>0</xdr:rowOff>
    </xdr:from>
    <xdr:to>
      <xdr:col>6</xdr:col>
      <xdr:colOff>1026793</xdr:colOff>
      <xdr:row>39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49">
          <xdr14:nvContentPartPr>
            <xdr14:cNvPr id="89" name="Entrada de lápiz 88">
              <a:extLst>
                <a:ext uri="{FF2B5EF4-FFF2-40B4-BE49-F238E27FC236}">
                  <a16:creationId xmlns:a16="http://schemas.microsoft.com/office/drawing/2014/main" id="{9F637340-E2E5-43DF-BB6A-80FACC550954}"/>
                </a:ext>
              </a:extLst>
            </xdr14:cNvPr>
            <xdr14:cNvContentPartPr/>
          </xdr14:nvContentPartPr>
          <xdr14:nvPr macro=""/>
          <xdr14:xfrm>
            <a:off x="5615280" y="53519550"/>
            <a:ext cx="4680" cy="360"/>
          </xdr14:xfrm>
        </xdr:contentPart>
      </mc:Choice>
      <mc:Fallback xmlns="">
        <xdr:pic>
          <xdr:nvPicPr>
            <xdr:cNvPr id="185" name="Entrada de lápiz 184">
              <a:extLst>
                <a:ext uri="{FF2B5EF4-FFF2-40B4-BE49-F238E27FC236}">
                  <a16:creationId xmlns:a16="http://schemas.microsoft.com/office/drawing/2014/main" id="{8254B179-9FDA-4A6A-B9A3-5159443E98AA}"/>
                </a:ext>
              </a:extLst>
            </xdr:cNvPr>
            <xdr:cNvPicPr/>
          </xdr:nvPicPr>
          <xdr:blipFill>
            <a:blip xmlns:r="http://schemas.openxmlformats.org/officeDocument/2006/relationships" r:embed="rId9"/>
            <a:stretch>
              <a:fillRect/>
            </a:stretch>
          </xdr:blipFill>
          <xdr:spPr>
            <a:xfrm>
              <a:off x="5606640" y="53510910"/>
              <a:ext cx="22320" cy="18000"/>
            </a:xfrm>
            <a:prstGeom prst="rect">
              <a:avLst/>
            </a:prstGeom>
          </xdr:spPr>
        </xdr:pic>
      </mc:Fallback>
    </mc:AlternateContent>
    <xdr:clientData/>
  </xdr:twoCellAnchor>
  <xdr:twoCellAnchor>
    <xdr:from>
      <xdr:col>6</xdr:col>
      <xdr:colOff>994393</xdr:colOff>
      <xdr:row>39</xdr:row>
      <xdr:rowOff>0</xdr:rowOff>
    </xdr:from>
    <xdr:to>
      <xdr:col>6</xdr:col>
      <xdr:colOff>994753</xdr:colOff>
      <xdr:row>39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50">
          <xdr14:nvContentPartPr>
            <xdr14:cNvPr id="90" name="Entrada de lápiz 89">
              <a:extLst>
                <a:ext uri="{FF2B5EF4-FFF2-40B4-BE49-F238E27FC236}">
                  <a16:creationId xmlns:a16="http://schemas.microsoft.com/office/drawing/2014/main" id="{04359DA0-371C-4258-A47C-027553D623FA}"/>
                </a:ext>
              </a:extLst>
            </xdr14:cNvPr>
            <xdr14:cNvContentPartPr/>
          </xdr14:nvContentPartPr>
          <xdr14:nvPr macro=""/>
          <xdr14:xfrm>
            <a:off x="5587560" y="53509110"/>
            <a:ext cx="360" cy="360"/>
          </xdr14:xfrm>
        </xdr:contentPart>
      </mc:Choice>
      <mc:Fallback xmlns="">
        <xdr:pic>
          <xdr:nvPicPr>
            <xdr:cNvPr id="186" name="Entrada de lápiz 185">
              <a:extLst>
                <a:ext uri="{FF2B5EF4-FFF2-40B4-BE49-F238E27FC236}">
                  <a16:creationId xmlns:a16="http://schemas.microsoft.com/office/drawing/2014/main" id="{CCA2B317-1215-46E6-80C2-8FA74D8475AE}"/>
                </a:ext>
              </a:extLst>
            </xdr:cNvPr>
            <xdr:cNvPicPr/>
          </xdr:nvPicPr>
          <xdr:blipFill>
            <a:blip xmlns:r="http://schemas.openxmlformats.org/officeDocument/2006/relationships" r:embed="rId4"/>
            <a:stretch>
              <a:fillRect/>
            </a:stretch>
          </xdr:blipFill>
          <xdr:spPr>
            <a:xfrm>
              <a:off x="5578920" y="53500470"/>
              <a:ext cx="18000" cy="18000"/>
            </a:xfrm>
            <a:prstGeom prst="rect">
              <a:avLst/>
            </a:prstGeom>
          </xdr:spPr>
        </xdr:pic>
      </mc:Fallback>
    </mc:AlternateContent>
    <xdr:clientData/>
  </xdr:twoCellAnchor>
  <xdr:twoCellAnchor>
    <xdr:from>
      <xdr:col>6</xdr:col>
      <xdr:colOff>994393</xdr:colOff>
      <xdr:row>39</xdr:row>
      <xdr:rowOff>0</xdr:rowOff>
    </xdr:from>
    <xdr:to>
      <xdr:col>6</xdr:col>
      <xdr:colOff>999073</xdr:colOff>
      <xdr:row>39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51">
          <xdr14:nvContentPartPr>
            <xdr14:cNvPr id="91" name="Entrada de lápiz 90">
              <a:extLst>
                <a:ext uri="{FF2B5EF4-FFF2-40B4-BE49-F238E27FC236}">
                  <a16:creationId xmlns:a16="http://schemas.microsoft.com/office/drawing/2014/main" id="{DD09CECA-5A85-4E22-AF89-480879E05EC9}"/>
                </a:ext>
              </a:extLst>
            </xdr14:cNvPr>
            <xdr14:cNvContentPartPr/>
          </xdr14:nvContentPartPr>
          <xdr14:nvPr macro=""/>
          <xdr14:xfrm>
            <a:off x="5587560" y="53488230"/>
            <a:ext cx="4680" cy="360"/>
          </xdr14:xfrm>
        </xdr:contentPart>
      </mc:Choice>
      <mc:Fallback xmlns="">
        <xdr:pic>
          <xdr:nvPicPr>
            <xdr:cNvPr id="194" name="Entrada de lápiz 193">
              <a:extLst>
                <a:ext uri="{FF2B5EF4-FFF2-40B4-BE49-F238E27FC236}">
                  <a16:creationId xmlns:a16="http://schemas.microsoft.com/office/drawing/2014/main" id="{C9CDF763-E1A6-4CCC-9B58-C48A08C9AD51}"/>
                </a:ext>
              </a:extLst>
            </xdr:cNvPr>
            <xdr:cNvPicPr/>
          </xdr:nvPicPr>
          <xdr:blipFill>
            <a:blip xmlns:r="http://schemas.openxmlformats.org/officeDocument/2006/relationships" r:embed="rId4"/>
            <a:stretch>
              <a:fillRect/>
            </a:stretch>
          </xdr:blipFill>
          <xdr:spPr>
            <a:xfrm>
              <a:off x="5578920" y="53479230"/>
              <a:ext cx="22320" cy="18000"/>
            </a:xfrm>
            <a:prstGeom prst="rect">
              <a:avLst/>
            </a:prstGeom>
          </xdr:spPr>
        </xdr:pic>
      </mc:Fallback>
    </mc:AlternateContent>
    <xdr:clientData/>
  </xdr:twoCellAnchor>
  <xdr:twoCellAnchor>
    <xdr:from>
      <xdr:col>6</xdr:col>
      <xdr:colOff>981793</xdr:colOff>
      <xdr:row>39</xdr:row>
      <xdr:rowOff>0</xdr:rowOff>
    </xdr:from>
    <xdr:to>
      <xdr:col>6</xdr:col>
      <xdr:colOff>1005553</xdr:colOff>
      <xdr:row>39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52">
          <xdr14:nvContentPartPr>
            <xdr14:cNvPr id="92" name="Entrada de lápiz 91">
              <a:extLst>
                <a:ext uri="{FF2B5EF4-FFF2-40B4-BE49-F238E27FC236}">
                  <a16:creationId xmlns:a16="http://schemas.microsoft.com/office/drawing/2014/main" id="{0F8816FA-45E3-42BB-9C35-363592F1BDCE}"/>
                </a:ext>
              </a:extLst>
            </xdr14:cNvPr>
            <xdr14:cNvContentPartPr/>
          </xdr14:nvContentPartPr>
          <xdr14:nvPr macro=""/>
          <xdr14:xfrm>
            <a:off x="5574960" y="53435310"/>
            <a:ext cx="23760" cy="42480"/>
          </xdr14:xfrm>
        </xdr:contentPart>
      </mc:Choice>
      <mc:Fallback xmlns="">
        <xdr:pic>
          <xdr:nvPicPr>
            <xdr:cNvPr id="201" name="Entrada de lápiz 200">
              <a:extLst>
                <a:ext uri="{FF2B5EF4-FFF2-40B4-BE49-F238E27FC236}">
                  <a16:creationId xmlns:a16="http://schemas.microsoft.com/office/drawing/2014/main" id="{78A34807-C763-413F-AE78-546B77DBE2A7}"/>
                </a:ext>
              </a:extLst>
            </xdr:cNvPr>
            <xdr:cNvPicPr/>
          </xdr:nvPicPr>
          <xdr:blipFill>
            <a:blip xmlns:r="http://schemas.openxmlformats.org/officeDocument/2006/relationships" r:embed="rId153"/>
            <a:stretch>
              <a:fillRect/>
            </a:stretch>
          </xdr:blipFill>
          <xdr:spPr>
            <a:xfrm>
              <a:off x="5566320" y="53426310"/>
              <a:ext cx="41400" cy="60120"/>
            </a:xfrm>
            <a:prstGeom prst="rect">
              <a:avLst/>
            </a:prstGeom>
          </xdr:spPr>
        </xdr:pic>
      </mc:Fallback>
    </mc:AlternateContent>
    <xdr:clientData/>
  </xdr:twoCellAnchor>
  <xdr:twoCellAnchor>
    <xdr:from>
      <xdr:col>7</xdr:col>
      <xdr:colOff>793247</xdr:colOff>
      <xdr:row>39</xdr:row>
      <xdr:rowOff>0</xdr:rowOff>
    </xdr:from>
    <xdr:to>
      <xdr:col>7</xdr:col>
      <xdr:colOff>793607</xdr:colOff>
      <xdr:row>39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54">
          <xdr14:nvContentPartPr>
            <xdr14:cNvPr id="93" name="Entrada de lápiz 92">
              <a:extLst>
                <a:ext uri="{FF2B5EF4-FFF2-40B4-BE49-F238E27FC236}">
                  <a16:creationId xmlns:a16="http://schemas.microsoft.com/office/drawing/2014/main" id="{8C5113BC-8F4A-4F06-A60C-61AF5EACB6B1}"/>
                </a:ext>
              </a:extLst>
            </xdr14:cNvPr>
            <xdr14:cNvContentPartPr/>
          </xdr14:nvContentPartPr>
          <xdr14:nvPr macro=""/>
          <xdr14:xfrm>
            <a:off x="8011080" y="53488230"/>
            <a:ext cx="360" cy="360"/>
          </xdr14:xfrm>
        </xdr:contentPart>
      </mc:Choice>
      <mc:Fallback xmlns="">
        <xdr:pic>
          <xdr:nvPicPr>
            <xdr:cNvPr id="202" name="Entrada de lápiz 201">
              <a:extLst>
                <a:ext uri="{FF2B5EF4-FFF2-40B4-BE49-F238E27FC236}">
                  <a16:creationId xmlns:a16="http://schemas.microsoft.com/office/drawing/2014/main" id="{9FB02F3F-2C71-4038-909B-268676E5D6EE}"/>
                </a:ext>
              </a:extLst>
            </xdr:cNvPr>
            <xdr:cNvPicPr/>
          </xdr:nvPicPr>
          <xdr:blipFill>
            <a:blip xmlns:r="http://schemas.openxmlformats.org/officeDocument/2006/relationships" r:embed="rId4"/>
            <a:stretch>
              <a:fillRect/>
            </a:stretch>
          </xdr:blipFill>
          <xdr:spPr>
            <a:xfrm>
              <a:off x="8002440" y="53479230"/>
              <a:ext cx="18000" cy="18000"/>
            </a:xfrm>
            <a:prstGeom prst="rect">
              <a:avLst/>
            </a:prstGeom>
          </xdr:spPr>
        </xdr:pic>
      </mc:Fallback>
    </mc:AlternateContent>
    <xdr:clientData/>
  </xdr:twoCellAnchor>
  <xdr:twoCellAnchor>
    <xdr:from>
      <xdr:col>6</xdr:col>
      <xdr:colOff>2285923</xdr:colOff>
      <xdr:row>39</xdr:row>
      <xdr:rowOff>598432</xdr:rowOff>
    </xdr:from>
    <xdr:to>
      <xdr:col>6</xdr:col>
      <xdr:colOff>2286283</xdr:colOff>
      <xdr:row>39</xdr:row>
      <xdr:rowOff>598792</xdr:rowOff>
    </xdr:to>
    <mc:AlternateContent xmlns:mc="http://schemas.openxmlformats.org/markup-compatibility/2006" xmlns:xdr14="http://schemas.microsoft.com/office/excel/2010/spreadsheetDrawing">
      <mc:Choice Requires="xdr14">
        <xdr:contentPart xmlns:r="http://schemas.openxmlformats.org/officeDocument/2006/relationships" r:id="rId155">
          <xdr14:nvContentPartPr>
            <xdr14:cNvPr id="94" name="Entrada de lápiz 93">
              <a:extLst>
                <a:ext uri="{FF2B5EF4-FFF2-40B4-BE49-F238E27FC236}">
                  <a16:creationId xmlns:a16="http://schemas.microsoft.com/office/drawing/2014/main" id="{D922FE5D-2748-489D-A167-58DD31958CFB}"/>
                </a:ext>
              </a:extLst>
            </xdr14:cNvPr>
            <xdr14:cNvContentPartPr/>
          </xdr14:nvContentPartPr>
          <xdr14:nvPr macro=""/>
          <xdr14:xfrm>
            <a:off x="6871530" y="58251896"/>
            <a:ext cx="360" cy="360"/>
          </xdr14:xfrm>
        </xdr:contentPart>
      </mc:Choice>
      <mc:Fallback xmlns="">
        <xdr:pic>
          <xdr:nvPicPr>
            <xdr:cNvPr id="214" name="Entrada de lápiz 213">
              <a:extLst>
                <a:ext uri="{FF2B5EF4-FFF2-40B4-BE49-F238E27FC236}">
                  <a16:creationId xmlns:a16="http://schemas.microsoft.com/office/drawing/2014/main" id="{EF524D14-4611-49D6-93C8-04339EF512B7}"/>
                </a:ext>
              </a:extLst>
            </xdr:cNvPr>
            <xdr:cNvPicPr/>
          </xdr:nvPicPr>
          <xdr:blipFill>
            <a:blip xmlns:r="http://schemas.openxmlformats.org/officeDocument/2006/relationships" r:embed="rId4"/>
            <a:stretch>
              <a:fillRect/>
            </a:stretch>
          </xdr:blipFill>
          <xdr:spPr>
            <a:xfrm>
              <a:off x="6862530" y="58242896"/>
              <a:ext cx="18000" cy="18000"/>
            </a:xfrm>
            <a:prstGeom prst="rect">
              <a:avLst/>
            </a:prstGeom>
          </xdr:spPr>
        </xdr:pic>
      </mc:Fallback>
    </mc:AlternateContent>
    <xdr:clientData/>
  </xdr:twoCellAnchor>
  <xdr:twoCellAnchor>
    <xdr:from>
      <xdr:col>6</xdr:col>
      <xdr:colOff>2272243</xdr:colOff>
      <xdr:row>39</xdr:row>
      <xdr:rowOff>598432</xdr:rowOff>
    </xdr:from>
    <xdr:to>
      <xdr:col>6</xdr:col>
      <xdr:colOff>2272603</xdr:colOff>
      <xdr:row>39</xdr:row>
      <xdr:rowOff>598792</xdr:rowOff>
    </xdr:to>
    <mc:AlternateContent xmlns:mc="http://schemas.openxmlformats.org/markup-compatibility/2006" xmlns:xdr14="http://schemas.microsoft.com/office/excel/2010/spreadsheetDrawing">
      <mc:Choice Requires="xdr14">
        <xdr:contentPart xmlns:r="http://schemas.openxmlformats.org/officeDocument/2006/relationships" r:id="rId156">
          <xdr14:nvContentPartPr>
            <xdr14:cNvPr id="95" name="Entrada de lápiz 94">
              <a:extLst>
                <a:ext uri="{FF2B5EF4-FFF2-40B4-BE49-F238E27FC236}">
                  <a16:creationId xmlns:a16="http://schemas.microsoft.com/office/drawing/2014/main" id="{835B2223-7E80-413C-9A1F-7E688D7CC918}"/>
                </a:ext>
              </a:extLst>
            </xdr14:cNvPr>
            <xdr14:cNvContentPartPr/>
          </xdr14:nvContentPartPr>
          <xdr14:nvPr macro=""/>
          <xdr14:xfrm>
            <a:off x="6857850" y="58251896"/>
            <a:ext cx="360" cy="360"/>
          </xdr14:xfrm>
        </xdr:contentPart>
      </mc:Choice>
      <mc:Fallback xmlns="">
        <xdr:pic>
          <xdr:nvPicPr>
            <xdr:cNvPr id="215" name="Entrada de lápiz 214">
              <a:extLst>
                <a:ext uri="{FF2B5EF4-FFF2-40B4-BE49-F238E27FC236}">
                  <a16:creationId xmlns:a16="http://schemas.microsoft.com/office/drawing/2014/main" id="{8DBB6838-CB51-46D4-9C59-36252C7271D9}"/>
                </a:ext>
              </a:extLst>
            </xdr:cNvPr>
            <xdr:cNvPicPr/>
          </xdr:nvPicPr>
          <xdr:blipFill>
            <a:blip xmlns:r="http://schemas.openxmlformats.org/officeDocument/2006/relationships" r:embed="rId4"/>
            <a:stretch>
              <a:fillRect/>
            </a:stretch>
          </xdr:blipFill>
          <xdr:spPr>
            <a:xfrm>
              <a:off x="6849210" y="58242896"/>
              <a:ext cx="18000" cy="18000"/>
            </a:xfrm>
            <a:prstGeom prst="rect">
              <a:avLst/>
            </a:prstGeom>
          </xdr:spPr>
        </xdr:pic>
      </mc:Fallback>
    </mc:AlternateContent>
    <xdr:clientData/>
  </xdr:twoCellAnchor>
  <xdr:twoCellAnchor>
    <xdr:from>
      <xdr:col>6</xdr:col>
      <xdr:colOff>2353603</xdr:colOff>
      <xdr:row>39</xdr:row>
      <xdr:rowOff>639472</xdr:rowOff>
    </xdr:from>
    <xdr:to>
      <xdr:col>6</xdr:col>
      <xdr:colOff>2370163</xdr:colOff>
      <xdr:row>39</xdr:row>
      <xdr:rowOff>648112</xdr:rowOff>
    </xdr:to>
    <mc:AlternateContent xmlns:mc="http://schemas.openxmlformats.org/markup-compatibility/2006" xmlns:xdr14="http://schemas.microsoft.com/office/excel/2010/spreadsheetDrawing">
      <mc:Choice Requires="xdr14">
        <xdr:contentPart xmlns:r="http://schemas.openxmlformats.org/officeDocument/2006/relationships" r:id="rId157">
          <xdr14:nvContentPartPr>
            <xdr14:cNvPr id="96" name="Entrada de lápiz 95">
              <a:extLst>
                <a:ext uri="{FF2B5EF4-FFF2-40B4-BE49-F238E27FC236}">
                  <a16:creationId xmlns:a16="http://schemas.microsoft.com/office/drawing/2014/main" id="{0C2BF8EE-5EA2-42AB-BF79-3552713B70B9}"/>
                </a:ext>
              </a:extLst>
            </xdr14:cNvPr>
            <xdr14:cNvContentPartPr/>
          </xdr14:nvContentPartPr>
          <xdr14:nvPr macro=""/>
          <xdr14:xfrm>
            <a:off x="6939210" y="58292936"/>
            <a:ext cx="16560" cy="8640"/>
          </xdr14:xfrm>
        </xdr:contentPart>
      </mc:Choice>
      <mc:Fallback xmlns="">
        <xdr:pic>
          <xdr:nvPicPr>
            <xdr:cNvPr id="216" name="Entrada de lápiz 215">
              <a:extLst>
                <a:ext uri="{FF2B5EF4-FFF2-40B4-BE49-F238E27FC236}">
                  <a16:creationId xmlns:a16="http://schemas.microsoft.com/office/drawing/2014/main" id="{CAB638DB-5B2D-4AE2-9F46-5AB715881515}"/>
                </a:ext>
              </a:extLst>
            </xdr:cNvPr>
            <xdr:cNvPicPr/>
          </xdr:nvPicPr>
          <xdr:blipFill>
            <a:blip xmlns:r="http://schemas.openxmlformats.org/officeDocument/2006/relationships" r:embed="rId159"/>
            <a:stretch>
              <a:fillRect/>
            </a:stretch>
          </xdr:blipFill>
          <xdr:spPr>
            <a:xfrm>
              <a:off x="6930570" y="58284296"/>
              <a:ext cx="34200" cy="26280"/>
            </a:xfrm>
            <a:prstGeom prst="rect">
              <a:avLst/>
            </a:prstGeom>
          </xdr:spPr>
        </xdr:pic>
      </mc:Fallback>
    </mc:AlternateContent>
    <xdr:clientData/>
  </xdr:twoCellAnchor>
  <xdr:twoCellAnchor>
    <xdr:from>
      <xdr:col>6</xdr:col>
      <xdr:colOff>2340283</xdr:colOff>
      <xdr:row>39</xdr:row>
      <xdr:rowOff>639472</xdr:rowOff>
    </xdr:from>
    <xdr:to>
      <xdr:col>6</xdr:col>
      <xdr:colOff>2340643</xdr:colOff>
      <xdr:row>39</xdr:row>
      <xdr:rowOff>639832</xdr:rowOff>
    </xdr:to>
    <mc:AlternateContent xmlns:mc="http://schemas.openxmlformats.org/markup-compatibility/2006" xmlns:xdr14="http://schemas.microsoft.com/office/excel/2010/spreadsheetDrawing">
      <mc:Choice Requires="xdr14">
        <xdr:contentPart xmlns:r="http://schemas.openxmlformats.org/officeDocument/2006/relationships" r:id="rId160">
          <xdr14:nvContentPartPr>
            <xdr14:cNvPr id="97" name="Entrada de lápiz 96">
              <a:extLst>
                <a:ext uri="{FF2B5EF4-FFF2-40B4-BE49-F238E27FC236}">
                  <a16:creationId xmlns:a16="http://schemas.microsoft.com/office/drawing/2014/main" id="{393F8008-B054-4623-9ADC-A863A259FD7B}"/>
                </a:ext>
              </a:extLst>
            </xdr14:cNvPr>
            <xdr14:cNvContentPartPr/>
          </xdr14:nvContentPartPr>
          <xdr14:nvPr macro=""/>
          <xdr14:xfrm>
            <a:off x="6925890" y="58292936"/>
            <a:ext cx="360" cy="360"/>
          </xdr14:xfrm>
        </xdr:contentPart>
      </mc:Choice>
      <mc:Fallback xmlns="">
        <xdr:pic>
          <xdr:nvPicPr>
            <xdr:cNvPr id="217" name="Entrada de lápiz 216">
              <a:extLst>
                <a:ext uri="{FF2B5EF4-FFF2-40B4-BE49-F238E27FC236}">
                  <a16:creationId xmlns:a16="http://schemas.microsoft.com/office/drawing/2014/main" id="{FC4B1961-7959-4034-897E-9CF8F6901C66}"/>
                </a:ext>
              </a:extLst>
            </xdr:cNvPr>
            <xdr:cNvPicPr/>
          </xdr:nvPicPr>
          <xdr:blipFill>
            <a:blip xmlns:r="http://schemas.openxmlformats.org/officeDocument/2006/relationships" r:embed="rId4"/>
            <a:stretch>
              <a:fillRect/>
            </a:stretch>
          </xdr:blipFill>
          <xdr:spPr>
            <a:xfrm>
              <a:off x="6916890" y="58284296"/>
              <a:ext cx="18000" cy="18000"/>
            </a:xfrm>
            <a:prstGeom prst="rect">
              <a:avLst/>
            </a:prstGeom>
          </xdr:spPr>
        </xdr:pic>
      </mc:Fallback>
    </mc:AlternateContent>
    <xdr:clientData/>
  </xdr:twoCellAnchor>
</xdr:wsDr>
</file>

<file path=xl/drawings/drawing5.xml><?xml version="1.0" encoding="utf-8"?>
<xdr:wsDr xmlns:xdr="http://schemas.openxmlformats.org/drawingml/2006/spreadsheetDrawing" xmlns:a="http://schemas.openxmlformats.org/drawingml/2006/main">
  <xdr:oneCellAnchor>
    <xdr:from>
      <xdr:col>4</xdr:col>
      <xdr:colOff>247649</xdr:colOff>
      <xdr:row>28</xdr:row>
      <xdr:rowOff>104775</xdr:rowOff>
    </xdr:from>
    <xdr:ext cx="7772400" cy="158000"/>
    <xdr:pic>
      <xdr:nvPicPr>
        <xdr:cNvPr id="2" name="Imagen 1">
          <a:extLst>
            <a:ext uri="{FF2B5EF4-FFF2-40B4-BE49-F238E27FC236}">
              <a16:creationId xmlns:a16="http://schemas.microsoft.com/office/drawing/2014/main" id="{CF3E9330-4B49-45D6-B29F-526F190CC0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67699" y="16116300"/>
          <a:ext cx="7772400" cy="158000"/>
        </a:xfrm>
        <a:prstGeom prst="rect">
          <a:avLst/>
        </a:prstGeom>
      </xdr:spPr>
    </xdr:pic>
    <xdr:clientData/>
  </xdr:oneCellAnchor>
  <xdr:twoCellAnchor>
    <xdr:from>
      <xdr:col>4</xdr:col>
      <xdr:colOff>845343</xdr:colOff>
      <xdr:row>28</xdr:row>
      <xdr:rowOff>202407</xdr:rowOff>
    </xdr:from>
    <xdr:to>
      <xdr:col>7</xdr:col>
      <xdr:colOff>426250</xdr:colOff>
      <xdr:row>32</xdr:row>
      <xdr:rowOff>102178</xdr:rowOff>
    </xdr:to>
    <xdr:sp macro="" textlink="">
      <xdr:nvSpPr>
        <xdr:cNvPr id="3" name="Text Box 45">
          <a:extLst>
            <a:ext uri="{FF2B5EF4-FFF2-40B4-BE49-F238E27FC236}">
              <a16:creationId xmlns:a16="http://schemas.microsoft.com/office/drawing/2014/main" id="{EAC9EA63-3EDE-494E-84B4-AFA7C52D23A2}"/>
            </a:ext>
          </a:extLst>
        </xdr:cNvPr>
        <xdr:cNvSpPr txBox="1">
          <a:spLocks noChangeArrowheads="1"/>
        </xdr:cNvSpPr>
      </xdr:nvSpPr>
      <xdr:spPr bwMode="auto">
        <a:xfrm>
          <a:off x="8865393" y="16213932"/>
          <a:ext cx="6972307" cy="690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22</xdr:col>
      <xdr:colOff>226218</xdr:colOff>
      <xdr:row>28</xdr:row>
      <xdr:rowOff>35719</xdr:rowOff>
    </xdr:from>
    <xdr:to>
      <xdr:col>29</xdr:col>
      <xdr:colOff>128595</xdr:colOff>
      <xdr:row>31</xdr:row>
      <xdr:rowOff>102177</xdr:rowOff>
    </xdr:to>
    <xdr:sp macro="" textlink="">
      <xdr:nvSpPr>
        <xdr:cNvPr id="4" name="Text Box 45">
          <a:extLst>
            <a:ext uri="{FF2B5EF4-FFF2-40B4-BE49-F238E27FC236}">
              <a16:creationId xmlns:a16="http://schemas.microsoft.com/office/drawing/2014/main" id="{737CF01E-E28A-4124-930A-B8734C14065A}"/>
            </a:ext>
          </a:extLst>
        </xdr:cNvPr>
        <xdr:cNvSpPr txBox="1">
          <a:spLocks noChangeArrowheads="1"/>
        </xdr:cNvSpPr>
      </xdr:nvSpPr>
      <xdr:spPr bwMode="auto">
        <a:xfrm>
          <a:off x="30115668" y="16047244"/>
          <a:ext cx="3131352" cy="695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oneCellAnchor>
    <xdr:from>
      <xdr:col>20</xdr:col>
      <xdr:colOff>321469</xdr:colOff>
      <xdr:row>27</xdr:row>
      <xdr:rowOff>47625</xdr:rowOff>
    </xdr:from>
    <xdr:ext cx="7772400" cy="158000"/>
    <xdr:pic>
      <xdr:nvPicPr>
        <xdr:cNvPr id="5" name="Imagen 4">
          <a:extLst>
            <a:ext uri="{FF2B5EF4-FFF2-40B4-BE49-F238E27FC236}">
              <a16:creationId xmlns:a16="http://schemas.microsoft.com/office/drawing/2014/main" id="{107CFFD1-4171-4641-8985-F2CF909FE4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15569" y="15849600"/>
          <a:ext cx="7772400" cy="158000"/>
        </a:xfrm>
        <a:prstGeom prst="rect">
          <a:avLst/>
        </a:prstGeom>
      </xdr:spPr>
    </xdr:pic>
    <xdr:clientData/>
  </xdr:oneCellAnchor>
  <xdr:twoCellAnchor editAs="oneCell">
    <xdr:from>
      <xdr:col>0</xdr:col>
      <xdr:colOff>381000</xdr:colOff>
      <xdr:row>3</xdr:row>
      <xdr:rowOff>54428</xdr:rowOff>
    </xdr:from>
    <xdr:to>
      <xdr:col>2</xdr:col>
      <xdr:colOff>333375</xdr:colOff>
      <xdr:row>8</xdr:row>
      <xdr:rowOff>76357</xdr:rowOff>
    </xdr:to>
    <xdr:pic>
      <xdr:nvPicPr>
        <xdr:cNvPr id="8" name="Imagen 7">
          <a:extLst>
            <a:ext uri="{FF2B5EF4-FFF2-40B4-BE49-F238E27FC236}">
              <a16:creationId xmlns:a16="http://schemas.microsoft.com/office/drawing/2014/main" id="{54F50DB4-E29C-4C81-930C-FAB342470C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444953"/>
          <a:ext cx="3429000" cy="10696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1307591</xdr:colOff>
      <xdr:row>29</xdr:row>
      <xdr:rowOff>108298</xdr:rowOff>
    </xdr:from>
    <xdr:to>
      <xdr:col>7</xdr:col>
      <xdr:colOff>894963</xdr:colOff>
      <xdr:row>42</xdr:row>
      <xdr:rowOff>74744</xdr:rowOff>
    </xdr:to>
    <xdr:sp macro="" textlink="">
      <xdr:nvSpPr>
        <xdr:cNvPr id="2" name="Text Box 45">
          <a:extLst>
            <a:ext uri="{FF2B5EF4-FFF2-40B4-BE49-F238E27FC236}">
              <a16:creationId xmlns:a16="http://schemas.microsoft.com/office/drawing/2014/main" id="{D28E03DB-4268-4275-B8B0-25842CEAEC9F}"/>
            </a:ext>
          </a:extLst>
        </xdr:cNvPr>
        <xdr:cNvSpPr txBox="1">
          <a:spLocks noChangeArrowheads="1"/>
        </xdr:cNvSpPr>
      </xdr:nvSpPr>
      <xdr:spPr bwMode="auto">
        <a:xfrm>
          <a:off x="3812666" y="5442298"/>
          <a:ext cx="2282947" cy="2442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endParaRPr lang="es-CO" sz="1200">
            <a:effectLst/>
            <a:latin typeface="Times New Roman"/>
            <a:ea typeface="Times New Roman"/>
          </a:endParaRPr>
        </a:p>
      </xdr:txBody>
    </xdr:sp>
    <xdr:clientData/>
  </xdr:twoCellAnchor>
  <xdr:oneCellAnchor>
    <xdr:from>
      <xdr:col>3</xdr:col>
      <xdr:colOff>2125436</xdr:colOff>
      <xdr:row>29</xdr:row>
      <xdr:rowOff>104775</xdr:rowOff>
    </xdr:from>
    <xdr:ext cx="7779204" cy="159361"/>
    <xdr:pic>
      <xdr:nvPicPr>
        <xdr:cNvPr id="3" name="Imagen 2">
          <a:extLst>
            <a:ext uri="{FF2B5EF4-FFF2-40B4-BE49-F238E27FC236}">
              <a16:creationId xmlns:a16="http://schemas.microsoft.com/office/drawing/2014/main" id="{98FA2212-F500-4FB1-B926-33EFB4AF72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9361" y="5438775"/>
          <a:ext cx="7779204" cy="159361"/>
        </a:xfrm>
        <a:prstGeom prst="rect">
          <a:avLst/>
        </a:prstGeom>
      </xdr:spPr>
    </xdr:pic>
    <xdr:clientData/>
  </xdr:oneCellAnchor>
  <xdr:oneCellAnchor>
    <xdr:from>
      <xdr:col>22</xdr:col>
      <xdr:colOff>0</xdr:colOff>
      <xdr:row>28</xdr:row>
      <xdr:rowOff>9525</xdr:rowOff>
    </xdr:from>
    <xdr:ext cx="7779204" cy="159361"/>
    <xdr:pic>
      <xdr:nvPicPr>
        <xdr:cNvPr id="4" name="Imagen 3">
          <a:extLst>
            <a:ext uri="{FF2B5EF4-FFF2-40B4-BE49-F238E27FC236}">
              <a16:creationId xmlns:a16="http://schemas.microsoft.com/office/drawing/2014/main" id="{5E412608-3637-4E65-A7DF-2D1AFE9800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64000" y="5153025"/>
          <a:ext cx="7779204" cy="159361"/>
        </a:xfrm>
        <a:prstGeom prst="rect">
          <a:avLst/>
        </a:prstGeom>
      </xdr:spPr>
    </xdr:pic>
    <xdr:clientData/>
  </xdr:oneCellAnchor>
  <xdr:twoCellAnchor>
    <xdr:from>
      <xdr:col>25</xdr:col>
      <xdr:colOff>68036</xdr:colOff>
      <xdr:row>29</xdr:row>
      <xdr:rowOff>54429</xdr:rowOff>
    </xdr:from>
    <xdr:to>
      <xdr:col>35</xdr:col>
      <xdr:colOff>0</xdr:colOff>
      <xdr:row>33</xdr:row>
      <xdr:rowOff>116125</xdr:rowOff>
    </xdr:to>
    <xdr:sp macro="" textlink="">
      <xdr:nvSpPr>
        <xdr:cNvPr id="5" name="Text Box 45">
          <a:extLst>
            <a:ext uri="{FF2B5EF4-FFF2-40B4-BE49-F238E27FC236}">
              <a16:creationId xmlns:a16="http://schemas.microsoft.com/office/drawing/2014/main" id="{74402433-0082-4E17-BBFA-309EF0AF967D}"/>
            </a:ext>
          </a:extLst>
        </xdr:cNvPr>
        <xdr:cNvSpPr txBox="1">
          <a:spLocks noChangeArrowheads="1"/>
        </xdr:cNvSpPr>
      </xdr:nvSpPr>
      <xdr:spPr bwMode="auto">
        <a:xfrm>
          <a:off x="19118036" y="5388429"/>
          <a:ext cx="7551964" cy="8236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oneCellAnchor>
    <xdr:from>
      <xdr:col>0</xdr:col>
      <xdr:colOff>381000</xdr:colOff>
      <xdr:row>3</xdr:row>
      <xdr:rowOff>172892</xdr:rowOff>
    </xdr:from>
    <xdr:ext cx="3083719" cy="1065358"/>
    <xdr:pic>
      <xdr:nvPicPr>
        <xdr:cNvPr id="6" name="Imagen 5">
          <a:extLst>
            <a:ext uri="{FF2B5EF4-FFF2-40B4-BE49-F238E27FC236}">
              <a16:creationId xmlns:a16="http://schemas.microsoft.com/office/drawing/2014/main" id="{0774F301-EA2A-47A9-B972-867BC7B7A9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780111"/>
          <a:ext cx="3083719" cy="106535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42</xdr:row>
      <xdr:rowOff>0</xdr:rowOff>
    </xdr:from>
    <xdr:to>
      <xdr:col>32</xdr:col>
      <xdr:colOff>0</xdr:colOff>
      <xdr:row>46</xdr:row>
      <xdr:rowOff>61696</xdr:rowOff>
    </xdr:to>
    <xdr:sp macro="" textlink="">
      <xdr:nvSpPr>
        <xdr:cNvPr id="2" name="Text Box 45">
          <a:extLst>
            <a:ext uri="{FF2B5EF4-FFF2-40B4-BE49-F238E27FC236}">
              <a16:creationId xmlns:a16="http://schemas.microsoft.com/office/drawing/2014/main" id="{EABD4753-3353-4684-A2E2-66FF2F4D4285}"/>
            </a:ext>
          </a:extLst>
        </xdr:cNvPr>
        <xdr:cNvSpPr txBox="1">
          <a:spLocks noChangeArrowheads="1"/>
        </xdr:cNvSpPr>
      </xdr:nvSpPr>
      <xdr:spPr bwMode="auto">
        <a:xfrm>
          <a:off x="29594175" y="28575000"/>
          <a:ext cx="3067050"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601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4</xdr:col>
      <xdr:colOff>287055</xdr:colOff>
      <xdr:row>42</xdr:row>
      <xdr:rowOff>13048</xdr:rowOff>
    </xdr:from>
    <xdr:to>
      <xdr:col>6</xdr:col>
      <xdr:colOff>2146819</xdr:colOff>
      <xdr:row>46</xdr:row>
      <xdr:rowOff>74744</xdr:rowOff>
    </xdr:to>
    <xdr:sp macro="" textlink="">
      <xdr:nvSpPr>
        <xdr:cNvPr id="3" name="Text Box 45">
          <a:extLst>
            <a:ext uri="{FF2B5EF4-FFF2-40B4-BE49-F238E27FC236}">
              <a16:creationId xmlns:a16="http://schemas.microsoft.com/office/drawing/2014/main" id="{0C2DF663-514D-4706-9008-A54EDE7AA9A4}"/>
            </a:ext>
          </a:extLst>
        </xdr:cNvPr>
        <xdr:cNvSpPr txBox="1">
          <a:spLocks noChangeArrowheads="1"/>
        </xdr:cNvSpPr>
      </xdr:nvSpPr>
      <xdr:spPr bwMode="auto">
        <a:xfrm>
          <a:off x="7840380" y="28588048"/>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3</xdr:col>
      <xdr:colOff>1104900</xdr:colOff>
      <xdr:row>42</xdr:row>
      <xdr:rowOff>9525</xdr:rowOff>
    </xdr:from>
    <xdr:to>
      <xdr:col>7</xdr:col>
      <xdr:colOff>1457325</xdr:colOff>
      <xdr:row>43</xdr:row>
      <xdr:rowOff>5600</xdr:rowOff>
    </xdr:to>
    <xdr:pic>
      <xdr:nvPicPr>
        <xdr:cNvPr id="4" name="Imagen 3">
          <a:extLst>
            <a:ext uri="{FF2B5EF4-FFF2-40B4-BE49-F238E27FC236}">
              <a16:creationId xmlns:a16="http://schemas.microsoft.com/office/drawing/2014/main" id="{057A601D-4690-49DF-8AB9-A7EE465248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91275" y="28584525"/>
          <a:ext cx="7772400" cy="158000"/>
        </a:xfrm>
        <a:prstGeom prst="rect">
          <a:avLst/>
        </a:prstGeom>
      </xdr:spPr>
    </xdr:pic>
    <xdr:clientData/>
  </xdr:twoCellAnchor>
  <xdr:twoCellAnchor editAs="oneCell">
    <xdr:from>
      <xdr:col>0</xdr:col>
      <xdr:colOff>314325</xdr:colOff>
      <xdr:row>2</xdr:row>
      <xdr:rowOff>38100</xdr:rowOff>
    </xdr:from>
    <xdr:to>
      <xdr:col>1</xdr:col>
      <xdr:colOff>1266825</xdr:colOff>
      <xdr:row>7</xdr:row>
      <xdr:rowOff>102925</xdr:rowOff>
    </xdr:to>
    <xdr:pic>
      <xdr:nvPicPr>
        <xdr:cNvPr id="7" name="Imagen 6">
          <a:extLst>
            <a:ext uri="{FF2B5EF4-FFF2-40B4-BE49-F238E27FC236}">
              <a16:creationId xmlns:a16="http://schemas.microsoft.com/office/drawing/2014/main" id="{AC2C0475-B2E8-4C56-9859-BA0F7403A9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325" y="428625"/>
          <a:ext cx="2943225" cy="1017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782355</xdr:colOff>
      <xdr:row>35</xdr:row>
      <xdr:rowOff>60673</xdr:rowOff>
    </xdr:from>
    <xdr:to>
      <xdr:col>7</xdr:col>
      <xdr:colOff>365644</xdr:colOff>
      <xdr:row>45</xdr:row>
      <xdr:rowOff>46169</xdr:rowOff>
    </xdr:to>
    <xdr:sp macro="" textlink="">
      <xdr:nvSpPr>
        <xdr:cNvPr id="2" name="Text Box 45">
          <a:extLst>
            <a:ext uri="{FF2B5EF4-FFF2-40B4-BE49-F238E27FC236}">
              <a16:creationId xmlns:a16="http://schemas.microsoft.com/office/drawing/2014/main" id="{95DA5484-3F47-4107-84BB-7D272BC9E8CE}"/>
            </a:ext>
          </a:extLst>
        </xdr:cNvPr>
        <xdr:cNvSpPr txBox="1">
          <a:spLocks noChangeArrowheads="1"/>
        </xdr:cNvSpPr>
      </xdr:nvSpPr>
      <xdr:spPr bwMode="auto">
        <a:xfrm>
          <a:off x="8554755" y="22935913"/>
          <a:ext cx="4879189" cy="16618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3</xdr:col>
      <xdr:colOff>1514475</xdr:colOff>
      <xdr:row>34</xdr:row>
      <xdr:rowOff>47625</xdr:rowOff>
    </xdr:from>
    <xdr:to>
      <xdr:col>8</xdr:col>
      <xdr:colOff>276225</xdr:colOff>
      <xdr:row>35</xdr:row>
      <xdr:rowOff>43700</xdr:rowOff>
    </xdr:to>
    <xdr:pic>
      <xdr:nvPicPr>
        <xdr:cNvPr id="3" name="Imagen 2">
          <a:extLst>
            <a:ext uri="{FF2B5EF4-FFF2-40B4-BE49-F238E27FC236}">
              <a16:creationId xmlns:a16="http://schemas.microsoft.com/office/drawing/2014/main" id="{AC4C7024-B9B0-4554-A511-EE6E1E341F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5155" y="22755225"/>
          <a:ext cx="8027670" cy="163715"/>
        </a:xfrm>
        <a:prstGeom prst="rect">
          <a:avLst/>
        </a:prstGeom>
      </xdr:spPr>
    </xdr:pic>
    <xdr:clientData/>
  </xdr:twoCellAnchor>
  <xdr:twoCellAnchor editAs="oneCell">
    <xdr:from>
      <xdr:col>3</xdr:col>
      <xdr:colOff>838200</xdr:colOff>
      <xdr:row>1</xdr:row>
      <xdr:rowOff>142875</xdr:rowOff>
    </xdr:from>
    <xdr:to>
      <xdr:col>5</xdr:col>
      <xdr:colOff>466725</xdr:colOff>
      <xdr:row>7</xdr:row>
      <xdr:rowOff>60029</xdr:rowOff>
    </xdr:to>
    <xdr:pic>
      <xdr:nvPicPr>
        <xdr:cNvPr id="4" name="Imagen 3">
          <a:extLst>
            <a:ext uri="{FF2B5EF4-FFF2-40B4-BE49-F238E27FC236}">
              <a16:creationId xmlns:a16="http://schemas.microsoft.com/office/drawing/2014/main" id="{77F19EC3-BAFE-4557-8F66-2F8B65D742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78880" y="325755"/>
          <a:ext cx="3537585" cy="10601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287055</xdr:colOff>
      <xdr:row>47</xdr:row>
      <xdr:rowOff>13048</xdr:rowOff>
    </xdr:from>
    <xdr:to>
      <xdr:col>6</xdr:col>
      <xdr:colOff>2146819</xdr:colOff>
      <xdr:row>51</xdr:row>
      <xdr:rowOff>74744</xdr:rowOff>
    </xdr:to>
    <xdr:sp macro="" textlink="">
      <xdr:nvSpPr>
        <xdr:cNvPr id="2" name="Text Box 45">
          <a:extLst>
            <a:ext uri="{FF2B5EF4-FFF2-40B4-BE49-F238E27FC236}">
              <a16:creationId xmlns:a16="http://schemas.microsoft.com/office/drawing/2014/main" id="{F9511EC3-B7E2-4F6B-810D-B7529AA75E93}"/>
            </a:ext>
          </a:extLst>
        </xdr:cNvPr>
        <xdr:cNvSpPr txBox="1">
          <a:spLocks noChangeArrowheads="1"/>
        </xdr:cNvSpPr>
      </xdr:nvSpPr>
      <xdr:spPr bwMode="auto">
        <a:xfrm>
          <a:off x="7840380" y="2273017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3</xdr:col>
      <xdr:colOff>1104900</xdr:colOff>
      <xdr:row>47</xdr:row>
      <xdr:rowOff>9525</xdr:rowOff>
    </xdr:from>
    <xdr:to>
      <xdr:col>7</xdr:col>
      <xdr:colOff>1457325</xdr:colOff>
      <xdr:row>48</xdr:row>
      <xdr:rowOff>5601</xdr:rowOff>
    </xdr:to>
    <xdr:pic>
      <xdr:nvPicPr>
        <xdr:cNvPr id="3" name="Imagen 2">
          <a:extLst>
            <a:ext uri="{FF2B5EF4-FFF2-40B4-BE49-F238E27FC236}">
              <a16:creationId xmlns:a16="http://schemas.microsoft.com/office/drawing/2014/main" id="{63FB5DC1-9DF7-40C0-9682-BFA427344C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91275" y="22726650"/>
          <a:ext cx="7772400" cy="158000"/>
        </a:xfrm>
        <a:prstGeom prst="rect">
          <a:avLst/>
        </a:prstGeom>
      </xdr:spPr>
    </xdr:pic>
    <xdr:clientData/>
  </xdr:twoCellAnchor>
  <xdr:twoCellAnchor editAs="oneCell">
    <xdr:from>
      <xdr:col>0</xdr:col>
      <xdr:colOff>566739</xdr:colOff>
      <xdr:row>2</xdr:row>
      <xdr:rowOff>190500</xdr:rowOff>
    </xdr:from>
    <xdr:to>
      <xdr:col>2</xdr:col>
      <xdr:colOff>33339</xdr:colOff>
      <xdr:row>6</xdr:row>
      <xdr:rowOff>76698</xdr:rowOff>
    </xdr:to>
    <xdr:pic>
      <xdr:nvPicPr>
        <xdr:cNvPr id="4" name="Imagen 3">
          <a:extLst>
            <a:ext uri="{FF2B5EF4-FFF2-40B4-BE49-F238E27FC236}">
              <a16:creationId xmlns:a16="http://schemas.microsoft.com/office/drawing/2014/main" id="{253FABF4-8246-4A1A-9F7A-C604925FD0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6739" y="583406"/>
          <a:ext cx="3431381" cy="10768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lidarias-my.sharepoint.com/GESTION%202023/1.%20Pensamiento%20y%20Direccionamiento%20Estrategico/Planes%20integrados/Definitivos/0.%20Plan%20de%20acci&#243;n%20Institucional%202023%203%20sin%20firm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9\Administrativa$\GESTION%202023\Pensamiento%20y%20Direccionamiento%20Estrategico\Plan%20estrategico\FO1_PLAN_ESTRATEGICO_V10%20(1)_coment%20Carolina%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olidarias-my.sharepoint.com/GESTION%202023/Pensamiento%20y%20Direccionamiento%20Estrategico/Plan%20estrategico/FO1_PLAN_ESTRATEGICO_V10%20(1)_coment%20Carolina%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GESTION%202023\1.%20Pensamiento%20y%20Direccionamiento%20Estrategico\Planes%20integrados\Definitivos\0.%20Plan%20de%20acci&#243;n%20Institucional%202023%203%20sin%20firma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GESTION%202023\Pensamiento%20y%20Direccionamiento%20Estrategico\Plan%20estrategico\FO1_PLAN_ESTRATEGICO_V10%20(1)_coment%20Carolina%20(3).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CarolinaB\Downloads\Plan%20Acci&#243;n_Grupo%20At%20Ciudadano_Ajustado.xlsx" TargetMode="External"/><Relationship Id="rId1" Type="http://schemas.openxmlformats.org/officeDocument/2006/relationships/externalLinkPath" Target="Plan%20Acci&#243;n_Grupo%20At%20Ciudadano_Ajus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Misión, Visión y Objetivos "/>
      <sheetName val="Plan estrategico "/>
      <sheetName val="Plan de accion Institucional"/>
      <sheetName val="Datos Lista Desplegables"/>
      <sheetName val="DDOSS"/>
      <sheetName val="GEduc"/>
      <sheetName val=" GCyP "/>
      <sheetName val="GPyE"/>
      <sheetName val="GTICS"/>
      <sheetName val="GGA"/>
      <sheetName val="GGF"/>
      <sheetName val="GGH"/>
      <sheetName val="OAJ"/>
      <sheetName val="OC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Misión, Visión y Objetivos "/>
      <sheetName val="Plan estrategico "/>
      <sheetName val="Plan de accion Institucional"/>
      <sheetName val="Datos Lista Desplegables"/>
      <sheetName val="DDOSS"/>
      <sheetName val="GEduc"/>
      <sheetName val=" GCyP "/>
      <sheetName val="GPyE"/>
      <sheetName val="GTICS"/>
      <sheetName val="GGA"/>
      <sheetName val="GGF"/>
      <sheetName val="GGH"/>
      <sheetName val="OAJ"/>
      <sheetName val="OC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DE ACCIÓN"/>
      <sheetName val="PLAN MIPG "/>
    </sheetNames>
    <sheetDataSet>
      <sheetData sheetId="0"/>
      <sheetData sheetId="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42"/>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51"/>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52"/>
    </inkml:context>
    <inkml:brush xml:id="br0">
      <inkml:brushProperty name="width" value="0.05" units="cm"/>
      <inkml:brushProperty name="height" value="0.05" units="cm"/>
      <inkml:brushProperty name="ignorePressure" value="1"/>
    </inkml:brush>
  </inkml:definitions>
  <inkml:trace contextRef="#ctx0" brushRef="#br0">23 5,'-10'-2,"-3"0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53"/>
    </inkml:context>
    <inkml:brush xml:id="br0">
      <inkml:brushProperty name="width" value="0.05" units="cm"/>
      <inkml:brushProperty name="height" value="0.05" units="cm"/>
      <inkml:brushProperty name="ignorePressure" value="1"/>
    </inkml:brush>
  </inkml:definitions>
  <inkml:trace contextRef="#ctx0" brushRef="#br0">0 1</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54"/>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55"/>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56"/>
    </inkml:context>
    <inkml:brush xml:id="br0">
      <inkml:brushProperty name="width" value="0.05" units="cm"/>
      <inkml:brushProperty name="height" value="0.05" units="cm"/>
      <inkml:brushProperty name="ignorePressure" value="1"/>
    </inkml:brush>
  </inkml:definitions>
  <inkml:trace contextRef="#ctx0" brushRef="#br0">71 0,'-30'0,"-10"0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57"/>
    </inkml:context>
    <inkml:brush xml:id="br0">
      <inkml:brushProperty name="width" value="0.05" units="cm"/>
      <inkml:brushProperty name="height" value="0.05" units="cm"/>
      <inkml:brushProperty name="ignorePressure" value="1"/>
    </inkml:brush>
  </inkml:definitions>
  <inkml:trace contextRef="#ctx0" brushRef="#br0">24 13,'-10'-6,"-3"0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58"/>
    </inkml:context>
    <inkml:brush xml:id="br0">
      <inkml:brushProperty name="width" value="0.05" units="cm"/>
      <inkml:brushProperty name="height" value="0.05" units="cm"/>
      <inkml:brushProperty name="ignorePressure" value="1"/>
    </inkml:brush>
  </inkml:definitions>
  <inkml:trace contextRef="#ctx0" brushRef="#br0">0 1,'0'0</inkml:trace>
  <inkml:trace contextRef="#ctx0" brushRef="#br0" timeOffset="1">0 1,'0'0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60"/>
    </inkml:context>
    <inkml:brush xml:id="br0">
      <inkml:brushProperty name="width" value="0.05" units="cm"/>
      <inkml:brushProperty name="height" value="0.05" units="cm"/>
      <inkml:brushProperty name="ignorePressure" value="1"/>
    </inkml:brush>
  </inkml:definitions>
  <inkml:trace contextRef="#ctx0" brushRef="#br0">1 1,'0'0</inkml:trace>
  <inkml:trace contextRef="#ctx0" brushRef="#br0" timeOffset="1">1 1,'0'0</inkml:trace>
  <inkml:trace contextRef="#ctx0" brushRef="#br0" timeOffset="2">1 1,'0'0</inkml:trace>
  <inkml:trace contextRef="#ctx0" brushRef="#br0" timeOffset="3">1 1,'0'0</inkml:trace>
  <inkml:trace contextRef="#ctx0" brushRef="#br0" timeOffset="4">1 1,'0'0</inkml:trace>
  <inkml:trace contextRef="#ctx0" brushRef="#br0" timeOffset="5">1 1,'0'0</inkml:trace>
  <inkml:trace contextRef="#ctx0" brushRef="#br0" timeOffset="6">1 1,'0'0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67"/>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43"/>
    </inkml:context>
    <inkml:brush xml:id="br0">
      <inkml:brushProperty name="width" value="0.05" units="cm"/>
      <inkml:brushProperty name="height" value="0.05" units="cm"/>
      <inkml:brushProperty name="ignorePressure" value="1"/>
    </inkml:brush>
  </inkml:definitions>
  <inkml:trace contextRef="#ctx0" brushRef="#br0">152 385,'-25'-32,"-35"-126,-6-36</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68"/>
    </inkml:context>
    <inkml:brush xml:id="br0">
      <inkml:brushProperty name="width" value="0.05" units="cm"/>
      <inkml:brushProperty name="height" value="0.05" units="cm"/>
      <inkml:brushProperty name="ignorePressure" value="1"/>
    </inkml:brush>
  </inkml:definitions>
  <inkml:trace contextRef="#ctx0" brushRef="#br0">0 41,'5'0,"7"-5,11-11,2-4</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69"/>
    </inkml:context>
    <inkml:brush xml:id="br0">
      <inkml:brushProperty name="width" value="0.05" units="cm"/>
      <inkml:brushProperty name="height" value="0.05" units="cm"/>
      <inkml:brushProperty name="ignorePressure" value="1"/>
    </inkml:brush>
  </inkml:definitions>
  <inkml:trace contextRef="#ctx0" brushRef="#br0">1 0,'5'0,"6"0,2 0</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70"/>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71"/>
    </inkml:context>
    <inkml:brush xml:id="br0">
      <inkml:brushProperty name="width" value="0.05" units="cm"/>
      <inkml:brushProperty name="height" value="0.05" units="cm"/>
      <inkml:brushProperty name="ignorePressure" value="1"/>
    </inkml:brush>
  </inkml:definitions>
  <inkml:trace contextRef="#ctx0" brushRef="#br0">0 1,'0'0</inkml:trace>
  <inkml:trace contextRef="#ctx0" brushRef="#br0" timeOffset="1">0 1,'0'0</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73"/>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74"/>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75"/>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76"/>
    </inkml:context>
    <inkml:brush xml:id="br0">
      <inkml:brushProperty name="width" value="0.05" units="cm"/>
      <inkml:brushProperty name="height" value="0.05" units="cm"/>
      <inkml:brushProperty name="ignorePressure" value="1"/>
    </inkml:brush>
  </inkml:definitions>
  <inkml:trace contextRef="#ctx0" brushRef="#br0">0 0</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77"/>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78"/>
    </inkml:context>
    <inkml:brush xml:id="br0">
      <inkml:brushProperty name="width" value="0.05" units="cm"/>
      <inkml:brushProperty name="height" value="0.05" units="cm"/>
      <inkml:brushProperty name="ignorePressure" value="1"/>
    </inkml:brush>
  </inkml:definitions>
  <inkml:trace contextRef="#ctx0" brushRef="#br0">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44"/>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79"/>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80"/>
    </inkml:context>
    <inkml:brush xml:id="br0">
      <inkml:brushProperty name="width" value="0.05" units="cm"/>
      <inkml:brushProperty name="height" value="0.05" units="cm"/>
      <inkml:brushProperty name="ignorePressure" value="1"/>
    </inkml:brush>
  </inkml:definitions>
  <inkml:trace contextRef="#ctx0" brushRef="#br0">0 0</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81"/>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82"/>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83"/>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84"/>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85"/>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86"/>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87"/>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88"/>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45"/>
    </inkml:context>
    <inkml:brush xml:id="br0">
      <inkml:brushProperty name="width" value="0.05" units="cm"/>
      <inkml:brushProperty name="height" value="0.05" units="cm"/>
      <inkml:brushProperty name="ignorePressure" value="1"/>
    </inkml:brush>
  </inkml:definitions>
  <inkml:trace contextRef="#ctx0" brushRef="#br0">1 0,'0'7,"0"2</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89"/>
    </inkml:context>
    <inkml:brush xml:id="br0">
      <inkml:brushProperty name="width" value="0.05" units="cm"/>
      <inkml:brushProperty name="height" value="0.05" units="cm"/>
      <inkml:brushProperty name="ignorePressure" value="1"/>
    </inkml:brush>
  </inkml:definitions>
  <inkml:trace contextRef="#ctx0" brushRef="#br0">1 0</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90"/>
    </inkml:context>
    <inkml:brush xml:id="br0">
      <inkml:brushProperty name="width" value="0.05" units="cm"/>
      <inkml:brushProperty name="height" value="0.05" units="cm"/>
      <inkml:brushProperty name="ignorePressure" value="1"/>
    </inkml:brush>
  </inkml:definitions>
  <inkml:trace contextRef="#ctx0" brushRef="#br0">1 0,'0'0</inkml:trace>
  <inkml:trace contextRef="#ctx0" brushRef="#br0" timeOffset="1">1 0,'0'0</inkml:trace>
  <inkml:trace contextRef="#ctx0" brushRef="#br0" timeOffset="2">1 0,'0'0</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93"/>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94"/>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95"/>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96"/>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97"/>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98"/>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99"/>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
    </inkml:context>
    <inkml:brush xml:id="br0">
      <inkml:brushProperty name="width" value="0.05" units="cm"/>
      <inkml:brushProperty name="height" value="0.05" units="cm"/>
      <inkml:brushProperty name="ignorePressure" value="1"/>
    </inkml:brush>
  </inkml:definitions>
  <inkml:trace contextRef="#ctx0" brushRef="#br0">12 1,'-5'0,"-2"0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46"/>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01"/>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02"/>
    </inkml:context>
    <inkml:brush xml:id="br0">
      <inkml:brushProperty name="width" value="0.05" units="cm"/>
      <inkml:brushProperty name="height" value="0.05" units="cm"/>
      <inkml:brushProperty name="ignorePressure" value="1"/>
    </inkml:brush>
  </inkml:definitions>
  <inkml:trace contextRef="#ctx0" brushRef="#br0">1 0,'0'5,"0"2</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03"/>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04"/>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05"/>
    </inkml:context>
    <inkml:brush xml:id="br0">
      <inkml:brushProperty name="width" value="0.05" units="cm"/>
      <inkml:brushProperty name="height" value="0.05" units="cm"/>
      <inkml:brushProperty name="ignorePressure" value="1"/>
    </inkml:brush>
  </inkml:definitions>
  <inkml:trace contextRef="#ctx0" brushRef="#br0">0 1,'5'0,"2"0</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06"/>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07"/>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08"/>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09"/>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10"/>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47"/>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11"/>
    </inkml:context>
    <inkml:brush xml:id="br0">
      <inkml:brushProperty name="width" value="0.05" units="cm"/>
      <inkml:brushProperty name="height" value="0.05" units="cm"/>
      <inkml:brushProperty name="ignorePressure" value="1"/>
    </inkml:brush>
  </inkml:definitions>
  <inkml:trace contextRef="#ctx0" brushRef="#br0">0 0</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12"/>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13"/>
    </inkml:context>
    <inkml:brush xml:id="br0">
      <inkml:brushProperty name="width" value="0.05" units="cm"/>
      <inkml:brushProperty name="height" value="0.05" units="cm"/>
      <inkml:brushProperty name="ignorePressure" value="1"/>
    </inkml:brush>
  </inkml:definitions>
  <inkml:trace contextRef="#ctx0" brushRef="#br0">1 0</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14"/>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15"/>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16"/>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17"/>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18"/>
    </inkml:context>
    <inkml:brush xml:id="br0">
      <inkml:brushProperty name="width" value="0.05" units="cm"/>
      <inkml:brushProperty name="height" value="0.05" units="cm"/>
      <inkml:brushProperty name="ignorePressure" value="1"/>
    </inkml:brush>
  </inkml:definitions>
  <inkml:trace contextRef="#ctx0" brushRef="#br0">1 1,'4'0,"3"0</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19"/>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20"/>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48"/>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21"/>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22"/>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23"/>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24"/>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25"/>
    </inkml:context>
    <inkml:brush xml:id="br0">
      <inkml:brushProperty name="width" value="0.05" units="cm"/>
      <inkml:brushProperty name="height" value="0.05" units="cm"/>
      <inkml:brushProperty name="ignorePressure" value="1"/>
    </inkml:brush>
  </inkml:definitions>
  <inkml:trace contextRef="#ctx0" brushRef="#br0">0 1</inkml:trace>
  <inkml:trace contextRef="#ctx0" brushRef="#br0" timeOffset="1">0 1</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27"/>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28"/>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29"/>
    </inkml:context>
    <inkml:brush xml:id="br0">
      <inkml:brushProperty name="width" value="0.05" units="cm"/>
      <inkml:brushProperty name="height" value="0.05" units="cm"/>
      <inkml:brushProperty name="ignorePressure" value="1"/>
    </inkml:brush>
  </inkml:definitions>
  <inkml:trace contextRef="#ctx0" brushRef="#br0">1 1,'0'0</inkml:trace>
  <inkml:trace contextRef="#ctx0" brushRef="#br0" timeOffset="1">1 1,'0'0</inkml:trace>
  <inkml:trace contextRef="#ctx0" brushRef="#br0" timeOffset="2">1 1,'0'0</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32"/>
    </inkml:context>
    <inkml:brush xml:id="br0">
      <inkml:brushProperty name="width" value="0.05" units="cm"/>
      <inkml:brushProperty name="height" value="0.05" units="cm"/>
      <inkml:brushProperty name="ignorePressure" value="1"/>
    </inkml:brush>
  </inkml:definitions>
  <inkml:trace contextRef="#ctx0" brushRef="#br0">1 0</inkml:trace>
  <inkml:trace contextRef="#ctx0" brushRef="#br0" timeOffset="1">1 0</inkml:trace>
  <inkml:trace contextRef="#ctx0" brushRef="#br0" timeOffset="2">1 0</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35"/>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49"/>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36"/>
    </inkml:context>
    <inkml:brush xml:id="br0">
      <inkml:brushProperty name="width" value="0.05" units="cm"/>
      <inkml:brushProperty name="height" value="0.05" units="cm"/>
      <inkml:brushProperty name="ignorePressure" value="1"/>
    </inkml:brush>
  </inkml:definitions>
  <inkml:trace contextRef="#ctx0" brushRef="#br0">0 0,'0'0</inkml:trace>
  <inkml:trace contextRef="#ctx0" brushRef="#br0" timeOffset="1">0 0,'0'0</inkml:trace>
  <inkml:trace contextRef="#ctx0" brushRef="#br0" timeOffset="2">0 0,'0'0</inkml:trace>
  <inkml:trace contextRef="#ctx0" brushRef="#br0" timeOffset="3">0 0,'0'0</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40"/>
    </inkml:context>
    <inkml:brush xml:id="br0">
      <inkml:brushProperty name="width" value="0.05" units="cm"/>
      <inkml:brushProperty name="height" value="0.05" units="cm"/>
      <inkml:brushProperty name="ignorePressure" value="1"/>
    </inkml:brush>
  </inkml:definitions>
  <inkml:trace contextRef="#ctx0" brushRef="#br0">0 0,'0'0</inkml:trace>
  <inkml:trace contextRef="#ctx0" brushRef="#br0" timeOffset="1">0 0,'0'0</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42"/>
    </inkml:context>
    <inkml:brush xml:id="br0">
      <inkml:brushProperty name="width" value="0.05" units="cm"/>
      <inkml:brushProperty name="height" value="0.05" units="cm"/>
      <inkml:brushProperty name="ignorePressure" value="1"/>
    </inkml:brush>
  </inkml:definitions>
  <inkml:trace contextRef="#ctx0" brushRef="#br0">0 1,'0'0</inkml:trace>
  <inkml:trace contextRef="#ctx0" brushRef="#br0" timeOffset="1">0 1,'0'0</inkml:trace>
  <inkml:trace contextRef="#ctx0" brushRef="#br0" timeOffset="2">0 1,'0'0</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45"/>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46"/>
    </inkml:context>
    <inkml:brush xml:id="br0">
      <inkml:brushProperty name="width" value="0.05" units="cm"/>
      <inkml:brushProperty name="height" value="0.05" units="cm"/>
      <inkml:brushProperty name="ignorePressure" value="1"/>
    </inkml:brush>
  </inkml:definitions>
  <inkml:trace contextRef="#ctx0" brushRef="#br0">1 0</inkml:trace>
  <inkml:trace contextRef="#ctx0" brushRef="#br0" timeOffset="1">1 0</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48"/>
    </inkml:context>
    <inkml:brush xml:id="br0">
      <inkml:brushProperty name="width" value="0.05" units="cm"/>
      <inkml:brushProperty name="height" value="0.05" units="cm"/>
      <inkml:brushProperty name="ignorePressure" value="1"/>
    </inkml:brush>
  </inkml:definitions>
  <inkml:trace contextRef="#ctx0" brushRef="#br0">1 35,'0'-5,"4"-2,3-4,-1-1</inkml:trace>
</inkml:ink>
</file>

<file path=xl/ink/ink8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49"/>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8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50"/>
    </inkml:context>
    <inkml:brush xml:id="br0">
      <inkml:brushProperty name="width" value="0.05" units="cm"/>
      <inkml:brushProperty name="height" value="0.05" units="cm"/>
      <inkml:brushProperty name="ignorePressure" value="1"/>
    </inkml:brush>
  </inkml:definitions>
  <inkml:trace contextRef="#ctx0" brushRef="#br0">13 1,'-5'0,"-2"0</inkml:trace>
</inkml:ink>
</file>

<file path=xl/ink/ink8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51"/>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8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52"/>
    </inkml:context>
    <inkml:brush xml:id="br0">
      <inkml:brushProperty name="width" value="0.05" units="cm"/>
      <inkml:brushProperty name="height" value="0.05" units="cm"/>
      <inkml:brushProperty name="ignorePressure" value="1"/>
    </inkml:brush>
  </inkml:definitions>
  <inkml:trace contextRef="#ctx0" brushRef="#br0">1 0,'5'0,"2"0</inkml:trace>
  <inkml:trace contextRef="#ctx0" brushRef="#br0" timeOffset="1">1 0,'0'0</inkml:trace>
  <inkml:trace contextRef="#ctx0" brushRef="#br0" timeOffset="2">1 0,'0'0</inkml:trace>
  <inkml:trace contextRef="#ctx0" brushRef="#br0" timeOffset="3">1 0,'0'0</inkml:trace>
  <inkml:trace contextRef="#ctx0" brushRef="#br0" timeOffset="4">1 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4.950"/>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9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57"/>
    </inkml:context>
    <inkml:brush xml:id="br0">
      <inkml:brushProperty name="width" value="0.05" units="cm"/>
      <inkml:brushProperty name="height" value="0.05" units="cm"/>
      <inkml:brushProperty name="ignorePressure" value="1"/>
    </inkml:brush>
  </inkml:definitions>
  <inkml:trace contextRef="#ctx0" brushRef="#br0">7 117,'0'0</inkml:trace>
  <inkml:trace contextRef="#ctx0" brushRef="#br0" timeOffset="1">7 88,'5'0,"1"0</inkml:trace>
  <inkml:trace contextRef="#ctx0" brushRef="#br0" timeOffset="2">66 29,'0'0</inkml:trace>
  <inkml:trace contextRef="#ctx0" brushRef="#br0" timeOffset="3">66 0,'0'0</inkml:trace>
  <inkml:trace contextRef="#ctx0" brushRef="#br0" timeOffset="4">66 0,'0'5,"0"2</inkml:trace>
  <inkml:trace contextRef="#ctx0" brushRef="#br0" timeOffset="5">66 29,'0'0</inkml:trace>
  <inkml:trace contextRef="#ctx0" brushRef="#br0" timeOffset="6">66 29,'0'0</inkml:trace>
  <inkml:trace contextRef="#ctx0" brushRef="#br0" timeOffset="7">66 0,'-10'5,"-8"17,-2 14,9-9,5-9</inkml:trace>
</inkml:ink>
</file>

<file path=xl/ink/ink9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65"/>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9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66"/>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9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67"/>
    </inkml:context>
    <inkml:brush xml:id="br0">
      <inkml:brushProperty name="width" value="0.05" units="cm"/>
      <inkml:brushProperty name="height" value="0.05" units="cm"/>
      <inkml:brushProperty name="ignorePressure" value="1"/>
    </inkml:brush>
  </inkml:definitions>
  <inkml:trace contextRef="#ctx0" brushRef="#br0">1 0,'0'0</inkml:trace>
  <inkml:trace contextRef="#ctx0" brushRef="#br0" timeOffset="1">1 0,'0'0</inkml:trace>
</inkml:ink>
</file>

<file path=xl/ink/ink9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69"/>
    </inkml:context>
    <inkml:brush xml:id="br0">
      <inkml:brushProperty name="width" value="0.05" units="cm"/>
      <inkml:brushProperty name="height" value="0.05" units="cm"/>
      <inkml:brushProperty name="ignorePressure" value="1"/>
    </inkml:brush>
  </inkml:definitions>
  <inkml:trace contextRef="#ctx0" brushRef="#br0">1 1,'0'0</inkml:trace>
  <inkml:trace contextRef="#ctx0" brushRef="#br0" timeOffset="1">1 1,'6'0,"3"6,5 2,2 1</inkml:trace>
</inkml:ink>
</file>

<file path=xl/ink/ink9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05T21:26:35.071"/>
    </inkml:context>
    <inkml:brush xml:id="br0">
      <inkml:brushProperty name="width" value="0.05" units="cm"/>
      <inkml:brushProperty name="height" value="0.05" units="cm"/>
      <inkml:brushProperty name="ignorePressure" value="1"/>
    </inkml:brush>
  </inkml:definitions>
  <inkml:trace contextRef="#ctx0" brushRef="#br0">0 1</inkml:trace>
  <inkml:trace contextRef="#ctx0" brushRef="#br0" timeOffset="1">0 1</inkml:trace>
  <inkml:trace contextRef="#ctx0" brushRef="#br0" timeOffset="2">0 1</inkml:trace>
  <inkml:trace contextRef="#ctx0" brushRef="#br0" timeOffset="3">0 1</inkml:trace>
  <inkml:trace contextRef="#ctx0" brushRef="#br0" timeOffset="4">0 1</inkml:trace>
  <inkml:trace contextRef="#ctx0" brushRef="#br0" timeOffset="5">0 1</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opLeftCell="A4" zoomScale="90" zoomScaleNormal="90" zoomScaleSheetLayoutView="100" workbookViewId="0">
      <selection activeCell="R22" sqref="R22"/>
    </sheetView>
  </sheetViews>
  <sheetFormatPr baseColWidth="10" defaultColWidth="11.44140625" defaultRowHeight="15"/>
  <cols>
    <col min="1" max="9" width="11.44140625" style="54"/>
    <col min="10" max="10" width="12" style="54" customWidth="1"/>
    <col min="11" max="11" width="12.44140625" style="54" customWidth="1"/>
    <col min="12" max="16384" width="11.44140625" style="54"/>
  </cols>
  <sheetData>
    <row r="1" spans="1:12" ht="29.25" customHeight="1">
      <c r="A1" s="1008"/>
      <c r="B1" s="1009"/>
      <c r="C1" s="1009"/>
      <c r="D1" s="1009"/>
      <c r="E1" s="1009"/>
      <c r="F1" s="1009"/>
      <c r="G1" s="1009"/>
      <c r="H1" s="1010"/>
      <c r="I1" s="1017" t="s">
        <v>268</v>
      </c>
      <c r="J1" s="1018"/>
      <c r="K1" s="1018"/>
      <c r="L1" s="1019"/>
    </row>
    <row r="2" spans="1:12" ht="35.25" customHeight="1">
      <c r="A2" s="1011"/>
      <c r="B2" s="1012"/>
      <c r="C2" s="1012"/>
      <c r="D2" s="1012"/>
      <c r="E2" s="1012"/>
      <c r="F2" s="1012"/>
      <c r="G2" s="1012"/>
      <c r="H2" s="1013"/>
      <c r="I2" s="1020"/>
      <c r="J2" s="1021"/>
      <c r="K2" s="1021"/>
      <c r="L2" s="1022"/>
    </row>
    <row r="3" spans="1:12" ht="30" customHeight="1" thickBot="1">
      <c r="A3" s="1014"/>
      <c r="B3" s="1015"/>
      <c r="C3" s="1015"/>
      <c r="D3" s="1015"/>
      <c r="E3" s="1015"/>
      <c r="F3" s="1015"/>
      <c r="G3" s="1015"/>
      <c r="H3" s="1016"/>
      <c r="I3" s="1023"/>
      <c r="J3" s="1024"/>
      <c r="K3" s="1024"/>
      <c r="L3" s="1025"/>
    </row>
    <row r="4" spans="1:12" s="55" customFormat="1" ht="10.8" thickBot="1">
      <c r="A4" s="1026" t="s">
        <v>269</v>
      </c>
      <c r="B4" s="1027"/>
      <c r="C4" s="1027"/>
      <c r="D4" s="1027"/>
      <c r="E4" s="1028"/>
      <c r="F4" s="1026" t="s">
        <v>270</v>
      </c>
      <c r="G4" s="1027"/>
      <c r="H4" s="1027"/>
      <c r="I4" s="1027"/>
      <c r="J4" s="1026" t="s">
        <v>271</v>
      </c>
      <c r="K4" s="1027"/>
      <c r="L4" s="1028"/>
    </row>
    <row r="5" spans="1:12" ht="31.5" customHeight="1">
      <c r="B5" s="1029" t="s">
        <v>272</v>
      </c>
      <c r="C5" s="1029"/>
      <c r="D5" s="1029"/>
      <c r="E5" s="1029"/>
      <c r="F5" s="1029"/>
      <c r="G5" s="1029"/>
      <c r="H5" s="1029"/>
      <c r="I5" s="1029"/>
      <c r="J5" s="1029"/>
      <c r="K5" s="1029"/>
    </row>
    <row r="6" spans="1:12" ht="15.6" thickBot="1">
      <c r="B6" s="56"/>
      <c r="C6" s="56"/>
      <c r="D6" s="56"/>
      <c r="E6" s="56"/>
      <c r="F6" s="56"/>
      <c r="G6" s="56"/>
      <c r="H6" s="56"/>
      <c r="I6" s="56"/>
      <c r="J6" s="56"/>
      <c r="K6" s="56"/>
    </row>
    <row r="7" spans="1:12" ht="15.6">
      <c r="B7" s="57" t="s">
        <v>273</v>
      </c>
      <c r="C7" s="981" t="s">
        <v>274</v>
      </c>
      <c r="D7" s="982"/>
      <c r="E7" s="982"/>
      <c r="F7" s="982"/>
      <c r="G7" s="982"/>
      <c r="H7" s="982"/>
      <c r="I7" s="982"/>
      <c r="J7" s="982"/>
      <c r="K7" s="983"/>
    </row>
    <row r="8" spans="1:12">
      <c r="B8" s="56"/>
      <c r="C8" s="984"/>
      <c r="D8" s="985"/>
      <c r="E8" s="985"/>
      <c r="F8" s="985"/>
      <c r="G8" s="985"/>
      <c r="H8" s="985"/>
      <c r="I8" s="985"/>
      <c r="J8" s="985"/>
      <c r="K8" s="986"/>
    </row>
    <row r="9" spans="1:12">
      <c r="B9" s="56"/>
      <c r="C9" s="984"/>
      <c r="D9" s="985"/>
      <c r="E9" s="985"/>
      <c r="F9" s="985"/>
      <c r="G9" s="985"/>
      <c r="H9" s="985"/>
      <c r="I9" s="985"/>
      <c r="J9" s="985"/>
      <c r="K9" s="986"/>
    </row>
    <row r="10" spans="1:12" ht="15" hidden="1" customHeight="1">
      <c r="B10" s="56"/>
      <c r="C10" s="984"/>
      <c r="D10" s="985"/>
      <c r="E10" s="985"/>
      <c r="F10" s="985"/>
      <c r="G10" s="985"/>
      <c r="H10" s="985"/>
      <c r="I10" s="985"/>
      <c r="J10" s="985"/>
      <c r="K10" s="986"/>
    </row>
    <row r="11" spans="1:12" ht="15.6" thickBot="1">
      <c r="B11" s="56"/>
      <c r="C11" s="987"/>
      <c r="D11" s="988"/>
      <c r="E11" s="988"/>
      <c r="F11" s="988"/>
      <c r="G11" s="988"/>
      <c r="H11" s="988"/>
      <c r="I11" s="988"/>
      <c r="J11" s="988"/>
      <c r="K11" s="989"/>
    </row>
    <row r="12" spans="1:12" ht="16.2" thickBot="1">
      <c r="B12" s="57" t="s">
        <v>275</v>
      </c>
      <c r="C12" s="56"/>
      <c r="D12" s="56"/>
      <c r="E12" s="56"/>
      <c r="F12" s="56"/>
      <c r="G12" s="56"/>
      <c r="H12" s="56"/>
      <c r="I12" s="56"/>
      <c r="J12" s="56"/>
      <c r="K12" s="56"/>
    </row>
    <row r="13" spans="1:12" ht="15" customHeight="1">
      <c r="B13" s="56"/>
      <c r="C13" s="990" t="s">
        <v>276</v>
      </c>
      <c r="D13" s="991"/>
      <c r="E13" s="991"/>
      <c r="F13" s="991"/>
      <c r="G13" s="991"/>
      <c r="H13" s="991"/>
      <c r="I13" s="991"/>
      <c r="J13" s="991"/>
      <c r="K13" s="992"/>
    </row>
    <row r="14" spans="1:12">
      <c r="B14" s="56"/>
      <c r="C14" s="993"/>
      <c r="D14" s="994"/>
      <c r="E14" s="994"/>
      <c r="F14" s="994"/>
      <c r="G14" s="994"/>
      <c r="H14" s="994"/>
      <c r="I14" s="994"/>
      <c r="J14" s="994"/>
      <c r="K14" s="995"/>
    </row>
    <row r="15" spans="1:12">
      <c r="B15" s="56"/>
      <c r="C15" s="993"/>
      <c r="D15" s="994"/>
      <c r="E15" s="994"/>
      <c r="F15" s="994"/>
      <c r="G15" s="994"/>
      <c r="H15" s="994"/>
      <c r="I15" s="994"/>
      <c r="J15" s="994"/>
      <c r="K15" s="995"/>
    </row>
    <row r="16" spans="1:12" ht="15.75" customHeight="1" thickBot="1">
      <c r="B16" s="56"/>
      <c r="C16" s="996"/>
      <c r="D16" s="997"/>
      <c r="E16" s="997"/>
      <c r="F16" s="997"/>
      <c r="G16" s="997"/>
      <c r="H16" s="997"/>
      <c r="I16" s="997"/>
      <c r="J16" s="997"/>
      <c r="K16" s="998"/>
    </row>
    <row r="17" spans="2:11">
      <c r="B17" s="56"/>
      <c r="C17" s="58"/>
      <c r="D17" s="58"/>
      <c r="E17" s="58"/>
      <c r="F17" s="58"/>
      <c r="G17" s="58"/>
      <c r="H17" s="58"/>
      <c r="I17" s="58"/>
      <c r="J17" s="58"/>
      <c r="K17" s="58"/>
    </row>
    <row r="18" spans="2:11">
      <c r="B18" s="56"/>
      <c r="C18" s="58"/>
      <c r="D18" s="58"/>
      <c r="E18" s="58"/>
      <c r="F18" s="58"/>
      <c r="G18" s="58"/>
      <c r="H18" s="58"/>
      <c r="I18" s="58"/>
      <c r="J18" s="58"/>
      <c r="K18" s="58"/>
    </row>
    <row r="19" spans="2:11" ht="15.6">
      <c r="B19" s="57" t="s">
        <v>277</v>
      </c>
      <c r="C19" s="58"/>
      <c r="D19" s="58"/>
      <c r="E19" s="58"/>
      <c r="F19" s="58"/>
      <c r="G19" s="58"/>
      <c r="H19" s="58"/>
      <c r="I19" s="58"/>
      <c r="J19" s="58"/>
      <c r="K19" s="58"/>
    </row>
    <row r="21" spans="2:11" ht="48.75" customHeight="1">
      <c r="C21" s="999" t="s">
        <v>278</v>
      </c>
      <c r="D21" s="1000"/>
      <c r="E21" s="1000"/>
      <c r="F21" s="1000"/>
      <c r="G21" s="1000"/>
      <c r="H21" s="1000"/>
      <c r="I21" s="1000"/>
      <c r="J21" s="1000"/>
      <c r="K21" s="1001"/>
    </row>
    <row r="22" spans="2:11" ht="57" customHeight="1">
      <c r="C22" s="1002"/>
      <c r="D22" s="1003"/>
      <c r="E22" s="1003"/>
      <c r="F22" s="1003"/>
      <c r="G22" s="1003"/>
      <c r="H22" s="1003"/>
      <c r="I22" s="1003"/>
      <c r="J22" s="1003"/>
      <c r="K22" s="1004"/>
    </row>
    <row r="23" spans="2:11" ht="48" customHeight="1">
      <c r="C23" s="1002"/>
      <c r="D23" s="1003"/>
      <c r="E23" s="1003"/>
      <c r="F23" s="1003"/>
      <c r="G23" s="1003"/>
      <c r="H23" s="1003"/>
      <c r="I23" s="1003"/>
      <c r="J23" s="1003"/>
      <c r="K23" s="1004"/>
    </row>
    <row r="24" spans="2:11" ht="117.75" customHeight="1">
      <c r="C24" s="1005"/>
      <c r="D24" s="1006"/>
      <c r="E24" s="1006"/>
      <c r="F24" s="1006"/>
      <c r="G24" s="1006"/>
      <c r="H24" s="1006"/>
      <c r="I24" s="1006"/>
      <c r="J24" s="1006"/>
      <c r="K24" s="1007"/>
    </row>
  </sheetData>
  <mergeCells count="9">
    <mergeCell ref="C7:K11"/>
    <mergeCell ref="C13:K16"/>
    <mergeCell ref="C21:K24"/>
    <mergeCell ref="A1:H3"/>
    <mergeCell ref="I1:L3"/>
    <mergeCell ref="A4:E4"/>
    <mergeCell ref="F4:I4"/>
    <mergeCell ref="J4:L4"/>
    <mergeCell ref="B5:K5"/>
  </mergeCells>
  <pageMargins left="0.7" right="0.7" top="0.75" bottom="0.75" header="0.3" footer="0.3"/>
  <pageSetup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B713F-096F-4CB2-AE4C-0471F9C317D1}">
  <dimension ref="A1:AO46"/>
  <sheetViews>
    <sheetView zoomScale="80" zoomScaleNormal="80" zoomScaleSheetLayoutView="100" workbookViewId="0">
      <selection activeCell="A12" sqref="A12:A40"/>
    </sheetView>
  </sheetViews>
  <sheetFormatPr baseColWidth="10" defaultColWidth="11.44140625" defaultRowHeight="13.2"/>
  <cols>
    <col min="1" max="1" width="29.88671875" style="85" customWidth="1"/>
    <col min="2" max="2" width="29.5546875" style="85" customWidth="1"/>
    <col min="3" max="3" width="19.88671875" style="85" customWidth="1"/>
    <col min="4" max="4" width="34" style="85" customWidth="1"/>
    <col min="5" max="5" width="23" style="10" customWidth="1"/>
    <col min="6" max="6" width="20.109375" style="10" customWidth="1"/>
    <col min="7" max="7" width="34.109375" style="85" customWidth="1"/>
    <col min="8" max="8" width="25" style="85" customWidth="1"/>
    <col min="9" max="9" width="19" style="85" customWidth="1"/>
    <col min="10" max="13" width="23.44140625" style="85" customWidth="1"/>
    <col min="14" max="14" width="12.5546875" style="85" customWidth="1"/>
    <col min="15" max="15" width="13.88671875" style="85" customWidth="1"/>
    <col min="16" max="39" width="6.5546875" style="85" customWidth="1"/>
    <col min="40" max="40" width="13.5546875" style="85" customWidth="1"/>
    <col min="41" max="41" width="22.88671875" style="85" customWidth="1"/>
    <col min="42" max="16384" width="11.44140625" style="85"/>
  </cols>
  <sheetData>
    <row r="1" spans="1:41" ht="14.4">
      <c r="P1" s="96"/>
      <c r="R1" s="96"/>
      <c r="T1" s="96"/>
      <c r="V1" s="96"/>
      <c r="X1" s="96"/>
      <c r="Z1" s="96"/>
      <c r="AB1" s="96"/>
      <c r="AD1" s="96"/>
      <c r="AF1" s="96"/>
      <c r="AH1" s="96"/>
      <c r="AJ1" s="96"/>
      <c r="AL1" s="96"/>
    </row>
    <row r="2" spans="1:41" ht="15" thickBot="1">
      <c r="P2" s="96"/>
      <c r="R2" s="96"/>
      <c r="T2" s="96"/>
      <c r="V2" s="96"/>
      <c r="X2" s="96"/>
      <c r="Z2" s="96"/>
      <c r="AB2" s="96"/>
      <c r="AD2" s="96"/>
      <c r="AF2" s="96"/>
      <c r="AH2" s="96"/>
      <c r="AJ2" s="96"/>
      <c r="AL2" s="96"/>
    </row>
    <row r="3" spans="1:41" ht="23.4">
      <c r="A3" s="1111" t="s">
        <v>1102</v>
      </c>
      <c r="B3" s="1278"/>
      <c r="C3" s="1278"/>
      <c r="D3" s="1278"/>
      <c r="E3" s="1278"/>
      <c r="F3" s="1278"/>
      <c r="G3" s="1278"/>
      <c r="H3" s="1278"/>
      <c r="I3" s="1278"/>
      <c r="J3" s="1278"/>
      <c r="K3" s="1278"/>
      <c r="L3" s="1278"/>
      <c r="M3" s="1278"/>
      <c r="N3" s="1278"/>
      <c r="O3" s="684"/>
      <c r="P3" s="684"/>
      <c r="Q3" s="684"/>
      <c r="R3" s="684"/>
      <c r="S3" s="684"/>
      <c r="T3" s="684"/>
      <c r="U3" s="684"/>
      <c r="V3" s="684"/>
      <c r="W3" s="684"/>
      <c r="X3" s="684"/>
      <c r="Y3" s="684"/>
      <c r="Z3" s="684"/>
      <c r="AA3" s="684"/>
      <c r="AB3" s="684"/>
      <c r="AC3" s="684"/>
      <c r="AD3" s="684"/>
      <c r="AE3" s="684"/>
      <c r="AF3" s="684"/>
      <c r="AG3" s="684"/>
      <c r="AH3" s="684"/>
      <c r="AI3" s="684"/>
      <c r="AJ3" s="684"/>
      <c r="AK3" s="684"/>
      <c r="AL3" s="684"/>
      <c r="AM3" s="684"/>
      <c r="AN3" s="1117" t="s">
        <v>0</v>
      </c>
      <c r="AO3" s="1118"/>
    </row>
    <row r="4" spans="1:41" ht="23.4">
      <c r="A4" s="1279"/>
      <c r="B4" s="1280"/>
      <c r="C4" s="1280"/>
      <c r="D4" s="1280"/>
      <c r="E4" s="1280"/>
      <c r="F4" s="1280"/>
      <c r="G4" s="1280"/>
      <c r="H4" s="1280"/>
      <c r="I4" s="1280"/>
      <c r="J4" s="1280"/>
      <c r="K4" s="1280"/>
      <c r="L4" s="1280"/>
      <c r="M4" s="1280"/>
      <c r="N4" s="1280"/>
      <c r="O4" s="685"/>
      <c r="P4" s="685"/>
      <c r="Q4" s="685"/>
      <c r="R4" s="685"/>
      <c r="S4" s="685"/>
      <c r="T4" s="685"/>
      <c r="U4" s="685"/>
      <c r="V4" s="685"/>
      <c r="W4" s="685"/>
      <c r="X4" s="685"/>
      <c r="Y4" s="685"/>
      <c r="Z4" s="685"/>
      <c r="AA4" s="685"/>
      <c r="AB4" s="685"/>
      <c r="AC4" s="685"/>
      <c r="AD4" s="685"/>
      <c r="AE4" s="685"/>
      <c r="AF4" s="685"/>
      <c r="AG4" s="685"/>
      <c r="AH4" s="685"/>
      <c r="AI4" s="685"/>
      <c r="AJ4" s="685"/>
      <c r="AK4" s="685"/>
      <c r="AL4" s="685"/>
      <c r="AM4" s="685"/>
      <c r="AN4" s="1119"/>
      <c r="AO4" s="1120"/>
    </row>
    <row r="5" spans="1:41" ht="23.4">
      <c r="A5" s="1279"/>
      <c r="B5" s="1280"/>
      <c r="C5" s="1280"/>
      <c r="D5" s="1280"/>
      <c r="E5" s="1280"/>
      <c r="F5" s="1280"/>
      <c r="G5" s="1280"/>
      <c r="H5" s="1280"/>
      <c r="I5" s="1280"/>
      <c r="J5" s="1280"/>
      <c r="K5" s="1280"/>
      <c r="L5" s="1280"/>
      <c r="M5" s="1280"/>
      <c r="N5" s="1280"/>
      <c r="O5" s="685"/>
      <c r="P5" s="685"/>
      <c r="Q5" s="685"/>
      <c r="R5" s="685"/>
      <c r="S5" s="685"/>
      <c r="T5" s="685"/>
      <c r="U5" s="685"/>
      <c r="V5" s="685"/>
      <c r="W5" s="685"/>
      <c r="X5" s="685"/>
      <c r="Y5" s="685"/>
      <c r="Z5" s="685"/>
      <c r="AA5" s="685"/>
      <c r="AB5" s="685"/>
      <c r="AC5" s="685"/>
      <c r="AD5" s="685"/>
      <c r="AE5" s="685"/>
      <c r="AF5" s="685"/>
      <c r="AG5" s="685"/>
      <c r="AH5" s="685"/>
      <c r="AI5" s="685"/>
      <c r="AJ5" s="685"/>
      <c r="AK5" s="685"/>
      <c r="AL5" s="685"/>
      <c r="AM5" s="685"/>
      <c r="AN5" s="1119"/>
      <c r="AO5" s="1120"/>
    </row>
    <row r="6" spans="1:41" ht="23.4">
      <c r="A6" s="1279"/>
      <c r="B6" s="1280"/>
      <c r="C6" s="1280"/>
      <c r="D6" s="1280"/>
      <c r="E6" s="1280"/>
      <c r="F6" s="1280"/>
      <c r="G6" s="1280"/>
      <c r="H6" s="1280"/>
      <c r="I6" s="1280"/>
      <c r="J6" s="1280"/>
      <c r="K6" s="1280"/>
      <c r="L6" s="1280"/>
      <c r="M6" s="1280"/>
      <c r="N6" s="1280"/>
      <c r="O6" s="685"/>
      <c r="P6" s="685"/>
      <c r="Q6" s="685"/>
      <c r="R6" s="685"/>
      <c r="S6" s="685"/>
      <c r="T6" s="685"/>
      <c r="U6" s="685"/>
      <c r="V6" s="685"/>
      <c r="W6" s="685"/>
      <c r="X6" s="685"/>
      <c r="Y6" s="685"/>
      <c r="Z6" s="685"/>
      <c r="AA6" s="685"/>
      <c r="AB6" s="685"/>
      <c r="AC6" s="685"/>
      <c r="AD6" s="685"/>
      <c r="AE6" s="685"/>
      <c r="AF6" s="685"/>
      <c r="AG6" s="685"/>
      <c r="AH6" s="685"/>
      <c r="AI6" s="685"/>
      <c r="AJ6" s="685"/>
      <c r="AK6" s="685"/>
      <c r="AL6" s="685"/>
      <c r="AM6" s="685"/>
      <c r="AN6" s="1119"/>
      <c r="AO6" s="1120"/>
    </row>
    <row r="7" spans="1:41" ht="23.4">
      <c r="A7" s="1279"/>
      <c r="B7" s="1280"/>
      <c r="C7" s="1280"/>
      <c r="D7" s="1280"/>
      <c r="E7" s="1280"/>
      <c r="F7" s="1280"/>
      <c r="G7" s="1280"/>
      <c r="H7" s="1280"/>
      <c r="I7" s="1280"/>
      <c r="J7" s="1280"/>
      <c r="K7" s="1280"/>
      <c r="L7" s="1280"/>
      <c r="M7" s="1280"/>
      <c r="N7" s="1280"/>
      <c r="O7" s="685"/>
      <c r="P7" s="685"/>
      <c r="Q7" s="685"/>
      <c r="R7" s="685"/>
      <c r="S7" s="685"/>
      <c r="T7" s="685"/>
      <c r="U7" s="685"/>
      <c r="V7" s="685"/>
      <c r="W7" s="685"/>
      <c r="X7" s="685"/>
      <c r="Y7" s="685"/>
      <c r="Z7" s="685"/>
      <c r="AA7" s="685"/>
      <c r="AB7" s="685"/>
      <c r="AC7" s="685"/>
      <c r="AD7" s="685"/>
      <c r="AE7" s="685"/>
      <c r="AF7" s="685"/>
      <c r="AG7" s="685"/>
      <c r="AH7" s="685"/>
      <c r="AI7" s="685"/>
      <c r="AJ7" s="685"/>
      <c r="AK7" s="685"/>
      <c r="AL7" s="685"/>
      <c r="AM7" s="685"/>
      <c r="AN7" s="1119"/>
      <c r="AO7" s="1120"/>
    </row>
    <row r="8" spans="1:41" ht="24" thickBot="1">
      <c r="A8" s="1281"/>
      <c r="B8" s="1282"/>
      <c r="C8" s="1282"/>
      <c r="D8" s="1282"/>
      <c r="E8" s="1282"/>
      <c r="F8" s="1282"/>
      <c r="G8" s="1282"/>
      <c r="H8" s="1282"/>
      <c r="I8" s="1282"/>
      <c r="J8" s="1282"/>
      <c r="K8" s="1282"/>
      <c r="L8" s="1282"/>
      <c r="M8" s="1282"/>
      <c r="N8" s="1282"/>
      <c r="O8" s="686"/>
      <c r="P8" s="686"/>
      <c r="Q8" s="686"/>
      <c r="R8" s="686"/>
      <c r="S8" s="686"/>
      <c r="T8" s="686"/>
      <c r="U8" s="686"/>
      <c r="V8" s="686"/>
      <c r="W8" s="686"/>
      <c r="X8" s="686"/>
      <c r="Y8" s="686"/>
      <c r="Z8" s="686"/>
      <c r="AA8" s="686"/>
      <c r="AB8" s="686"/>
      <c r="AC8" s="686"/>
      <c r="AD8" s="686"/>
      <c r="AE8" s="686"/>
      <c r="AF8" s="686"/>
      <c r="AG8" s="686"/>
      <c r="AH8" s="686"/>
      <c r="AI8" s="686"/>
      <c r="AJ8" s="686"/>
      <c r="AK8" s="686"/>
      <c r="AL8" s="686"/>
      <c r="AM8" s="686"/>
      <c r="AN8" s="1119"/>
      <c r="AO8" s="1120"/>
    </row>
    <row r="9" spans="1:41" ht="13.8" thickBot="1">
      <c r="A9" s="687" t="s">
        <v>1180</v>
      </c>
      <c r="B9" s="688"/>
      <c r="C9" s="688"/>
      <c r="D9" s="688"/>
      <c r="E9" s="688"/>
      <c r="F9" s="688"/>
      <c r="G9" s="689"/>
      <c r="H9" s="690" t="s">
        <v>1181</v>
      </c>
      <c r="I9" s="691"/>
      <c r="J9" s="691"/>
      <c r="K9" s="691"/>
      <c r="L9" s="691"/>
      <c r="M9" s="691"/>
      <c r="N9" s="691"/>
      <c r="O9" s="691"/>
      <c r="P9" s="691"/>
      <c r="Q9" s="691"/>
      <c r="R9" s="691"/>
      <c r="S9" s="691"/>
      <c r="T9" s="691"/>
      <c r="U9" s="691"/>
      <c r="V9" s="691"/>
      <c r="W9" s="691"/>
      <c r="X9" s="691"/>
      <c r="Y9" s="691"/>
      <c r="Z9" s="691"/>
      <c r="AA9" s="691"/>
      <c r="AB9" s="691"/>
      <c r="AC9" s="691"/>
      <c r="AD9" s="691"/>
      <c r="AE9" s="691"/>
      <c r="AF9" s="691"/>
      <c r="AG9" s="691"/>
      <c r="AH9" s="691"/>
      <c r="AI9" s="691"/>
      <c r="AJ9" s="691"/>
      <c r="AK9" s="691"/>
      <c r="AL9" s="691"/>
      <c r="AM9" s="691"/>
      <c r="AN9" s="1121"/>
      <c r="AO9" s="1122"/>
    </row>
    <row r="10" spans="1:41" ht="14.4" thickBot="1">
      <c r="A10" s="1123" t="s">
        <v>1</v>
      </c>
      <c r="B10" s="1124"/>
      <c r="C10" s="1109" t="s">
        <v>2</v>
      </c>
      <c r="D10" s="1109" t="s">
        <v>3</v>
      </c>
      <c r="E10" s="1125" t="s">
        <v>4</v>
      </c>
      <c r="F10" s="1125" t="s">
        <v>5</v>
      </c>
      <c r="G10" s="1109" t="s">
        <v>6</v>
      </c>
      <c r="H10" s="1109" t="s">
        <v>7</v>
      </c>
      <c r="I10" s="1109" t="s">
        <v>8</v>
      </c>
      <c r="J10" s="1109" t="s">
        <v>9</v>
      </c>
      <c r="K10" s="1109" t="s">
        <v>10</v>
      </c>
      <c r="L10" s="1109" t="s">
        <v>11</v>
      </c>
      <c r="M10" s="1109" t="s">
        <v>12</v>
      </c>
      <c r="N10" s="1109" t="s">
        <v>13</v>
      </c>
      <c r="O10" s="1109" t="s">
        <v>14</v>
      </c>
      <c r="P10" s="1272" t="s">
        <v>15</v>
      </c>
      <c r="Q10" s="1271"/>
      <c r="R10" s="1272" t="s">
        <v>16</v>
      </c>
      <c r="S10" s="1271"/>
      <c r="T10" s="1272" t="s">
        <v>17</v>
      </c>
      <c r="U10" s="1271"/>
      <c r="V10" s="1272" t="s">
        <v>18</v>
      </c>
      <c r="W10" s="1271"/>
      <c r="X10" s="1272" t="s">
        <v>19</v>
      </c>
      <c r="Y10" s="1271"/>
      <c r="Z10" s="1272" t="s">
        <v>20</v>
      </c>
      <c r="AA10" s="1271"/>
      <c r="AB10" s="1272" t="s">
        <v>21</v>
      </c>
      <c r="AC10" s="1271"/>
      <c r="AD10" s="1272" t="s">
        <v>22</v>
      </c>
      <c r="AE10" s="1271"/>
      <c r="AF10" s="1272" t="s">
        <v>23</v>
      </c>
      <c r="AG10" s="1271"/>
      <c r="AH10" s="1272" t="s">
        <v>24</v>
      </c>
      <c r="AI10" s="1271"/>
      <c r="AJ10" s="1272" t="s">
        <v>25</v>
      </c>
      <c r="AK10" s="1271"/>
      <c r="AL10" s="1270" t="s">
        <v>26</v>
      </c>
      <c r="AM10" s="1271"/>
      <c r="AN10" s="1093" t="s">
        <v>27</v>
      </c>
      <c r="AO10" s="1094"/>
    </row>
    <row r="11" spans="1:41" ht="105" customHeight="1" thickBot="1">
      <c r="A11" s="692" t="s">
        <v>28</v>
      </c>
      <c r="B11" s="692" t="s">
        <v>29</v>
      </c>
      <c r="C11" s="1110"/>
      <c r="D11" s="1110"/>
      <c r="E11" s="1126"/>
      <c r="F11" s="1126"/>
      <c r="G11" s="1110"/>
      <c r="H11" s="1110"/>
      <c r="I11" s="1110"/>
      <c r="J11" s="1110"/>
      <c r="K11" s="1110"/>
      <c r="L11" s="1110"/>
      <c r="M11" s="1110"/>
      <c r="N11" s="1110"/>
      <c r="O11" s="1110"/>
      <c r="P11" s="891" t="s">
        <v>30</v>
      </c>
      <c r="Q11" s="892" t="s">
        <v>31</v>
      </c>
      <c r="R11" s="891" t="s">
        <v>30</v>
      </c>
      <c r="S11" s="892" t="s">
        <v>31</v>
      </c>
      <c r="T11" s="891" t="s">
        <v>30</v>
      </c>
      <c r="U11" s="892" t="s">
        <v>31</v>
      </c>
      <c r="V11" s="891" t="s">
        <v>30</v>
      </c>
      <c r="W11" s="892" t="s">
        <v>31</v>
      </c>
      <c r="X11" s="891" t="s">
        <v>30</v>
      </c>
      <c r="Y11" s="892" t="s">
        <v>31</v>
      </c>
      <c r="Z11" s="891" t="s">
        <v>30</v>
      </c>
      <c r="AA11" s="892" t="s">
        <v>31</v>
      </c>
      <c r="AB11" s="891" t="s">
        <v>30</v>
      </c>
      <c r="AC11" s="892" t="s">
        <v>31</v>
      </c>
      <c r="AD11" s="891" t="s">
        <v>30</v>
      </c>
      <c r="AE11" s="892" t="s">
        <v>31</v>
      </c>
      <c r="AF11" s="891" t="s">
        <v>30</v>
      </c>
      <c r="AG11" s="892" t="s">
        <v>31</v>
      </c>
      <c r="AH11" s="891" t="s">
        <v>30</v>
      </c>
      <c r="AI11" s="892" t="s">
        <v>31</v>
      </c>
      <c r="AJ11" s="891" t="s">
        <v>30</v>
      </c>
      <c r="AK11" s="892" t="s">
        <v>31</v>
      </c>
      <c r="AL11" s="908" t="s">
        <v>30</v>
      </c>
      <c r="AM11" s="892" t="s">
        <v>31</v>
      </c>
      <c r="AN11" s="428" t="s">
        <v>32</v>
      </c>
      <c r="AO11" s="429" t="s">
        <v>33</v>
      </c>
    </row>
    <row r="12" spans="1:41" ht="43.5" customHeight="1">
      <c r="A12" s="1273" t="s">
        <v>626</v>
      </c>
      <c r="B12" s="1276" t="s">
        <v>85</v>
      </c>
      <c r="C12" s="1098" t="s">
        <v>193</v>
      </c>
      <c r="D12" s="1276" t="s">
        <v>201</v>
      </c>
      <c r="E12" s="1277">
        <v>0.22</v>
      </c>
      <c r="F12" s="1277" t="s">
        <v>40</v>
      </c>
      <c r="G12" s="831" t="s">
        <v>202</v>
      </c>
      <c r="H12" s="831" t="s">
        <v>682</v>
      </c>
      <c r="I12" s="831" t="s">
        <v>203</v>
      </c>
      <c r="J12" s="637">
        <v>0.05</v>
      </c>
      <c r="K12" s="881" t="s">
        <v>1185</v>
      </c>
      <c r="L12" s="268">
        <v>45306</v>
      </c>
      <c r="M12" s="268">
        <v>45657</v>
      </c>
      <c r="N12" s="37" t="s">
        <v>204</v>
      </c>
      <c r="O12" s="693" t="s">
        <v>45</v>
      </c>
      <c r="P12" s="694"/>
      <c r="Q12" s="671">
        <v>1</v>
      </c>
      <c r="R12" s="694"/>
      <c r="S12" s="671"/>
      <c r="T12" s="694"/>
      <c r="U12" s="671"/>
      <c r="V12" s="694"/>
      <c r="W12" s="671">
        <v>1</v>
      </c>
      <c r="X12" s="694"/>
      <c r="Y12" s="671"/>
      <c r="Z12" s="694"/>
      <c r="AA12" s="671"/>
      <c r="AB12" s="694"/>
      <c r="AC12" s="671">
        <v>1</v>
      </c>
      <c r="AD12" s="694"/>
      <c r="AE12" s="671"/>
      <c r="AF12" s="694"/>
      <c r="AG12" s="671"/>
      <c r="AH12" s="694"/>
      <c r="AI12" s="671">
        <v>1</v>
      </c>
      <c r="AJ12" s="694"/>
      <c r="AK12" s="671"/>
      <c r="AL12" s="888"/>
      <c r="AM12" s="671"/>
      <c r="AN12" s="694"/>
      <c r="AO12" s="695"/>
    </row>
    <row r="13" spans="1:41" ht="55.2">
      <c r="A13" s="1274"/>
      <c r="B13" s="1161"/>
      <c r="C13" s="1082"/>
      <c r="D13" s="1161"/>
      <c r="E13" s="1265"/>
      <c r="F13" s="1265"/>
      <c r="G13" s="275" t="s">
        <v>972</v>
      </c>
      <c r="H13" s="275" t="s">
        <v>683</v>
      </c>
      <c r="I13" s="275" t="s">
        <v>205</v>
      </c>
      <c r="J13" s="349">
        <v>0.05</v>
      </c>
      <c r="K13" s="274" t="s">
        <v>1185</v>
      </c>
      <c r="L13" s="112">
        <v>45292</v>
      </c>
      <c r="M13" s="112">
        <v>45627</v>
      </c>
      <c r="N13" s="53" t="s">
        <v>204</v>
      </c>
      <c r="O13" s="696" t="s">
        <v>48</v>
      </c>
      <c r="P13" s="50"/>
      <c r="Q13" s="672">
        <v>1</v>
      </c>
      <c r="R13" s="50"/>
      <c r="S13" s="672"/>
      <c r="T13" s="50"/>
      <c r="U13" s="672"/>
      <c r="V13" s="50"/>
      <c r="W13" s="672">
        <v>1</v>
      </c>
      <c r="X13" s="50"/>
      <c r="Y13" s="672"/>
      <c r="Z13" s="50"/>
      <c r="AA13" s="672"/>
      <c r="AB13" s="50"/>
      <c r="AC13" s="672">
        <v>1</v>
      </c>
      <c r="AD13" s="50"/>
      <c r="AE13" s="672"/>
      <c r="AF13" s="50"/>
      <c r="AG13" s="672"/>
      <c r="AH13" s="50"/>
      <c r="AI13" s="672">
        <v>1</v>
      </c>
      <c r="AJ13" s="50"/>
      <c r="AK13" s="672"/>
      <c r="AL13" s="889"/>
      <c r="AM13" s="672"/>
      <c r="AN13" s="50"/>
      <c r="AO13" s="697"/>
    </row>
    <row r="14" spans="1:41" ht="55.2">
      <c r="A14" s="1274"/>
      <c r="B14" s="1161"/>
      <c r="C14" s="1082"/>
      <c r="D14" s="1161"/>
      <c r="E14" s="1265"/>
      <c r="F14" s="1265"/>
      <c r="G14" s="275" t="s">
        <v>684</v>
      </c>
      <c r="H14" s="882" t="s">
        <v>206</v>
      </c>
      <c r="I14" s="275" t="s">
        <v>207</v>
      </c>
      <c r="J14" s="349">
        <v>0.04</v>
      </c>
      <c r="K14" s="274" t="s">
        <v>1186</v>
      </c>
      <c r="L14" s="112">
        <v>45597</v>
      </c>
      <c r="M14" s="112" t="s">
        <v>968</v>
      </c>
      <c r="N14" s="53" t="s">
        <v>204</v>
      </c>
      <c r="O14" s="696" t="s">
        <v>84</v>
      </c>
      <c r="P14" s="50"/>
      <c r="Q14" s="672"/>
      <c r="R14" s="50"/>
      <c r="S14" s="672"/>
      <c r="T14" s="50"/>
      <c r="U14" s="672"/>
      <c r="V14" s="50"/>
      <c r="W14" s="672"/>
      <c r="X14" s="50"/>
      <c r="Y14" s="672"/>
      <c r="Z14" s="50"/>
      <c r="AA14" s="672"/>
      <c r="AB14" s="50"/>
      <c r="AC14" s="672"/>
      <c r="AD14" s="50"/>
      <c r="AE14" s="672"/>
      <c r="AF14" s="50"/>
      <c r="AG14" s="672"/>
      <c r="AH14" s="50"/>
      <c r="AI14" s="672">
        <v>1</v>
      </c>
      <c r="AJ14" s="50"/>
      <c r="AK14" s="669"/>
      <c r="AL14" s="889"/>
      <c r="AM14" s="672"/>
      <c r="AN14" s="50"/>
      <c r="AO14" s="698"/>
    </row>
    <row r="15" spans="1:41" ht="69">
      <c r="A15" s="1274"/>
      <c r="B15" s="1161"/>
      <c r="C15" s="1082"/>
      <c r="D15" s="1161"/>
      <c r="E15" s="1265"/>
      <c r="F15" s="1265"/>
      <c r="G15" s="275" t="s">
        <v>685</v>
      </c>
      <c r="H15" s="275" t="s">
        <v>208</v>
      </c>
      <c r="I15" s="275" t="s">
        <v>209</v>
      </c>
      <c r="J15" s="349">
        <v>0.04</v>
      </c>
      <c r="K15" s="274" t="s">
        <v>1187</v>
      </c>
      <c r="L15" s="112" t="s">
        <v>967</v>
      </c>
      <c r="M15" s="112">
        <v>45657</v>
      </c>
      <c r="N15" s="53" t="s">
        <v>204</v>
      </c>
      <c r="O15" s="696" t="s">
        <v>215</v>
      </c>
      <c r="P15" s="50"/>
      <c r="Q15" s="672"/>
      <c r="R15" s="50"/>
      <c r="S15" s="672"/>
      <c r="T15" s="50"/>
      <c r="U15" s="672"/>
      <c r="V15" s="50"/>
      <c r="W15" s="672"/>
      <c r="X15" s="50"/>
      <c r="Y15" s="672"/>
      <c r="Z15" s="50"/>
      <c r="AA15" s="672"/>
      <c r="AB15" s="50"/>
      <c r="AC15" s="672"/>
      <c r="AD15" s="50"/>
      <c r="AE15" s="672"/>
      <c r="AF15" s="50"/>
      <c r="AG15" s="672"/>
      <c r="AH15" s="50"/>
      <c r="AI15" s="672"/>
      <c r="AJ15" s="50"/>
      <c r="AK15" s="672"/>
      <c r="AL15" s="889"/>
      <c r="AM15" s="672">
        <v>1</v>
      </c>
      <c r="AN15" s="50"/>
      <c r="AO15" s="698"/>
    </row>
    <row r="16" spans="1:41" ht="69">
      <c r="A16" s="1274"/>
      <c r="B16" s="1161"/>
      <c r="C16" s="374" t="s">
        <v>211</v>
      </c>
      <c r="D16" s="1161"/>
      <c r="E16" s="1265"/>
      <c r="F16" s="1265"/>
      <c r="G16" s="275" t="s">
        <v>212</v>
      </c>
      <c r="H16" s="275" t="s">
        <v>213</v>
      </c>
      <c r="I16" s="275" t="s">
        <v>214</v>
      </c>
      <c r="J16" s="349">
        <v>0.04</v>
      </c>
      <c r="K16" s="274" t="s">
        <v>1185</v>
      </c>
      <c r="L16" s="112">
        <v>45292</v>
      </c>
      <c r="M16" s="112">
        <v>45627</v>
      </c>
      <c r="N16" s="53" t="s">
        <v>204</v>
      </c>
      <c r="O16" s="696" t="s">
        <v>210</v>
      </c>
      <c r="P16" s="50"/>
      <c r="Q16" s="672"/>
      <c r="R16" s="50"/>
      <c r="S16" s="672"/>
      <c r="T16" s="438"/>
      <c r="U16" s="672">
        <v>1</v>
      </c>
      <c r="V16" s="50"/>
      <c r="W16" s="672"/>
      <c r="X16" s="50"/>
      <c r="Y16" s="672"/>
      <c r="Z16" s="50"/>
      <c r="AA16" s="672"/>
      <c r="AB16" s="50"/>
      <c r="AC16" s="672"/>
      <c r="AD16" s="50"/>
      <c r="AE16" s="672"/>
      <c r="AF16" s="50"/>
      <c r="AG16" s="672"/>
      <c r="AH16" s="50"/>
      <c r="AI16" s="672"/>
      <c r="AJ16" s="50"/>
      <c r="AK16" s="672"/>
      <c r="AL16" s="889"/>
      <c r="AM16" s="672"/>
      <c r="AN16" s="50"/>
      <c r="AO16" s="698"/>
    </row>
    <row r="17" spans="1:41" ht="110.4">
      <c r="A17" s="1274"/>
      <c r="B17" s="1161"/>
      <c r="C17" s="1161" t="s">
        <v>193</v>
      </c>
      <c r="D17" s="1267" t="s">
        <v>216</v>
      </c>
      <c r="E17" s="1265">
        <v>0.23</v>
      </c>
      <c r="F17" s="1265" t="s">
        <v>217</v>
      </c>
      <c r="G17" s="273" t="s">
        <v>218</v>
      </c>
      <c r="H17" s="273" t="s">
        <v>1204</v>
      </c>
      <c r="I17" s="273" t="s">
        <v>1205</v>
      </c>
      <c r="J17" s="23">
        <v>0.03</v>
      </c>
      <c r="K17" s="274" t="s">
        <v>1187</v>
      </c>
      <c r="L17" s="112">
        <v>45292</v>
      </c>
      <c r="M17" s="112">
        <v>45627</v>
      </c>
      <c r="N17" s="53" t="s">
        <v>204</v>
      </c>
      <c r="O17" s="696" t="s">
        <v>53</v>
      </c>
      <c r="P17" s="50"/>
      <c r="Q17" s="672"/>
      <c r="R17" s="50"/>
      <c r="S17" s="672">
        <v>1</v>
      </c>
      <c r="T17" s="438"/>
      <c r="U17" s="672"/>
      <c r="V17" s="50"/>
      <c r="W17" s="672">
        <v>1</v>
      </c>
      <c r="X17" s="50"/>
      <c r="Y17" s="672"/>
      <c r="Z17" s="50"/>
      <c r="AA17" s="672">
        <v>1</v>
      </c>
      <c r="AB17" s="50"/>
      <c r="AC17" s="672"/>
      <c r="AD17" s="50"/>
      <c r="AE17" s="672"/>
      <c r="AF17" s="50"/>
      <c r="AG17" s="672"/>
      <c r="AH17" s="50"/>
      <c r="AI17" s="672">
        <v>1</v>
      </c>
      <c r="AJ17" s="50"/>
      <c r="AK17" s="672"/>
      <c r="AL17" s="889"/>
      <c r="AM17" s="672"/>
      <c r="AN17" s="50"/>
      <c r="AO17" s="698"/>
    </row>
    <row r="18" spans="1:41" ht="43.5" customHeight="1">
      <c r="A18" s="1274"/>
      <c r="B18" s="1161"/>
      <c r="C18" s="1161"/>
      <c r="D18" s="1267"/>
      <c r="E18" s="1265"/>
      <c r="F18" s="1265"/>
      <c r="G18" s="1268" t="s">
        <v>219</v>
      </c>
      <c r="H18" s="275" t="s">
        <v>220</v>
      </c>
      <c r="I18" s="275" t="s">
        <v>221</v>
      </c>
      <c r="J18" s="883">
        <v>0.03</v>
      </c>
      <c r="K18" s="274" t="s">
        <v>1185</v>
      </c>
      <c r="L18" s="112">
        <v>45292</v>
      </c>
      <c r="M18" s="112">
        <v>45322</v>
      </c>
      <c r="N18" s="53" t="s">
        <v>204</v>
      </c>
      <c r="O18" s="1266" t="s">
        <v>56</v>
      </c>
      <c r="P18" s="699"/>
      <c r="Q18" s="672">
        <v>18</v>
      </c>
      <c r="R18" s="50"/>
      <c r="S18" s="672"/>
      <c r="T18" s="50"/>
      <c r="U18" s="672"/>
      <c r="V18" s="50"/>
      <c r="W18" s="672"/>
      <c r="X18" s="50"/>
      <c r="Y18" s="672"/>
      <c r="Z18" s="50"/>
      <c r="AA18" s="672"/>
      <c r="AB18" s="50"/>
      <c r="AC18" s="672"/>
      <c r="AD18" s="50"/>
      <c r="AE18" s="672"/>
      <c r="AF18" s="50"/>
      <c r="AG18" s="672"/>
      <c r="AH18" s="50"/>
      <c r="AI18" s="672"/>
      <c r="AJ18" s="50"/>
      <c r="AK18" s="672"/>
      <c r="AL18" s="889"/>
      <c r="AM18" s="672"/>
      <c r="AN18" s="50"/>
      <c r="AO18" s="698"/>
    </row>
    <row r="19" spans="1:41" ht="96.6">
      <c r="A19" s="1274"/>
      <c r="B19" s="1161"/>
      <c r="C19" s="1161"/>
      <c r="D19" s="1267"/>
      <c r="E19" s="1265"/>
      <c r="F19" s="1265"/>
      <c r="G19" s="1268"/>
      <c r="H19" s="275" t="s">
        <v>222</v>
      </c>
      <c r="I19" s="275" t="s">
        <v>223</v>
      </c>
      <c r="J19" s="883">
        <v>0.03</v>
      </c>
      <c r="K19" s="274" t="s">
        <v>1185</v>
      </c>
      <c r="L19" s="112">
        <v>45292</v>
      </c>
      <c r="M19" s="112">
        <v>45322</v>
      </c>
      <c r="N19" s="53" t="s">
        <v>204</v>
      </c>
      <c r="O19" s="1266"/>
      <c r="P19" s="699"/>
      <c r="Q19" s="893"/>
      <c r="R19" s="699"/>
      <c r="S19" s="893"/>
      <c r="T19" s="699"/>
      <c r="U19" s="893"/>
      <c r="V19" s="699"/>
      <c r="W19" s="893"/>
      <c r="X19" s="699"/>
      <c r="Y19" s="672">
        <v>1</v>
      </c>
      <c r="Z19" s="699"/>
      <c r="AA19" s="893"/>
      <c r="AB19" s="699"/>
      <c r="AC19" s="893"/>
      <c r="AD19" s="699"/>
      <c r="AE19" s="893"/>
      <c r="AF19" s="699"/>
      <c r="AG19" s="672">
        <v>1</v>
      </c>
      <c r="AH19" s="699"/>
      <c r="AI19" s="893"/>
      <c r="AJ19" s="699"/>
      <c r="AK19" s="893"/>
      <c r="AL19" s="890"/>
      <c r="AM19" s="672">
        <v>1</v>
      </c>
      <c r="AN19" s="50"/>
      <c r="AO19" s="698"/>
    </row>
    <row r="20" spans="1:41" ht="27.6">
      <c r="A20" s="1274"/>
      <c r="B20" s="1161"/>
      <c r="C20" s="1161"/>
      <c r="D20" s="1267"/>
      <c r="E20" s="1265"/>
      <c r="F20" s="1265"/>
      <c r="G20" s="1268"/>
      <c r="H20" s="275" t="s">
        <v>224</v>
      </c>
      <c r="I20" s="275" t="s">
        <v>225</v>
      </c>
      <c r="J20" s="883">
        <v>0.02</v>
      </c>
      <c r="K20" s="274" t="s">
        <v>1185</v>
      </c>
      <c r="L20" s="112">
        <v>45292</v>
      </c>
      <c r="M20" s="112">
        <v>45627</v>
      </c>
      <c r="N20" s="53" t="s">
        <v>204</v>
      </c>
      <c r="O20" s="1266"/>
      <c r="P20" s="700"/>
      <c r="Q20" s="672">
        <v>1</v>
      </c>
      <c r="R20" s="50"/>
      <c r="S20" s="673"/>
      <c r="T20" s="702"/>
      <c r="U20" s="672"/>
      <c r="V20" s="50"/>
      <c r="W20" s="672">
        <v>1</v>
      </c>
      <c r="X20" s="50"/>
      <c r="Y20" s="672"/>
      <c r="Z20" s="50"/>
      <c r="AA20" s="672"/>
      <c r="AB20" s="50"/>
      <c r="AC20" s="672">
        <v>1</v>
      </c>
      <c r="AD20" s="50"/>
      <c r="AE20" s="672"/>
      <c r="AF20" s="50"/>
      <c r="AG20" s="672"/>
      <c r="AH20" s="50"/>
      <c r="AI20" s="672">
        <v>1</v>
      </c>
      <c r="AJ20" s="50"/>
      <c r="AK20" s="672"/>
      <c r="AL20" s="889"/>
      <c r="AM20" s="672"/>
      <c r="AN20" s="50"/>
      <c r="AO20" s="697"/>
    </row>
    <row r="21" spans="1:41" ht="27.6">
      <c r="A21" s="1274"/>
      <c r="B21" s="1161"/>
      <c r="C21" s="1161"/>
      <c r="D21" s="1267"/>
      <c r="E21" s="1265"/>
      <c r="F21" s="1265"/>
      <c r="G21" s="1268" t="s">
        <v>226</v>
      </c>
      <c r="H21" s="275" t="s">
        <v>1188</v>
      </c>
      <c r="I21" s="275" t="s">
        <v>227</v>
      </c>
      <c r="J21" s="349">
        <v>0.03</v>
      </c>
      <c r="K21" s="274" t="s">
        <v>1185</v>
      </c>
      <c r="L21" s="112">
        <v>44927</v>
      </c>
      <c r="M21" s="112">
        <v>45322</v>
      </c>
      <c r="N21" s="53" t="s">
        <v>204</v>
      </c>
      <c r="O21" s="1266" t="s">
        <v>62</v>
      </c>
      <c r="P21" s="50"/>
      <c r="Q21" s="672">
        <v>10</v>
      </c>
      <c r="R21" s="50"/>
      <c r="S21" s="672"/>
      <c r="T21" s="50"/>
      <c r="U21" s="672"/>
      <c r="V21" s="50"/>
      <c r="W21" s="672">
        <v>1</v>
      </c>
      <c r="X21" s="50"/>
      <c r="Y21" s="672"/>
      <c r="Z21" s="50"/>
      <c r="AA21" s="672"/>
      <c r="AB21" s="50"/>
      <c r="AC21" s="672"/>
      <c r="AD21" s="50"/>
      <c r="AE21" s="672"/>
      <c r="AF21" s="50"/>
      <c r="AG21" s="672"/>
      <c r="AH21" s="50"/>
      <c r="AI21" s="672"/>
      <c r="AJ21" s="50"/>
      <c r="AK21" s="672"/>
      <c r="AL21" s="889"/>
      <c r="AM21" s="672"/>
      <c r="AN21" s="50"/>
      <c r="AO21" s="698"/>
    </row>
    <row r="22" spans="1:41" ht="55.2">
      <c r="A22" s="1274"/>
      <c r="B22" s="1161"/>
      <c r="C22" s="1161"/>
      <c r="D22" s="1267"/>
      <c r="E22" s="1265"/>
      <c r="F22" s="1265"/>
      <c r="G22" s="1268"/>
      <c r="H22" s="275" t="s">
        <v>228</v>
      </c>
      <c r="I22" s="275" t="s">
        <v>229</v>
      </c>
      <c r="J22" s="349">
        <v>0.05</v>
      </c>
      <c r="K22" s="274" t="s">
        <v>1185</v>
      </c>
      <c r="L22" s="112">
        <v>45292</v>
      </c>
      <c r="M22" s="112">
        <v>45627</v>
      </c>
      <c r="N22" s="53" t="s">
        <v>204</v>
      </c>
      <c r="O22" s="1266"/>
      <c r="P22" s="50"/>
      <c r="Q22" s="672">
        <v>1</v>
      </c>
      <c r="R22" s="50"/>
      <c r="S22" s="672">
        <v>1</v>
      </c>
      <c r="T22" s="50"/>
      <c r="U22" s="672">
        <v>1</v>
      </c>
      <c r="V22" s="50"/>
      <c r="W22" s="672">
        <v>1</v>
      </c>
      <c r="X22" s="50"/>
      <c r="Y22" s="672">
        <v>1</v>
      </c>
      <c r="Z22" s="50"/>
      <c r="AA22" s="672">
        <v>1</v>
      </c>
      <c r="AB22" s="50"/>
      <c r="AC22" s="672">
        <v>1</v>
      </c>
      <c r="AD22" s="50"/>
      <c r="AE22" s="672">
        <v>1</v>
      </c>
      <c r="AF22" s="50"/>
      <c r="AG22" s="672">
        <v>1</v>
      </c>
      <c r="AH22" s="50"/>
      <c r="AI22" s="672">
        <v>1</v>
      </c>
      <c r="AJ22" s="50"/>
      <c r="AK22" s="672">
        <v>1</v>
      </c>
      <c r="AL22" s="889"/>
      <c r="AM22" s="672">
        <v>1</v>
      </c>
      <c r="AN22" s="50"/>
      <c r="AO22" s="701"/>
    </row>
    <row r="23" spans="1:41" ht="41.4">
      <c r="A23" s="1274"/>
      <c r="B23" s="1161"/>
      <c r="C23" s="1161"/>
      <c r="D23" s="1267"/>
      <c r="E23" s="1265"/>
      <c r="F23" s="1265"/>
      <c r="G23" s="1268" t="s">
        <v>230</v>
      </c>
      <c r="H23" s="275" t="s">
        <v>231</v>
      </c>
      <c r="I23" s="275" t="s">
        <v>232</v>
      </c>
      <c r="J23" s="349">
        <v>0.03</v>
      </c>
      <c r="K23" s="274" t="s">
        <v>1189</v>
      </c>
      <c r="L23" s="112">
        <v>45292</v>
      </c>
      <c r="M23" s="112" t="s">
        <v>969</v>
      </c>
      <c r="N23" s="53" t="s">
        <v>204</v>
      </c>
      <c r="O23" s="1266" t="s">
        <v>86</v>
      </c>
      <c r="P23" s="50"/>
      <c r="Q23" s="672">
        <v>1</v>
      </c>
      <c r="R23" s="50"/>
      <c r="S23" s="672"/>
      <c r="T23" s="50"/>
      <c r="U23" s="672"/>
      <c r="V23" s="50"/>
      <c r="W23" s="672"/>
      <c r="X23" s="50"/>
      <c r="Y23" s="672"/>
      <c r="Z23" s="50"/>
      <c r="AA23" s="672"/>
      <c r="AB23" s="50"/>
      <c r="AC23" s="672"/>
      <c r="AD23" s="50"/>
      <c r="AE23" s="672"/>
      <c r="AF23" s="50"/>
      <c r="AG23" s="672"/>
      <c r="AH23" s="50"/>
      <c r="AI23" s="672"/>
      <c r="AJ23" s="50"/>
      <c r="AK23" s="672"/>
      <c r="AL23" s="889"/>
      <c r="AM23" s="672"/>
      <c r="AN23" s="50"/>
      <c r="AO23" s="698"/>
    </row>
    <row r="24" spans="1:41" ht="41.4">
      <c r="A24" s="1274"/>
      <c r="B24" s="1161"/>
      <c r="C24" s="1161"/>
      <c r="D24" s="1267"/>
      <c r="E24" s="1265"/>
      <c r="F24" s="1265"/>
      <c r="G24" s="1268"/>
      <c r="H24" s="275" t="s">
        <v>686</v>
      </c>
      <c r="I24" s="275" t="s">
        <v>1190</v>
      </c>
      <c r="J24" s="349">
        <v>0.03</v>
      </c>
      <c r="K24" s="274" t="s">
        <v>1189</v>
      </c>
      <c r="L24" s="112">
        <v>45292</v>
      </c>
      <c r="M24" s="112">
        <v>45627</v>
      </c>
      <c r="N24" s="53" t="s">
        <v>204</v>
      </c>
      <c r="O24" s="1266"/>
      <c r="P24" s="50"/>
      <c r="Q24" s="672"/>
      <c r="R24" s="50"/>
      <c r="S24" s="672"/>
      <c r="T24" s="50"/>
      <c r="U24" s="672"/>
      <c r="V24" s="50"/>
      <c r="W24" s="902"/>
      <c r="X24" s="50"/>
      <c r="Y24" s="672">
        <v>1</v>
      </c>
      <c r="Z24" s="50"/>
      <c r="AA24" s="672"/>
      <c r="AB24" s="50"/>
      <c r="AC24" s="672">
        <v>1</v>
      </c>
      <c r="AD24" s="50"/>
      <c r="AE24" s="672"/>
      <c r="AF24" s="50"/>
      <c r="AG24" s="672">
        <v>1</v>
      </c>
      <c r="AH24" s="50"/>
      <c r="AI24" s="672"/>
      <c r="AJ24" s="50"/>
      <c r="AK24" s="672"/>
      <c r="AL24" s="889"/>
      <c r="AM24" s="672">
        <v>2</v>
      </c>
      <c r="AN24" s="50"/>
      <c r="AO24" s="698"/>
    </row>
    <row r="25" spans="1:41" ht="41.4">
      <c r="A25" s="1274"/>
      <c r="B25" s="1161"/>
      <c r="C25" s="1161"/>
      <c r="D25" s="1267" t="s">
        <v>233</v>
      </c>
      <c r="E25" s="1265">
        <v>0.08</v>
      </c>
      <c r="F25" s="1265" t="s">
        <v>40</v>
      </c>
      <c r="G25" s="275" t="s">
        <v>234</v>
      </c>
      <c r="H25" s="275" t="s">
        <v>235</v>
      </c>
      <c r="I25" s="275" t="s">
        <v>236</v>
      </c>
      <c r="J25" s="271">
        <v>0.02</v>
      </c>
      <c r="K25" s="274" t="s">
        <v>1191</v>
      </c>
      <c r="L25" s="112">
        <v>45292</v>
      </c>
      <c r="M25" s="112">
        <v>45627</v>
      </c>
      <c r="N25" s="53" t="s">
        <v>204</v>
      </c>
      <c r="O25" s="696" t="s">
        <v>83</v>
      </c>
      <c r="P25" s="51"/>
      <c r="Q25" s="673"/>
      <c r="R25" s="50"/>
      <c r="S25" s="673"/>
      <c r="T25" s="438"/>
      <c r="U25" s="897">
        <v>1</v>
      </c>
      <c r="V25" s="50"/>
      <c r="W25" s="672"/>
      <c r="X25" s="50"/>
      <c r="Y25" s="672"/>
      <c r="Z25" s="50"/>
      <c r="AA25" s="672"/>
      <c r="AB25" s="50"/>
      <c r="AC25" s="672"/>
      <c r="AD25" s="50"/>
      <c r="AE25" s="672"/>
      <c r="AF25" s="50"/>
      <c r="AG25" s="672"/>
      <c r="AH25" s="50"/>
      <c r="AI25" s="672"/>
      <c r="AJ25" s="50"/>
      <c r="AK25" s="672"/>
      <c r="AL25" s="889"/>
      <c r="AM25" s="672"/>
      <c r="AN25" s="50"/>
      <c r="AO25" s="698"/>
    </row>
    <row r="26" spans="1:41" ht="41.4">
      <c r="A26" s="1274"/>
      <c r="B26" s="1161"/>
      <c r="C26" s="1161"/>
      <c r="D26" s="1267"/>
      <c r="E26" s="1265"/>
      <c r="F26" s="1265"/>
      <c r="G26" s="275" t="s">
        <v>237</v>
      </c>
      <c r="H26" s="275" t="s">
        <v>238</v>
      </c>
      <c r="I26" s="275" t="s">
        <v>239</v>
      </c>
      <c r="J26" s="271">
        <v>0.04</v>
      </c>
      <c r="K26" s="274" t="s">
        <v>1192</v>
      </c>
      <c r="L26" s="112">
        <v>45292</v>
      </c>
      <c r="M26" s="112">
        <v>45627</v>
      </c>
      <c r="N26" s="53" t="s">
        <v>204</v>
      </c>
      <c r="O26" s="696" t="s">
        <v>82</v>
      </c>
      <c r="P26" s="51"/>
      <c r="Q26" s="673">
        <v>8.3299999999999999E-2</v>
      </c>
      <c r="R26" s="51"/>
      <c r="S26" s="673">
        <v>8.3299999999999999E-2</v>
      </c>
      <c r="T26" s="51"/>
      <c r="U26" s="673">
        <v>8.3299999999999999E-2</v>
      </c>
      <c r="V26" s="51"/>
      <c r="W26" s="673">
        <v>8.3299999999999999E-2</v>
      </c>
      <c r="X26" s="51"/>
      <c r="Y26" s="673">
        <v>8.3299999999999999E-2</v>
      </c>
      <c r="Z26" s="51"/>
      <c r="AA26" s="673">
        <v>8.3299999999999999E-2</v>
      </c>
      <c r="AB26" s="51"/>
      <c r="AC26" s="673">
        <v>8.3299999999999999E-2</v>
      </c>
      <c r="AD26" s="51"/>
      <c r="AE26" s="673">
        <v>8.3299999999999999E-2</v>
      </c>
      <c r="AF26" s="51"/>
      <c r="AG26" s="673">
        <v>8.3299999999999999E-2</v>
      </c>
      <c r="AH26" s="51"/>
      <c r="AI26" s="673">
        <v>8.3299999999999999E-2</v>
      </c>
      <c r="AJ26" s="50"/>
      <c r="AK26" s="673">
        <v>8.3299999999999999E-2</v>
      </c>
      <c r="AL26" s="889"/>
      <c r="AM26" s="673">
        <v>8.3699999999999997E-2</v>
      </c>
      <c r="AN26" s="51"/>
      <c r="AO26" s="697"/>
    </row>
    <row r="27" spans="1:41" ht="41.4">
      <c r="A27" s="1274"/>
      <c r="B27" s="1161"/>
      <c r="C27" s="1161"/>
      <c r="D27" s="1267"/>
      <c r="E27" s="1265"/>
      <c r="F27" s="1265"/>
      <c r="G27" s="275" t="s">
        <v>240</v>
      </c>
      <c r="H27" s="275" t="s">
        <v>241</v>
      </c>
      <c r="I27" s="275" t="s">
        <v>242</v>
      </c>
      <c r="J27" s="271">
        <v>0.02</v>
      </c>
      <c r="K27" s="274" t="s">
        <v>1191</v>
      </c>
      <c r="L27" s="112">
        <v>45292</v>
      </c>
      <c r="M27" s="112">
        <v>45627</v>
      </c>
      <c r="N27" s="53" t="s">
        <v>204</v>
      </c>
      <c r="O27" s="696" t="s">
        <v>87</v>
      </c>
      <c r="P27" s="51"/>
      <c r="Q27" s="673"/>
      <c r="R27" s="50"/>
      <c r="S27" s="673"/>
      <c r="T27" s="896"/>
      <c r="U27" s="672"/>
      <c r="V27" s="50"/>
      <c r="W27" s="672">
        <v>1</v>
      </c>
      <c r="X27" s="50"/>
      <c r="Y27" s="672"/>
      <c r="Z27" s="50"/>
      <c r="AA27" s="672"/>
      <c r="AB27" s="50"/>
      <c r="AC27" s="672"/>
      <c r="AD27" s="50"/>
      <c r="AE27" s="672"/>
      <c r="AF27" s="50"/>
      <c r="AG27" s="672">
        <v>1</v>
      </c>
      <c r="AH27" s="50"/>
      <c r="AI27" s="672"/>
      <c r="AJ27" s="50"/>
      <c r="AK27" s="672"/>
      <c r="AL27" s="889"/>
      <c r="AM27" s="672"/>
      <c r="AN27" s="50"/>
      <c r="AO27" s="697"/>
    </row>
    <row r="28" spans="1:41" ht="41.4">
      <c r="A28" s="1274"/>
      <c r="B28" s="1161"/>
      <c r="C28" s="1161" t="s">
        <v>243</v>
      </c>
      <c r="D28" s="1267" t="s">
        <v>244</v>
      </c>
      <c r="E28" s="1265">
        <v>0.1</v>
      </c>
      <c r="F28" s="1269" t="s">
        <v>40</v>
      </c>
      <c r="G28" s="275" t="s">
        <v>245</v>
      </c>
      <c r="H28" s="275" t="s">
        <v>246</v>
      </c>
      <c r="I28" s="275" t="s">
        <v>247</v>
      </c>
      <c r="J28" s="271">
        <v>0.06</v>
      </c>
      <c r="K28" s="274" t="s">
        <v>1193</v>
      </c>
      <c r="L28" s="112">
        <v>45292</v>
      </c>
      <c r="M28" s="112">
        <v>45627</v>
      </c>
      <c r="N28" s="53" t="s">
        <v>204</v>
      </c>
      <c r="O28" s="696" t="s">
        <v>81</v>
      </c>
      <c r="P28" s="51"/>
      <c r="Q28" s="673"/>
      <c r="R28" s="895"/>
      <c r="S28" s="673">
        <v>0.1</v>
      </c>
      <c r="T28" s="900"/>
      <c r="U28" s="673">
        <v>0.1</v>
      </c>
      <c r="V28" s="895"/>
      <c r="W28" s="673">
        <v>0.1</v>
      </c>
      <c r="X28" s="895"/>
      <c r="Y28" s="673">
        <v>0.1</v>
      </c>
      <c r="Z28" s="895"/>
      <c r="AA28" s="673">
        <v>0.1</v>
      </c>
      <c r="AB28" s="903"/>
      <c r="AC28" s="673">
        <v>0.1</v>
      </c>
      <c r="AD28" s="903"/>
      <c r="AE28" s="673">
        <v>0.1</v>
      </c>
      <c r="AF28" s="895"/>
      <c r="AG28" s="673">
        <v>0.1</v>
      </c>
      <c r="AH28" s="51"/>
      <c r="AI28" s="673">
        <v>0.1</v>
      </c>
      <c r="AJ28" s="895"/>
      <c r="AK28" s="673">
        <v>0.1</v>
      </c>
      <c r="AL28" s="889"/>
      <c r="AM28" s="673"/>
      <c r="AN28" s="50"/>
      <c r="AO28" s="698"/>
    </row>
    <row r="29" spans="1:41" ht="55.2">
      <c r="A29" s="1274"/>
      <c r="B29" s="1161"/>
      <c r="C29" s="1161"/>
      <c r="D29" s="1267"/>
      <c r="E29" s="1265"/>
      <c r="F29" s="1269"/>
      <c r="G29" s="275" t="s">
        <v>248</v>
      </c>
      <c r="H29" s="275" t="s">
        <v>249</v>
      </c>
      <c r="I29" s="275" t="s">
        <v>250</v>
      </c>
      <c r="J29" s="271">
        <v>0.02</v>
      </c>
      <c r="K29" s="274" t="s">
        <v>1193</v>
      </c>
      <c r="L29" s="112">
        <v>45323</v>
      </c>
      <c r="M29" s="112">
        <v>45627</v>
      </c>
      <c r="N29" s="53" t="s">
        <v>204</v>
      </c>
      <c r="O29" s="696" t="s">
        <v>80</v>
      </c>
      <c r="P29" s="702"/>
      <c r="Q29" s="673"/>
      <c r="R29" s="895"/>
      <c r="S29" s="673">
        <v>0.1</v>
      </c>
      <c r="T29" s="900"/>
      <c r="U29" s="673">
        <v>0.1</v>
      </c>
      <c r="V29" s="895"/>
      <c r="W29" s="673">
        <v>0.1</v>
      </c>
      <c r="X29" s="895"/>
      <c r="Y29" s="673">
        <v>0.1</v>
      </c>
      <c r="Z29" s="895"/>
      <c r="AA29" s="673">
        <v>0.1</v>
      </c>
      <c r="AB29" s="895"/>
      <c r="AC29" s="673">
        <v>0.1</v>
      </c>
      <c r="AD29" s="895"/>
      <c r="AE29" s="673">
        <v>0.1</v>
      </c>
      <c r="AF29" s="895"/>
      <c r="AG29" s="673">
        <v>0.1</v>
      </c>
      <c r="AH29" s="51"/>
      <c r="AI29" s="673">
        <v>0.1</v>
      </c>
      <c r="AJ29" s="50"/>
      <c r="AK29" s="673">
        <v>0.1</v>
      </c>
      <c r="AL29" s="889"/>
      <c r="AM29" s="673"/>
      <c r="AN29" s="50"/>
      <c r="AO29" s="698"/>
    </row>
    <row r="30" spans="1:41" ht="41.4">
      <c r="A30" s="1274"/>
      <c r="B30" s="1161"/>
      <c r="C30" s="1161"/>
      <c r="D30" s="1267"/>
      <c r="E30" s="1265"/>
      <c r="F30" s="1269"/>
      <c r="G30" s="275" t="s">
        <v>251</v>
      </c>
      <c r="H30" s="275" t="s">
        <v>252</v>
      </c>
      <c r="I30" s="275" t="s">
        <v>253</v>
      </c>
      <c r="J30" s="271">
        <v>0.02</v>
      </c>
      <c r="K30" s="274" t="s">
        <v>1194</v>
      </c>
      <c r="L30" s="112">
        <v>45323</v>
      </c>
      <c r="M30" s="112">
        <v>45597</v>
      </c>
      <c r="N30" s="53" t="s">
        <v>204</v>
      </c>
      <c r="O30" s="696" t="s">
        <v>79</v>
      </c>
      <c r="P30" s="702"/>
      <c r="Q30" s="894"/>
      <c r="R30" s="896"/>
      <c r="S30" s="897"/>
      <c r="T30" s="901"/>
      <c r="U30" s="672">
        <v>1</v>
      </c>
      <c r="V30" s="700"/>
      <c r="W30" s="897"/>
      <c r="X30" s="50"/>
      <c r="Y30" s="897"/>
      <c r="Z30" s="700"/>
      <c r="AA30" s="672">
        <v>1</v>
      </c>
      <c r="AB30" s="50"/>
      <c r="AC30" s="897"/>
      <c r="AD30" s="50"/>
      <c r="AE30" s="897"/>
      <c r="AF30" s="50"/>
      <c r="AG30" s="672">
        <v>1</v>
      </c>
      <c r="AH30" s="51"/>
      <c r="AI30" s="897"/>
      <c r="AJ30" s="50"/>
      <c r="AK30" s="897"/>
      <c r="AL30" s="889"/>
      <c r="AM30" s="672">
        <v>1</v>
      </c>
      <c r="AN30" s="50"/>
      <c r="AO30" s="698"/>
    </row>
    <row r="31" spans="1:41" ht="82.8">
      <c r="A31" s="1274"/>
      <c r="B31" s="1161"/>
      <c r="C31" s="1161" t="s">
        <v>254</v>
      </c>
      <c r="D31" s="1267" t="s">
        <v>255</v>
      </c>
      <c r="E31" s="1265">
        <v>0.12</v>
      </c>
      <c r="F31" s="1265" t="s">
        <v>40</v>
      </c>
      <c r="G31" s="884" t="s">
        <v>256</v>
      </c>
      <c r="H31" s="275" t="s">
        <v>1224</v>
      </c>
      <c r="I31" s="275" t="s">
        <v>253</v>
      </c>
      <c r="J31" s="271">
        <v>0.02</v>
      </c>
      <c r="K31" s="274" t="s">
        <v>1195</v>
      </c>
      <c r="L31" s="112">
        <v>45292</v>
      </c>
      <c r="M31" s="112">
        <v>45627</v>
      </c>
      <c r="N31" s="53" t="s">
        <v>204</v>
      </c>
      <c r="O31" s="696" t="s">
        <v>64</v>
      </c>
      <c r="P31" s="50"/>
      <c r="Q31" s="672">
        <v>1</v>
      </c>
      <c r="R31" s="50"/>
      <c r="S31" s="672"/>
      <c r="T31" s="50"/>
      <c r="U31" s="672"/>
      <c r="V31" s="50"/>
      <c r="W31" s="672"/>
      <c r="X31" s="50"/>
      <c r="Y31" s="672"/>
      <c r="Z31" s="50"/>
      <c r="AA31" s="672"/>
      <c r="AB31" s="50"/>
      <c r="AC31" s="672"/>
      <c r="AD31" s="50"/>
      <c r="AE31" s="672"/>
      <c r="AF31" s="50"/>
      <c r="AG31" s="672"/>
      <c r="AH31" s="50"/>
      <c r="AI31" s="672">
        <v>1</v>
      </c>
      <c r="AJ31" s="50"/>
      <c r="AK31" s="672"/>
      <c r="AL31" s="889"/>
      <c r="AM31" s="672"/>
      <c r="AN31" s="50"/>
      <c r="AO31" s="698"/>
    </row>
    <row r="32" spans="1:41" ht="55.2">
      <c r="A32" s="1274"/>
      <c r="B32" s="1161"/>
      <c r="C32" s="1161"/>
      <c r="D32" s="1267"/>
      <c r="E32" s="1265"/>
      <c r="F32" s="1265"/>
      <c r="G32" s="275" t="s">
        <v>257</v>
      </c>
      <c r="H32" s="275" t="s">
        <v>965</v>
      </c>
      <c r="I32" s="275" t="s">
        <v>258</v>
      </c>
      <c r="J32" s="271">
        <v>0.02</v>
      </c>
      <c r="K32" s="274" t="s">
        <v>1195</v>
      </c>
      <c r="L32" s="112">
        <v>45292</v>
      </c>
      <c r="M32" s="112">
        <v>45627</v>
      </c>
      <c r="N32" s="53" t="s">
        <v>204</v>
      </c>
      <c r="O32" s="696" t="s">
        <v>78</v>
      </c>
      <c r="P32" s="50"/>
      <c r="Q32" s="672">
        <v>2</v>
      </c>
      <c r="R32" s="50"/>
      <c r="S32" s="672">
        <v>1</v>
      </c>
      <c r="T32" s="438"/>
      <c r="U32" s="672">
        <v>1</v>
      </c>
      <c r="V32" s="50"/>
      <c r="W32" s="672">
        <v>2</v>
      </c>
      <c r="X32" s="50"/>
      <c r="Y32" s="672">
        <v>1</v>
      </c>
      <c r="Z32" s="50"/>
      <c r="AA32" s="672">
        <v>1</v>
      </c>
      <c r="AB32" s="50"/>
      <c r="AC32" s="672">
        <v>2</v>
      </c>
      <c r="AD32" s="50"/>
      <c r="AE32" s="672">
        <v>1</v>
      </c>
      <c r="AF32" s="50"/>
      <c r="AG32" s="672">
        <v>1</v>
      </c>
      <c r="AH32" s="50"/>
      <c r="AI32" s="672">
        <v>2</v>
      </c>
      <c r="AJ32" s="50"/>
      <c r="AK32" s="672">
        <v>1</v>
      </c>
      <c r="AL32" s="889"/>
      <c r="AM32" s="672">
        <v>1</v>
      </c>
      <c r="AN32" s="50"/>
      <c r="AO32" s="698"/>
    </row>
    <row r="33" spans="1:41" ht="41.4">
      <c r="A33" s="1274"/>
      <c r="B33" s="1161"/>
      <c r="C33" s="1161"/>
      <c r="D33" s="1267"/>
      <c r="E33" s="1265"/>
      <c r="F33" s="1265"/>
      <c r="G33" s="1268" t="s">
        <v>971</v>
      </c>
      <c r="H33" s="275" t="s">
        <v>259</v>
      </c>
      <c r="I33" s="275" t="s">
        <v>258</v>
      </c>
      <c r="J33" s="271">
        <v>0.04</v>
      </c>
      <c r="K33" s="274" t="s">
        <v>1195</v>
      </c>
      <c r="L33" s="112">
        <v>45292</v>
      </c>
      <c r="M33" s="112">
        <v>45627</v>
      </c>
      <c r="N33" s="53" t="s">
        <v>204</v>
      </c>
      <c r="O33" s="696" t="s">
        <v>192</v>
      </c>
      <c r="P33" s="50"/>
      <c r="Q33" s="672">
        <v>1</v>
      </c>
      <c r="R33" s="50"/>
      <c r="S33" s="672">
        <v>1</v>
      </c>
      <c r="T33" s="438"/>
      <c r="U33" s="672">
        <v>1</v>
      </c>
      <c r="V33" s="50"/>
      <c r="W33" s="672">
        <v>2</v>
      </c>
      <c r="X33" s="50"/>
      <c r="Y33" s="672">
        <v>1</v>
      </c>
      <c r="Z33" s="50"/>
      <c r="AA33" s="672">
        <v>1</v>
      </c>
      <c r="AB33" s="50"/>
      <c r="AC33" s="672">
        <v>2</v>
      </c>
      <c r="AD33" s="50"/>
      <c r="AE33" s="672">
        <v>1</v>
      </c>
      <c r="AF33" s="50"/>
      <c r="AG33" s="672">
        <v>1</v>
      </c>
      <c r="AH33" s="50"/>
      <c r="AI33" s="672">
        <v>2</v>
      </c>
      <c r="AJ33" s="50"/>
      <c r="AK33" s="672">
        <v>1</v>
      </c>
      <c r="AL33" s="889"/>
      <c r="AM33" s="672"/>
      <c r="AN33" s="50"/>
      <c r="AO33" s="698"/>
    </row>
    <row r="34" spans="1:41" ht="55.2">
      <c r="A34" s="1274"/>
      <c r="B34" s="1161"/>
      <c r="C34" s="1161"/>
      <c r="D34" s="1267"/>
      <c r="E34" s="1265"/>
      <c r="F34" s="1265"/>
      <c r="G34" s="1268"/>
      <c r="H34" s="275" t="s">
        <v>964</v>
      </c>
      <c r="I34" s="275" t="s">
        <v>258</v>
      </c>
      <c r="J34" s="271">
        <v>0.02</v>
      </c>
      <c r="K34" s="274" t="s">
        <v>1189</v>
      </c>
      <c r="L34" s="112">
        <v>45292</v>
      </c>
      <c r="M34" s="112">
        <v>45627</v>
      </c>
      <c r="N34" s="53" t="s">
        <v>204</v>
      </c>
      <c r="O34" s="696" t="s">
        <v>192</v>
      </c>
      <c r="P34" s="50"/>
      <c r="Q34" s="672">
        <v>2</v>
      </c>
      <c r="R34" s="50"/>
      <c r="S34" s="672">
        <v>1</v>
      </c>
      <c r="T34" s="438"/>
      <c r="U34" s="672">
        <v>1</v>
      </c>
      <c r="V34" s="50"/>
      <c r="W34" s="672">
        <v>2</v>
      </c>
      <c r="X34" s="895"/>
      <c r="Y34" s="672">
        <v>1</v>
      </c>
      <c r="Z34" s="50"/>
      <c r="AA34" s="672">
        <v>1</v>
      </c>
      <c r="AB34" s="50"/>
      <c r="AC34" s="672">
        <v>2</v>
      </c>
      <c r="AD34" s="50"/>
      <c r="AE34" s="672">
        <v>1</v>
      </c>
      <c r="AF34" s="50"/>
      <c r="AG34" s="672">
        <v>1</v>
      </c>
      <c r="AH34" s="50"/>
      <c r="AI34" s="672">
        <v>2</v>
      </c>
      <c r="AJ34" s="50"/>
      <c r="AK34" s="672">
        <v>1</v>
      </c>
      <c r="AL34" s="889"/>
      <c r="AM34" s="672">
        <v>1</v>
      </c>
      <c r="AN34" s="50"/>
      <c r="AO34" s="698"/>
    </row>
    <row r="35" spans="1:41" ht="41.4">
      <c r="A35" s="1274"/>
      <c r="B35" s="1161"/>
      <c r="C35" s="1161" t="s">
        <v>211</v>
      </c>
      <c r="D35" s="1267" t="s">
        <v>1203</v>
      </c>
      <c r="E35" s="1265">
        <v>0.2</v>
      </c>
      <c r="F35" s="1265" t="s">
        <v>40</v>
      </c>
      <c r="G35" s="1268" t="s">
        <v>687</v>
      </c>
      <c r="H35" s="275" t="s">
        <v>688</v>
      </c>
      <c r="I35" s="275" t="s">
        <v>260</v>
      </c>
      <c r="J35" s="271">
        <v>0.05</v>
      </c>
      <c r="K35" s="274" t="s">
        <v>1185</v>
      </c>
      <c r="L35" s="112">
        <v>45292</v>
      </c>
      <c r="M35" s="112" t="s">
        <v>970</v>
      </c>
      <c r="N35" s="53" t="s">
        <v>204</v>
      </c>
      <c r="O35" s="1266" t="s">
        <v>66</v>
      </c>
      <c r="P35" s="51"/>
      <c r="Q35" s="673">
        <v>8.3299999999999999E-2</v>
      </c>
      <c r="R35" s="51"/>
      <c r="S35" s="673">
        <v>8.3299999999999999E-2</v>
      </c>
      <c r="T35" s="51"/>
      <c r="U35" s="673">
        <v>8.3299999999999999E-2</v>
      </c>
      <c r="V35" s="51"/>
      <c r="W35" s="673">
        <v>8.3299999999999999E-2</v>
      </c>
      <c r="X35" s="51"/>
      <c r="Y35" s="673">
        <v>8.3299999999999999E-2</v>
      </c>
      <c r="Z35" s="51"/>
      <c r="AA35" s="673">
        <v>8.3299999999999999E-2</v>
      </c>
      <c r="AB35" s="51"/>
      <c r="AC35" s="673">
        <v>8.3299999999999999E-2</v>
      </c>
      <c r="AD35" s="51"/>
      <c r="AE35" s="673">
        <v>8.3299999999999999E-2</v>
      </c>
      <c r="AF35" s="51"/>
      <c r="AG35" s="673">
        <v>8.3299999999999999E-2</v>
      </c>
      <c r="AH35" s="51"/>
      <c r="AI35" s="673">
        <v>8.3299999999999999E-2</v>
      </c>
      <c r="AJ35" s="50"/>
      <c r="AK35" s="673">
        <v>8.3299999999999999E-2</v>
      </c>
      <c r="AL35" s="889"/>
      <c r="AM35" s="673">
        <v>8.3699999999999997E-2</v>
      </c>
      <c r="AN35" s="703"/>
      <c r="AO35" s="698"/>
    </row>
    <row r="36" spans="1:41" ht="69">
      <c r="A36" s="1274"/>
      <c r="B36" s="1161"/>
      <c r="C36" s="1161"/>
      <c r="D36" s="1267"/>
      <c r="E36" s="1265"/>
      <c r="F36" s="1265"/>
      <c r="G36" s="1268"/>
      <c r="H36" s="275" t="s">
        <v>689</v>
      </c>
      <c r="I36" s="275" t="s">
        <v>261</v>
      </c>
      <c r="J36" s="271">
        <v>0.05</v>
      </c>
      <c r="K36" s="274" t="s">
        <v>1185</v>
      </c>
      <c r="L36" s="112">
        <v>45292</v>
      </c>
      <c r="M36" s="112">
        <v>45626</v>
      </c>
      <c r="N36" s="53" t="s">
        <v>204</v>
      </c>
      <c r="O36" s="1266"/>
      <c r="P36" s="51"/>
      <c r="Q36" s="673">
        <v>8.3299999999999999E-2</v>
      </c>
      <c r="R36" s="51"/>
      <c r="S36" s="673">
        <v>8.3299999999999999E-2</v>
      </c>
      <c r="T36" s="51"/>
      <c r="U36" s="673">
        <v>8.3299999999999999E-2</v>
      </c>
      <c r="V36" s="51"/>
      <c r="W36" s="673">
        <v>8.3299999999999999E-2</v>
      </c>
      <c r="X36" s="51"/>
      <c r="Y36" s="673">
        <v>8.3299999999999999E-2</v>
      </c>
      <c r="Z36" s="51"/>
      <c r="AA36" s="673">
        <v>8.3299999999999999E-2</v>
      </c>
      <c r="AB36" s="51"/>
      <c r="AC36" s="673">
        <v>8.3299999999999999E-2</v>
      </c>
      <c r="AD36" s="51"/>
      <c r="AE36" s="673">
        <v>8.3299999999999999E-2</v>
      </c>
      <c r="AF36" s="51"/>
      <c r="AG36" s="673">
        <v>8.3299999999999999E-2</v>
      </c>
      <c r="AH36" s="51"/>
      <c r="AI36" s="673">
        <v>8.3299999999999999E-2</v>
      </c>
      <c r="AJ36" s="50"/>
      <c r="AK36" s="673">
        <v>8.3299999999999999E-2</v>
      </c>
      <c r="AL36" s="889"/>
      <c r="AM36" s="673">
        <v>8.3699999999999997E-2</v>
      </c>
      <c r="AN36" s="703"/>
      <c r="AO36" s="698"/>
    </row>
    <row r="37" spans="1:41" ht="41.4">
      <c r="A37" s="1274"/>
      <c r="B37" s="1161"/>
      <c r="C37" s="1161"/>
      <c r="D37" s="1267"/>
      <c r="E37" s="1265"/>
      <c r="F37" s="1265"/>
      <c r="G37" s="275" t="s">
        <v>1196</v>
      </c>
      <c r="H37" s="275" t="s">
        <v>262</v>
      </c>
      <c r="I37" s="275" t="s">
        <v>263</v>
      </c>
      <c r="J37" s="271">
        <v>0.05</v>
      </c>
      <c r="K37" s="274" t="s">
        <v>1185</v>
      </c>
      <c r="L37" s="112">
        <v>45292</v>
      </c>
      <c r="M37" s="112">
        <v>45627</v>
      </c>
      <c r="N37" s="53" t="s">
        <v>204</v>
      </c>
      <c r="O37" s="696" t="s">
        <v>67</v>
      </c>
      <c r="P37" s="51"/>
      <c r="Q37" s="673">
        <v>8.3299999999999999E-2</v>
      </c>
      <c r="R37" s="51"/>
      <c r="S37" s="673">
        <v>8.3299999999999999E-2</v>
      </c>
      <c r="T37" s="51"/>
      <c r="U37" s="673">
        <v>8.3299999999999999E-2</v>
      </c>
      <c r="V37" s="51"/>
      <c r="W37" s="673">
        <v>8.3299999999999999E-2</v>
      </c>
      <c r="X37" s="51"/>
      <c r="Y37" s="673">
        <v>8.3299999999999999E-2</v>
      </c>
      <c r="Z37" s="51"/>
      <c r="AA37" s="673">
        <v>8.3299999999999999E-2</v>
      </c>
      <c r="AB37" s="51"/>
      <c r="AC37" s="673">
        <v>8.3299999999999999E-2</v>
      </c>
      <c r="AD37" s="51"/>
      <c r="AE37" s="673">
        <v>8.3299999999999999E-2</v>
      </c>
      <c r="AF37" s="51"/>
      <c r="AG37" s="673">
        <v>8.3299999999999999E-2</v>
      </c>
      <c r="AH37" s="51"/>
      <c r="AI37" s="673">
        <v>8.3299999999999999E-2</v>
      </c>
      <c r="AJ37" s="50"/>
      <c r="AK37" s="673">
        <v>8.3299999999999999E-2</v>
      </c>
      <c r="AL37" s="889"/>
      <c r="AM37" s="673">
        <v>8.3699999999999997E-2</v>
      </c>
      <c r="AN37" s="703"/>
      <c r="AO37" s="698"/>
    </row>
    <row r="38" spans="1:41" ht="69">
      <c r="A38" s="1274"/>
      <c r="B38" s="1161"/>
      <c r="C38" s="1161"/>
      <c r="D38" s="1267"/>
      <c r="E38" s="1265"/>
      <c r="F38" s="1265"/>
      <c r="G38" s="275" t="s">
        <v>1197</v>
      </c>
      <c r="H38" s="275" t="s">
        <v>966</v>
      </c>
      <c r="I38" s="275" t="s">
        <v>264</v>
      </c>
      <c r="J38" s="883">
        <v>2.5000000000000001E-2</v>
      </c>
      <c r="K38" s="274" t="s">
        <v>1185</v>
      </c>
      <c r="L38" s="112">
        <v>45292</v>
      </c>
      <c r="M38" s="112">
        <v>45627</v>
      </c>
      <c r="N38" s="53" t="s">
        <v>204</v>
      </c>
      <c r="O38" s="696" t="s">
        <v>68</v>
      </c>
      <c r="P38" s="50"/>
      <c r="Q38" s="672">
        <v>2</v>
      </c>
      <c r="R38" s="50"/>
      <c r="S38" s="672">
        <v>1</v>
      </c>
      <c r="T38" s="50"/>
      <c r="U38" s="672">
        <v>1</v>
      </c>
      <c r="V38" s="50"/>
      <c r="W38" s="672">
        <v>2</v>
      </c>
      <c r="X38" s="50"/>
      <c r="Y38" s="672">
        <v>1</v>
      </c>
      <c r="Z38" s="50"/>
      <c r="AA38" s="672">
        <v>1</v>
      </c>
      <c r="AB38" s="50"/>
      <c r="AC38" s="672">
        <v>2</v>
      </c>
      <c r="AD38" s="50"/>
      <c r="AE38" s="672">
        <v>1</v>
      </c>
      <c r="AF38" s="50"/>
      <c r="AG38" s="672">
        <v>1</v>
      </c>
      <c r="AH38" s="50"/>
      <c r="AI38" s="672">
        <v>2</v>
      </c>
      <c r="AJ38" s="50"/>
      <c r="AK38" s="672">
        <v>1</v>
      </c>
      <c r="AL38" s="889"/>
      <c r="AM38" s="672">
        <v>1</v>
      </c>
      <c r="AN38" s="50"/>
      <c r="AO38" s="698"/>
    </row>
    <row r="39" spans="1:41" ht="69">
      <c r="A39" s="1274"/>
      <c r="B39" s="1161"/>
      <c r="C39" s="1161"/>
      <c r="D39" s="1267"/>
      <c r="E39" s="1265"/>
      <c r="F39" s="1265"/>
      <c r="G39" s="275" t="s">
        <v>622</v>
      </c>
      <c r="H39" s="275" t="s">
        <v>265</v>
      </c>
      <c r="I39" s="275" t="s">
        <v>258</v>
      </c>
      <c r="J39" s="883">
        <v>2.5000000000000001E-2</v>
      </c>
      <c r="K39" s="274" t="s">
        <v>1185</v>
      </c>
      <c r="L39" s="112">
        <v>45292</v>
      </c>
      <c r="M39" s="112">
        <v>45627</v>
      </c>
      <c r="N39" s="53" t="s">
        <v>204</v>
      </c>
      <c r="O39" s="696">
        <v>6.4</v>
      </c>
      <c r="P39" s="700"/>
      <c r="Q39" s="682">
        <v>1</v>
      </c>
      <c r="R39" s="50"/>
      <c r="S39" s="682">
        <v>1</v>
      </c>
      <c r="T39" s="50"/>
      <c r="U39" s="682">
        <v>1</v>
      </c>
      <c r="V39" s="700"/>
      <c r="W39" s="682">
        <v>1</v>
      </c>
      <c r="X39" s="50"/>
      <c r="Y39" s="682">
        <v>1</v>
      </c>
      <c r="Z39" s="700"/>
      <c r="AA39" s="682">
        <v>1</v>
      </c>
      <c r="AB39" s="700"/>
      <c r="AC39" s="682">
        <v>1</v>
      </c>
      <c r="AD39" s="50"/>
      <c r="AE39" s="672">
        <v>1</v>
      </c>
      <c r="AF39" s="700"/>
      <c r="AG39" s="682">
        <v>1</v>
      </c>
      <c r="AH39" s="700"/>
      <c r="AI39" s="682">
        <v>1</v>
      </c>
      <c r="AJ39" s="700"/>
      <c r="AK39" s="682">
        <v>1</v>
      </c>
      <c r="AL39" s="899"/>
      <c r="AM39" s="682">
        <v>1</v>
      </c>
      <c r="AN39" s="50"/>
      <c r="AO39" s="697"/>
    </row>
    <row r="40" spans="1:41" ht="90.75" customHeight="1" thickBot="1">
      <c r="A40" s="1275"/>
      <c r="B40" s="1167"/>
      <c r="C40" s="31" t="s">
        <v>1198</v>
      </c>
      <c r="D40" s="26" t="s">
        <v>266</v>
      </c>
      <c r="E40" s="704">
        <v>0.05</v>
      </c>
      <c r="F40" s="704" t="s">
        <v>40</v>
      </c>
      <c r="G40" s="280" t="s">
        <v>267</v>
      </c>
      <c r="H40" s="280" t="s">
        <v>76</v>
      </c>
      <c r="I40" s="280" t="s">
        <v>77</v>
      </c>
      <c r="J40" s="885">
        <v>0.05</v>
      </c>
      <c r="K40" s="886" t="s">
        <v>1193</v>
      </c>
      <c r="L40" s="405">
        <v>45292</v>
      </c>
      <c r="M40" s="405">
        <v>45627</v>
      </c>
      <c r="N40" s="31" t="s">
        <v>204</v>
      </c>
      <c r="O40" s="705" t="s">
        <v>141</v>
      </c>
      <c r="P40" s="52"/>
      <c r="Q40" s="706">
        <v>8.3299999999999999E-2</v>
      </c>
      <c r="R40" s="898"/>
      <c r="S40" s="706">
        <v>8.3299999999999999E-2</v>
      </c>
      <c r="T40" s="898"/>
      <c r="U40" s="706">
        <v>8.3299999999999999E-2</v>
      </c>
      <c r="V40" s="898"/>
      <c r="W40" s="706">
        <v>8.3299999999999999E-2</v>
      </c>
      <c r="X40" s="898"/>
      <c r="Y40" s="706">
        <v>8.3299999999999999E-2</v>
      </c>
      <c r="Z40" s="52"/>
      <c r="AA40" s="706">
        <v>8.3299999999999999E-2</v>
      </c>
      <c r="AB40" s="904"/>
      <c r="AC40" s="706">
        <v>8.3299999999999999E-2</v>
      </c>
      <c r="AD40" s="905"/>
      <c r="AE40" s="706">
        <v>8.3299999999999999E-2</v>
      </c>
      <c r="AF40" s="905"/>
      <c r="AG40" s="706">
        <v>8.3299999999999999E-2</v>
      </c>
      <c r="AH40" s="905"/>
      <c r="AI40" s="706">
        <v>8.3299999999999999E-2</v>
      </c>
      <c r="AJ40" s="907"/>
      <c r="AK40" s="706">
        <v>8.3299999999999999E-2</v>
      </c>
      <c r="AL40" s="906"/>
      <c r="AM40" s="706">
        <v>8.3699999999999997E-2</v>
      </c>
      <c r="AN40" s="707"/>
      <c r="AO40" s="708"/>
    </row>
    <row r="41" spans="1:41" ht="17.399999999999999">
      <c r="A41" s="99" t="s">
        <v>34</v>
      </c>
      <c r="B41" s="100"/>
      <c r="C41" s="100" t="s">
        <v>35</v>
      </c>
      <c r="D41" s="100"/>
      <c r="E41" s="100" t="s">
        <v>36</v>
      </c>
      <c r="F41" s="100"/>
      <c r="G41" s="100" t="s">
        <v>36</v>
      </c>
      <c r="I41" s="100" t="s">
        <v>37</v>
      </c>
      <c r="J41" s="100"/>
      <c r="K41" s="100"/>
      <c r="L41" s="100"/>
      <c r="M41" s="100"/>
      <c r="N41" s="101"/>
      <c r="O41" s="102"/>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O41" s="101"/>
    </row>
    <row r="42" spans="1:41" ht="17.399999999999999">
      <c r="A42" s="99"/>
      <c r="B42" s="100"/>
      <c r="C42" s="100"/>
      <c r="D42" s="100"/>
      <c r="E42" s="100"/>
      <c r="F42" s="100"/>
      <c r="G42" s="100"/>
      <c r="I42" s="100"/>
      <c r="J42" s="100"/>
      <c r="K42" s="100"/>
      <c r="L42" s="100"/>
      <c r="M42" s="100"/>
      <c r="N42" s="101"/>
      <c r="O42" s="102"/>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O42" s="101"/>
    </row>
    <row r="43" spans="1:41" ht="17.399999999999999">
      <c r="A43" s="100" t="s">
        <v>73</v>
      </c>
      <c r="B43" s="100"/>
      <c r="C43" s="100" t="s">
        <v>1154</v>
      </c>
      <c r="D43" s="100"/>
      <c r="E43" s="100" t="s">
        <v>1199</v>
      </c>
      <c r="F43" s="100"/>
      <c r="G43" s="100" t="s">
        <v>1200</v>
      </c>
      <c r="I43" s="100" t="s">
        <v>73</v>
      </c>
      <c r="J43" s="100"/>
      <c r="K43" s="100"/>
      <c r="L43" s="100"/>
      <c r="M43" s="100"/>
      <c r="N43" s="101"/>
      <c r="O43" s="102"/>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O43" s="101"/>
    </row>
    <row r="44" spans="1:41">
      <c r="A44" s="488" t="s">
        <v>75</v>
      </c>
      <c r="C44" s="85" t="s">
        <v>1098</v>
      </c>
      <c r="E44" s="85" t="s">
        <v>1156</v>
      </c>
      <c r="F44" s="85"/>
      <c r="G44" s="85" t="s">
        <v>1100</v>
      </c>
      <c r="I44" s="85" t="s">
        <v>75</v>
      </c>
      <c r="N44" s="101"/>
      <c r="O44" s="103"/>
      <c r="AO44" s="101"/>
    </row>
    <row r="45" spans="1:41" ht="13.8" thickBot="1">
      <c r="A45" s="709"/>
      <c r="B45" s="710"/>
      <c r="C45" s="710"/>
      <c r="D45" s="710"/>
      <c r="E45" s="710"/>
      <c r="F45" s="710"/>
      <c r="G45" s="105"/>
      <c r="H45" s="710"/>
      <c r="I45" s="710"/>
      <c r="J45" s="710"/>
      <c r="K45" s="710" t="s">
        <v>38</v>
      </c>
      <c r="L45" s="710"/>
      <c r="M45" s="710"/>
      <c r="N45" s="711"/>
      <c r="O45" s="104"/>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6"/>
    </row>
    <row r="46" spans="1:41">
      <c r="A46" s="295" t="s">
        <v>1225</v>
      </c>
    </row>
  </sheetData>
  <mergeCells count="63">
    <mergeCell ref="A3:N8"/>
    <mergeCell ref="AN3:AO9"/>
    <mergeCell ref="A10:B10"/>
    <mergeCell ref="C10:C11"/>
    <mergeCell ref="D10:D11"/>
    <mergeCell ref="E10:E11"/>
    <mergeCell ref="F10:F11"/>
    <mergeCell ref="G10:G11"/>
    <mergeCell ref="H10:H11"/>
    <mergeCell ref="I10:I11"/>
    <mergeCell ref="Z10:AA10"/>
    <mergeCell ref="J10:J11"/>
    <mergeCell ref="K10:K11"/>
    <mergeCell ref="L10:L11"/>
    <mergeCell ref="M10:M11"/>
    <mergeCell ref="N10:N11"/>
    <mergeCell ref="AN10:AO10"/>
    <mergeCell ref="A12:A40"/>
    <mergeCell ref="B12:B40"/>
    <mergeCell ref="C12:C15"/>
    <mergeCell ref="D12:D16"/>
    <mergeCell ref="E12:E16"/>
    <mergeCell ref="F12:F16"/>
    <mergeCell ref="C17:C27"/>
    <mergeCell ref="D17:D24"/>
    <mergeCell ref="E17:E24"/>
    <mergeCell ref="AB10:AC10"/>
    <mergeCell ref="AD10:AE10"/>
    <mergeCell ref="AF10:AG10"/>
    <mergeCell ref="AH10:AI10"/>
    <mergeCell ref="AJ10:AK10"/>
    <mergeCell ref="O10:O11"/>
    <mergeCell ref="AL10:AM10"/>
    <mergeCell ref="F17:F24"/>
    <mergeCell ref="G18:G20"/>
    <mergeCell ref="O18:O20"/>
    <mergeCell ref="G21:G22"/>
    <mergeCell ref="O21:O22"/>
    <mergeCell ref="G23:G24"/>
    <mergeCell ref="O23:O24"/>
    <mergeCell ref="X10:Y10"/>
    <mergeCell ref="P10:Q10"/>
    <mergeCell ref="R10:S10"/>
    <mergeCell ref="T10:U10"/>
    <mergeCell ref="V10:W10"/>
    <mergeCell ref="D25:D27"/>
    <mergeCell ref="E25:E27"/>
    <mergeCell ref="F25:F27"/>
    <mergeCell ref="C28:C30"/>
    <mergeCell ref="D28:D30"/>
    <mergeCell ref="E28:E30"/>
    <mergeCell ref="F28:F30"/>
    <mergeCell ref="O35:O36"/>
    <mergeCell ref="C31:C34"/>
    <mergeCell ref="D31:D34"/>
    <mergeCell ref="E31:E34"/>
    <mergeCell ref="F31:F34"/>
    <mergeCell ref="G33:G34"/>
    <mergeCell ref="C35:C39"/>
    <mergeCell ref="D35:D39"/>
    <mergeCell ref="E35:E39"/>
    <mergeCell ref="F35:F39"/>
    <mergeCell ref="G35:G36"/>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14AD-2D6D-49BE-8317-9105CFD4112D}">
  <sheetPr>
    <tabColor rgb="FF00B050"/>
  </sheetPr>
  <dimension ref="A1:AO38"/>
  <sheetViews>
    <sheetView zoomScale="70" zoomScaleNormal="70" zoomScaleSheetLayoutView="100" workbookViewId="0">
      <selection activeCell="AO14" sqref="AO14"/>
    </sheetView>
  </sheetViews>
  <sheetFormatPr baseColWidth="10" defaultColWidth="11.44140625" defaultRowHeight="13.2"/>
  <cols>
    <col min="1" max="1" width="29.88671875" style="1" customWidth="1"/>
    <col min="2" max="2" width="23.6640625" style="1" customWidth="1"/>
    <col min="3" max="3" width="18.109375" style="1" customWidth="1"/>
    <col min="4" max="4" width="33.88671875" style="1" customWidth="1"/>
    <col min="5" max="5" width="30.88671875" style="10" customWidth="1"/>
    <col min="6" max="6" width="20.109375" style="10" customWidth="1"/>
    <col min="7" max="7" width="40" style="1" customWidth="1"/>
    <col min="8" max="8" width="23.33203125" style="1" customWidth="1"/>
    <col min="9" max="9" width="24" style="1" customWidth="1"/>
    <col min="10" max="10" width="27.109375" style="1" customWidth="1"/>
    <col min="11" max="13" width="23.44140625" style="1" customWidth="1"/>
    <col min="14" max="14" width="13.88671875" style="1" customWidth="1"/>
    <col min="15" max="15" width="16.6640625" style="1" customWidth="1"/>
    <col min="16" max="39" width="7.44140625" style="1" customWidth="1"/>
    <col min="40" max="40" width="19.88671875" style="1" customWidth="1"/>
    <col min="41" max="41" width="22.88671875" style="1" customWidth="1"/>
    <col min="42" max="42" width="23.109375" style="1" customWidth="1"/>
    <col min="43" max="43" width="24.44140625" style="1" customWidth="1"/>
    <col min="44" max="16384" width="11.44140625" style="1"/>
  </cols>
  <sheetData>
    <row r="1" spans="1:41" ht="14.4">
      <c r="P1" s="11"/>
    </row>
    <row r="2" spans="1:41" ht="15" thickBot="1">
      <c r="P2" s="11"/>
    </row>
    <row r="3" spans="1:41" ht="15" customHeight="1">
      <c r="A3" s="1288" t="s">
        <v>1184</v>
      </c>
      <c r="B3" s="1226"/>
      <c r="C3" s="1226"/>
      <c r="D3" s="1226"/>
      <c r="E3" s="1226"/>
      <c r="F3" s="1226"/>
      <c r="G3" s="1226"/>
      <c r="H3" s="1226"/>
      <c r="I3" s="1226"/>
      <c r="J3" s="1226"/>
      <c r="K3" s="12"/>
      <c r="L3" s="12"/>
      <c r="M3" s="12"/>
      <c r="N3" s="1289"/>
      <c r="O3" s="1289"/>
      <c r="P3" s="1289"/>
      <c r="Q3" s="1289"/>
      <c r="R3" s="1289"/>
      <c r="S3" s="1289"/>
      <c r="T3" s="1289"/>
      <c r="U3" s="1289"/>
      <c r="V3" s="1289"/>
      <c r="W3" s="1289"/>
      <c r="X3" s="1289"/>
      <c r="Y3" s="1289"/>
      <c r="Z3" s="1289"/>
      <c r="AA3" s="1289"/>
      <c r="AB3" s="1289"/>
      <c r="AC3" s="1289"/>
      <c r="AD3" s="1289"/>
      <c r="AE3" s="1289"/>
      <c r="AF3" s="1289"/>
      <c r="AG3" s="1289"/>
      <c r="AH3" s="1289"/>
      <c r="AI3" s="1289"/>
      <c r="AJ3" s="1289"/>
      <c r="AK3" s="1289"/>
      <c r="AL3" s="1289"/>
      <c r="AM3" s="1289"/>
      <c r="AN3" s="1217" t="s">
        <v>0</v>
      </c>
      <c r="AO3" s="1218"/>
    </row>
    <row r="4" spans="1:41" ht="15" customHeight="1">
      <c r="A4" s="1227"/>
      <c r="B4" s="1228"/>
      <c r="C4" s="1228"/>
      <c r="D4" s="1228"/>
      <c r="E4" s="1228"/>
      <c r="F4" s="1228"/>
      <c r="G4" s="1228"/>
      <c r="H4" s="1228"/>
      <c r="I4" s="1228"/>
      <c r="J4" s="1228"/>
      <c r="K4" s="13"/>
      <c r="L4" s="13"/>
      <c r="M4" s="13"/>
      <c r="N4" s="1290"/>
      <c r="O4" s="1290"/>
      <c r="P4" s="1290"/>
      <c r="Q4" s="1290"/>
      <c r="R4" s="1290"/>
      <c r="S4" s="1290"/>
      <c r="T4" s="1290"/>
      <c r="U4" s="1290"/>
      <c r="V4" s="1290"/>
      <c r="W4" s="1290"/>
      <c r="X4" s="1290"/>
      <c r="Y4" s="1290"/>
      <c r="Z4" s="1290"/>
      <c r="AA4" s="1290"/>
      <c r="AB4" s="1290"/>
      <c r="AC4" s="1290"/>
      <c r="AD4" s="1290"/>
      <c r="AE4" s="1290"/>
      <c r="AF4" s="1290"/>
      <c r="AG4" s="1290"/>
      <c r="AH4" s="1290"/>
      <c r="AI4" s="1290"/>
      <c r="AJ4" s="1290"/>
      <c r="AK4" s="1290"/>
      <c r="AL4" s="1290"/>
      <c r="AM4" s="1290"/>
      <c r="AN4" s="1219"/>
      <c r="AO4" s="1220"/>
    </row>
    <row r="5" spans="1:41" ht="15" customHeight="1">
      <c r="A5" s="1227"/>
      <c r="B5" s="1228"/>
      <c r="C5" s="1228"/>
      <c r="D5" s="1228"/>
      <c r="E5" s="1228"/>
      <c r="F5" s="1228"/>
      <c r="G5" s="1228"/>
      <c r="H5" s="1228"/>
      <c r="I5" s="1228"/>
      <c r="J5" s="1228"/>
      <c r="K5" s="13"/>
      <c r="L5" s="13"/>
      <c r="M5" s="13"/>
      <c r="N5" s="1290"/>
      <c r="O5" s="1290"/>
      <c r="P5" s="1290"/>
      <c r="Q5" s="1290"/>
      <c r="R5" s="1290"/>
      <c r="S5" s="1290"/>
      <c r="T5" s="1290"/>
      <c r="U5" s="1290"/>
      <c r="V5" s="1290"/>
      <c r="W5" s="1290"/>
      <c r="X5" s="1290"/>
      <c r="Y5" s="1290"/>
      <c r="Z5" s="1290"/>
      <c r="AA5" s="1290"/>
      <c r="AB5" s="1290"/>
      <c r="AC5" s="1290"/>
      <c r="AD5" s="1290"/>
      <c r="AE5" s="1290"/>
      <c r="AF5" s="1290"/>
      <c r="AG5" s="1290"/>
      <c r="AH5" s="1290"/>
      <c r="AI5" s="1290"/>
      <c r="AJ5" s="1290"/>
      <c r="AK5" s="1290"/>
      <c r="AL5" s="1290"/>
      <c r="AM5" s="1290"/>
      <c r="AN5" s="1219"/>
      <c r="AO5" s="1220"/>
    </row>
    <row r="6" spans="1:41" ht="15" customHeight="1">
      <c r="A6" s="1227"/>
      <c r="B6" s="1228"/>
      <c r="C6" s="1228"/>
      <c r="D6" s="1228"/>
      <c r="E6" s="1228"/>
      <c r="F6" s="1228"/>
      <c r="G6" s="1228"/>
      <c r="H6" s="1228"/>
      <c r="I6" s="1228"/>
      <c r="J6" s="1228"/>
      <c r="K6" s="13"/>
      <c r="L6" s="13"/>
      <c r="M6" s="13"/>
      <c r="N6" s="1290"/>
      <c r="O6" s="1290"/>
      <c r="P6" s="1290"/>
      <c r="Q6" s="1290"/>
      <c r="R6" s="1290"/>
      <c r="S6" s="1290"/>
      <c r="T6" s="1290"/>
      <c r="U6" s="1290"/>
      <c r="V6" s="1290"/>
      <c r="W6" s="1290"/>
      <c r="X6" s="1290"/>
      <c r="Y6" s="1290"/>
      <c r="Z6" s="1290"/>
      <c r="AA6" s="1290"/>
      <c r="AB6" s="1290"/>
      <c r="AC6" s="1290"/>
      <c r="AD6" s="1290"/>
      <c r="AE6" s="1290"/>
      <c r="AF6" s="1290"/>
      <c r="AG6" s="1290"/>
      <c r="AH6" s="1290"/>
      <c r="AI6" s="1290"/>
      <c r="AJ6" s="1290"/>
      <c r="AK6" s="1290"/>
      <c r="AL6" s="1290"/>
      <c r="AM6" s="1290"/>
      <c r="AN6" s="1219"/>
      <c r="AO6" s="1220"/>
    </row>
    <row r="7" spans="1:41" ht="15" customHeight="1">
      <c r="A7" s="1227"/>
      <c r="B7" s="1228"/>
      <c r="C7" s="1228"/>
      <c r="D7" s="1228"/>
      <c r="E7" s="1228"/>
      <c r="F7" s="1228"/>
      <c r="G7" s="1228"/>
      <c r="H7" s="1228"/>
      <c r="I7" s="1228"/>
      <c r="J7" s="1228"/>
      <c r="K7" s="13"/>
      <c r="L7" s="13"/>
      <c r="M7" s="13"/>
      <c r="N7" s="1290"/>
      <c r="O7" s="1290"/>
      <c r="P7" s="1290"/>
      <c r="Q7" s="1290"/>
      <c r="R7" s="1290"/>
      <c r="S7" s="1290"/>
      <c r="T7" s="1290"/>
      <c r="U7" s="1290"/>
      <c r="V7" s="1290"/>
      <c r="W7" s="1290"/>
      <c r="X7" s="1290"/>
      <c r="Y7" s="1290"/>
      <c r="Z7" s="1290"/>
      <c r="AA7" s="1290"/>
      <c r="AB7" s="1290"/>
      <c r="AC7" s="1290"/>
      <c r="AD7" s="1290"/>
      <c r="AE7" s="1290"/>
      <c r="AF7" s="1290"/>
      <c r="AG7" s="1290"/>
      <c r="AH7" s="1290"/>
      <c r="AI7" s="1290"/>
      <c r="AJ7" s="1290"/>
      <c r="AK7" s="1290"/>
      <c r="AL7" s="1290"/>
      <c r="AM7" s="1290"/>
      <c r="AN7" s="1219"/>
      <c r="AO7" s="1220"/>
    </row>
    <row r="8" spans="1:41" ht="15.75" customHeight="1" thickBot="1">
      <c r="A8" s="1229"/>
      <c r="B8" s="1230"/>
      <c r="C8" s="1230"/>
      <c r="D8" s="1230"/>
      <c r="E8" s="1230"/>
      <c r="F8" s="1230"/>
      <c r="G8" s="1230"/>
      <c r="H8" s="1230"/>
      <c r="I8" s="1230"/>
      <c r="J8" s="1230"/>
      <c r="K8" s="14"/>
      <c r="L8" s="14"/>
      <c r="M8" s="14"/>
      <c r="N8" s="1291"/>
      <c r="O8" s="1291"/>
      <c r="P8" s="1291"/>
      <c r="Q8" s="1291"/>
      <c r="R8" s="1291"/>
      <c r="S8" s="1291"/>
      <c r="T8" s="1291"/>
      <c r="U8" s="1291"/>
      <c r="V8" s="1291"/>
      <c r="W8" s="1291"/>
      <c r="X8" s="1291"/>
      <c r="Y8" s="1291"/>
      <c r="Z8" s="1291"/>
      <c r="AA8" s="1291"/>
      <c r="AB8" s="1291"/>
      <c r="AC8" s="1291"/>
      <c r="AD8" s="1291"/>
      <c r="AE8" s="1291"/>
      <c r="AF8" s="1291"/>
      <c r="AG8" s="1291"/>
      <c r="AH8" s="1291"/>
      <c r="AI8" s="1291"/>
      <c r="AJ8" s="1291"/>
      <c r="AK8" s="1291"/>
      <c r="AL8" s="1291"/>
      <c r="AM8" s="1291"/>
      <c r="AN8" s="1219"/>
      <c r="AO8" s="1220"/>
    </row>
    <row r="9" spans="1:41" ht="13.8" thickBot="1">
      <c r="A9" s="639" t="s">
        <v>1180</v>
      </c>
      <c r="B9" s="640"/>
      <c r="C9" s="640"/>
      <c r="D9" s="640"/>
      <c r="E9" s="640"/>
      <c r="F9" s="640"/>
      <c r="G9" s="641"/>
      <c r="H9" s="642" t="s">
        <v>1181</v>
      </c>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1221"/>
      <c r="AO9" s="1222"/>
    </row>
    <row r="10" spans="1:41" ht="48" customHeight="1" thickBot="1">
      <c r="A10" s="1283" t="s">
        <v>1</v>
      </c>
      <c r="B10" s="1283"/>
      <c r="C10" s="1283" t="s">
        <v>2</v>
      </c>
      <c r="D10" s="1211" t="s">
        <v>3</v>
      </c>
      <c r="E10" s="1215" t="s">
        <v>4</v>
      </c>
      <c r="F10" s="1125" t="s">
        <v>5</v>
      </c>
      <c r="G10" s="1211" t="s">
        <v>6</v>
      </c>
      <c r="H10" s="1211" t="s">
        <v>7</v>
      </c>
      <c r="I10" s="1211" t="s">
        <v>8</v>
      </c>
      <c r="J10" s="1211" t="s">
        <v>9</v>
      </c>
      <c r="K10" s="1213" t="s">
        <v>10</v>
      </c>
      <c r="L10" s="1213" t="s">
        <v>11</v>
      </c>
      <c r="M10" s="1213" t="s">
        <v>12</v>
      </c>
      <c r="N10" s="1211" t="s">
        <v>13</v>
      </c>
      <c r="O10" s="1213" t="s">
        <v>14</v>
      </c>
      <c r="P10" s="1292" t="s">
        <v>15</v>
      </c>
      <c r="Q10" s="1293"/>
      <c r="R10" s="1292" t="s">
        <v>16</v>
      </c>
      <c r="S10" s="1293"/>
      <c r="T10" s="1292" t="s">
        <v>17</v>
      </c>
      <c r="U10" s="1293"/>
      <c r="V10" s="1292" t="s">
        <v>18</v>
      </c>
      <c r="W10" s="1293"/>
      <c r="X10" s="1292" t="s">
        <v>19</v>
      </c>
      <c r="Y10" s="1293"/>
      <c r="Z10" s="1292" t="s">
        <v>20</v>
      </c>
      <c r="AA10" s="1293"/>
      <c r="AB10" s="1292" t="s">
        <v>21</v>
      </c>
      <c r="AC10" s="1293"/>
      <c r="AD10" s="1292" t="s">
        <v>22</v>
      </c>
      <c r="AE10" s="1293"/>
      <c r="AF10" s="1292" t="s">
        <v>23</v>
      </c>
      <c r="AG10" s="1293"/>
      <c r="AH10" s="1292" t="s">
        <v>24</v>
      </c>
      <c r="AI10" s="1293"/>
      <c r="AJ10" s="1292" t="s">
        <v>25</v>
      </c>
      <c r="AK10" s="1293"/>
      <c r="AL10" s="1295" t="s">
        <v>26</v>
      </c>
      <c r="AM10" s="1295"/>
      <c r="AN10" s="1231" t="s">
        <v>27</v>
      </c>
      <c r="AO10" s="1232"/>
    </row>
    <row r="11" spans="1:41" ht="69.75" customHeight="1" thickBot="1">
      <c r="A11" s="368" t="s">
        <v>28</v>
      </c>
      <c r="B11" s="368" t="s">
        <v>29</v>
      </c>
      <c r="C11" s="1284"/>
      <c r="D11" s="1285"/>
      <c r="E11" s="1286"/>
      <c r="F11" s="1287"/>
      <c r="G11" s="1285"/>
      <c r="H11" s="1285"/>
      <c r="I11" s="1285"/>
      <c r="J11" s="1285"/>
      <c r="K11" s="1294"/>
      <c r="L11" s="1294"/>
      <c r="M11" s="1294"/>
      <c r="N11" s="1285"/>
      <c r="O11" s="1294"/>
      <c r="P11" s="32" t="s">
        <v>30</v>
      </c>
      <c r="Q11" s="721" t="s">
        <v>31</v>
      </c>
      <c r="R11" s="32" t="s">
        <v>30</v>
      </c>
      <c r="S11" s="721" t="s">
        <v>31</v>
      </c>
      <c r="T11" s="32" t="s">
        <v>30</v>
      </c>
      <c r="U11" s="721" t="s">
        <v>31</v>
      </c>
      <c r="V11" s="32" t="s">
        <v>30</v>
      </c>
      <c r="W11" s="721" t="s">
        <v>31</v>
      </c>
      <c r="X11" s="32" t="s">
        <v>30</v>
      </c>
      <c r="Y11" s="721" t="s">
        <v>31</v>
      </c>
      <c r="Z11" s="32" t="s">
        <v>30</v>
      </c>
      <c r="AA11" s="721" t="s">
        <v>31</v>
      </c>
      <c r="AB11" s="32" t="s">
        <v>30</v>
      </c>
      <c r="AC11" s="721" t="s">
        <v>31</v>
      </c>
      <c r="AD11" s="32" t="s">
        <v>30</v>
      </c>
      <c r="AE11" s="721" t="s">
        <v>31</v>
      </c>
      <c r="AF11" s="32" t="s">
        <v>30</v>
      </c>
      <c r="AG11" s="721" t="s">
        <v>31</v>
      </c>
      <c r="AH11" s="32" t="s">
        <v>30</v>
      </c>
      <c r="AI11" s="721" t="s">
        <v>31</v>
      </c>
      <c r="AJ11" s="32" t="s">
        <v>30</v>
      </c>
      <c r="AK11" s="721" t="s">
        <v>31</v>
      </c>
      <c r="AL11" s="712" t="s">
        <v>30</v>
      </c>
      <c r="AM11" s="726" t="s">
        <v>31</v>
      </c>
      <c r="AN11" s="33" t="s">
        <v>32</v>
      </c>
      <c r="AO11" s="34" t="s">
        <v>33</v>
      </c>
    </row>
    <row r="12" spans="1:41" ht="54.75" customHeight="1">
      <c r="A12" s="1296" t="s">
        <v>678</v>
      </c>
      <c r="B12" s="1299" t="s">
        <v>85</v>
      </c>
      <c r="C12" s="1302" t="s">
        <v>728</v>
      </c>
      <c r="D12" s="1305" t="s">
        <v>90</v>
      </c>
      <c r="E12" s="1308">
        <v>0.15</v>
      </c>
      <c r="F12" s="35" t="s">
        <v>40</v>
      </c>
      <c r="G12" s="36" t="s">
        <v>91</v>
      </c>
      <c r="H12" s="37" t="s">
        <v>92</v>
      </c>
      <c r="I12" s="38" t="s">
        <v>93</v>
      </c>
      <c r="J12" s="39">
        <v>2.5000000000000001E-2</v>
      </c>
      <c r="K12" s="411" t="s">
        <v>94</v>
      </c>
      <c r="L12" s="268">
        <v>45292</v>
      </c>
      <c r="M12" s="268">
        <v>45657</v>
      </c>
      <c r="N12" s="412" t="s">
        <v>95</v>
      </c>
      <c r="O12" s="245" t="s">
        <v>45</v>
      </c>
      <c r="P12" s="83"/>
      <c r="Q12" s="722">
        <v>8.3299999999999999E-2</v>
      </c>
      <c r="R12" s="717"/>
      <c r="S12" s="722">
        <v>8.3299999999999999E-2</v>
      </c>
      <c r="T12" s="717"/>
      <c r="U12" s="722">
        <v>8.3299999999999999E-2</v>
      </c>
      <c r="V12" s="717"/>
      <c r="W12" s="722">
        <v>8.3299999999999999E-2</v>
      </c>
      <c r="X12" s="717"/>
      <c r="Y12" s="722">
        <v>8.3299999999999999E-2</v>
      </c>
      <c r="Z12" s="717"/>
      <c r="AA12" s="722">
        <v>8.3299999999999999E-2</v>
      </c>
      <c r="AB12" s="717"/>
      <c r="AC12" s="722">
        <v>8.3299999999999999E-2</v>
      </c>
      <c r="AD12" s="717"/>
      <c r="AE12" s="722">
        <v>8.3299999999999999E-2</v>
      </c>
      <c r="AF12" s="717"/>
      <c r="AG12" s="722">
        <v>8.3299999999999999E-2</v>
      </c>
      <c r="AH12" s="717"/>
      <c r="AI12" s="722">
        <v>8.3299999999999999E-2</v>
      </c>
      <c r="AJ12" s="717"/>
      <c r="AK12" s="722">
        <v>8.3299999999999999E-2</v>
      </c>
      <c r="AL12" s="713"/>
      <c r="AM12" s="722">
        <v>8.3699999999999997E-2</v>
      </c>
      <c r="AN12" s="79"/>
      <c r="AO12" s="75"/>
    </row>
    <row r="13" spans="1:41" ht="120.75" customHeight="1">
      <c r="A13" s="1297"/>
      <c r="B13" s="1300"/>
      <c r="C13" s="1303"/>
      <c r="D13" s="1306"/>
      <c r="E13" s="1309"/>
      <c r="F13" s="23" t="s">
        <v>40</v>
      </c>
      <c r="G13" s="40" t="s">
        <v>96</v>
      </c>
      <c r="H13" s="41" t="s">
        <v>97</v>
      </c>
      <c r="I13" s="23" t="s">
        <v>98</v>
      </c>
      <c r="J13" s="16">
        <v>2.5000000000000001E-2</v>
      </c>
      <c r="K13" s="24" t="s">
        <v>94</v>
      </c>
      <c r="L13" s="112">
        <v>45292</v>
      </c>
      <c r="M13" s="112">
        <v>45657</v>
      </c>
      <c r="N13" s="244" t="s">
        <v>95</v>
      </c>
      <c r="O13" s="246" t="s">
        <v>48</v>
      </c>
      <c r="P13" s="51"/>
      <c r="Q13" s="673">
        <v>8.3299999999999999E-2</v>
      </c>
      <c r="R13" s="718"/>
      <c r="S13" s="673">
        <v>8.3299999999999999E-2</v>
      </c>
      <c r="T13" s="718"/>
      <c r="U13" s="673">
        <v>8.3299999999999999E-2</v>
      </c>
      <c r="V13" s="718"/>
      <c r="W13" s="673">
        <v>8.3299999999999999E-2</v>
      </c>
      <c r="X13" s="718"/>
      <c r="Y13" s="673">
        <v>8.3299999999999999E-2</v>
      </c>
      <c r="Z13" s="718"/>
      <c r="AA13" s="673">
        <v>8.3299999999999999E-2</v>
      </c>
      <c r="AB13" s="718"/>
      <c r="AC13" s="673">
        <v>8.3299999999999999E-2</v>
      </c>
      <c r="AD13" s="718"/>
      <c r="AE13" s="673">
        <v>8.3299999999999999E-2</v>
      </c>
      <c r="AF13" s="718"/>
      <c r="AG13" s="673">
        <v>8.3299999999999999E-2</v>
      </c>
      <c r="AH13" s="718"/>
      <c r="AI13" s="673">
        <v>8.3299999999999999E-2</v>
      </c>
      <c r="AJ13" s="718"/>
      <c r="AK13" s="673">
        <v>8.3299999999999999E-2</v>
      </c>
      <c r="AL13" s="714"/>
      <c r="AM13" s="673">
        <v>8.3699999999999997E-2</v>
      </c>
      <c r="AN13" s="80"/>
      <c r="AO13" s="76"/>
    </row>
    <row r="14" spans="1:41" ht="104.25" customHeight="1">
      <c r="A14" s="1297"/>
      <c r="B14" s="1300"/>
      <c r="C14" s="1303"/>
      <c r="D14" s="1306"/>
      <c r="E14" s="1309"/>
      <c r="F14" s="23" t="s">
        <v>40</v>
      </c>
      <c r="G14" s="44" t="s">
        <v>99</v>
      </c>
      <c r="H14" s="42" t="s">
        <v>100</v>
      </c>
      <c r="I14" s="23" t="s">
        <v>101</v>
      </c>
      <c r="J14" s="16">
        <v>0.05</v>
      </c>
      <c r="K14" s="24" t="s">
        <v>94</v>
      </c>
      <c r="L14" s="112">
        <v>45292</v>
      </c>
      <c r="M14" s="112">
        <v>45657</v>
      </c>
      <c r="N14" s="244" t="s">
        <v>95</v>
      </c>
      <c r="O14" s="246">
        <v>1.3</v>
      </c>
      <c r="P14" s="51"/>
      <c r="Q14" s="673">
        <v>8.3299999999999999E-2</v>
      </c>
      <c r="R14" s="718"/>
      <c r="S14" s="673">
        <v>8.3299999999999999E-2</v>
      </c>
      <c r="T14" s="718"/>
      <c r="U14" s="673">
        <v>8.3299999999999999E-2</v>
      </c>
      <c r="V14" s="718"/>
      <c r="W14" s="673">
        <v>8.3299999999999999E-2</v>
      </c>
      <c r="X14" s="718"/>
      <c r="Y14" s="673">
        <v>8.3299999999999999E-2</v>
      </c>
      <c r="Z14" s="718"/>
      <c r="AA14" s="673">
        <v>8.3299999999999999E-2</v>
      </c>
      <c r="AB14" s="718"/>
      <c r="AC14" s="673">
        <v>8.3299999999999999E-2</v>
      </c>
      <c r="AD14" s="718"/>
      <c r="AE14" s="673">
        <v>8.3299999999999999E-2</v>
      </c>
      <c r="AF14" s="718"/>
      <c r="AG14" s="673">
        <v>8.3299999999999999E-2</v>
      </c>
      <c r="AH14" s="718"/>
      <c r="AI14" s="673">
        <v>8.3299999999999999E-2</v>
      </c>
      <c r="AJ14" s="718"/>
      <c r="AK14" s="673">
        <v>8.3299999999999999E-2</v>
      </c>
      <c r="AL14" s="714"/>
      <c r="AM14" s="673">
        <v>8.3699999999999997E-2</v>
      </c>
      <c r="AN14" s="80"/>
      <c r="AO14" s="76"/>
    </row>
    <row r="15" spans="1:41" ht="166.5" customHeight="1">
      <c r="A15" s="1297"/>
      <c r="B15" s="1300"/>
      <c r="C15" s="1303"/>
      <c r="D15" s="1307"/>
      <c r="E15" s="1264"/>
      <c r="F15" s="23" t="s">
        <v>40</v>
      </c>
      <c r="G15" s="43" t="s">
        <v>729</v>
      </c>
      <c r="H15" s="53" t="s">
        <v>102</v>
      </c>
      <c r="I15" s="23" t="s">
        <v>103</v>
      </c>
      <c r="J15" s="16">
        <v>0.05</v>
      </c>
      <c r="K15" s="24" t="s">
        <v>94</v>
      </c>
      <c r="L15" s="112">
        <v>45292</v>
      </c>
      <c r="M15" s="112">
        <v>45657</v>
      </c>
      <c r="N15" s="244" t="s">
        <v>95</v>
      </c>
      <c r="O15" s="246">
        <v>1.4</v>
      </c>
      <c r="P15" s="51"/>
      <c r="Q15" s="673">
        <v>8.3299999999999999E-2</v>
      </c>
      <c r="R15" s="718"/>
      <c r="S15" s="673">
        <v>8.3299999999999999E-2</v>
      </c>
      <c r="T15" s="718"/>
      <c r="U15" s="673">
        <v>8.3299999999999999E-2</v>
      </c>
      <c r="V15" s="718"/>
      <c r="W15" s="673">
        <v>8.3299999999999999E-2</v>
      </c>
      <c r="X15" s="718"/>
      <c r="Y15" s="673">
        <v>8.3299999999999999E-2</v>
      </c>
      <c r="Z15" s="718"/>
      <c r="AA15" s="673">
        <v>8.3299999999999999E-2</v>
      </c>
      <c r="AB15" s="718"/>
      <c r="AC15" s="673">
        <v>8.3299999999999999E-2</v>
      </c>
      <c r="AD15" s="718"/>
      <c r="AE15" s="673">
        <v>8.3299999999999999E-2</v>
      </c>
      <c r="AF15" s="718"/>
      <c r="AG15" s="673">
        <v>8.3299999999999999E-2</v>
      </c>
      <c r="AH15" s="718"/>
      <c r="AI15" s="673">
        <v>8.3299999999999999E-2</v>
      </c>
      <c r="AJ15" s="718"/>
      <c r="AK15" s="673">
        <v>8.3299999999999999E-2</v>
      </c>
      <c r="AL15" s="714"/>
      <c r="AM15" s="673">
        <v>8.3699999999999997E-2</v>
      </c>
      <c r="AN15" s="80"/>
      <c r="AO15" s="76"/>
    </row>
    <row r="16" spans="1:41" ht="69.75" customHeight="1">
      <c r="A16" s="1297"/>
      <c r="B16" s="1300"/>
      <c r="C16" s="1303"/>
      <c r="D16" s="1310" t="s">
        <v>104</v>
      </c>
      <c r="E16" s="1311">
        <v>0.1</v>
      </c>
      <c r="F16" s="23" t="s">
        <v>40</v>
      </c>
      <c r="G16" s="43" t="s">
        <v>105</v>
      </c>
      <c r="H16" s="53" t="s">
        <v>106</v>
      </c>
      <c r="I16" s="23" t="s">
        <v>107</v>
      </c>
      <c r="J16" s="16">
        <v>0.05</v>
      </c>
      <c r="K16" s="24" t="s">
        <v>94</v>
      </c>
      <c r="L16" s="112">
        <v>45292</v>
      </c>
      <c r="M16" s="112">
        <v>45657</v>
      </c>
      <c r="N16" s="244" t="s">
        <v>95</v>
      </c>
      <c r="O16" s="246">
        <v>2.1</v>
      </c>
      <c r="P16" s="51"/>
      <c r="Q16" s="673">
        <v>8.3299999999999999E-2</v>
      </c>
      <c r="R16" s="718"/>
      <c r="S16" s="673">
        <v>8.3299999999999999E-2</v>
      </c>
      <c r="T16" s="718"/>
      <c r="U16" s="673">
        <v>8.3299999999999999E-2</v>
      </c>
      <c r="V16" s="718"/>
      <c r="W16" s="673">
        <v>8.3299999999999999E-2</v>
      </c>
      <c r="X16" s="718"/>
      <c r="Y16" s="673">
        <v>8.3299999999999999E-2</v>
      </c>
      <c r="Z16" s="718"/>
      <c r="AA16" s="673">
        <v>8.3299999999999999E-2</v>
      </c>
      <c r="AB16" s="718"/>
      <c r="AC16" s="673">
        <v>8.3299999999999999E-2</v>
      </c>
      <c r="AD16" s="718"/>
      <c r="AE16" s="673">
        <v>8.3299999999999999E-2</v>
      </c>
      <c r="AF16" s="718"/>
      <c r="AG16" s="673">
        <v>8.3299999999999999E-2</v>
      </c>
      <c r="AH16" s="718"/>
      <c r="AI16" s="673">
        <v>8.3299999999999999E-2</v>
      </c>
      <c r="AJ16" s="718"/>
      <c r="AK16" s="673">
        <v>8.3299999999999999E-2</v>
      </c>
      <c r="AL16" s="714"/>
      <c r="AM16" s="673">
        <v>8.3699999999999997E-2</v>
      </c>
      <c r="AN16" s="80"/>
      <c r="AO16" s="76"/>
    </row>
    <row r="17" spans="1:41" ht="69.75" customHeight="1">
      <c r="A17" s="1297"/>
      <c r="B17" s="1300"/>
      <c r="C17" s="1303"/>
      <c r="D17" s="1307"/>
      <c r="E17" s="1264"/>
      <c r="F17" s="23" t="s">
        <v>40</v>
      </c>
      <c r="G17" s="43" t="s">
        <v>108</v>
      </c>
      <c r="H17" s="53" t="s">
        <v>109</v>
      </c>
      <c r="I17" s="23" t="s">
        <v>110</v>
      </c>
      <c r="J17" s="16">
        <v>0.05</v>
      </c>
      <c r="K17" s="24" t="s">
        <v>94</v>
      </c>
      <c r="L17" s="112">
        <v>45292</v>
      </c>
      <c r="M17" s="112">
        <v>45657</v>
      </c>
      <c r="N17" s="244" t="s">
        <v>95</v>
      </c>
      <c r="O17" s="246" t="s">
        <v>56</v>
      </c>
      <c r="P17" s="50"/>
      <c r="Q17" s="672"/>
      <c r="R17" s="718"/>
      <c r="S17" s="725"/>
      <c r="T17" s="718"/>
      <c r="U17" s="725"/>
      <c r="V17" s="718"/>
      <c r="W17" s="725"/>
      <c r="X17" s="718"/>
      <c r="Y17" s="725"/>
      <c r="Z17" s="718"/>
      <c r="AA17" s="725"/>
      <c r="AB17" s="718"/>
      <c r="AC17" s="725"/>
      <c r="AD17" s="718"/>
      <c r="AE17" s="725"/>
      <c r="AF17" s="718"/>
      <c r="AG17" s="723">
        <v>1</v>
      </c>
      <c r="AH17" s="718"/>
      <c r="AI17" s="725"/>
      <c r="AJ17" s="718"/>
      <c r="AK17" s="725"/>
      <c r="AL17" s="714"/>
      <c r="AM17" s="725"/>
      <c r="AN17" s="80"/>
      <c r="AO17" s="76"/>
    </row>
    <row r="18" spans="1:41" ht="69.75" customHeight="1">
      <c r="A18" s="1297"/>
      <c r="B18" s="1300"/>
      <c r="C18" s="1303"/>
      <c r="D18" s="1310" t="s">
        <v>730</v>
      </c>
      <c r="E18" s="1311">
        <v>0.15</v>
      </c>
      <c r="F18" s="23" t="s">
        <v>40</v>
      </c>
      <c r="G18" s="43" t="s">
        <v>731</v>
      </c>
      <c r="H18" s="53" t="s">
        <v>111</v>
      </c>
      <c r="I18" s="53" t="s">
        <v>112</v>
      </c>
      <c r="J18" s="16">
        <v>2.5000000000000001E-2</v>
      </c>
      <c r="K18" s="24" t="s">
        <v>94</v>
      </c>
      <c r="L18" s="112">
        <v>45292</v>
      </c>
      <c r="M18" s="112">
        <v>45657</v>
      </c>
      <c r="N18" s="244" t="s">
        <v>95</v>
      </c>
      <c r="O18" s="246" t="s">
        <v>83</v>
      </c>
      <c r="P18" s="84"/>
      <c r="Q18" s="723">
        <v>1</v>
      </c>
      <c r="R18" s="718"/>
      <c r="S18" s="725"/>
      <c r="T18" s="718"/>
      <c r="U18" s="725"/>
      <c r="V18" s="718"/>
      <c r="W18" s="725"/>
      <c r="X18" s="718"/>
      <c r="Y18" s="725"/>
      <c r="Z18" s="718"/>
      <c r="AA18" s="725"/>
      <c r="AB18" s="718"/>
      <c r="AC18" s="725"/>
      <c r="AD18" s="718"/>
      <c r="AE18" s="725"/>
      <c r="AF18" s="718"/>
      <c r="AG18" s="725"/>
      <c r="AH18" s="718"/>
      <c r="AI18" s="725"/>
      <c r="AJ18" s="718"/>
      <c r="AK18" s="725"/>
      <c r="AL18" s="714"/>
      <c r="AM18" s="725"/>
      <c r="AN18" s="80"/>
      <c r="AO18" s="76"/>
    </row>
    <row r="19" spans="1:41" ht="69.75" customHeight="1">
      <c r="A19" s="1297"/>
      <c r="B19" s="1300"/>
      <c r="C19" s="1303"/>
      <c r="D19" s="1306"/>
      <c r="E19" s="1309"/>
      <c r="F19" s="23" t="s">
        <v>40</v>
      </c>
      <c r="G19" s="43" t="s">
        <v>732</v>
      </c>
      <c r="H19" s="53" t="s">
        <v>113</v>
      </c>
      <c r="I19" s="53" t="s">
        <v>112</v>
      </c>
      <c r="J19" s="16">
        <v>2.5000000000000001E-2</v>
      </c>
      <c r="K19" s="24" t="s">
        <v>94</v>
      </c>
      <c r="L19" s="112">
        <v>45292</v>
      </c>
      <c r="M19" s="112">
        <v>45657</v>
      </c>
      <c r="N19" s="244" t="s">
        <v>95</v>
      </c>
      <c r="O19" s="246" t="s">
        <v>82</v>
      </c>
      <c r="P19" s="84"/>
      <c r="Q19" s="723">
        <v>1</v>
      </c>
      <c r="R19" s="718"/>
      <c r="S19" s="725"/>
      <c r="T19" s="718"/>
      <c r="U19" s="725"/>
      <c r="V19" s="718"/>
      <c r="W19" s="725"/>
      <c r="X19" s="718"/>
      <c r="Y19" s="725"/>
      <c r="Z19" s="718"/>
      <c r="AA19" s="725"/>
      <c r="AB19" s="718"/>
      <c r="AC19" s="725"/>
      <c r="AD19" s="718"/>
      <c r="AE19" s="725"/>
      <c r="AF19" s="718"/>
      <c r="AG19" s="725"/>
      <c r="AH19" s="718"/>
      <c r="AI19" s="725"/>
      <c r="AJ19" s="718"/>
      <c r="AK19" s="725"/>
      <c r="AL19" s="714"/>
      <c r="AM19" s="725"/>
      <c r="AN19" s="80"/>
      <c r="AO19" s="76"/>
    </row>
    <row r="20" spans="1:41" ht="69.75" customHeight="1">
      <c r="A20" s="1297"/>
      <c r="B20" s="1300"/>
      <c r="C20" s="1303"/>
      <c r="D20" s="1306"/>
      <c r="E20" s="1309"/>
      <c r="F20" s="23" t="s">
        <v>40</v>
      </c>
      <c r="G20" s="43" t="s">
        <v>733</v>
      </c>
      <c r="H20" s="53" t="s">
        <v>114</v>
      </c>
      <c r="I20" s="53" t="s">
        <v>112</v>
      </c>
      <c r="J20" s="16">
        <v>2.5000000000000001E-2</v>
      </c>
      <c r="K20" s="24" t="s">
        <v>94</v>
      </c>
      <c r="L20" s="112">
        <v>45292</v>
      </c>
      <c r="M20" s="112">
        <v>45657</v>
      </c>
      <c r="N20" s="244" t="s">
        <v>95</v>
      </c>
      <c r="O20" s="246" t="s">
        <v>87</v>
      </c>
      <c r="P20" s="84"/>
      <c r="Q20" s="723">
        <v>1</v>
      </c>
      <c r="R20" s="718"/>
      <c r="S20" s="725"/>
      <c r="T20" s="718"/>
      <c r="U20" s="725"/>
      <c r="V20" s="718"/>
      <c r="W20" s="725"/>
      <c r="X20" s="718"/>
      <c r="Y20" s="725"/>
      <c r="Z20" s="718"/>
      <c r="AA20" s="725"/>
      <c r="AB20" s="718"/>
      <c r="AC20" s="725"/>
      <c r="AD20" s="718"/>
      <c r="AE20" s="725"/>
      <c r="AF20" s="718"/>
      <c r="AG20" s="725"/>
      <c r="AH20" s="718"/>
      <c r="AI20" s="725"/>
      <c r="AJ20" s="718"/>
      <c r="AK20" s="725"/>
      <c r="AL20" s="714"/>
      <c r="AM20" s="725"/>
      <c r="AN20" s="80"/>
      <c r="AO20" s="76"/>
    </row>
    <row r="21" spans="1:41" ht="69.75" customHeight="1">
      <c r="A21" s="1297"/>
      <c r="B21" s="1300"/>
      <c r="C21" s="1303"/>
      <c r="D21" s="1306"/>
      <c r="E21" s="1309"/>
      <c r="F21" s="23" t="s">
        <v>40</v>
      </c>
      <c r="G21" s="43" t="s">
        <v>734</v>
      </c>
      <c r="H21" s="53" t="s">
        <v>115</v>
      </c>
      <c r="I21" s="53" t="s">
        <v>112</v>
      </c>
      <c r="J21" s="16">
        <v>2.5000000000000001E-2</v>
      </c>
      <c r="K21" s="24" t="s">
        <v>94</v>
      </c>
      <c r="L21" s="112">
        <v>45292</v>
      </c>
      <c r="M21" s="112">
        <v>45657</v>
      </c>
      <c r="N21" s="244" t="s">
        <v>95</v>
      </c>
      <c r="O21" s="246" t="s">
        <v>88</v>
      </c>
      <c r="P21" s="84"/>
      <c r="Q21" s="723">
        <v>1</v>
      </c>
      <c r="R21" s="718"/>
      <c r="S21" s="725"/>
      <c r="T21" s="718"/>
      <c r="U21" s="725"/>
      <c r="V21" s="718"/>
      <c r="W21" s="725"/>
      <c r="X21" s="718"/>
      <c r="Y21" s="725"/>
      <c r="Z21" s="718"/>
      <c r="AA21" s="725"/>
      <c r="AB21" s="718"/>
      <c r="AC21" s="725"/>
      <c r="AD21" s="718"/>
      <c r="AE21" s="725"/>
      <c r="AF21" s="718"/>
      <c r="AG21" s="725"/>
      <c r="AH21" s="718"/>
      <c r="AI21" s="725"/>
      <c r="AJ21" s="718"/>
      <c r="AK21" s="725"/>
      <c r="AL21" s="714"/>
      <c r="AM21" s="725"/>
      <c r="AN21" s="80"/>
      <c r="AO21" s="76"/>
    </row>
    <row r="22" spans="1:41" ht="69.75" customHeight="1">
      <c r="A22" s="1297"/>
      <c r="B22" s="1300"/>
      <c r="C22" s="1303"/>
      <c r="D22" s="1306"/>
      <c r="E22" s="1309"/>
      <c r="F22" s="23" t="s">
        <v>40</v>
      </c>
      <c r="G22" s="43" t="s">
        <v>1031</v>
      </c>
      <c r="H22" s="53" t="s">
        <v>1032</v>
      </c>
      <c r="I22" s="53" t="s">
        <v>112</v>
      </c>
      <c r="J22" s="16">
        <v>2.5000000000000001E-2</v>
      </c>
      <c r="K22" s="24" t="s">
        <v>94</v>
      </c>
      <c r="L22" s="112">
        <v>45292</v>
      </c>
      <c r="M22" s="112">
        <v>45657</v>
      </c>
      <c r="N22" s="244" t="s">
        <v>95</v>
      </c>
      <c r="O22" s="246" t="s">
        <v>116</v>
      </c>
      <c r="P22" s="84"/>
      <c r="Q22" s="723">
        <v>1</v>
      </c>
      <c r="R22" s="718"/>
      <c r="S22" s="725"/>
      <c r="T22" s="718"/>
      <c r="U22" s="725"/>
      <c r="V22" s="718"/>
      <c r="W22" s="725"/>
      <c r="X22" s="718"/>
      <c r="Y22" s="725"/>
      <c r="Z22" s="718"/>
      <c r="AA22" s="725"/>
      <c r="AB22" s="718"/>
      <c r="AC22" s="725"/>
      <c r="AD22" s="718"/>
      <c r="AE22" s="725"/>
      <c r="AF22" s="718"/>
      <c r="AG22" s="725"/>
      <c r="AH22" s="718"/>
      <c r="AI22" s="725"/>
      <c r="AJ22" s="718"/>
      <c r="AK22" s="725"/>
      <c r="AL22" s="714"/>
      <c r="AM22" s="725"/>
      <c r="AN22" s="80"/>
      <c r="AO22" s="76"/>
    </row>
    <row r="23" spans="1:41" ht="69.75" customHeight="1">
      <c r="A23" s="1297"/>
      <c r="B23" s="1300"/>
      <c r="C23" s="1303"/>
      <c r="D23" s="1307"/>
      <c r="E23" s="1264"/>
      <c r="F23" s="23" t="s">
        <v>40</v>
      </c>
      <c r="G23" s="43" t="s">
        <v>735</v>
      </c>
      <c r="H23" s="53" t="s">
        <v>117</v>
      </c>
      <c r="I23" s="53" t="s">
        <v>112</v>
      </c>
      <c r="J23" s="16">
        <v>2.5000000000000001E-2</v>
      </c>
      <c r="K23" s="24" t="s">
        <v>94</v>
      </c>
      <c r="L23" s="112">
        <v>45292</v>
      </c>
      <c r="M23" s="112">
        <v>45657</v>
      </c>
      <c r="N23" s="244" t="s">
        <v>95</v>
      </c>
      <c r="O23" s="246" t="s">
        <v>118</v>
      </c>
      <c r="P23" s="84"/>
      <c r="Q23" s="723">
        <v>1</v>
      </c>
      <c r="R23" s="718"/>
      <c r="S23" s="725"/>
      <c r="T23" s="718"/>
      <c r="U23" s="725"/>
      <c r="V23" s="718"/>
      <c r="W23" s="725"/>
      <c r="X23" s="718"/>
      <c r="Y23" s="725"/>
      <c r="Z23" s="718"/>
      <c r="AA23" s="725"/>
      <c r="AB23" s="718"/>
      <c r="AC23" s="725"/>
      <c r="AD23" s="718"/>
      <c r="AE23" s="725"/>
      <c r="AF23" s="718"/>
      <c r="AG23" s="725"/>
      <c r="AH23" s="718"/>
      <c r="AI23" s="725"/>
      <c r="AJ23" s="718"/>
      <c r="AK23" s="725"/>
      <c r="AL23" s="714"/>
      <c r="AM23" s="725"/>
      <c r="AN23" s="80"/>
      <c r="AO23" s="76"/>
    </row>
    <row r="24" spans="1:41" ht="63" customHeight="1">
      <c r="A24" s="1297"/>
      <c r="B24" s="1300"/>
      <c r="C24" s="1303"/>
      <c r="D24" s="1310" t="s">
        <v>119</v>
      </c>
      <c r="E24" s="1311">
        <v>0.15</v>
      </c>
      <c r="F24" s="23" t="s">
        <v>40</v>
      </c>
      <c r="G24" s="1315" t="s">
        <v>120</v>
      </c>
      <c r="H24" s="53" t="s">
        <v>121</v>
      </c>
      <c r="I24" s="53" t="s">
        <v>122</v>
      </c>
      <c r="J24" s="16">
        <v>0.1</v>
      </c>
      <c r="K24" s="24" t="s">
        <v>94</v>
      </c>
      <c r="L24" s="112">
        <v>45292</v>
      </c>
      <c r="M24" s="112">
        <v>45657</v>
      </c>
      <c r="N24" s="244" t="s">
        <v>95</v>
      </c>
      <c r="O24" s="246" t="s">
        <v>81</v>
      </c>
      <c r="P24" s="50"/>
      <c r="Q24" s="672">
        <v>1</v>
      </c>
      <c r="R24" s="718"/>
      <c r="S24" s="672">
        <v>1</v>
      </c>
      <c r="T24" s="718"/>
      <c r="U24" s="672">
        <v>1</v>
      </c>
      <c r="V24" s="718"/>
      <c r="W24" s="672">
        <v>1</v>
      </c>
      <c r="X24" s="718"/>
      <c r="Y24" s="672">
        <v>1</v>
      </c>
      <c r="Z24" s="718"/>
      <c r="AA24" s="672">
        <v>2</v>
      </c>
      <c r="AB24" s="718"/>
      <c r="AC24" s="672">
        <v>1</v>
      </c>
      <c r="AD24" s="718"/>
      <c r="AE24" s="672">
        <v>1</v>
      </c>
      <c r="AF24" s="718"/>
      <c r="AG24" s="672">
        <v>1</v>
      </c>
      <c r="AH24" s="718"/>
      <c r="AI24" s="672">
        <v>1</v>
      </c>
      <c r="AJ24" s="718"/>
      <c r="AK24" s="672">
        <v>1</v>
      </c>
      <c r="AL24" s="714"/>
      <c r="AM24" s="672">
        <v>2</v>
      </c>
      <c r="AN24" s="80"/>
      <c r="AO24" s="76"/>
    </row>
    <row r="25" spans="1:41" ht="69.75" customHeight="1">
      <c r="A25" s="1297"/>
      <c r="B25" s="1300"/>
      <c r="C25" s="1303"/>
      <c r="D25" s="1306"/>
      <c r="E25" s="1309"/>
      <c r="F25" s="23" t="s">
        <v>40</v>
      </c>
      <c r="G25" s="1316"/>
      <c r="H25" s="53" t="s">
        <v>123</v>
      </c>
      <c r="I25" s="53" t="s">
        <v>124</v>
      </c>
      <c r="J25" s="16">
        <v>0.02</v>
      </c>
      <c r="K25" s="24" t="s">
        <v>94</v>
      </c>
      <c r="L25" s="112">
        <v>45292</v>
      </c>
      <c r="M25" s="112">
        <v>45657</v>
      </c>
      <c r="N25" s="244" t="s">
        <v>95</v>
      </c>
      <c r="O25" s="246" t="s">
        <v>81</v>
      </c>
      <c r="P25" s="50"/>
      <c r="Q25" s="672"/>
      <c r="R25" s="718"/>
      <c r="S25" s="725"/>
      <c r="T25" s="718"/>
      <c r="U25" s="725"/>
      <c r="V25" s="718"/>
      <c r="W25" s="725"/>
      <c r="X25" s="718"/>
      <c r="Y25" s="725"/>
      <c r="Z25" s="718"/>
      <c r="AA25" s="725"/>
      <c r="AB25" s="718"/>
      <c r="AC25" s="672">
        <v>1</v>
      </c>
      <c r="AD25" s="718"/>
      <c r="AE25" s="725"/>
      <c r="AF25" s="718"/>
      <c r="AG25" s="725"/>
      <c r="AH25" s="718"/>
      <c r="AI25" s="725"/>
      <c r="AJ25" s="718"/>
      <c r="AK25" s="725"/>
      <c r="AL25" s="714"/>
      <c r="AM25" s="725"/>
      <c r="AN25" s="80"/>
      <c r="AO25" s="76"/>
    </row>
    <row r="26" spans="1:41" ht="69.75" customHeight="1">
      <c r="A26" s="1297"/>
      <c r="B26" s="1300"/>
      <c r="C26" s="1303"/>
      <c r="D26" s="1306"/>
      <c r="E26" s="1309"/>
      <c r="F26" s="23" t="s">
        <v>40</v>
      </c>
      <c r="G26" s="1317"/>
      <c r="H26" s="45" t="s">
        <v>125</v>
      </c>
      <c r="I26" s="45" t="s">
        <v>126</v>
      </c>
      <c r="J26" s="16">
        <v>0.03</v>
      </c>
      <c r="K26" s="24" t="s">
        <v>94</v>
      </c>
      <c r="L26" s="112">
        <v>45292</v>
      </c>
      <c r="M26" s="112">
        <v>45657</v>
      </c>
      <c r="N26" s="244" t="s">
        <v>95</v>
      </c>
      <c r="O26" s="246" t="s">
        <v>81</v>
      </c>
      <c r="P26" s="51"/>
      <c r="Q26" s="673">
        <v>8.3299999999999999E-2</v>
      </c>
      <c r="R26" s="718"/>
      <c r="S26" s="673">
        <v>8.3299999999999999E-2</v>
      </c>
      <c r="T26" s="718"/>
      <c r="U26" s="673">
        <v>8.3299999999999999E-2</v>
      </c>
      <c r="V26" s="718"/>
      <c r="W26" s="673">
        <v>8.3299999999999999E-2</v>
      </c>
      <c r="X26" s="718"/>
      <c r="Y26" s="673">
        <v>8.3299999999999999E-2</v>
      </c>
      <c r="Z26" s="718"/>
      <c r="AA26" s="673">
        <v>8.3299999999999999E-2</v>
      </c>
      <c r="AB26" s="718"/>
      <c r="AC26" s="673">
        <v>8.3299999999999999E-2</v>
      </c>
      <c r="AD26" s="718"/>
      <c r="AE26" s="673">
        <v>8.3299999999999999E-2</v>
      </c>
      <c r="AF26" s="718"/>
      <c r="AG26" s="673">
        <v>8.3299999999999999E-2</v>
      </c>
      <c r="AH26" s="718"/>
      <c r="AI26" s="673">
        <v>8.3299999999999999E-2</v>
      </c>
      <c r="AJ26" s="718"/>
      <c r="AK26" s="673">
        <v>8.3299999999999999E-2</v>
      </c>
      <c r="AL26" s="714"/>
      <c r="AM26" s="673">
        <v>8.3699999999999997E-2</v>
      </c>
      <c r="AN26" s="80"/>
      <c r="AO26" s="76"/>
    </row>
    <row r="27" spans="1:41" ht="60" customHeight="1">
      <c r="A27" s="1297"/>
      <c r="B27" s="1300"/>
      <c r="C27" s="1303"/>
      <c r="D27" s="1310" t="s">
        <v>736</v>
      </c>
      <c r="E27" s="1311">
        <v>0.1</v>
      </c>
      <c r="F27" s="23" t="s">
        <v>40</v>
      </c>
      <c r="G27" s="43" t="s">
        <v>127</v>
      </c>
      <c r="H27" s="53" t="s">
        <v>128</v>
      </c>
      <c r="I27" s="53" t="s">
        <v>129</v>
      </c>
      <c r="J27" s="16">
        <v>2.5000000000000001E-2</v>
      </c>
      <c r="K27" s="24" t="s">
        <v>94</v>
      </c>
      <c r="L27" s="112">
        <v>45292</v>
      </c>
      <c r="M27" s="112">
        <v>45657</v>
      </c>
      <c r="N27" s="244" t="s">
        <v>95</v>
      </c>
      <c r="O27" s="246" t="s">
        <v>64</v>
      </c>
      <c r="P27" s="50"/>
      <c r="Q27" s="672">
        <v>1</v>
      </c>
      <c r="R27" s="719"/>
      <c r="S27" s="727"/>
      <c r="T27" s="719"/>
      <c r="U27" s="727"/>
      <c r="V27" s="719"/>
      <c r="W27" s="727"/>
      <c r="X27" s="719"/>
      <c r="Y27" s="727"/>
      <c r="Z27" s="719"/>
      <c r="AA27" s="727"/>
      <c r="AB27" s="719"/>
      <c r="AC27" s="727"/>
      <c r="AD27" s="719"/>
      <c r="AE27" s="727"/>
      <c r="AF27" s="719"/>
      <c r="AG27" s="727"/>
      <c r="AH27" s="719"/>
      <c r="AI27" s="727"/>
      <c r="AJ27" s="719"/>
      <c r="AK27" s="727"/>
      <c r="AL27" s="715"/>
      <c r="AM27" s="727"/>
      <c r="AN27" s="81"/>
      <c r="AO27" s="77"/>
    </row>
    <row r="28" spans="1:41" ht="62.25" customHeight="1">
      <c r="A28" s="1297"/>
      <c r="B28" s="1300"/>
      <c r="C28" s="1303"/>
      <c r="D28" s="1306"/>
      <c r="E28" s="1309"/>
      <c r="F28" s="23" t="s">
        <v>40</v>
      </c>
      <c r="G28" s="43" t="s">
        <v>737</v>
      </c>
      <c r="H28" s="53" t="s">
        <v>130</v>
      </c>
      <c r="I28" s="53" t="s">
        <v>131</v>
      </c>
      <c r="J28" s="16">
        <v>2.5000000000000001E-2</v>
      </c>
      <c r="K28" s="24" t="s">
        <v>94</v>
      </c>
      <c r="L28" s="112">
        <v>45292</v>
      </c>
      <c r="M28" s="112">
        <v>45657</v>
      </c>
      <c r="N28" s="244" t="s">
        <v>95</v>
      </c>
      <c r="O28" s="246" t="s">
        <v>78</v>
      </c>
      <c r="P28" s="50"/>
      <c r="Q28" s="672"/>
      <c r="R28" s="719"/>
      <c r="S28" s="728">
        <v>1</v>
      </c>
      <c r="T28" s="719"/>
      <c r="U28" s="729"/>
      <c r="V28" s="719"/>
      <c r="W28" s="729"/>
      <c r="X28" s="719"/>
      <c r="Y28" s="729"/>
      <c r="Z28" s="719"/>
      <c r="AA28" s="729"/>
      <c r="AB28" s="719"/>
      <c r="AC28" s="729"/>
      <c r="AD28" s="719"/>
      <c r="AE28" s="729"/>
      <c r="AF28" s="719"/>
      <c r="AG28" s="729"/>
      <c r="AH28" s="719"/>
      <c r="AI28" s="729"/>
      <c r="AJ28" s="719"/>
      <c r="AK28" s="729"/>
      <c r="AL28" s="715"/>
      <c r="AM28" s="729"/>
      <c r="AN28" s="81"/>
      <c r="AO28" s="77"/>
    </row>
    <row r="29" spans="1:41" ht="57.75" customHeight="1">
      <c r="A29" s="1297"/>
      <c r="B29" s="1300"/>
      <c r="C29" s="1303"/>
      <c r="D29" s="1306"/>
      <c r="E29" s="1309"/>
      <c r="F29" s="23" t="s">
        <v>40</v>
      </c>
      <c r="G29" s="43" t="s">
        <v>738</v>
      </c>
      <c r="H29" s="53" t="s">
        <v>132</v>
      </c>
      <c r="I29" s="53" t="s">
        <v>133</v>
      </c>
      <c r="J29" s="16">
        <v>2.5000000000000001E-2</v>
      </c>
      <c r="K29" s="24" t="s">
        <v>94</v>
      </c>
      <c r="L29" s="112">
        <v>45292</v>
      </c>
      <c r="M29" s="112">
        <v>45657</v>
      </c>
      <c r="N29" s="244" t="s">
        <v>95</v>
      </c>
      <c r="O29" s="246">
        <v>5.3</v>
      </c>
      <c r="P29" s="50"/>
      <c r="Q29" s="672"/>
      <c r="R29" s="719"/>
      <c r="S29" s="729"/>
      <c r="T29" s="719"/>
      <c r="U29" s="729"/>
      <c r="V29" s="719"/>
      <c r="W29" s="729"/>
      <c r="X29" s="719"/>
      <c r="Y29" s="729"/>
      <c r="Z29" s="719"/>
      <c r="AA29" s="729"/>
      <c r="AB29" s="719"/>
      <c r="AC29" s="729"/>
      <c r="AD29" s="719"/>
      <c r="AE29" s="729">
        <v>1</v>
      </c>
      <c r="AF29" s="719"/>
      <c r="AG29" s="729"/>
      <c r="AH29" s="719"/>
      <c r="AI29" s="729"/>
      <c r="AJ29" s="719"/>
      <c r="AK29" s="729"/>
      <c r="AL29" s="715"/>
      <c r="AM29" s="729"/>
      <c r="AN29" s="81"/>
      <c r="AO29" s="77"/>
    </row>
    <row r="30" spans="1:41" ht="64.5" customHeight="1">
      <c r="A30" s="1297"/>
      <c r="B30" s="1300"/>
      <c r="C30" s="1303"/>
      <c r="D30" s="1307"/>
      <c r="E30" s="1309"/>
      <c r="F30" s="23" t="s">
        <v>40</v>
      </c>
      <c r="G30" s="43" t="s">
        <v>739</v>
      </c>
      <c r="H30" s="53" t="s">
        <v>132</v>
      </c>
      <c r="I30" s="53" t="s">
        <v>134</v>
      </c>
      <c r="J30" s="16">
        <v>2.5000000000000001E-2</v>
      </c>
      <c r="K30" s="24" t="s">
        <v>94</v>
      </c>
      <c r="L30" s="112">
        <v>45292</v>
      </c>
      <c r="M30" s="112">
        <v>45657</v>
      </c>
      <c r="N30" s="244" t="s">
        <v>95</v>
      </c>
      <c r="O30" s="246" t="s">
        <v>135</v>
      </c>
      <c r="P30" s="50"/>
      <c r="Q30" s="672"/>
      <c r="R30" s="719"/>
      <c r="S30" s="729">
        <v>1</v>
      </c>
      <c r="T30" s="719"/>
      <c r="U30" s="727"/>
      <c r="V30" s="719"/>
      <c r="W30" s="727"/>
      <c r="X30" s="719"/>
      <c r="Y30" s="727"/>
      <c r="Z30" s="719"/>
      <c r="AA30" s="727"/>
      <c r="AB30" s="719"/>
      <c r="AC30" s="727"/>
      <c r="AD30" s="719"/>
      <c r="AE30" s="729"/>
      <c r="AF30" s="719"/>
      <c r="AG30" s="727"/>
      <c r="AH30" s="719"/>
      <c r="AI30" s="727"/>
      <c r="AJ30" s="719"/>
      <c r="AK30" s="727"/>
      <c r="AL30" s="715"/>
      <c r="AM30" s="727"/>
      <c r="AN30" s="81"/>
      <c r="AO30" s="77"/>
    </row>
    <row r="31" spans="1:41" ht="59.25" customHeight="1">
      <c r="A31" s="1297"/>
      <c r="B31" s="1300"/>
      <c r="C31" s="1303"/>
      <c r="D31" s="30" t="s">
        <v>740</v>
      </c>
      <c r="E31" s="23">
        <v>0.1</v>
      </c>
      <c r="F31" s="23" t="s">
        <v>40</v>
      </c>
      <c r="G31" s="30" t="s">
        <v>136</v>
      </c>
      <c r="H31" s="53" t="s">
        <v>137</v>
      </c>
      <c r="I31" s="53" t="s">
        <v>138</v>
      </c>
      <c r="J31" s="16">
        <v>0.1</v>
      </c>
      <c r="K31" s="24" t="s">
        <v>94</v>
      </c>
      <c r="L31" s="112">
        <v>45292</v>
      </c>
      <c r="M31" s="112">
        <v>45657</v>
      </c>
      <c r="N31" s="244" t="s">
        <v>95</v>
      </c>
      <c r="O31" s="246" t="s">
        <v>66</v>
      </c>
      <c r="P31" s="51"/>
      <c r="Q31" s="673">
        <v>8.3299999999999999E-2</v>
      </c>
      <c r="R31" s="719"/>
      <c r="S31" s="673">
        <v>8.3299999999999999E-2</v>
      </c>
      <c r="T31" s="719"/>
      <c r="U31" s="673">
        <v>8.3299999999999999E-2</v>
      </c>
      <c r="V31" s="719"/>
      <c r="W31" s="673">
        <v>8.3299999999999999E-2</v>
      </c>
      <c r="X31" s="719"/>
      <c r="Y31" s="673">
        <v>8.3299999999999999E-2</v>
      </c>
      <c r="Z31" s="719"/>
      <c r="AA31" s="673">
        <v>8.3299999999999999E-2</v>
      </c>
      <c r="AB31" s="719"/>
      <c r="AC31" s="673">
        <v>8.3299999999999999E-2</v>
      </c>
      <c r="AD31" s="719"/>
      <c r="AE31" s="673">
        <v>8.3299999999999999E-2</v>
      </c>
      <c r="AF31" s="719"/>
      <c r="AG31" s="673">
        <v>8.3299999999999999E-2</v>
      </c>
      <c r="AH31" s="719"/>
      <c r="AI31" s="673">
        <v>8.3299999999999999E-2</v>
      </c>
      <c r="AJ31" s="719"/>
      <c r="AK31" s="673">
        <v>8.3299999999999999E-2</v>
      </c>
      <c r="AL31" s="715"/>
      <c r="AM31" s="673">
        <v>8.3699999999999997E-2</v>
      </c>
      <c r="AN31" s="81"/>
      <c r="AO31" s="77"/>
    </row>
    <row r="32" spans="1:41" ht="57.75" customHeight="1">
      <c r="A32" s="1297"/>
      <c r="B32" s="1300"/>
      <c r="C32" s="1303"/>
      <c r="D32" s="25" t="s">
        <v>1033</v>
      </c>
      <c r="E32" s="46">
        <v>0.1</v>
      </c>
      <c r="F32" s="46" t="s">
        <v>40</v>
      </c>
      <c r="G32" s="30" t="s">
        <v>1034</v>
      </c>
      <c r="H32" s="53" t="s">
        <v>139</v>
      </c>
      <c r="I32" s="53" t="s">
        <v>140</v>
      </c>
      <c r="J32" s="16">
        <v>0.1</v>
      </c>
      <c r="K32" s="24" t="s">
        <v>94</v>
      </c>
      <c r="L32" s="112">
        <v>45292</v>
      </c>
      <c r="M32" s="112">
        <v>45657</v>
      </c>
      <c r="N32" s="244" t="s">
        <v>95</v>
      </c>
      <c r="O32" s="246" t="s">
        <v>141</v>
      </c>
      <c r="P32" s="51"/>
      <c r="Q32" s="673">
        <v>8.3299999999999999E-2</v>
      </c>
      <c r="R32" s="719"/>
      <c r="S32" s="673">
        <v>8.3299999999999999E-2</v>
      </c>
      <c r="T32" s="719"/>
      <c r="U32" s="673">
        <v>8.3299999999999999E-2</v>
      </c>
      <c r="V32" s="719"/>
      <c r="W32" s="673">
        <v>8.3299999999999999E-2</v>
      </c>
      <c r="X32" s="719"/>
      <c r="Y32" s="673">
        <v>8.3299999999999999E-2</v>
      </c>
      <c r="Z32" s="719"/>
      <c r="AA32" s="673">
        <v>8.3299999999999999E-2</v>
      </c>
      <c r="AB32" s="719"/>
      <c r="AC32" s="673">
        <v>8.3299999999999999E-2</v>
      </c>
      <c r="AD32" s="719"/>
      <c r="AE32" s="673">
        <v>8.3299999999999999E-2</v>
      </c>
      <c r="AF32" s="719"/>
      <c r="AG32" s="673">
        <v>8.3299999999999999E-2</v>
      </c>
      <c r="AH32" s="719"/>
      <c r="AI32" s="673">
        <v>8.3299999999999999E-2</v>
      </c>
      <c r="AJ32" s="719"/>
      <c r="AK32" s="673">
        <v>8.3299999999999999E-2</v>
      </c>
      <c r="AL32" s="715"/>
      <c r="AM32" s="673">
        <v>8.3699999999999997E-2</v>
      </c>
      <c r="AN32" s="81"/>
      <c r="AO32" s="77"/>
    </row>
    <row r="33" spans="1:41" ht="52.5" customHeight="1">
      <c r="A33" s="1297"/>
      <c r="B33" s="1300"/>
      <c r="C33" s="1303"/>
      <c r="D33" s="30" t="s">
        <v>741</v>
      </c>
      <c r="E33" s="23">
        <v>0.1</v>
      </c>
      <c r="F33" s="23" t="s">
        <v>40</v>
      </c>
      <c r="G33" s="47" t="s">
        <v>142</v>
      </c>
      <c r="H33" s="45" t="s">
        <v>143</v>
      </c>
      <c r="I33" s="45" t="s">
        <v>144</v>
      </c>
      <c r="J33" s="16">
        <v>0.1</v>
      </c>
      <c r="K33" s="24" t="s">
        <v>94</v>
      </c>
      <c r="L33" s="112">
        <v>45292</v>
      </c>
      <c r="M33" s="112">
        <v>45657</v>
      </c>
      <c r="N33" s="244" t="s">
        <v>95</v>
      </c>
      <c r="O33" s="246" t="s">
        <v>145</v>
      </c>
      <c r="P33" s="51"/>
      <c r="Q33" s="673">
        <v>8.3299999999999999E-2</v>
      </c>
      <c r="R33" s="719"/>
      <c r="S33" s="673">
        <v>8.3299999999999999E-2</v>
      </c>
      <c r="T33" s="719"/>
      <c r="U33" s="673">
        <v>8.3299999999999999E-2</v>
      </c>
      <c r="V33" s="719"/>
      <c r="W33" s="673">
        <v>8.3299999999999999E-2</v>
      </c>
      <c r="X33" s="719"/>
      <c r="Y33" s="673">
        <v>8.3299999999999999E-2</v>
      </c>
      <c r="Z33" s="719"/>
      <c r="AA33" s="673">
        <v>8.3299999999999999E-2</v>
      </c>
      <c r="AB33" s="719"/>
      <c r="AC33" s="673">
        <v>8.3299999999999999E-2</v>
      </c>
      <c r="AD33" s="719"/>
      <c r="AE33" s="673">
        <v>8.3299999999999999E-2</v>
      </c>
      <c r="AF33" s="719"/>
      <c r="AG33" s="673">
        <v>8.3299999999999999E-2</v>
      </c>
      <c r="AH33" s="719"/>
      <c r="AI33" s="673">
        <v>8.3299999999999999E-2</v>
      </c>
      <c r="AJ33" s="719"/>
      <c r="AK33" s="673">
        <v>8.3299999999999999E-2</v>
      </c>
      <c r="AL33" s="715"/>
      <c r="AM33" s="673">
        <v>8.3699999999999997E-2</v>
      </c>
      <c r="AN33" s="81"/>
      <c r="AO33" s="77"/>
    </row>
    <row r="34" spans="1:41" ht="105" customHeight="1" thickBot="1">
      <c r="A34" s="1298"/>
      <c r="B34" s="1301"/>
      <c r="C34" s="1304"/>
      <c r="D34" s="27" t="s">
        <v>146</v>
      </c>
      <c r="E34" s="48">
        <v>0.05</v>
      </c>
      <c r="F34" s="31" t="s">
        <v>40</v>
      </c>
      <c r="G34" s="27" t="s">
        <v>147</v>
      </c>
      <c r="H34" s="26" t="s">
        <v>71</v>
      </c>
      <c r="I34" s="31" t="s">
        <v>77</v>
      </c>
      <c r="J34" s="28">
        <v>0.05</v>
      </c>
      <c r="K34" s="28" t="s">
        <v>94</v>
      </c>
      <c r="L34" s="405">
        <v>45292</v>
      </c>
      <c r="M34" s="405">
        <v>45657</v>
      </c>
      <c r="N34" s="404" t="s">
        <v>95</v>
      </c>
      <c r="O34" s="247">
        <v>9.1</v>
      </c>
      <c r="P34" s="52"/>
      <c r="Q34" s="724">
        <v>8.3299999999999999E-2</v>
      </c>
      <c r="R34" s="720"/>
      <c r="S34" s="724">
        <v>8.3299999999999999E-2</v>
      </c>
      <c r="T34" s="720"/>
      <c r="U34" s="724">
        <v>8.3299999999999999E-2</v>
      </c>
      <c r="V34" s="720"/>
      <c r="W34" s="724">
        <v>8.3299999999999999E-2</v>
      </c>
      <c r="X34" s="720"/>
      <c r="Y34" s="724">
        <v>8.3299999999999999E-2</v>
      </c>
      <c r="Z34" s="720"/>
      <c r="AA34" s="724">
        <v>8.3299999999999999E-2</v>
      </c>
      <c r="AB34" s="720"/>
      <c r="AC34" s="724">
        <v>8.3299999999999999E-2</v>
      </c>
      <c r="AD34" s="720"/>
      <c r="AE34" s="724">
        <v>8.3299999999999999E-2</v>
      </c>
      <c r="AF34" s="720"/>
      <c r="AG34" s="724">
        <v>8.3299999999999999E-2</v>
      </c>
      <c r="AH34" s="720"/>
      <c r="AI34" s="724">
        <v>8.3299999999999999E-2</v>
      </c>
      <c r="AJ34" s="720"/>
      <c r="AK34" s="724">
        <v>8.3299999999999999E-2</v>
      </c>
      <c r="AL34" s="716"/>
      <c r="AM34" s="724">
        <v>8.3699999999999997E-2</v>
      </c>
      <c r="AN34" s="82"/>
      <c r="AO34" s="78"/>
    </row>
    <row r="35" spans="1:41" ht="18" customHeight="1">
      <c r="A35" s="407" t="s">
        <v>34</v>
      </c>
      <c r="B35" s="408"/>
      <c r="C35" s="408" t="s">
        <v>35</v>
      </c>
      <c r="D35" s="408"/>
      <c r="E35" s="408" t="s">
        <v>36</v>
      </c>
      <c r="F35" s="408"/>
      <c r="G35" s="408"/>
      <c r="H35" s="409"/>
      <c r="I35" s="408" t="s">
        <v>37</v>
      </c>
      <c r="J35" s="408"/>
      <c r="K35" s="408"/>
      <c r="L35" s="408"/>
      <c r="M35" s="408"/>
      <c r="N35" s="410"/>
      <c r="O35" s="9"/>
      <c r="P35" s="5"/>
      <c r="Q35" s="5"/>
      <c r="R35" s="5"/>
      <c r="S35" s="5"/>
      <c r="T35" s="5"/>
      <c r="U35" s="5"/>
      <c r="V35" s="5"/>
      <c r="W35" s="5"/>
      <c r="X35" s="5"/>
      <c r="Y35" s="5"/>
      <c r="Z35" s="5"/>
      <c r="AA35" s="5"/>
      <c r="AB35" s="5"/>
      <c r="AC35" s="5"/>
      <c r="AD35" s="5"/>
      <c r="AE35" s="5"/>
      <c r="AF35" s="5"/>
      <c r="AG35" s="5"/>
      <c r="AH35" s="5"/>
      <c r="AI35" s="5"/>
      <c r="AJ35" s="5"/>
      <c r="AK35" s="5"/>
      <c r="AL35" s="5"/>
      <c r="AM35" s="5"/>
      <c r="AO35" s="3"/>
    </row>
    <row r="36" spans="1:41" ht="69.75" customHeight="1">
      <c r="A36" s="17" t="s">
        <v>73</v>
      </c>
      <c r="B36" s="18"/>
      <c r="C36" s="18" t="s">
        <v>74</v>
      </c>
      <c r="D36" s="19"/>
      <c r="E36" s="18" t="s">
        <v>1012</v>
      </c>
      <c r="F36" s="18"/>
      <c r="G36" s="18"/>
      <c r="H36" s="18"/>
      <c r="I36" s="19" t="s">
        <v>148</v>
      </c>
      <c r="J36" s="2"/>
      <c r="K36" s="2"/>
      <c r="L36" s="2"/>
      <c r="M36" s="2"/>
      <c r="N36" s="3"/>
      <c r="O36" s="6"/>
      <c r="AO36" s="3"/>
    </row>
    <row r="37" spans="1:41" ht="56.25" customHeight="1" thickBot="1">
      <c r="A37" s="20" t="s">
        <v>75</v>
      </c>
      <c r="B37" s="21"/>
      <c r="C37" s="1312" t="s">
        <v>822</v>
      </c>
      <c r="D37" s="1312"/>
      <c r="E37" s="364" t="s">
        <v>1027</v>
      </c>
      <c r="F37" s="21"/>
      <c r="G37" s="22"/>
      <c r="H37" s="49"/>
      <c r="I37" s="29" t="s">
        <v>149</v>
      </c>
      <c r="J37" s="1313" t="s">
        <v>38</v>
      </c>
      <c r="K37" s="1313"/>
      <c r="L37" s="1313"/>
      <c r="M37" s="1313"/>
      <c r="N37" s="1314"/>
      <c r="O37" s="7"/>
      <c r="P37" s="4"/>
      <c r="Q37" s="4"/>
      <c r="R37" s="4"/>
      <c r="S37" s="4"/>
      <c r="T37" s="4"/>
      <c r="U37" s="4"/>
      <c r="V37" s="4"/>
      <c r="W37" s="4"/>
      <c r="X37" s="4"/>
      <c r="Y37" s="4"/>
      <c r="Z37" s="4"/>
      <c r="AA37" s="4"/>
      <c r="AB37" s="4"/>
      <c r="AC37" s="4"/>
      <c r="AD37" s="4"/>
      <c r="AE37" s="4"/>
      <c r="AF37" s="4"/>
      <c r="AG37" s="4"/>
      <c r="AH37" s="4"/>
      <c r="AI37" s="4"/>
      <c r="AJ37" s="4"/>
      <c r="AK37" s="4"/>
      <c r="AL37" s="4"/>
      <c r="AM37" s="4"/>
      <c r="AN37" s="4"/>
      <c r="AO37" s="8"/>
    </row>
    <row r="38" spans="1:41">
      <c r="A38" s="425" t="s">
        <v>1110</v>
      </c>
    </row>
  </sheetData>
  <mergeCells count="46">
    <mergeCell ref="E27:E30"/>
    <mergeCell ref="C37:D37"/>
    <mergeCell ref="J37:N37"/>
    <mergeCell ref="E16:E17"/>
    <mergeCell ref="D18:D23"/>
    <mergeCell ref="E18:E23"/>
    <mergeCell ref="D24:D26"/>
    <mergeCell ref="E24:E26"/>
    <mergeCell ref="G24:G26"/>
    <mergeCell ref="AJ10:AK10"/>
    <mergeCell ref="AL10:AM10"/>
    <mergeCell ref="AN10:AO10"/>
    <mergeCell ref="A12:A34"/>
    <mergeCell ref="B12:B34"/>
    <mergeCell ref="C12:C34"/>
    <mergeCell ref="D12:D15"/>
    <mergeCell ref="E12:E15"/>
    <mergeCell ref="D16:D17"/>
    <mergeCell ref="V10:W10"/>
    <mergeCell ref="X10:Y10"/>
    <mergeCell ref="Z10:AA10"/>
    <mergeCell ref="AB10:AC10"/>
    <mergeCell ref="AD10:AE10"/>
    <mergeCell ref="AF10:AG10"/>
    <mergeCell ref="D27:D30"/>
    <mergeCell ref="A3:J8"/>
    <mergeCell ref="N3:AM8"/>
    <mergeCell ref="AN3:AO9"/>
    <mergeCell ref="T10:U10"/>
    <mergeCell ref="G10:G11"/>
    <mergeCell ref="H10:H11"/>
    <mergeCell ref="I10:I11"/>
    <mergeCell ref="J10:J11"/>
    <mergeCell ref="K10:K11"/>
    <mergeCell ref="L10:L11"/>
    <mergeCell ref="M10:M11"/>
    <mergeCell ref="N10:N11"/>
    <mergeCell ref="O10:O11"/>
    <mergeCell ref="P10:Q10"/>
    <mergeCell ref="R10:S10"/>
    <mergeCell ref="AH10:AI10"/>
    <mergeCell ref="A10:B10"/>
    <mergeCell ref="C10:C11"/>
    <mergeCell ref="D10:D11"/>
    <mergeCell ref="E10:E11"/>
    <mergeCell ref="F10:F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52301-6D13-4ED3-99E0-6F343B2717B4}">
  <sheetPr>
    <tabColor rgb="FF00B050"/>
  </sheetPr>
  <dimension ref="A1:AO41"/>
  <sheetViews>
    <sheetView zoomScale="70" zoomScaleNormal="70" zoomScaleSheetLayoutView="100" workbookViewId="0">
      <selection activeCell="A3" sqref="A3:J8"/>
    </sheetView>
  </sheetViews>
  <sheetFormatPr baseColWidth="10" defaultColWidth="11.44140625" defaultRowHeight="13.2"/>
  <cols>
    <col min="1" max="1" width="29.88671875" style="1" customWidth="1"/>
    <col min="2" max="2" width="29.44140625" style="1" customWidth="1"/>
    <col min="3" max="3" width="27.5546875" style="1" customWidth="1"/>
    <col min="4" max="4" width="34" style="1" customWidth="1"/>
    <col min="5" max="5" width="30.109375" style="10" customWidth="1"/>
    <col min="6" max="6" width="28.6640625" style="10" customWidth="1"/>
    <col min="7" max="7" width="59.44140625" style="1" customWidth="1"/>
    <col min="8" max="8" width="35" style="1" customWidth="1"/>
    <col min="9" max="9" width="53.6640625" style="1" customWidth="1"/>
    <col min="10" max="10" width="28.109375" style="1" customWidth="1"/>
    <col min="11" max="11" width="40.5546875" style="1" customWidth="1"/>
    <col min="12" max="13" width="23.44140625" style="1" customWidth="1"/>
    <col min="14" max="14" width="12.44140625" style="1" customWidth="1"/>
    <col min="15" max="15" width="13.88671875" style="1" customWidth="1"/>
    <col min="16" max="39" width="7.44140625" style="1" customWidth="1"/>
    <col min="40" max="40" width="13.44140625" style="1" customWidth="1"/>
    <col min="41" max="41" width="22.88671875" style="1" customWidth="1"/>
    <col min="42" max="42" width="23.109375" style="1" customWidth="1"/>
    <col min="43" max="43" width="24.44140625" style="1" customWidth="1"/>
    <col min="44" max="16384" width="11.44140625" style="1"/>
  </cols>
  <sheetData>
    <row r="1" spans="1:41" ht="14.4">
      <c r="P1" s="11"/>
    </row>
    <row r="2" spans="1:41" ht="15" thickBot="1">
      <c r="P2" s="11"/>
    </row>
    <row r="3" spans="1:41" s="110" customFormat="1" ht="15" customHeight="1">
      <c r="A3" s="1288" t="s">
        <v>897</v>
      </c>
      <c r="B3" s="1349"/>
      <c r="C3" s="1349"/>
      <c r="D3" s="1349"/>
      <c r="E3" s="1349"/>
      <c r="F3" s="1349"/>
      <c r="G3" s="1349"/>
      <c r="H3" s="1349"/>
      <c r="I3" s="1349"/>
      <c r="J3" s="1349"/>
      <c r="K3" s="107"/>
      <c r="L3" s="107"/>
      <c r="M3" s="107"/>
      <c r="N3" s="1354"/>
      <c r="O3" s="1354"/>
      <c r="P3" s="1354"/>
      <c r="Q3" s="1354"/>
      <c r="R3" s="1354"/>
      <c r="S3" s="1354"/>
      <c r="T3" s="1354"/>
      <c r="U3" s="1354"/>
      <c r="V3" s="1354"/>
      <c r="W3" s="1354"/>
      <c r="X3" s="1354"/>
      <c r="Y3" s="1354"/>
      <c r="Z3" s="1354"/>
      <c r="AA3" s="1354"/>
      <c r="AB3" s="1354"/>
      <c r="AC3" s="1354"/>
      <c r="AD3" s="1354"/>
      <c r="AE3" s="1354"/>
      <c r="AF3" s="1354"/>
      <c r="AG3" s="1354"/>
      <c r="AH3" s="1354"/>
      <c r="AI3" s="1354"/>
      <c r="AJ3" s="1354"/>
      <c r="AK3" s="1354"/>
      <c r="AL3" s="1354"/>
      <c r="AM3" s="1354"/>
      <c r="AN3" s="1357" t="s">
        <v>0</v>
      </c>
      <c r="AO3" s="1358"/>
    </row>
    <row r="4" spans="1:41" s="110" customFormat="1" ht="15" customHeight="1">
      <c r="A4" s="1350"/>
      <c r="B4" s="1351"/>
      <c r="C4" s="1351"/>
      <c r="D4" s="1351"/>
      <c r="E4" s="1351"/>
      <c r="F4" s="1351"/>
      <c r="G4" s="1351"/>
      <c r="H4" s="1351"/>
      <c r="I4" s="1351"/>
      <c r="J4" s="1351"/>
      <c r="K4" s="108"/>
      <c r="L4" s="108"/>
      <c r="M4" s="108"/>
      <c r="N4" s="1355"/>
      <c r="O4" s="1355"/>
      <c r="P4" s="1355"/>
      <c r="Q4" s="1355"/>
      <c r="R4" s="1355"/>
      <c r="S4" s="1355"/>
      <c r="T4" s="1355"/>
      <c r="U4" s="1355"/>
      <c r="V4" s="1355"/>
      <c r="W4" s="1355"/>
      <c r="X4" s="1355"/>
      <c r="Y4" s="1355"/>
      <c r="Z4" s="1355"/>
      <c r="AA4" s="1355"/>
      <c r="AB4" s="1355"/>
      <c r="AC4" s="1355"/>
      <c r="AD4" s="1355"/>
      <c r="AE4" s="1355"/>
      <c r="AF4" s="1355"/>
      <c r="AG4" s="1355"/>
      <c r="AH4" s="1355"/>
      <c r="AI4" s="1355"/>
      <c r="AJ4" s="1355"/>
      <c r="AK4" s="1355"/>
      <c r="AL4" s="1355"/>
      <c r="AM4" s="1355"/>
      <c r="AN4" s="1359"/>
      <c r="AO4" s="1360"/>
    </row>
    <row r="5" spans="1:41" s="110" customFormat="1" ht="15" customHeight="1">
      <c r="A5" s="1350"/>
      <c r="B5" s="1351"/>
      <c r="C5" s="1351"/>
      <c r="D5" s="1351"/>
      <c r="E5" s="1351"/>
      <c r="F5" s="1351"/>
      <c r="G5" s="1351"/>
      <c r="H5" s="1351"/>
      <c r="I5" s="1351"/>
      <c r="J5" s="1351"/>
      <c r="K5" s="108"/>
      <c r="L5" s="108"/>
      <c r="M5" s="108"/>
      <c r="N5" s="1355"/>
      <c r="O5" s="1355"/>
      <c r="P5" s="1355"/>
      <c r="Q5" s="1355"/>
      <c r="R5" s="1355"/>
      <c r="S5" s="1355"/>
      <c r="T5" s="1355"/>
      <c r="U5" s="1355"/>
      <c r="V5" s="1355"/>
      <c r="W5" s="1355"/>
      <c r="X5" s="1355"/>
      <c r="Y5" s="1355"/>
      <c r="Z5" s="1355"/>
      <c r="AA5" s="1355"/>
      <c r="AB5" s="1355"/>
      <c r="AC5" s="1355"/>
      <c r="AD5" s="1355"/>
      <c r="AE5" s="1355"/>
      <c r="AF5" s="1355"/>
      <c r="AG5" s="1355"/>
      <c r="AH5" s="1355"/>
      <c r="AI5" s="1355"/>
      <c r="AJ5" s="1355"/>
      <c r="AK5" s="1355"/>
      <c r="AL5" s="1355"/>
      <c r="AM5" s="1355"/>
      <c r="AN5" s="1359"/>
      <c r="AO5" s="1360"/>
    </row>
    <row r="6" spans="1:41" s="110" customFormat="1" ht="15" customHeight="1">
      <c r="A6" s="1350"/>
      <c r="B6" s="1351"/>
      <c r="C6" s="1351"/>
      <c r="D6" s="1351"/>
      <c r="E6" s="1351"/>
      <c r="F6" s="1351"/>
      <c r="G6" s="1351"/>
      <c r="H6" s="1351"/>
      <c r="I6" s="1351"/>
      <c r="J6" s="1351"/>
      <c r="K6" s="108"/>
      <c r="L6" s="108"/>
      <c r="M6" s="108"/>
      <c r="N6" s="1355"/>
      <c r="O6" s="1355"/>
      <c r="P6" s="1355"/>
      <c r="Q6" s="1355"/>
      <c r="R6" s="1355"/>
      <c r="S6" s="1355"/>
      <c r="T6" s="1355"/>
      <c r="U6" s="1355"/>
      <c r="V6" s="1355"/>
      <c r="W6" s="1355"/>
      <c r="X6" s="1355"/>
      <c r="Y6" s="1355"/>
      <c r="Z6" s="1355"/>
      <c r="AA6" s="1355"/>
      <c r="AB6" s="1355"/>
      <c r="AC6" s="1355"/>
      <c r="AD6" s="1355"/>
      <c r="AE6" s="1355"/>
      <c r="AF6" s="1355"/>
      <c r="AG6" s="1355"/>
      <c r="AH6" s="1355"/>
      <c r="AI6" s="1355"/>
      <c r="AJ6" s="1355"/>
      <c r="AK6" s="1355"/>
      <c r="AL6" s="1355"/>
      <c r="AM6" s="1355"/>
      <c r="AN6" s="1359"/>
      <c r="AO6" s="1360"/>
    </row>
    <row r="7" spans="1:41" s="110" customFormat="1" ht="15" customHeight="1">
      <c r="A7" s="1350"/>
      <c r="B7" s="1351"/>
      <c r="C7" s="1351"/>
      <c r="D7" s="1351"/>
      <c r="E7" s="1351"/>
      <c r="F7" s="1351"/>
      <c r="G7" s="1351"/>
      <c r="H7" s="1351"/>
      <c r="I7" s="1351"/>
      <c r="J7" s="1351"/>
      <c r="K7" s="108"/>
      <c r="L7" s="108"/>
      <c r="M7" s="108"/>
      <c r="N7" s="1355"/>
      <c r="O7" s="1355"/>
      <c r="P7" s="1355"/>
      <c r="Q7" s="1355"/>
      <c r="R7" s="1355"/>
      <c r="S7" s="1355"/>
      <c r="T7" s="1355"/>
      <c r="U7" s="1355"/>
      <c r="V7" s="1355"/>
      <c r="W7" s="1355"/>
      <c r="X7" s="1355"/>
      <c r="Y7" s="1355"/>
      <c r="Z7" s="1355"/>
      <c r="AA7" s="1355"/>
      <c r="AB7" s="1355"/>
      <c r="AC7" s="1355"/>
      <c r="AD7" s="1355"/>
      <c r="AE7" s="1355"/>
      <c r="AF7" s="1355"/>
      <c r="AG7" s="1355"/>
      <c r="AH7" s="1355"/>
      <c r="AI7" s="1355"/>
      <c r="AJ7" s="1355"/>
      <c r="AK7" s="1355"/>
      <c r="AL7" s="1355"/>
      <c r="AM7" s="1355"/>
      <c r="AN7" s="1359"/>
      <c r="AO7" s="1360"/>
    </row>
    <row r="8" spans="1:41" s="110" customFormat="1" ht="15.75" customHeight="1" thickBot="1">
      <c r="A8" s="1352"/>
      <c r="B8" s="1353"/>
      <c r="C8" s="1353"/>
      <c r="D8" s="1353"/>
      <c r="E8" s="1353"/>
      <c r="F8" s="1353"/>
      <c r="G8" s="1353"/>
      <c r="H8" s="1353"/>
      <c r="I8" s="1353"/>
      <c r="J8" s="1353"/>
      <c r="K8" s="109"/>
      <c r="L8" s="109"/>
      <c r="M8" s="109"/>
      <c r="N8" s="1356"/>
      <c r="O8" s="1356"/>
      <c r="P8" s="1356"/>
      <c r="Q8" s="1356"/>
      <c r="R8" s="1356"/>
      <c r="S8" s="1356"/>
      <c r="T8" s="1356"/>
      <c r="U8" s="1356"/>
      <c r="V8" s="1356"/>
      <c r="W8" s="1356"/>
      <c r="X8" s="1356"/>
      <c r="Y8" s="1356"/>
      <c r="Z8" s="1356"/>
      <c r="AA8" s="1356"/>
      <c r="AB8" s="1356"/>
      <c r="AC8" s="1356"/>
      <c r="AD8" s="1356"/>
      <c r="AE8" s="1356"/>
      <c r="AF8" s="1356"/>
      <c r="AG8" s="1356"/>
      <c r="AH8" s="1356"/>
      <c r="AI8" s="1356"/>
      <c r="AJ8" s="1356"/>
      <c r="AK8" s="1356"/>
      <c r="AL8" s="1356"/>
      <c r="AM8" s="1356"/>
      <c r="AN8" s="1359"/>
      <c r="AO8" s="1360"/>
    </row>
    <row r="9" spans="1:41" ht="13.8" thickBot="1">
      <c r="A9" s="639" t="s">
        <v>1180</v>
      </c>
      <c r="B9" s="640"/>
      <c r="C9" s="640"/>
      <c r="D9" s="640"/>
      <c r="E9" s="640"/>
      <c r="F9" s="640"/>
      <c r="G9" s="641"/>
      <c r="H9" s="642" t="s">
        <v>1181</v>
      </c>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1361"/>
      <c r="AO9" s="1362"/>
    </row>
    <row r="10" spans="1:41" ht="48" customHeight="1" thickBot="1">
      <c r="A10" s="1363" t="s">
        <v>1</v>
      </c>
      <c r="B10" s="1364"/>
      <c r="C10" s="1345" t="s">
        <v>150</v>
      </c>
      <c r="D10" s="1347" t="s">
        <v>151</v>
      </c>
      <c r="E10" s="1365" t="s">
        <v>152</v>
      </c>
      <c r="F10" s="1367" t="s">
        <v>153</v>
      </c>
      <c r="G10" s="1345" t="s">
        <v>154</v>
      </c>
      <c r="H10" s="1345" t="s">
        <v>155</v>
      </c>
      <c r="I10" s="1345" t="s">
        <v>156</v>
      </c>
      <c r="J10" s="1345" t="s">
        <v>157</v>
      </c>
      <c r="K10" s="1347" t="s">
        <v>158</v>
      </c>
      <c r="L10" s="1347" t="s">
        <v>159</v>
      </c>
      <c r="M10" s="1347" t="s">
        <v>160</v>
      </c>
      <c r="N10" s="1345" t="s">
        <v>161</v>
      </c>
      <c r="O10" s="1347" t="s">
        <v>14</v>
      </c>
      <c r="P10" s="1329" t="s">
        <v>15</v>
      </c>
      <c r="Q10" s="1330"/>
      <c r="R10" s="1329" t="s">
        <v>16</v>
      </c>
      <c r="S10" s="1330"/>
      <c r="T10" s="1329" t="s">
        <v>17</v>
      </c>
      <c r="U10" s="1330"/>
      <c r="V10" s="1329" t="s">
        <v>18</v>
      </c>
      <c r="W10" s="1330"/>
      <c r="X10" s="1329" t="s">
        <v>19</v>
      </c>
      <c r="Y10" s="1330"/>
      <c r="Z10" s="1329" t="s">
        <v>20</v>
      </c>
      <c r="AA10" s="1330"/>
      <c r="AB10" s="1329" t="s">
        <v>21</v>
      </c>
      <c r="AC10" s="1330"/>
      <c r="AD10" s="1329" t="s">
        <v>22</v>
      </c>
      <c r="AE10" s="1330"/>
      <c r="AF10" s="1329" t="s">
        <v>23</v>
      </c>
      <c r="AG10" s="1330"/>
      <c r="AH10" s="1329" t="s">
        <v>24</v>
      </c>
      <c r="AI10" s="1330"/>
      <c r="AJ10" s="1329" t="s">
        <v>25</v>
      </c>
      <c r="AK10" s="1330"/>
      <c r="AL10" s="1331" t="s">
        <v>26</v>
      </c>
      <c r="AM10" s="1331"/>
      <c r="AN10" s="1332" t="s">
        <v>27</v>
      </c>
      <c r="AO10" s="1333"/>
    </row>
    <row r="11" spans="1:41" ht="117.75" customHeight="1" thickBot="1">
      <c r="A11" s="249" t="s">
        <v>28</v>
      </c>
      <c r="B11" s="249" t="s">
        <v>29</v>
      </c>
      <c r="C11" s="1346"/>
      <c r="D11" s="1348"/>
      <c r="E11" s="1366"/>
      <c r="F11" s="1368"/>
      <c r="G11" s="1346"/>
      <c r="H11" s="1346"/>
      <c r="I11" s="1346"/>
      <c r="J11" s="1346"/>
      <c r="K11" s="1348"/>
      <c r="L11" s="1348"/>
      <c r="M11" s="1348"/>
      <c r="N11" s="1346"/>
      <c r="O11" s="1348"/>
      <c r="P11" s="314" t="s">
        <v>30</v>
      </c>
      <c r="Q11" s="734" t="s">
        <v>31</v>
      </c>
      <c r="R11" s="314" t="s">
        <v>30</v>
      </c>
      <c r="S11" s="734" t="s">
        <v>31</v>
      </c>
      <c r="T11" s="314" t="s">
        <v>30</v>
      </c>
      <c r="U11" s="734" t="s">
        <v>31</v>
      </c>
      <c r="V11" s="314" t="s">
        <v>30</v>
      </c>
      <c r="W11" s="734" t="s">
        <v>31</v>
      </c>
      <c r="X11" s="314" t="s">
        <v>30</v>
      </c>
      <c r="Y11" s="734" t="s">
        <v>31</v>
      </c>
      <c r="Z11" s="314" t="s">
        <v>30</v>
      </c>
      <c r="AA11" s="734" t="s">
        <v>31</v>
      </c>
      <c r="AB11" s="314" t="s">
        <v>30</v>
      </c>
      <c r="AC11" s="734" t="s">
        <v>31</v>
      </c>
      <c r="AD11" s="314" t="s">
        <v>30</v>
      </c>
      <c r="AE11" s="734" t="s">
        <v>31</v>
      </c>
      <c r="AF11" s="314" t="s">
        <v>30</v>
      </c>
      <c r="AG11" s="734" t="s">
        <v>31</v>
      </c>
      <c r="AH11" s="314" t="s">
        <v>30</v>
      </c>
      <c r="AI11" s="734" t="s">
        <v>31</v>
      </c>
      <c r="AJ11" s="314" t="s">
        <v>30</v>
      </c>
      <c r="AK11" s="734" t="s">
        <v>31</v>
      </c>
      <c r="AL11" s="730" t="s">
        <v>30</v>
      </c>
      <c r="AM11" s="736" t="s">
        <v>31</v>
      </c>
      <c r="AN11" s="248" t="s">
        <v>32</v>
      </c>
      <c r="AO11" s="249" t="s">
        <v>33</v>
      </c>
    </row>
    <row r="12" spans="1:41" ht="55.5" customHeight="1">
      <c r="A12" s="1334" t="s">
        <v>626</v>
      </c>
      <c r="B12" s="1337" t="s">
        <v>85</v>
      </c>
      <c r="C12" s="1340" t="s">
        <v>898</v>
      </c>
      <c r="D12" s="1343" t="s">
        <v>899</v>
      </c>
      <c r="E12" s="1344">
        <f>+J12+J13</f>
        <v>0.08</v>
      </c>
      <c r="F12" s="1344" t="s">
        <v>900</v>
      </c>
      <c r="G12" s="315" t="s">
        <v>901</v>
      </c>
      <c r="H12" s="316" t="s">
        <v>902</v>
      </c>
      <c r="I12" s="317" t="s">
        <v>903</v>
      </c>
      <c r="J12" s="318">
        <v>0.06</v>
      </c>
      <c r="K12" s="318" t="s">
        <v>904</v>
      </c>
      <c r="L12" s="319">
        <v>45323</v>
      </c>
      <c r="M12" s="319">
        <v>45382</v>
      </c>
      <c r="N12" s="413" t="s">
        <v>44</v>
      </c>
      <c r="O12" s="417" t="s">
        <v>45</v>
      </c>
      <c r="P12" s="731"/>
      <c r="Q12" s="735"/>
      <c r="R12" s="731"/>
      <c r="S12" s="735"/>
      <c r="T12" s="731"/>
      <c r="U12" s="735">
        <v>1</v>
      </c>
      <c r="V12" s="731"/>
      <c r="W12" s="735"/>
      <c r="X12" s="731"/>
      <c r="Y12" s="735"/>
      <c r="Z12" s="731"/>
      <c r="AA12" s="735"/>
      <c r="AB12" s="731"/>
      <c r="AC12" s="735"/>
      <c r="AD12" s="731"/>
      <c r="AE12" s="735"/>
      <c r="AF12" s="731"/>
      <c r="AG12" s="735"/>
      <c r="AH12" s="731"/>
      <c r="AI12" s="735"/>
      <c r="AJ12" s="731"/>
      <c r="AK12" s="735"/>
      <c r="AL12" s="415"/>
      <c r="AM12" s="737"/>
      <c r="AN12" s="320"/>
      <c r="AO12" s="321"/>
    </row>
    <row r="13" spans="1:41" ht="64.5" customHeight="1">
      <c r="A13" s="1335"/>
      <c r="B13" s="1338"/>
      <c r="C13" s="1341"/>
      <c r="D13" s="1322"/>
      <c r="E13" s="1325"/>
      <c r="F13" s="1325"/>
      <c r="G13" s="315" t="s">
        <v>905</v>
      </c>
      <c r="H13" s="294" t="s">
        <v>906</v>
      </c>
      <c r="I13" s="322" t="s">
        <v>907</v>
      </c>
      <c r="J13" s="323">
        <v>0.02</v>
      </c>
      <c r="K13" s="323" t="s">
        <v>904</v>
      </c>
      <c r="L13" s="324">
        <v>45383</v>
      </c>
      <c r="M13" s="324">
        <v>45397</v>
      </c>
      <c r="N13" s="414" t="s">
        <v>44</v>
      </c>
      <c r="O13" s="418" t="s">
        <v>48</v>
      </c>
      <c r="P13" s="732"/>
      <c r="Q13" s="654"/>
      <c r="R13" s="732"/>
      <c r="S13" s="654"/>
      <c r="T13" s="732"/>
      <c r="U13" s="654"/>
      <c r="V13" s="732"/>
      <c r="W13" s="654">
        <v>1</v>
      </c>
      <c r="X13" s="732"/>
      <c r="Y13" s="654"/>
      <c r="Z13" s="732"/>
      <c r="AA13" s="654"/>
      <c r="AB13" s="732"/>
      <c r="AC13" s="654"/>
      <c r="AD13" s="732"/>
      <c r="AE13" s="654"/>
      <c r="AF13" s="732"/>
      <c r="AG13" s="654"/>
      <c r="AH13" s="732"/>
      <c r="AI13" s="654"/>
      <c r="AJ13" s="732"/>
      <c r="AK13" s="654"/>
      <c r="AL13" s="416"/>
      <c r="AM13" s="738"/>
      <c r="AN13" s="325"/>
      <c r="AO13" s="326"/>
    </row>
    <row r="14" spans="1:41" ht="53.25" customHeight="1">
      <c r="A14" s="1335"/>
      <c r="B14" s="1338"/>
      <c r="C14" s="1341"/>
      <c r="D14" s="1320" t="s">
        <v>908</v>
      </c>
      <c r="E14" s="1323">
        <f>+J14+J15+J16+J17+J18+J19+J20</f>
        <v>0.32500000000000001</v>
      </c>
      <c r="F14" s="1323" t="s">
        <v>900</v>
      </c>
      <c r="G14" s="327" t="s">
        <v>909</v>
      </c>
      <c r="H14" s="294" t="s">
        <v>910</v>
      </c>
      <c r="I14" s="322" t="s">
        <v>911</v>
      </c>
      <c r="J14" s="323">
        <v>0.05</v>
      </c>
      <c r="K14" s="323" t="s">
        <v>912</v>
      </c>
      <c r="L14" s="324">
        <v>45292</v>
      </c>
      <c r="M14" s="324">
        <v>45382</v>
      </c>
      <c r="N14" s="414" t="s">
        <v>44</v>
      </c>
      <c r="O14" s="418" t="s">
        <v>53</v>
      </c>
      <c r="P14" s="732"/>
      <c r="Q14" s="654"/>
      <c r="R14" s="732"/>
      <c r="S14" s="654"/>
      <c r="T14" s="732"/>
      <c r="U14" s="654">
        <v>1</v>
      </c>
      <c r="V14" s="732"/>
      <c r="W14" s="654"/>
      <c r="X14" s="732"/>
      <c r="Y14" s="654"/>
      <c r="Z14" s="732"/>
      <c r="AA14" s="654"/>
      <c r="AB14" s="732"/>
      <c r="AC14" s="654"/>
      <c r="AD14" s="732"/>
      <c r="AE14" s="654"/>
      <c r="AF14" s="732"/>
      <c r="AG14" s="654"/>
      <c r="AH14" s="732"/>
      <c r="AI14" s="654"/>
      <c r="AJ14" s="732"/>
      <c r="AK14" s="654"/>
      <c r="AL14" s="416"/>
      <c r="AM14" s="738"/>
      <c r="AN14" s="325"/>
      <c r="AO14" s="326"/>
    </row>
    <row r="15" spans="1:41" ht="67.5" customHeight="1">
      <c r="A15" s="1335"/>
      <c r="B15" s="1338"/>
      <c r="C15" s="1341"/>
      <c r="D15" s="1321"/>
      <c r="E15" s="1324"/>
      <c r="F15" s="1324"/>
      <c r="G15" s="328" t="s">
        <v>913</v>
      </c>
      <c r="H15" s="294" t="s">
        <v>914</v>
      </c>
      <c r="I15" s="253" t="s">
        <v>915</v>
      </c>
      <c r="J15" s="323">
        <v>0.05</v>
      </c>
      <c r="K15" s="323" t="s">
        <v>912</v>
      </c>
      <c r="L15" s="324">
        <v>45292</v>
      </c>
      <c r="M15" s="324">
        <v>45657</v>
      </c>
      <c r="N15" s="414" t="s">
        <v>44</v>
      </c>
      <c r="O15" s="418" t="s">
        <v>56</v>
      </c>
      <c r="P15" s="732"/>
      <c r="Q15" s="654"/>
      <c r="R15" s="732"/>
      <c r="S15" s="654">
        <v>1</v>
      </c>
      <c r="T15" s="732"/>
      <c r="U15" s="654"/>
      <c r="V15" s="732"/>
      <c r="W15" s="654">
        <v>1</v>
      </c>
      <c r="X15" s="732"/>
      <c r="Y15" s="654"/>
      <c r="Z15" s="732"/>
      <c r="AA15" s="654">
        <v>1</v>
      </c>
      <c r="AB15" s="732"/>
      <c r="AC15" s="654">
        <v>1</v>
      </c>
      <c r="AD15" s="732"/>
      <c r="AE15" s="654"/>
      <c r="AF15" s="732"/>
      <c r="AG15" s="654"/>
      <c r="AH15" s="732"/>
      <c r="AI15" s="654">
        <v>1</v>
      </c>
      <c r="AJ15" s="732"/>
      <c r="AK15" s="654"/>
      <c r="AL15" s="416"/>
      <c r="AM15" s="738">
        <v>1</v>
      </c>
      <c r="AN15" s="325"/>
      <c r="AO15" s="326"/>
    </row>
    <row r="16" spans="1:41" ht="45.75" customHeight="1">
      <c r="A16" s="1335"/>
      <c r="B16" s="1338"/>
      <c r="C16" s="1341"/>
      <c r="D16" s="1321"/>
      <c r="E16" s="1324"/>
      <c r="F16" s="1324"/>
      <c r="G16" s="1326" t="s">
        <v>916</v>
      </c>
      <c r="H16" s="294" t="s">
        <v>917</v>
      </c>
      <c r="I16" s="253" t="s">
        <v>918</v>
      </c>
      <c r="J16" s="323">
        <v>0.05</v>
      </c>
      <c r="K16" s="323" t="s">
        <v>912</v>
      </c>
      <c r="L16" s="324">
        <v>45292</v>
      </c>
      <c r="M16" s="324">
        <v>45657</v>
      </c>
      <c r="N16" s="414" t="s">
        <v>44</v>
      </c>
      <c r="O16" s="1327" t="s">
        <v>62</v>
      </c>
      <c r="P16" s="732"/>
      <c r="Q16" s="654"/>
      <c r="R16" s="732"/>
      <c r="S16" s="654">
        <v>3</v>
      </c>
      <c r="T16" s="732"/>
      <c r="U16" s="654"/>
      <c r="V16" s="732"/>
      <c r="W16" s="654">
        <v>3</v>
      </c>
      <c r="X16" s="732"/>
      <c r="Y16" s="654"/>
      <c r="Z16" s="732"/>
      <c r="AA16" s="654"/>
      <c r="AB16" s="732"/>
      <c r="AC16" s="654">
        <v>3</v>
      </c>
      <c r="AD16" s="732"/>
      <c r="AE16" s="654"/>
      <c r="AF16" s="732"/>
      <c r="AG16" s="654"/>
      <c r="AH16" s="732"/>
      <c r="AI16" s="654"/>
      <c r="AJ16" s="732"/>
      <c r="AK16" s="654">
        <v>3</v>
      </c>
      <c r="AL16" s="416"/>
      <c r="AM16" s="738"/>
      <c r="AN16" s="325"/>
      <c r="AO16" s="326"/>
    </row>
    <row r="17" spans="1:41" ht="42.75" customHeight="1">
      <c r="A17" s="1335"/>
      <c r="B17" s="1338"/>
      <c r="C17" s="1341"/>
      <c r="D17" s="1321"/>
      <c r="E17" s="1324"/>
      <c r="F17" s="1324"/>
      <c r="G17" s="1326"/>
      <c r="H17" s="67" t="s">
        <v>919</v>
      </c>
      <c r="I17" s="252" t="s">
        <v>920</v>
      </c>
      <c r="J17" s="323">
        <v>3.5000000000000003E-2</v>
      </c>
      <c r="K17" s="323" t="s">
        <v>912</v>
      </c>
      <c r="L17" s="324">
        <v>45292</v>
      </c>
      <c r="M17" s="324">
        <v>45350</v>
      </c>
      <c r="N17" s="414" t="s">
        <v>44</v>
      </c>
      <c r="O17" s="1328"/>
      <c r="P17" s="732"/>
      <c r="Q17" s="654"/>
      <c r="R17" s="732"/>
      <c r="S17" s="654">
        <v>1</v>
      </c>
      <c r="T17" s="732"/>
      <c r="U17" s="654"/>
      <c r="V17" s="732"/>
      <c r="W17" s="654"/>
      <c r="X17" s="732"/>
      <c r="Y17" s="654"/>
      <c r="Z17" s="732"/>
      <c r="AA17" s="654"/>
      <c r="AB17" s="732"/>
      <c r="AC17" s="654"/>
      <c r="AD17" s="732"/>
      <c r="AE17" s="654"/>
      <c r="AF17" s="732"/>
      <c r="AG17" s="654"/>
      <c r="AH17" s="732"/>
      <c r="AI17" s="654"/>
      <c r="AJ17" s="732"/>
      <c r="AK17" s="654"/>
      <c r="AL17" s="416"/>
      <c r="AM17" s="738"/>
      <c r="AN17" s="325"/>
      <c r="AO17" s="326"/>
    </row>
    <row r="18" spans="1:41" ht="57" customHeight="1">
      <c r="A18" s="1335"/>
      <c r="B18" s="1338"/>
      <c r="C18" s="1341"/>
      <c r="D18" s="1321"/>
      <c r="E18" s="1324"/>
      <c r="F18" s="1324"/>
      <c r="G18" s="1326" t="s">
        <v>921</v>
      </c>
      <c r="H18" s="67" t="s">
        <v>922</v>
      </c>
      <c r="I18" s="253" t="s">
        <v>923</v>
      </c>
      <c r="J18" s="323">
        <v>0.06</v>
      </c>
      <c r="K18" s="323" t="s">
        <v>924</v>
      </c>
      <c r="L18" s="324">
        <v>45292</v>
      </c>
      <c r="M18" s="324">
        <v>45657</v>
      </c>
      <c r="N18" s="414" t="s">
        <v>44</v>
      </c>
      <c r="O18" s="1327" t="s">
        <v>86</v>
      </c>
      <c r="P18" s="732"/>
      <c r="Q18" s="654">
        <v>2</v>
      </c>
      <c r="R18" s="732"/>
      <c r="S18" s="654">
        <v>1</v>
      </c>
      <c r="T18" s="732"/>
      <c r="U18" s="654">
        <v>2</v>
      </c>
      <c r="V18" s="732"/>
      <c r="W18" s="654">
        <v>1</v>
      </c>
      <c r="X18" s="732"/>
      <c r="Y18" s="654">
        <v>2</v>
      </c>
      <c r="Z18" s="732"/>
      <c r="AA18" s="654">
        <v>1</v>
      </c>
      <c r="AB18" s="732"/>
      <c r="AC18" s="654">
        <v>2</v>
      </c>
      <c r="AD18" s="732"/>
      <c r="AE18" s="654">
        <v>1</v>
      </c>
      <c r="AF18" s="732"/>
      <c r="AG18" s="654">
        <v>2</v>
      </c>
      <c r="AH18" s="732"/>
      <c r="AI18" s="654">
        <v>1</v>
      </c>
      <c r="AJ18" s="732"/>
      <c r="AK18" s="654">
        <v>2</v>
      </c>
      <c r="AL18" s="416"/>
      <c r="AM18" s="738">
        <v>1</v>
      </c>
      <c r="AN18" s="325"/>
      <c r="AO18" s="326"/>
    </row>
    <row r="19" spans="1:41" ht="42" customHeight="1">
      <c r="A19" s="1335"/>
      <c r="B19" s="1338"/>
      <c r="C19" s="1341"/>
      <c r="D19" s="1321"/>
      <c r="E19" s="1324"/>
      <c r="F19" s="1324"/>
      <c r="G19" s="1326"/>
      <c r="H19" s="294" t="s">
        <v>925</v>
      </c>
      <c r="I19" s="253" t="s">
        <v>926</v>
      </c>
      <c r="J19" s="323">
        <v>0.04</v>
      </c>
      <c r="K19" s="323" t="s">
        <v>927</v>
      </c>
      <c r="L19" s="324">
        <v>45413</v>
      </c>
      <c r="M19" s="324">
        <v>45596</v>
      </c>
      <c r="N19" s="414" t="s">
        <v>44</v>
      </c>
      <c r="O19" s="1328"/>
      <c r="P19" s="732"/>
      <c r="Q19" s="654"/>
      <c r="R19" s="732"/>
      <c r="S19" s="654"/>
      <c r="T19" s="732"/>
      <c r="U19" s="654"/>
      <c r="V19" s="732"/>
      <c r="W19" s="654"/>
      <c r="X19" s="732"/>
      <c r="Y19" s="654">
        <v>1</v>
      </c>
      <c r="Z19" s="732"/>
      <c r="AA19" s="654"/>
      <c r="AB19" s="732"/>
      <c r="AC19" s="654">
        <v>1</v>
      </c>
      <c r="AD19" s="732"/>
      <c r="AE19" s="654"/>
      <c r="AF19" s="732"/>
      <c r="AG19" s="654"/>
      <c r="AH19" s="732"/>
      <c r="AI19" s="654"/>
      <c r="AJ19" s="732"/>
      <c r="AK19" s="654"/>
      <c r="AL19" s="416"/>
      <c r="AM19" s="738"/>
      <c r="AN19" s="325"/>
      <c r="AO19" s="326"/>
    </row>
    <row r="20" spans="1:41" ht="41.25" customHeight="1">
      <c r="A20" s="1335"/>
      <c r="B20" s="1338"/>
      <c r="C20" s="1341"/>
      <c r="D20" s="1322"/>
      <c r="E20" s="1325"/>
      <c r="F20" s="1325"/>
      <c r="G20" s="328" t="s">
        <v>928</v>
      </c>
      <c r="H20" s="294" t="s">
        <v>929</v>
      </c>
      <c r="I20" s="253" t="s">
        <v>930</v>
      </c>
      <c r="J20" s="323">
        <v>0.04</v>
      </c>
      <c r="K20" s="323" t="s">
        <v>912</v>
      </c>
      <c r="L20" s="324">
        <v>45292</v>
      </c>
      <c r="M20" s="324">
        <v>45657</v>
      </c>
      <c r="N20" s="414" t="s">
        <v>44</v>
      </c>
      <c r="O20" s="419" t="s">
        <v>762</v>
      </c>
      <c r="P20" s="732"/>
      <c r="Q20" s="654"/>
      <c r="R20" s="732"/>
      <c r="S20" s="654"/>
      <c r="T20" s="732"/>
      <c r="U20" s="654">
        <v>1</v>
      </c>
      <c r="V20" s="732"/>
      <c r="W20" s="654"/>
      <c r="X20" s="732"/>
      <c r="Y20" s="654"/>
      <c r="Z20" s="732"/>
      <c r="AA20" s="654">
        <v>1</v>
      </c>
      <c r="AB20" s="732"/>
      <c r="AC20" s="654"/>
      <c r="AD20" s="732"/>
      <c r="AE20" s="654"/>
      <c r="AF20" s="732"/>
      <c r="AG20" s="654">
        <v>1</v>
      </c>
      <c r="AH20" s="732"/>
      <c r="AI20" s="654"/>
      <c r="AJ20" s="732"/>
      <c r="AK20" s="654"/>
      <c r="AL20" s="416"/>
      <c r="AM20" s="738">
        <v>1</v>
      </c>
      <c r="AN20" s="325"/>
      <c r="AO20" s="326"/>
    </row>
    <row r="21" spans="1:41" ht="87.75" customHeight="1">
      <c r="A21" s="1335"/>
      <c r="B21" s="1338"/>
      <c r="C21" s="1341"/>
      <c r="D21" s="1320" t="s">
        <v>931</v>
      </c>
      <c r="E21" s="1323">
        <f>+J21+J23+J24+J22</f>
        <v>0.30000000000000004</v>
      </c>
      <c r="F21" s="1323" t="s">
        <v>900</v>
      </c>
      <c r="G21" s="328" t="s">
        <v>932</v>
      </c>
      <c r="H21" s="294" t="s">
        <v>933</v>
      </c>
      <c r="I21" s="253" t="s">
        <v>934</v>
      </c>
      <c r="J21" s="323">
        <v>0.05</v>
      </c>
      <c r="K21" s="323" t="s">
        <v>935</v>
      </c>
      <c r="L21" s="324">
        <v>45292</v>
      </c>
      <c r="M21" s="324">
        <v>45657</v>
      </c>
      <c r="N21" s="414" t="s">
        <v>44</v>
      </c>
      <c r="O21" s="419" t="s">
        <v>83</v>
      </c>
      <c r="P21" s="732"/>
      <c r="Q21" s="655">
        <v>8.3299999999999999E-2</v>
      </c>
      <c r="R21" s="732"/>
      <c r="S21" s="655">
        <v>8.3299999999999999E-2</v>
      </c>
      <c r="T21" s="732"/>
      <c r="U21" s="655">
        <v>8.3299999999999999E-2</v>
      </c>
      <c r="V21" s="732"/>
      <c r="W21" s="655">
        <v>8.3299999999999999E-2</v>
      </c>
      <c r="X21" s="732"/>
      <c r="Y21" s="655">
        <v>8.3299999999999999E-2</v>
      </c>
      <c r="Z21" s="732"/>
      <c r="AA21" s="655">
        <v>8.3299999999999999E-2</v>
      </c>
      <c r="AB21" s="732"/>
      <c r="AC21" s="655">
        <v>8.3299999999999999E-2</v>
      </c>
      <c r="AD21" s="732"/>
      <c r="AE21" s="655">
        <v>8.3299999999999999E-2</v>
      </c>
      <c r="AF21" s="732"/>
      <c r="AG21" s="655">
        <v>8.3299999999999999E-2</v>
      </c>
      <c r="AH21" s="732"/>
      <c r="AI21" s="655">
        <v>8.3299999999999999E-2</v>
      </c>
      <c r="AJ21" s="732"/>
      <c r="AK21" s="655">
        <v>8.3500000000000005E-2</v>
      </c>
      <c r="AL21" s="416"/>
      <c r="AM21" s="739">
        <v>8.3500000000000005E-2</v>
      </c>
      <c r="AN21" s="325"/>
      <c r="AO21" s="326"/>
    </row>
    <row r="22" spans="1:41" ht="66.75" customHeight="1">
      <c r="A22" s="1335"/>
      <c r="B22" s="1338"/>
      <c r="C22" s="1341"/>
      <c r="D22" s="1321"/>
      <c r="E22" s="1324"/>
      <c r="F22" s="1324"/>
      <c r="G22" s="328" t="s">
        <v>936</v>
      </c>
      <c r="H22" s="294" t="s">
        <v>937</v>
      </c>
      <c r="I22" s="253" t="s">
        <v>938</v>
      </c>
      <c r="J22" s="323">
        <v>0.1</v>
      </c>
      <c r="K22" s="323" t="s">
        <v>939</v>
      </c>
      <c r="L22" s="324">
        <v>45292</v>
      </c>
      <c r="M22" s="324">
        <v>45657</v>
      </c>
      <c r="N22" s="414" t="s">
        <v>44</v>
      </c>
      <c r="O22" s="419" t="s">
        <v>82</v>
      </c>
      <c r="P22" s="732"/>
      <c r="Q22" s="655">
        <v>8.3299999999999999E-2</v>
      </c>
      <c r="R22" s="732"/>
      <c r="S22" s="655">
        <v>8.3299999999999999E-2</v>
      </c>
      <c r="T22" s="732"/>
      <c r="U22" s="655">
        <v>8.3299999999999999E-2</v>
      </c>
      <c r="V22" s="732"/>
      <c r="W22" s="655">
        <v>8.3299999999999999E-2</v>
      </c>
      <c r="X22" s="732"/>
      <c r="Y22" s="655">
        <v>8.3299999999999999E-2</v>
      </c>
      <c r="Z22" s="732"/>
      <c r="AA22" s="655">
        <v>8.3299999999999999E-2</v>
      </c>
      <c r="AB22" s="732"/>
      <c r="AC22" s="655">
        <v>8.3299999999999999E-2</v>
      </c>
      <c r="AD22" s="732"/>
      <c r="AE22" s="655">
        <v>8.3299999999999999E-2</v>
      </c>
      <c r="AF22" s="732"/>
      <c r="AG22" s="655">
        <v>8.3299999999999999E-2</v>
      </c>
      <c r="AH22" s="732"/>
      <c r="AI22" s="655">
        <v>8.3299999999999999E-2</v>
      </c>
      <c r="AJ22" s="732"/>
      <c r="AK22" s="655">
        <v>8.3500000000000005E-2</v>
      </c>
      <c r="AL22" s="416"/>
      <c r="AM22" s="739">
        <v>8.3500000000000005E-2</v>
      </c>
      <c r="AN22" s="325"/>
      <c r="AO22" s="326"/>
    </row>
    <row r="23" spans="1:41" ht="57" customHeight="1">
      <c r="A23" s="1335"/>
      <c r="B23" s="1338"/>
      <c r="C23" s="1341"/>
      <c r="D23" s="1321"/>
      <c r="E23" s="1324"/>
      <c r="F23" s="1324"/>
      <c r="G23" s="328" t="s">
        <v>940</v>
      </c>
      <c r="H23" s="294" t="s">
        <v>941</v>
      </c>
      <c r="I23" s="253" t="s">
        <v>942</v>
      </c>
      <c r="J23" s="323">
        <v>0.05</v>
      </c>
      <c r="K23" s="323" t="s">
        <v>943</v>
      </c>
      <c r="L23" s="324">
        <v>45292</v>
      </c>
      <c r="M23" s="324">
        <v>45575</v>
      </c>
      <c r="N23" s="414" t="s">
        <v>44</v>
      </c>
      <c r="O23" s="419" t="s">
        <v>87</v>
      </c>
      <c r="P23" s="732"/>
      <c r="Q23" s="654">
        <v>1</v>
      </c>
      <c r="R23" s="732"/>
      <c r="S23" s="654"/>
      <c r="T23" s="732"/>
      <c r="U23" s="654"/>
      <c r="V23" s="732"/>
      <c r="W23" s="654">
        <v>1</v>
      </c>
      <c r="X23" s="732"/>
      <c r="Y23" s="654"/>
      <c r="Z23" s="732"/>
      <c r="AA23" s="654"/>
      <c r="AB23" s="732"/>
      <c r="AC23" s="654">
        <v>1</v>
      </c>
      <c r="AD23" s="732"/>
      <c r="AE23" s="654"/>
      <c r="AF23" s="732"/>
      <c r="AG23" s="654"/>
      <c r="AH23" s="732"/>
      <c r="AI23" s="654">
        <v>1</v>
      </c>
      <c r="AJ23" s="732"/>
      <c r="AK23" s="654"/>
      <c r="AL23" s="416"/>
      <c r="AM23" s="738"/>
      <c r="AN23" s="325"/>
      <c r="AO23" s="326"/>
    </row>
    <row r="24" spans="1:41" ht="78" customHeight="1">
      <c r="A24" s="1335"/>
      <c r="B24" s="1338"/>
      <c r="C24" s="1341"/>
      <c r="D24" s="1322"/>
      <c r="E24" s="1325"/>
      <c r="F24" s="1325"/>
      <c r="G24" s="328" t="s">
        <v>944</v>
      </c>
      <c r="H24" s="294" t="s">
        <v>945</v>
      </c>
      <c r="I24" s="253" t="s">
        <v>946</v>
      </c>
      <c r="J24" s="323">
        <v>0.1</v>
      </c>
      <c r="K24" s="323" t="s">
        <v>947</v>
      </c>
      <c r="L24" s="324">
        <v>45292</v>
      </c>
      <c r="M24" s="324">
        <v>45657</v>
      </c>
      <c r="N24" s="414" t="s">
        <v>44</v>
      </c>
      <c r="O24" s="419" t="s">
        <v>88</v>
      </c>
      <c r="P24" s="732"/>
      <c r="Q24" s="654">
        <v>1</v>
      </c>
      <c r="R24" s="732"/>
      <c r="S24" s="654">
        <v>1</v>
      </c>
      <c r="T24" s="732"/>
      <c r="U24" s="654">
        <v>1</v>
      </c>
      <c r="V24" s="732"/>
      <c r="W24" s="654">
        <v>1</v>
      </c>
      <c r="X24" s="732"/>
      <c r="Y24" s="654">
        <v>1</v>
      </c>
      <c r="Z24" s="732"/>
      <c r="AA24" s="654">
        <v>1</v>
      </c>
      <c r="AB24" s="732"/>
      <c r="AC24" s="654">
        <v>1</v>
      </c>
      <c r="AD24" s="732"/>
      <c r="AE24" s="654">
        <v>1</v>
      </c>
      <c r="AF24" s="732"/>
      <c r="AG24" s="654">
        <v>1</v>
      </c>
      <c r="AH24" s="732"/>
      <c r="AI24" s="654">
        <v>1</v>
      </c>
      <c r="AJ24" s="732"/>
      <c r="AK24" s="654">
        <v>1</v>
      </c>
      <c r="AL24" s="416"/>
      <c r="AM24" s="738">
        <v>1</v>
      </c>
      <c r="AN24" s="325"/>
      <c r="AO24" s="326"/>
    </row>
    <row r="25" spans="1:41" ht="111.75" customHeight="1">
      <c r="A25" s="1335"/>
      <c r="B25" s="1338"/>
      <c r="C25" s="1341"/>
      <c r="D25" s="1320" t="s">
        <v>948</v>
      </c>
      <c r="E25" s="1323">
        <f>+J25+J26</f>
        <v>0.24</v>
      </c>
      <c r="F25" s="1323" t="s">
        <v>900</v>
      </c>
      <c r="G25" s="328" t="s">
        <v>949</v>
      </c>
      <c r="H25" s="294" t="s">
        <v>950</v>
      </c>
      <c r="I25" s="253" t="s">
        <v>951</v>
      </c>
      <c r="J25" s="329">
        <v>0.12</v>
      </c>
      <c r="K25" s="323" t="s">
        <v>952</v>
      </c>
      <c r="L25" s="324">
        <v>45292</v>
      </c>
      <c r="M25" s="324">
        <v>45657</v>
      </c>
      <c r="N25" s="414" t="s">
        <v>44</v>
      </c>
      <c r="O25" s="419" t="s">
        <v>81</v>
      </c>
      <c r="P25" s="732"/>
      <c r="Q25" s="655">
        <v>8.3299999999999999E-2</v>
      </c>
      <c r="R25" s="732"/>
      <c r="S25" s="655">
        <v>8.3299999999999999E-2</v>
      </c>
      <c r="T25" s="732"/>
      <c r="U25" s="655">
        <v>8.3299999999999999E-2</v>
      </c>
      <c r="V25" s="732"/>
      <c r="W25" s="655">
        <v>8.3299999999999999E-2</v>
      </c>
      <c r="X25" s="732"/>
      <c r="Y25" s="655">
        <v>8.3299999999999999E-2</v>
      </c>
      <c r="Z25" s="732"/>
      <c r="AA25" s="655">
        <v>8.3299999999999999E-2</v>
      </c>
      <c r="AB25" s="732"/>
      <c r="AC25" s="655">
        <v>8.3299999999999999E-2</v>
      </c>
      <c r="AD25" s="732"/>
      <c r="AE25" s="655">
        <v>8.3299999999999999E-2</v>
      </c>
      <c r="AF25" s="732"/>
      <c r="AG25" s="655">
        <v>8.3299999999999999E-2</v>
      </c>
      <c r="AH25" s="732"/>
      <c r="AI25" s="655">
        <v>8.3299999999999999E-2</v>
      </c>
      <c r="AJ25" s="732"/>
      <c r="AK25" s="655">
        <v>8.3500000000000005E-2</v>
      </c>
      <c r="AL25" s="416"/>
      <c r="AM25" s="739">
        <v>8.3500000000000005E-2</v>
      </c>
      <c r="AN25" s="325"/>
      <c r="AO25" s="326"/>
    </row>
    <row r="26" spans="1:41" ht="63" customHeight="1">
      <c r="A26" s="1335"/>
      <c r="B26" s="1338"/>
      <c r="C26" s="1341"/>
      <c r="D26" s="1322"/>
      <c r="E26" s="1325"/>
      <c r="F26" s="1325"/>
      <c r="G26" s="328" t="s">
        <v>953</v>
      </c>
      <c r="H26" s="294" t="s">
        <v>954</v>
      </c>
      <c r="I26" s="253" t="s">
        <v>955</v>
      </c>
      <c r="J26" s="329">
        <v>0.12</v>
      </c>
      <c r="K26" s="323" t="s">
        <v>956</v>
      </c>
      <c r="L26" s="324">
        <v>45292</v>
      </c>
      <c r="M26" s="324">
        <v>45657</v>
      </c>
      <c r="N26" s="414" t="s">
        <v>44</v>
      </c>
      <c r="O26" s="419" t="s">
        <v>80</v>
      </c>
      <c r="P26" s="732"/>
      <c r="Q26" s="655">
        <v>8.3299999999999999E-2</v>
      </c>
      <c r="R26" s="732"/>
      <c r="S26" s="655">
        <v>8.3299999999999999E-2</v>
      </c>
      <c r="T26" s="732"/>
      <c r="U26" s="655">
        <v>8.3299999999999999E-2</v>
      </c>
      <c r="V26" s="732"/>
      <c r="W26" s="655">
        <v>8.3299999999999999E-2</v>
      </c>
      <c r="X26" s="732"/>
      <c r="Y26" s="655">
        <v>8.3299999999999999E-2</v>
      </c>
      <c r="Z26" s="732"/>
      <c r="AA26" s="655">
        <v>8.3299999999999999E-2</v>
      </c>
      <c r="AB26" s="732"/>
      <c r="AC26" s="655">
        <v>8.3299999999999999E-2</v>
      </c>
      <c r="AD26" s="732"/>
      <c r="AE26" s="655">
        <v>8.3299999999999999E-2</v>
      </c>
      <c r="AF26" s="732"/>
      <c r="AG26" s="655">
        <v>8.3299999999999999E-2</v>
      </c>
      <c r="AH26" s="732"/>
      <c r="AI26" s="655">
        <v>8.3299999999999999E-2</v>
      </c>
      <c r="AJ26" s="732"/>
      <c r="AK26" s="655">
        <v>8.3500000000000005E-2</v>
      </c>
      <c r="AL26" s="416"/>
      <c r="AM26" s="739">
        <v>8.3500000000000005E-2</v>
      </c>
      <c r="AN26" s="325"/>
      <c r="AO26" s="326"/>
    </row>
    <row r="27" spans="1:41" ht="90" customHeight="1" thickBot="1">
      <c r="A27" s="1336"/>
      <c r="B27" s="1339"/>
      <c r="C27" s="1342"/>
      <c r="D27" s="330" t="s">
        <v>957</v>
      </c>
      <c r="E27" s="331">
        <v>0.05</v>
      </c>
      <c r="F27" s="332" t="s">
        <v>40</v>
      </c>
      <c r="G27" s="333" t="s">
        <v>958</v>
      </c>
      <c r="H27" s="334" t="s">
        <v>71</v>
      </c>
      <c r="I27" s="335" t="s">
        <v>959</v>
      </c>
      <c r="J27" s="336">
        <v>0.05</v>
      </c>
      <c r="K27" s="336" t="s">
        <v>960</v>
      </c>
      <c r="L27" s="337">
        <v>45292</v>
      </c>
      <c r="M27" s="337">
        <v>45657</v>
      </c>
      <c r="N27" s="338" t="s">
        <v>44</v>
      </c>
      <c r="O27" s="420" t="s">
        <v>64</v>
      </c>
      <c r="P27" s="733"/>
      <c r="Q27" s="656">
        <v>8.3299999999999999E-2</v>
      </c>
      <c r="R27" s="733"/>
      <c r="S27" s="656">
        <v>8.3299999999999999E-2</v>
      </c>
      <c r="T27" s="733"/>
      <c r="U27" s="656">
        <v>8.3299999999999999E-2</v>
      </c>
      <c r="V27" s="733"/>
      <c r="W27" s="656">
        <v>8.3299999999999999E-2</v>
      </c>
      <c r="X27" s="733"/>
      <c r="Y27" s="656">
        <v>8.3299999999999999E-2</v>
      </c>
      <c r="Z27" s="733"/>
      <c r="AA27" s="656">
        <v>8.3299999999999999E-2</v>
      </c>
      <c r="AB27" s="733"/>
      <c r="AC27" s="656">
        <v>8.3299999999999999E-2</v>
      </c>
      <c r="AD27" s="733"/>
      <c r="AE27" s="656">
        <v>8.3299999999999999E-2</v>
      </c>
      <c r="AF27" s="733"/>
      <c r="AG27" s="656">
        <v>8.3299999999999999E-2</v>
      </c>
      <c r="AH27" s="733"/>
      <c r="AI27" s="656">
        <v>8.3299999999999999E-2</v>
      </c>
      <c r="AJ27" s="733"/>
      <c r="AK27" s="656">
        <v>8.3500000000000005E-2</v>
      </c>
      <c r="AL27" s="416"/>
      <c r="AM27" s="739">
        <v>8.3500000000000005E-2</v>
      </c>
      <c r="AN27" s="339"/>
      <c r="AO27" s="340"/>
    </row>
    <row r="28" spans="1:41" ht="18" customHeight="1">
      <c r="A28" s="60" t="s">
        <v>34</v>
      </c>
      <c r="B28" s="59"/>
      <c r="C28" s="59" t="s">
        <v>35</v>
      </c>
      <c r="D28" s="59"/>
      <c r="E28" s="59" t="s">
        <v>36</v>
      </c>
      <c r="F28" s="59"/>
      <c r="G28" s="59" t="s">
        <v>37</v>
      </c>
      <c r="H28" s="2"/>
      <c r="J28" s="59"/>
      <c r="K28" s="59"/>
      <c r="L28" s="59"/>
      <c r="M28" s="59"/>
      <c r="N28" s="62"/>
      <c r="O28" s="281"/>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61"/>
      <c r="AO28" s="62"/>
    </row>
    <row r="29" spans="1:41" ht="74.25" customHeight="1">
      <c r="A29" s="68" t="s">
        <v>73</v>
      </c>
      <c r="B29" s="69"/>
      <c r="C29" s="63" t="s">
        <v>74</v>
      </c>
      <c r="D29" s="64"/>
      <c r="E29" s="63" t="s">
        <v>1012</v>
      </c>
      <c r="F29" s="63"/>
      <c r="G29" s="341" t="s">
        <v>961</v>
      </c>
      <c r="H29" s="19"/>
      <c r="J29" s="59"/>
      <c r="K29" s="59"/>
      <c r="L29" s="59"/>
      <c r="M29" s="59"/>
      <c r="N29" s="62"/>
      <c r="O29" s="266"/>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2"/>
    </row>
    <row r="30" spans="1:41" ht="81" customHeight="1" thickBot="1">
      <c r="A30" s="70" t="s">
        <v>75</v>
      </c>
      <c r="B30" s="71"/>
      <c r="C30" s="1169" t="s">
        <v>1014</v>
      </c>
      <c r="D30" s="1169"/>
      <c r="E30" s="365" t="s">
        <v>1027</v>
      </c>
      <c r="F30" s="283"/>
      <c r="G30" s="234" t="s">
        <v>962</v>
      </c>
      <c r="H30" s="29"/>
      <c r="I30" s="4"/>
      <c r="J30" s="1318" t="s">
        <v>38</v>
      </c>
      <c r="K30" s="1318"/>
      <c r="L30" s="1318"/>
      <c r="M30" s="1318"/>
      <c r="N30" s="1319"/>
      <c r="O30" s="267"/>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6"/>
    </row>
    <row r="31" spans="1:41">
      <c r="A31" s="425" t="s">
        <v>1110</v>
      </c>
    </row>
    <row r="34" spans="20:28">
      <c r="T34" s="85"/>
      <c r="U34" s="85"/>
      <c r="V34" s="85"/>
      <c r="W34" s="85"/>
      <c r="X34" s="85"/>
      <c r="Y34" s="85"/>
      <c r="Z34" s="85"/>
      <c r="AA34" s="85"/>
      <c r="AB34" s="85"/>
    </row>
    <row r="35" spans="20:28">
      <c r="T35" s="85"/>
      <c r="U35" s="85"/>
      <c r="V35" s="85"/>
      <c r="W35" s="85"/>
      <c r="X35" s="85"/>
      <c r="Y35" s="85"/>
      <c r="Z35" s="85"/>
      <c r="AA35" s="85"/>
      <c r="AB35" s="85"/>
    </row>
    <row r="36" spans="20:28">
      <c r="T36" s="85"/>
    </row>
    <row r="37" spans="20:28">
      <c r="T37" s="85"/>
    </row>
    <row r="38" spans="20:28">
      <c r="T38" s="85"/>
    </row>
    <row r="39" spans="20:28">
      <c r="T39" s="85"/>
    </row>
    <row r="40" spans="20:28">
      <c r="T40" s="85"/>
    </row>
    <row r="41" spans="20:28">
      <c r="T41" s="85"/>
    </row>
  </sheetData>
  <mergeCells count="51">
    <mergeCell ref="A3:J8"/>
    <mergeCell ref="N3:AM8"/>
    <mergeCell ref="AN3:AO9"/>
    <mergeCell ref="A10:B10"/>
    <mergeCell ref="C10:C11"/>
    <mergeCell ref="D10:D11"/>
    <mergeCell ref="E10:E11"/>
    <mergeCell ref="F10:F11"/>
    <mergeCell ref="T10:U10"/>
    <mergeCell ref="G10:G11"/>
    <mergeCell ref="H10:H11"/>
    <mergeCell ref="I10:I11"/>
    <mergeCell ref="J10:J11"/>
    <mergeCell ref="K10:K11"/>
    <mergeCell ref="L10:L11"/>
    <mergeCell ref="M10:M11"/>
    <mergeCell ref="N10:N11"/>
    <mergeCell ref="O10:O11"/>
    <mergeCell ref="P10:Q10"/>
    <mergeCell ref="R10:S10"/>
    <mergeCell ref="AH10:AI10"/>
    <mergeCell ref="AJ10:AK10"/>
    <mergeCell ref="AL10:AM10"/>
    <mergeCell ref="AN10:AO10"/>
    <mergeCell ref="A12:A27"/>
    <mergeCell ref="B12:B27"/>
    <mergeCell ref="C12:C27"/>
    <mergeCell ref="D12:D13"/>
    <mergeCell ref="E12:E13"/>
    <mergeCell ref="F12:F13"/>
    <mergeCell ref="V10:W10"/>
    <mergeCell ref="X10:Y10"/>
    <mergeCell ref="Z10:AA10"/>
    <mergeCell ref="AB10:AC10"/>
    <mergeCell ref="AD10:AE10"/>
    <mergeCell ref="AF10:AG10"/>
    <mergeCell ref="D14:D20"/>
    <mergeCell ref="E14:E20"/>
    <mergeCell ref="F14:F20"/>
    <mergeCell ref="G16:G17"/>
    <mergeCell ref="O16:O17"/>
    <mergeCell ref="G18:G19"/>
    <mergeCell ref="O18:O19"/>
    <mergeCell ref="C30:D30"/>
    <mergeCell ref="J30:N30"/>
    <mergeCell ref="D21:D24"/>
    <mergeCell ref="E21:E24"/>
    <mergeCell ref="F21:F24"/>
    <mergeCell ref="D25:D26"/>
    <mergeCell ref="E25:E26"/>
    <mergeCell ref="F25:F26"/>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AF543-21DA-4DEC-BB7B-C01DE6032F41}">
  <sheetPr>
    <tabColor rgb="FF00B050"/>
  </sheetPr>
  <dimension ref="A1:AP571"/>
  <sheetViews>
    <sheetView topLeftCell="A9" zoomScale="60" zoomScaleNormal="60" zoomScaleSheetLayoutView="100" workbookViewId="0">
      <selection activeCell="D13" sqref="D13:D17"/>
    </sheetView>
  </sheetViews>
  <sheetFormatPr baseColWidth="10" defaultColWidth="8.109375" defaultRowHeight="13.2"/>
  <cols>
    <col min="1" max="3" width="23.88671875" style="85" customWidth="1"/>
    <col min="4" max="4" width="37.109375" style="85" customWidth="1"/>
    <col min="5" max="5" width="41.109375" style="10" customWidth="1"/>
    <col min="6" max="6" width="23.88671875" style="10" customWidth="1"/>
    <col min="7" max="7" width="45.88671875" style="85" customWidth="1"/>
    <col min="8" max="8" width="30.5546875" style="85" customWidth="1"/>
    <col min="9" max="9" width="36.6640625" style="85" customWidth="1"/>
    <col min="10" max="14" width="23.88671875" style="85" customWidth="1"/>
    <col min="15" max="15" width="13.88671875" style="85" customWidth="1"/>
    <col min="16" max="39" width="8.109375" style="85"/>
    <col min="40" max="40" width="13.5546875" style="425" customWidth="1"/>
    <col min="41" max="41" width="22.88671875" style="425" customWidth="1"/>
    <col min="42" max="16384" width="8.109375" style="85"/>
  </cols>
  <sheetData>
    <row r="1" spans="1:41" ht="14.4">
      <c r="P1" s="96"/>
    </row>
    <row r="2" spans="1:41" ht="15" thickBot="1">
      <c r="P2" s="96"/>
    </row>
    <row r="3" spans="1:41" ht="23.4">
      <c r="A3" s="1387" t="s">
        <v>707</v>
      </c>
      <c r="B3" s="1388"/>
      <c r="C3" s="1388"/>
      <c r="D3" s="1388"/>
      <c r="E3" s="1388"/>
      <c r="F3" s="1388"/>
      <c r="G3" s="1388"/>
      <c r="H3" s="1388"/>
      <c r="I3" s="1388"/>
      <c r="J3" s="1388"/>
      <c r="K3" s="97"/>
      <c r="L3" s="97"/>
      <c r="M3" s="97"/>
      <c r="N3" s="1391"/>
      <c r="O3" s="1391"/>
      <c r="P3" s="1391"/>
      <c r="Q3" s="1391"/>
      <c r="R3" s="1391"/>
      <c r="S3" s="1391"/>
      <c r="T3" s="1391"/>
      <c r="U3" s="1391"/>
      <c r="V3" s="1391"/>
      <c r="W3" s="1391"/>
      <c r="X3" s="1391"/>
      <c r="Y3" s="1391"/>
      <c r="Z3" s="1391"/>
      <c r="AA3" s="1391"/>
      <c r="AB3" s="1391"/>
      <c r="AC3" s="1391"/>
      <c r="AD3" s="1391"/>
      <c r="AE3" s="1391"/>
      <c r="AF3" s="1391"/>
      <c r="AG3" s="1391"/>
      <c r="AH3" s="1391"/>
      <c r="AI3" s="1391"/>
      <c r="AJ3" s="1391"/>
      <c r="AK3" s="1391"/>
      <c r="AL3" s="1391"/>
      <c r="AM3" s="1391"/>
      <c r="AN3" s="1117" t="s">
        <v>0</v>
      </c>
      <c r="AO3" s="1118"/>
    </row>
    <row r="4" spans="1:41" ht="23.4">
      <c r="A4" s="1389"/>
      <c r="B4" s="1390"/>
      <c r="C4" s="1390"/>
      <c r="D4" s="1390"/>
      <c r="E4" s="1390"/>
      <c r="F4" s="1390"/>
      <c r="G4" s="1390"/>
      <c r="H4" s="1390"/>
      <c r="I4" s="1390"/>
      <c r="J4" s="1390"/>
      <c r="K4" s="98"/>
      <c r="L4" s="98"/>
      <c r="M4" s="98"/>
      <c r="N4" s="1392"/>
      <c r="O4" s="1392"/>
      <c r="P4" s="1392"/>
      <c r="Q4" s="1392"/>
      <c r="R4" s="1392"/>
      <c r="S4" s="1392"/>
      <c r="T4" s="1392"/>
      <c r="U4" s="1392"/>
      <c r="V4" s="1392"/>
      <c r="W4" s="1392"/>
      <c r="X4" s="1392"/>
      <c r="Y4" s="1392"/>
      <c r="Z4" s="1392"/>
      <c r="AA4" s="1392"/>
      <c r="AB4" s="1392"/>
      <c r="AC4" s="1392"/>
      <c r="AD4" s="1392"/>
      <c r="AE4" s="1392"/>
      <c r="AF4" s="1392"/>
      <c r="AG4" s="1392"/>
      <c r="AH4" s="1392"/>
      <c r="AI4" s="1392"/>
      <c r="AJ4" s="1392"/>
      <c r="AK4" s="1392"/>
      <c r="AL4" s="1392"/>
      <c r="AM4" s="1392"/>
      <c r="AN4" s="1119"/>
      <c r="AO4" s="1120"/>
    </row>
    <row r="5" spans="1:41" ht="23.4">
      <c r="A5" s="1389"/>
      <c r="B5" s="1390"/>
      <c r="C5" s="1390"/>
      <c r="D5" s="1390"/>
      <c r="E5" s="1390"/>
      <c r="F5" s="1390"/>
      <c r="G5" s="1390"/>
      <c r="H5" s="1390"/>
      <c r="I5" s="1390"/>
      <c r="J5" s="1390"/>
      <c r="K5" s="98"/>
      <c r="L5" s="98"/>
      <c r="M5" s="98"/>
      <c r="N5" s="1392"/>
      <c r="O5" s="1392"/>
      <c r="P5" s="1392"/>
      <c r="Q5" s="1392"/>
      <c r="R5" s="1392"/>
      <c r="S5" s="1392"/>
      <c r="T5" s="1392"/>
      <c r="U5" s="1392"/>
      <c r="V5" s="1392"/>
      <c r="W5" s="1392"/>
      <c r="X5" s="1392"/>
      <c r="Y5" s="1392"/>
      <c r="Z5" s="1392"/>
      <c r="AA5" s="1392"/>
      <c r="AB5" s="1392"/>
      <c r="AC5" s="1392"/>
      <c r="AD5" s="1392"/>
      <c r="AE5" s="1392"/>
      <c r="AF5" s="1392"/>
      <c r="AG5" s="1392"/>
      <c r="AH5" s="1392"/>
      <c r="AI5" s="1392"/>
      <c r="AJ5" s="1392"/>
      <c r="AK5" s="1392"/>
      <c r="AL5" s="1392"/>
      <c r="AM5" s="1392"/>
      <c r="AN5" s="1119"/>
      <c r="AO5" s="1120"/>
    </row>
    <row r="6" spans="1:41" ht="23.4">
      <c r="A6" s="1389"/>
      <c r="B6" s="1390"/>
      <c r="C6" s="1390"/>
      <c r="D6" s="1390"/>
      <c r="E6" s="1390"/>
      <c r="F6" s="1390"/>
      <c r="G6" s="1390"/>
      <c r="H6" s="1390"/>
      <c r="I6" s="1390"/>
      <c r="J6" s="1390"/>
      <c r="K6" s="98"/>
      <c r="L6" s="98"/>
      <c r="M6" s="98"/>
      <c r="N6" s="1392"/>
      <c r="O6" s="1392"/>
      <c r="P6" s="1392"/>
      <c r="Q6" s="1392"/>
      <c r="R6" s="1392"/>
      <c r="S6" s="1392"/>
      <c r="T6" s="1392"/>
      <c r="U6" s="1392"/>
      <c r="V6" s="1392"/>
      <c r="W6" s="1392"/>
      <c r="X6" s="1392"/>
      <c r="Y6" s="1392"/>
      <c r="Z6" s="1392"/>
      <c r="AA6" s="1392"/>
      <c r="AB6" s="1392"/>
      <c r="AC6" s="1392"/>
      <c r="AD6" s="1392"/>
      <c r="AE6" s="1392"/>
      <c r="AF6" s="1392"/>
      <c r="AG6" s="1392"/>
      <c r="AH6" s="1392"/>
      <c r="AI6" s="1392"/>
      <c r="AJ6" s="1392"/>
      <c r="AK6" s="1392"/>
      <c r="AL6" s="1392"/>
      <c r="AM6" s="1392"/>
      <c r="AN6" s="1119"/>
      <c r="AO6" s="1120"/>
    </row>
    <row r="7" spans="1:41" ht="24" thickBot="1">
      <c r="A7" s="1389"/>
      <c r="B7" s="1390"/>
      <c r="C7" s="1390"/>
      <c r="D7" s="1390"/>
      <c r="E7" s="1390"/>
      <c r="F7" s="1390"/>
      <c r="G7" s="1390"/>
      <c r="H7" s="1390"/>
      <c r="I7" s="1390"/>
      <c r="J7" s="1390"/>
      <c r="K7" s="98"/>
      <c r="L7" s="98"/>
      <c r="M7" s="98"/>
      <c r="N7" s="1392"/>
      <c r="O7" s="1392"/>
      <c r="P7" s="1392"/>
      <c r="Q7" s="1392"/>
      <c r="R7" s="1392"/>
      <c r="S7" s="1392"/>
      <c r="T7" s="1392"/>
      <c r="U7" s="1392"/>
      <c r="V7" s="1392"/>
      <c r="W7" s="1392"/>
      <c r="X7" s="1392"/>
      <c r="Y7" s="1392"/>
      <c r="Z7" s="1392"/>
      <c r="AA7" s="1392"/>
      <c r="AB7" s="1392"/>
      <c r="AC7" s="1392"/>
      <c r="AD7" s="1392"/>
      <c r="AE7" s="1392"/>
      <c r="AF7" s="1392"/>
      <c r="AG7" s="1392"/>
      <c r="AH7" s="1392"/>
      <c r="AI7" s="1392"/>
      <c r="AJ7" s="1392"/>
      <c r="AK7" s="1392"/>
      <c r="AL7" s="1392"/>
      <c r="AM7" s="1392"/>
      <c r="AN7" s="1119"/>
      <c r="AO7" s="1120"/>
    </row>
    <row r="8" spans="1:41" s="1" customFormat="1" ht="13.8" thickBot="1">
      <c r="A8" s="639" t="s">
        <v>1180</v>
      </c>
      <c r="B8" s="640"/>
      <c r="C8" s="640"/>
      <c r="D8" s="640"/>
      <c r="E8" s="640"/>
      <c r="F8" s="640"/>
      <c r="G8" s="641"/>
      <c r="H8" s="642" t="s">
        <v>1181</v>
      </c>
      <c r="I8" s="643"/>
      <c r="J8" s="643"/>
      <c r="K8" s="643"/>
      <c r="L8" s="643"/>
      <c r="M8" s="643"/>
      <c r="N8" s="643"/>
      <c r="O8" s="643"/>
      <c r="P8" s="643"/>
      <c r="Q8" s="643"/>
      <c r="R8" s="643"/>
      <c r="S8" s="643"/>
      <c r="T8" s="643"/>
      <c r="U8" s="643"/>
      <c r="V8" s="643"/>
      <c r="W8" s="643"/>
      <c r="X8" s="643"/>
      <c r="Y8" s="643"/>
      <c r="Z8" s="643"/>
      <c r="AA8" s="643"/>
      <c r="AB8" s="643"/>
      <c r="AC8" s="643"/>
      <c r="AD8" s="643"/>
      <c r="AE8" s="643"/>
      <c r="AF8" s="643"/>
      <c r="AG8" s="643"/>
      <c r="AH8" s="643"/>
      <c r="AI8" s="643"/>
      <c r="AJ8" s="643"/>
      <c r="AK8" s="643"/>
      <c r="AL8" s="643"/>
      <c r="AM8" s="643"/>
      <c r="AN8" s="1119"/>
      <c r="AO8" s="1120"/>
    </row>
    <row r="9" spans="1:41" ht="14.4" thickBot="1">
      <c r="A9" s="1395" t="s">
        <v>1</v>
      </c>
      <c r="B9" s="1396"/>
      <c r="C9" s="1377" t="s">
        <v>1137</v>
      </c>
      <c r="D9" s="1398" t="s">
        <v>1138</v>
      </c>
      <c r="E9" s="1381" t="s">
        <v>1139</v>
      </c>
      <c r="F9" s="1383" t="s">
        <v>1140</v>
      </c>
      <c r="G9" s="1371" t="s">
        <v>1141</v>
      </c>
      <c r="H9" s="1373" t="s">
        <v>1142</v>
      </c>
      <c r="I9" s="1371" t="s">
        <v>1143</v>
      </c>
      <c r="J9" s="1371" t="s">
        <v>1144</v>
      </c>
      <c r="K9" s="1375" t="s">
        <v>1145</v>
      </c>
      <c r="L9" s="1375" t="s">
        <v>1146</v>
      </c>
      <c r="M9" s="1375" t="s">
        <v>1147</v>
      </c>
      <c r="N9" s="1377" t="s">
        <v>1148</v>
      </c>
      <c r="O9" s="1375" t="s">
        <v>14</v>
      </c>
      <c r="P9" s="1369" t="s">
        <v>15</v>
      </c>
      <c r="Q9" s="1370"/>
      <c r="R9" s="1369" t="s">
        <v>16</v>
      </c>
      <c r="S9" s="1370"/>
      <c r="T9" s="1369" t="s">
        <v>17</v>
      </c>
      <c r="U9" s="1370"/>
      <c r="V9" s="1380" t="s">
        <v>18</v>
      </c>
      <c r="W9" s="1380"/>
      <c r="X9" s="1369" t="s">
        <v>19</v>
      </c>
      <c r="Y9" s="1370"/>
      <c r="Z9" s="1380" t="s">
        <v>20</v>
      </c>
      <c r="AA9" s="1380"/>
      <c r="AB9" s="1369" t="s">
        <v>21</v>
      </c>
      <c r="AC9" s="1370"/>
      <c r="AD9" s="1380" t="s">
        <v>22</v>
      </c>
      <c r="AE9" s="1380"/>
      <c r="AF9" s="1369" t="s">
        <v>23</v>
      </c>
      <c r="AG9" s="1370"/>
      <c r="AH9" s="1369" t="s">
        <v>24</v>
      </c>
      <c r="AI9" s="1370"/>
      <c r="AJ9" s="1369" t="s">
        <v>25</v>
      </c>
      <c r="AK9" s="1370"/>
      <c r="AL9" s="1369" t="s">
        <v>26</v>
      </c>
      <c r="AM9" s="1370"/>
      <c r="AN9" s="1093" t="s">
        <v>27</v>
      </c>
      <c r="AO9" s="1094"/>
    </row>
    <row r="10" spans="1:41" s="493" customFormat="1" ht="102.75" customHeight="1" thickBot="1">
      <c r="A10" s="542" t="s">
        <v>28</v>
      </c>
      <c r="B10" s="542" t="s">
        <v>29</v>
      </c>
      <c r="C10" s="1397"/>
      <c r="D10" s="1379"/>
      <c r="E10" s="1382"/>
      <c r="F10" s="1384"/>
      <c r="G10" s="1372"/>
      <c r="H10" s="1374"/>
      <c r="I10" s="1372"/>
      <c r="J10" s="1372"/>
      <c r="K10" s="1376"/>
      <c r="L10" s="1376"/>
      <c r="M10" s="1376"/>
      <c r="N10" s="1378"/>
      <c r="O10" s="1379"/>
      <c r="P10" s="543" t="s">
        <v>30</v>
      </c>
      <c r="Q10" s="740" t="s">
        <v>31</v>
      </c>
      <c r="R10" s="543" t="s">
        <v>30</v>
      </c>
      <c r="S10" s="740" t="s">
        <v>31</v>
      </c>
      <c r="T10" s="543" t="s">
        <v>30</v>
      </c>
      <c r="U10" s="740" t="s">
        <v>31</v>
      </c>
      <c r="V10" s="544" t="s">
        <v>30</v>
      </c>
      <c r="W10" s="751" t="s">
        <v>31</v>
      </c>
      <c r="X10" s="543" t="s">
        <v>30</v>
      </c>
      <c r="Y10" s="740" t="s">
        <v>31</v>
      </c>
      <c r="Z10" s="545" t="s">
        <v>30</v>
      </c>
      <c r="AA10" s="763" t="s">
        <v>31</v>
      </c>
      <c r="AB10" s="543" t="s">
        <v>30</v>
      </c>
      <c r="AC10" s="740" t="s">
        <v>31</v>
      </c>
      <c r="AD10" s="543" t="s">
        <v>30</v>
      </c>
      <c r="AE10" s="740" t="s">
        <v>31</v>
      </c>
      <c r="AF10" s="543" t="s">
        <v>30</v>
      </c>
      <c r="AG10" s="740" t="s">
        <v>31</v>
      </c>
      <c r="AH10" s="543" t="s">
        <v>30</v>
      </c>
      <c r="AI10" s="740" t="s">
        <v>31</v>
      </c>
      <c r="AJ10" s="543" t="s">
        <v>30</v>
      </c>
      <c r="AK10" s="740" t="s">
        <v>31</v>
      </c>
      <c r="AL10" s="543" t="s">
        <v>30</v>
      </c>
      <c r="AM10" s="740" t="s">
        <v>31</v>
      </c>
      <c r="AN10" s="428" t="s">
        <v>32</v>
      </c>
      <c r="AO10" s="429" t="s">
        <v>33</v>
      </c>
    </row>
    <row r="11" spans="1:41" s="15" customFormat="1" ht="75.75" customHeight="1">
      <c r="A11" s="1095" t="s">
        <v>708</v>
      </c>
      <c r="B11" s="1404" t="s">
        <v>85</v>
      </c>
      <c r="C11" s="1400" t="s">
        <v>39</v>
      </c>
      <c r="D11" s="1408" t="s">
        <v>1149</v>
      </c>
      <c r="E11" s="1385">
        <v>0.1</v>
      </c>
      <c r="F11" s="1393" t="s">
        <v>40</v>
      </c>
      <c r="G11" s="546" t="s">
        <v>709</v>
      </c>
      <c r="H11" s="241" t="s">
        <v>41</v>
      </c>
      <c r="I11" s="242" t="s">
        <v>42</v>
      </c>
      <c r="J11" s="243">
        <v>7.0000000000000007E-2</v>
      </c>
      <c r="K11" s="243" t="s">
        <v>43</v>
      </c>
      <c r="L11" s="268">
        <v>45293</v>
      </c>
      <c r="M11" s="268">
        <v>45322</v>
      </c>
      <c r="N11" s="547" t="s">
        <v>44</v>
      </c>
      <c r="O11" s="548" t="s">
        <v>45</v>
      </c>
      <c r="P11" s="549"/>
      <c r="Q11" s="741">
        <v>1</v>
      </c>
      <c r="R11" s="549"/>
      <c r="S11" s="741"/>
      <c r="T11" s="549"/>
      <c r="U11" s="741"/>
      <c r="V11" s="550"/>
      <c r="W11" s="752"/>
      <c r="X11" s="549"/>
      <c r="Y11" s="741"/>
      <c r="Z11" s="549"/>
      <c r="AA11" s="741"/>
      <c r="AB11" s="549"/>
      <c r="AC11" s="741"/>
      <c r="AD11" s="549"/>
      <c r="AE11" s="741"/>
      <c r="AF11" s="549"/>
      <c r="AG11" s="741"/>
      <c r="AH11" s="549"/>
      <c r="AI11" s="741"/>
      <c r="AJ11" s="549"/>
      <c r="AK11" s="741"/>
      <c r="AL11" s="549"/>
      <c r="AM11" s="741"/>
      <c r="AN11" s="430"/>
      <c r="AO11" s="434"/>
    </row>
    <row r="12" spans="1:41" s="15" customFormat="1" ht="61.5" customHeight="1">
      <c r="A12" s="1096"/>
      <c r="B12" s="1405"/>
      <c r="C12" s="1401"/>
      <c r="D12" s="1409"/>
      <c r="E12" s="1386"/>
      <c r="F12" s="1394"/>
      <c r="G12" s="551" t="s">
        <v>47</v>
      </c>
      <c r="H12" s="92" t="s">
        <v>710</v>
      </c>
      <c r="I12" s="89" t="s">
        <v>711</v>
      </c>
      <c r="J12" s="90">
        <v>0.03</v>
      </c>
      <c r="K12" s="90" t="s">
        <v>43</v>
      </c>
      <c r="L12" s="112">
        <v>45444</v>
      </c>
      <c r="M12" s="112">
        <v>45657</v>
      </c>
      <c r="N12" s="377" t="s">
        <v>44</v>
      </c>
      <c r="O12" s="552" t="s">
        <v>48</v>
      </c>
      <c r="P12" s="553"/>
      <c r="Q12" s="742"/>
      <c r="R12" s="553"/>
      <c r="S12" s="742"/>
      <c r="T12" s="553"/>
      <c r="U12" s="742"/>
      <c r="V12" s="554"/>
      <c r="W12" s="753"/>
      <c r="X12" s="553"/>
      <c r="Y12" s="742">
        <v>1</v>
      </c>
      <c r="Z12" s="553"/>
      <c r="AA12" s="742"/>
      <c r="AB12" s="553" t="s">
        <v>46</v>
      </c>
      <c r="AC12" s="742"/>
      <c r="AD12" s="553"/>
      <c r="AE12" s="742"/>
      <c r="AF12" s="553"/>
      <c r="AG12" s="742">
        <v>1</v>
      </c>
      <c r="AH12" s="553"/>
      <c r="AI12" s="742"/>
      <c r="AJ12" s="553"/>
      <c r="AK12" s="742"/>
      <c r="AL12" s="553"/>
      <c r="AM12" s="742">
        <v>1</v>
      </c>
      <c r="AN12" s="436"/>
      <c r="AO12" s="440"/>
    </row>
    <row r="13" spans="1:41" s="15" customFormat="1" ht="57" customHeight="1">
      <c r="A13" s="1096"/>
      <c r="B13" s="1405"/>
      <c r="C13" s="1401"/>
      <c r="D13" s="1409" t="s">
        <v>49</v>
      </c>
      <c r="E13" s="1412">
        <v>0.15</v>
      </c>
      <c r="F13" s="1394" t="s">
        <v>40</v>
      </c>
      <c r="G13" s="551" t="s">
        <v>50</v>
      </c>
      <c r="H13" s="92" t="s">
        <v>281</v>
      </c>
      <c r="I13" s="92" t="s">
        <v>51</v>
      </c>
      <c r="J13" s="90">
        <v>0.05</v>
      </c>
      <c r="K13" s="91" t="s">
        <v>52</v>
      </c>
      <c r="L13" s="112">
        <v>45413</v>
      </c>
      <c r="M13" s="112">
        <v>45657</v>
      </c>
      <c r="N13" s="377" t="s">
        <v>44</v>
      </c>
      <c r="O13" s="552" t="s">
        <v>53</v>
      </c>
      <c r="P13" s="553"/>
      <c r="Q13" s="742"/>
      <c r="R13" s="553"/>
      <c r="S13" s="742"/>
      <c r="T13" s="553"/>
      <c r="U13" s="742"/>
      <c r="V13" s="554"/>
      <c r="W13" s="753"/>
      <c r="X13" s="553"/>
      <c r="Y13" s="742"/>
      <c r="Z13" s="553"/>
      <c r="AA13" s="742">
        <v>1</v>
      </c>
      <c r="AB13" s="553"/>
      <c r="AC13" s="742"/>
      <c r="AD13" s="553"/>
      <c r="AE13" s="742"/>
      <c r="AF13" s="553"/>
      <c r="AG13" s="742"/>
      <c r="AH13" s="553"/>
      <c r="AI13" s="742"/>
      <c r="AJ13" s="553"/>
      <c r="AK13" s="742"/>
      <c r="AL13" s="553"/>
      <c r="AM13" s="742">
        <v>1</v>
      </c>
      <c r="AN13" s="442"/>
      <c r="AO13" s="440"/>
    </row>
    <row r="14" spans="1:41" s="15" customFormat="1" ht="41.4">
      <c r="A14" s="1096"/>
      <c r="B14" s="1405"/>
      <c r="C14" s="1401"/>
      <c r="D14" s="1409"/>
      <c r="E14" s="1413"/>
      <c r="F14" s="1394"/>
      <c r="G14" s="1414" t="s">
        <v>54</v>
      </c>
      <c r="H14" s="94" t="s">
        <v>712</v>
      </c>
      <c r="I14" s="92" t="s">
        <v>55</v>
      </c>
      <c r="J14" s="90">
        <v>0.02</v>
      </c>
      <c r="K14" s="91" t="s">
        <v>52</v>
      </c>
      <c r="L14" s="112">
        <v>45293</v>
      </c>
      <c r="M14" s="112">
        <v>45656</v>
      </c>
      <c r="N14" s="377" t="s">
        <v>44</v>
      </c>
      <c r="O14" s="552" t="s">
        <v>56</v>
      </c>
      <c r="P14" s="553"/>
      <c r="Q14" s="742"/>
      <c r="R14" s="553"/>
      <c r="S14" s="742"/>
      <c r="T14" s="553"/>
      <c r="U14" s="742"/>
      <c r="V14" s="554"/>
      <c r="W14" s="753"/>
      <c r="X14" s="553"/>
      <c r="Y14" s="742"/>
      <c r="Z14" s="553"/>
      <c r="AA14" s="742">
        <v>1</v>
      </c>
      <c r="AB14" s="553"/>
      <c r="AC14" s="742"/>
      <c r="AD14" s="553"/>
      <c r="AE14" s="742"/>
      <c r="AF14" s="553"/>
      <c r="AG14" s="742"/>
      <c r="AH14" s="553"/>
      <c r="AI14" s="742"/>
      <c r="AJ14" s="553"/>
      <c r="AK14" s="742"/>
      <c r="AL14" s="553"/>
      <c r="AM14" s="742">
        <v>1</v>
      </c>
      <c r="AN14" s="436"/>
      <c r="AO14" s="440"/>
    </row>
    <row r="15" spans="1:41" s="15" customFormat="1" ht="41.4">
      <c r="A15" s="1096"/>
      <c r="B15" s="1405"/>
      <c r="C15" s="1401"/>
      <c r="D15" s="1409"/>
      <c r="E15" s="1413"/>
      <c r="F15" s="1394"/>
      <c r="G15" s="1414"/>
      <c r="H15" s="94" t="s">
        <v>713</v>
      </c>
      <c r="I15" s="92" t="s">
        <v>55</v>
      </c>
      <c r="J15" s="90">
        <v>0.02</v>
      </c>
      <c r="K15" s="93" t="s">
        <v>52</v>
      </c>
      <c r="L15" s="112">
        <v>45293</v>
      </c>
      <c r="M15" s="112">
        <v>45626</v>
      </c>
      <c r="N15" s="376" t="s">
        <v>44</v>
      </c>
      <c r="O15" s="552" t="s">
        <v>56</v>
      </c>
      <c r="P15" s="553"/>
      <c r="Q15" s="742"/>
      <c r="R15" s="553"/>
      <c r="S15" s="742"/>
      <c r="T15" s="553"/>
      <c r="U15" s="742"/>
      <c r="V15" s="554"/>
      <c r="W15" s="753"/>
      <c r="X15" s="553"/>
      <c r="Y15" s="742">
        <v>1</v>
      </c>
      <c r="Z15" s="553"/>
      <c r="AA15" s="742"/>
      <c r="AB15" s="553"/>
      <c r="AC15" s="742"/>
      <c r="AD15" s="553"/>
      <c r="AE15" s="742"/>
      <c r="AF15" s="553"/>
      <c r="AG15" s="742"/>
      <c r="AH15" s="553"/>
      <c r="AI15" s="742"/>
      <c r="AJ15" s="553"/>
      <c r="AK15" s="742">
        <v>1</v>
      </c>
      <c r="AL15" s="553"/>
      <c r="AM15" s="742"/>
      <c r="AN15" s="436"/>
      <c r="AO15" s="440"/>
    </row>
    <row r="16" spans="1:41" s="15" customFormat="1" ht="90.75" customHeight="1">
      <c r="A16" s="1096"/>
      <c r="B16" s="1405"/>
      <c r="C16" s="1401"/>
      <c r="D16" s="1409"/>
      <c r="E16" s="1413"/>
      <c r="F16" s="1394"/>
      <c r="G16" s="1414"/>
      <c r="H16" s="94" t="s">
        <v>57</v>
      </c>
      <c r="I16" s="92" t="s">
        <v>58</v>
      </c>
      <c r="J16" s="90">
        <v>0.02</v>
      </c>
      <c r="K16" s="93" t="s">
        <v>52</v>
      </c>
      <c r="L16" s="112">
        <v>45293</v>
      </c>
      <c r="M16" s="112">
        <v>45657</v>
      </c>
      <c r="N16" s="376" t="s">
        <v>44</v>
      </c>
      <c r="O16" s="552" t="s">
        <v>56</v>
      </c>
      <c r="P16" s="553"/>
      <c r="Q16" s="742">
        <v>1</v>
      </c>
      <c r="R16" s="553"/>
      <c r="S16" s="742">
        <v>1</v>
      </c>
      <c r="T16" s="553"/>
      <c r="U16" s="742">
        <v>1</v>
      </c>
      <c r="V16" s="554"/>
      <c r="W16" s="753">
        <v>1</v>
      </c>
      <c r="X16" s="553" t="s">
        <v>46</v>
      </c>
      <c r="Y16" s="742">
        <v>1</v>
      </c>
      <c r="Z16" s="553" t="s">
        <v>46</v>
      </c>
      <c r="AA16" s="742">
        <v>1</v>
      </c>
      <c r="AB16" s="553" t="s">
        <v>46</v>
      </c>
      <c r="AC16" s="742">
        <v>1</v>
      </c>
      <c r="AD16" s="553" t="s">
        <v>46</v>
      </c>
      <c r="AE16" s="742">
        <v>1</v>
      </c>
      <c r="AF16" s="553"/>
      <c r="AG16" s="742">
        <v>1</v>
      </c>
      <c r="AH16" s="553"/>
      <c r="AI16" s="742">
        <v>1</v>
      </c>
      <c r="AJ16" s="553"/>
      <c r="AK16" s="742">
        <v>1</v>
      </c>
      <c r="AL16" s="553"/>
      <c r="AM16" s="742">
        <v>1</v>
      </c>
      <c r="AN16" s="436"/>
      <c r="AO16" s="440"/>
    </row>
    <row r="17" spans="1:42" s="15" customFormat="1" ht="41.4">
      <c r="A17" s="1096"/>
      <c r="B17" s="1405"/>
      <c r="C17" s="1401"/>
      <c r="D17" s="1409"/>
      <c r="E17" s="1386"/>
      <c r="F17" s="1394"/>
      <c r="G17" s="551" t="s">
        <v>59</v>
      </c>
      <c r="H17" s="92" t="s">
        <v>60</v>
      </c>
      <c r="I17" s="92" t="s">
        <v>61</v>
      </c>
      <c r="J17" s="90">
        <v>0.04</v>
      </c>
      <c r="K17" s="93" t="s">
        <v>52</v>
      </c>
      <c r="L17" s="112">
        <v>45537</v>
      </c>
      <c r="M17" s="112">
        <v>45657</v>
      </c>
      <c r="N17" s="376" t="s">
        <v>44</v>
      </c>
      <c r="O17" s="552" t="s">
        <v>62</v>
      </c>
      <c r="P17" s="88"/>
      <c r="Q17" s="743"/>
      <c r="R17" s="88"/>
      <c r="S17" s="743"/>
      <c r="T17" s="88"/>
      <c r="U17" s="743"/>
      <c r="V17" s="555"/>
      <c r="W17" s="754"/>
      <c r="X17" s="88"/>
      <c r="Y17" s="743"/>
      <c r="Z17" s="88"/>
      <c r="AA17" s="743"/>
      <c r="AB17" s="88"/>
      <c r="AC17" s="743"/>
      <c r="AD17" s="88"/>
      <c r="AE17" s="743"/>
      <c r="AF17" s="88"/>
      <c r="AG17" s="743"/>
      <c r="AH17" s="88"/>
      <c r="AI17" s="743"/>
      <c r="AJ17" s="88"/>
      <c r="AK17" s="743"/>
      <c r="AL17" s="88"/>
      <c r="AM17" s="743">
        <v>1</v>
      </c>
      <c r="AN17" s="442"/>
      <c r="AO17" s="440"/>
    </row>
    <row r="18" spans="1:42" s="15" customFormat="1" ht="63.75" customHeight="1" thickBot="1">
      <c r="A18" s="1096"/>
      <c r="B18" s="1405"/>
      <c r="C18" s="1402"/>
      <c r="D18" s="556" t="s">
        <v>279</v>
      </c>
      <c r="E18" s="557">
        <v>0.1</v>
      </c>
      <c r="F18" s="558" t="s">
        <v>40</v>
      </c>
      <c r="G18" s="559" t="s">
        <v>1150</v>
      </c>
      <c r="H18" s="560" t="s">
        <v>1151</v>
      </c>
      <c r="I18" s="560" t="s">
        <v>1152</v>
      </c>
      <c r="J18" s="508">
        <v>0.1</v>
      </c>
      <c r="K18" s="561" t="s">
        <v>52</v>
      </c>
      <c r="L18" s="562">
        <v>45293</v>
      </c>
      <c r="M18" s="562">
        <v>45657</v>
      </c>
      <c r="N18" s="563" t="s">
        <v>44</v>
      </c>
      <c r="O18" s="564" t="s">
        <v>83</v>
      </c>
      <c r="P18" s="565"/>
      <c r="Q18" s="744"/>
      <c r="R18" s="566"/>
      <c r="S18" s="744">
        <v>1</v>
      </c>
      <c r="T18" s="566"/>
      <c r="U18" s="744">
        <v>1</v>
      </c>
      <c r="V18" s="567"/>
      <c r="W18" s="755"/>
      <c r="X18" s="565" t="s">
        <v>46</v>
      </c>
      <c r="Y18" s="744">
        <v>1</v>
      </c>
      <c r="Z18" s="565" t="s">
        <v>46</v>
      </c>
      <c r="AA18" s="744">
        <v>1</v>
      </c>
      <c r="AB18" s="565" t="s">
        <v>46</v>
      </c>
      <c r="AC18" s="744">
        <v>1</v>
      </c>
      <c r="AD18" s="565" t="s">
        <v>46</v>
      </c>
      <c r="AE18" s="744">
        <v>1</v>
      </c>
      <c r="AF18" s="565"/>
      <c r="AG18" s="744">
        <v>1</v>
      </c>
      <c r="AH18" s="565"/>
      <c r="AI18" s="744">
        <v>1</v>
      </c>
      <c r="AJ18" s="565"/>
      <c r="AK18" s="744">
        <v>1</v>
      </c>
      <c r="AL18" s="565"/>
      <c r="AM18" s="744">
        <v>2</v>
      </c>
      <c r="AN18" s="442"/>
      <c r="AO18" s="440"/>
    </row>
    <row r="19" spans="1:42" s="15" customFormat="1" ht="84.75" customHeight="1">
      <c r="A19" s="1096"/>
      <c r="B19" s="1405"/>
      <c r="C19" s="1400" t="s">
        <v>65</v>
      </c>
      <c r="D19" s="1415" t="s">
        <v>714</v>
      </c>
      <c r="E19" s="1385">
        <f>SUM(J19:J22)</f>
        <v>0.3</v>
      </c>
      <c r="F19" s="1393" t="s">
        <v>63</v>
      </c>
      <c r="G19" s="1420" t="s">
        <v>715</v>
      </c>
      <c r="H19" s="568" t="s">
        <v>1286</v>
      </c>
      <c r="I19" s="569" t="s">
        <v>716</v>
      </c>
      <c r="J19" s="243">
        <v>0.08</v>
      </c>
      <c r="K19" s="570" t="s">
        <v>717</v>
      </c>
      <c r="L19" s="571">
        <v>45383</v>
      </c>
      <c r="M19" s="571">
        <v>45596</v>
      </c>
      <c r="N19" s="572" t="s">
        <v>44</v>
      </c>
      <c r="O19" s="573" t="s">
        <v>81</v>
      </c>
      <c r="P19" s="574"/>
      <c r="Q19" s="745"/>
      <c r="R19" s="575"/>
      <c r="S19" s="745"/>
      <c r="T19" s="576"/>
      <c r="U19" s="749"/>
      <c r="V19" s="577"/>
      <c r="W19" s="756">
        <v>0.5</v>
      </c>
      <c r="X19" s="578"/>
      <c r="Y19" s="645"/>
      <c r="Z19" s="578"/>
      <c r="AA19" s="645"/>
      <c r="AB19" s="578"/>
      <c r="AC19" s="749"/>
      <c r="AD19" s="578"/>
      <c r="AE19" s="645"/>
      <c r="AF19" s="576"/>
      <c r="AG19" s="749"/>
      <c r="AH19" s="345"/>
      <c r="AI19" s="749">
        <v>0.5</v>
      </c>
      <c r="AJ19" s="345"/>
      <c r="AK19" s="764"/>
      <c r="AL19" s="576"/>
      <c r="AM19" s="745"/>
      <c r="AN19" s="442"/>
      <c r="AO19" s="440"/>
    </row>
    <row r="20" spans="1:42" s="15" customFormat="1" ht="63.75" customHeight="1">
      <c r="A20" s="1096"/>
      <c r="B20" s="1405"/>
      <c r="C20" s="1401"/>
      <c r="D20" s="1416"/>
      <c r="E20" s="1413"/>
      <c r="F20" s="1394"/>
      <c r="G20" s="1414"/>
      <c r="H20" s="95" t="s">
        <v>1287</v>
      </c>
      <c r="I20" s="92" t="s">
        <v>718</v>
      </c>
      <c r="J20" s="90">
        <v>0.08</v>
      </c>
      <c r="K20" s="93" t="s">
        <v>717</v>
      </c>
      <c r="L20" s="579">
        <v>45474</v>
      </c>
      <c r="M20" s="579">
        <v>45626</v>
      </c>
      <c r="N20" s="376" t="s">
        <v>44</v>
      </c>
      <c r="O20" s="580" t="s">
        <v>81</v>
      </c>
      <c r="P20" s="346"/>
      <c r="Q20" s="746"/>
      <c r="R20" s="581"/>
      <c r="S20" s="746"/>
      <c r="T20" s="582"/>
      <c r="U20" s="746"/>
      <c r="V20" s="583"/>
      <c r="W20" s="758"/>
      <c r="X20" s="584"/>
      <c r="Y20" s="761"/>
      <c r="Z20" s="584"/>
      <c r="AA20" s="761"/>
      <c r="AB20" s="585"/>
      <c r="AC20" s="742">
        <v>2</v>
      </c>
      <c r="AD20" s="585"/>
      <c r="AE20" s="742">
        <v>3</v>
      </c>
      <c r="AF20" s="585"/>
      <c r="AG20" s="742"/>
      <c r="AH20" s="586"/>
      <c r="AI20" s="742"/>
      <c r="AJ20" s="586"/>
      <c r="AK20" s="742">
        <v>2</v>
      </c>
      <c r="AL20" s="585"/>
      <c r="AM20" s="742">
        <v>1</v>
      </c>
      <c r="AN20" s="442"/>
      <c r="AO20" s="440"/>
    </row>
    <row r="21" spans="1:42" s="15" customFormat="1" ht="77.25" customHeight="1">
      <c r="A21" s="1096"/>
      <c r="B21" s="1405"/>
      <c r="C21" s="1401"/>
      <c r="D21" s="1416"/>
      <c r="E21" s="1413"/>
      <c r="F21" s="1394"/>
      <c r="G21" s="1414"/>
      <c r="H21" s="95" t="s">
        <v>1288</v>
      </c>
      <c r="I21" s="95" t="s">
        <v>719</v>
      </c>
      <c r="J21" s="90">
        <v>0.09</v>
      </c>
      <c r="K21" s="93" t="s">
        <v>717</v>
      </c>
      <c r="L21" s="579">
        <v>45383</v>
      </c>
      <c r="M21" s="579">
        <v>45657</v>
      </c>
      <c r="N21" s="376" t="s">
        <v>44</v>
      </c>
      <c r="O21" s="580" t="s">
        <v>81</v>
      </c>
      <c r="P21" s="346"/>
      <c r="Q21" s="746"/>
      <c r="R21" s="581"/>
      <c r="S21" s="746"/>
      <c r="T21" s="582"/>
      <c r="U21" s="750"/>
      <c r="V21" s="583"/>
      <c r="W21" s="757">
        <v>0.5</v>
      </c>
      <c r="X21" s="587"/>
      <c r="Y21" s="644"/>
      <c r="Z21" s="587"/>
      <c r="AA21" s="750"/>
      <c r="AB21" s="584"/>
      <c r="AC21" s="743"/>
      <c r="AD21" s="584"/>
      <c r="AE21" s="750"/>
      <c r="AF21" s="582"/>
      <c r="AG21" s="743"/>
      <c r="AH21" s="88"/>
      <c r="AI21" s="750">
        <v>0.5</v>
      </c>
      <c r="AJ21" s="88"/>
      <c r="AK21" s="750"/>
      <c r="AL21" s="582"/>
      <c r="AM21" s="750"/>
      <c r="AN21" s="436"/>
      <c r="AO21" s="440"/>
    </row>
    <row r="22" spans="1:42" s="15" customFormat="1" ht="111.75" customHeight="1" thickBot="1">
      <c r="A22" s="1096"/>
      <c r="B22" s="1405"/>
      <c r="C22" s="1402"/>
      <c r="D22" s="1417"/>
      <c r="E22" s="1418"/>
      <c r="F22" s="1419"/>
      <c r="G22" s="1421"/>
      <c r="H22" s="588" t="s">
        <v>720</v>
      </c>
      <c r="I22" s="588" t="s">
        <v>721</v>
      </c>
      <c r="J22" s="508">
        <v>0.05</v>
      </c>
      <c r="K22" s="561" t="s">
        <v>717</v>
      </c>
      <c r="L22" s="562">
        <v>45413</v>
      </c>
      <c r="M22" s="562">
        <v>45535</v>
      </c>
      <c r="N22" s="563" t="s">
        <v>44</v>
      </c>
      <c r="O22" s="589" t="s">
        <v>81</v>
      </c>
      <c r="P22" s="347"/>
      <c r="Q22" s="747"/>
      <c r="R22" s="590"/>
      <c r="S22" s="747"/>
      <c r="T22" s="591"/>
      <c r="U22" s="747"/>
      <c r="V22" s="592"/>
      <c r="W22" s="759"/>
      <c r="X22" s="593"/>
      <c r="Y22" s="762">
        <v>0.25</v>
      </c>
      <c r="Z22" s="593"/>
      <c r="AA22" s="762">
        <v>0.25</v>
      </c>
      <c r="AB22" s="593"/>
      <c r="AC22" s="762">
        <v>0.25</v>
      </c>
      <c r="AD22" s="593"/>
      <c r="AE22" s="762">
        <v>0.25</v>
      </c>
      <c r="AF22" s="593"/>
      <c r="AG22" s="762"/>
      <c r="AH22" s="593"/>
      <c r="AI22" s="747"/>
      <c r="AJ22" s="593"/>
      <c r="AK22" s="747"/>
      <c r="AL22" s="594"/>
      <c r="AM22" s="765"/>
      <c r="AN22" s="436"/>
      <c r="AO22" s="440"/>
    </row>
    <row r="23" spans="1:42" s="15" customFormat="1" ht="101.25" customHeight="1" thickBot="1">
      <c r="A23" s="1403"/>
      <c r="B23" s="1406"/>
      <c r="C23" s="595" t="s">
        <v>722</v>
      </c>
      <c r="D23" s="596" t="s">
        <v>723</v>
      </c>
      <c r="E23" s="597">
        <v>0.15</v>
      </c>
      <c r="F23" s="598" t="s">
        <v>40</v>
      </c>
      <c r="G23" s="599" t="s">
        <v>724</v>
      </c>
      <c r="H23" s="600" t="s">
        <v>725</v>
      </c>
      <c r="I23" s="600" t="s">
        <v>726</v>
      </c>
      <c r="J23" s="601">
        <v>0.15</v>
      </c>
      <c r="K23" s="602" t="s">
        <v>727</v>
      </c>
      <c r="L23" s="603">
        <v>45323</v>
      </c>
      <c r="M23" s="603">
        <v>45657</v>
      </c>
      <c r="N23" s="604" t="s">
        <v>44</v>
      </c>
      <c r="O23" s="605" t="s">
        <v>64</v>
      </c>
      <c r="P23" s="606"/>
      <c r="Q23" s="748">
        <v>8.3299999999999999E-2</v>
      </c>
      <c r="R23" s="606"/>
      <c r="S23" s="748">
        <v>8.3299999999999999E-2</v>
      </c>
      <c r="T23" s="606"/>
      <c r="U23" s="748">
        <v>8.3299999999999999E-2</v>
      </c>
      <c r="V23" s="607"/>
      <c r="W23" s="760">
        <v>8.3299999999999999E-2</v>
      </c>
      <c r="X23" s="606"/>
      <c r="Y23" s="748">
        <v>8.3299999999999999E-2</v>
      </c>
      <c r="Z23" s="608" t="s">
        <v>46</v>
      </c>
      <c r="AA23" s="748">
        <v>8.3299999999999999E-2</v>
      </c>
      <c r="AB23" s="608" t="s">
        <v>46</v>
      </c>
      <c r="AC23" s="748">
        <v>8.3299999999999999E-2</v>
      </c>
      <c r="AD23" s="608" t="s">
        <v>46</v>
      </c>
      <c r="AE23" s="748">
        <v>8.3299999999999999E-2</v>
      </c>
      <c r="AF23" s="609"/>
      <c r="AG23" s="748">
        <v>8.3299999999999999E-2</v>
      </c>
      <c r="AH23" s="609"/>
      <c r="AI23" s="748">
        <v>8.3299999999999999E-2</v>
      </c>
      <c r="AJ23" s="609"/>
      <c r="AK23" s="748">
        <v>8.3299999999999999E-2</v>
      </c>
      <c r="AL23" s="609"/>
      <c r="AM23" s="748">
        <v>8.3699999999999997E-2</v>
      </c>
      <c r="AN23" s="436"/>
      <c r="AO23" s="440"/>
    </row>
    <row r="24" spans="1:42" s="15" customFormat="1" ht="85.5" customHeight="1" thickBot="1">
      <c r="A24" s="1097"/>
      <c r="B24" s="1407"/>
      <c r="C24" s="595" t="s">
        <v>1091</v>
      </c>
      <c r="D24" s="610" t="s">
        <v>200</v>
      </c>
      <c r="E24" s="611">
        <v>0.2</v>
      </c>
      <c r="F24" s="612" t="s">
        <v>40</v>
      </c>
      <c r="G24" s="613" t="s">
        <v>1153</v>
      </c>
      <c r="H24" s="614" t="s">
        <v>71</v>
      </c>
      <c r="I24" s="614" t="s">
        <v>72</v>
      </c>
      <c r="J24" s="601">
        <v>0.2</v>
      </c>
      <c r="K24" s="602" t="s">
        <v>280</v>
      </c>
      <c r="L24" s="603">
        <v>45323</v>
      </c>
      <c r="M24" s="603">
        <v>45657</v>
      </c>
      <c r="N24" s="604" t="s">
        <v>44</v>
      </c>
      <c r="O24" s="615" t="s">
        <v>68</v>
      </c>
      <c r="P24" s="606"/>
      <c r="Q24" s="748">
        <v>8.3299999999999999E-2</v>
      </c>
      <c r="R24" s="606"/>
      <c r="S24" s="748">
        <v>8.3299999999999999E-2</v>
      </c>
      <c r="T24" s="606"/>
      <c r="U24" s="748">
        <v>8.3299999999999999E-2</v>
      </c>
      <c r="V24" s="607"/>
      <c r="W24" s="760">
        <v>8.3299999999999999E-2</v>
      </c>
      <c r="X24" s="616" t="s">
        <v>46</v>
      </c>
      <c r="Y24" s="748">
        <v>8.3299999999999999E-2</v>
      </c>
      <c r="Z24" s="616" t="s">
        <v>46</v>
      </c>
      <c r="AA24" s="748">
        <v>8.3299999999999999E-2</v>
      </c>
      <c r="AB24" s="616" t="s">
        <v>46</v>
      </c>
      <c r="AC24" s="748">
        <v>8.3299999999999999E-2</v>
      </c>
      <c r="AD24" s="616" t="s">
        <v>46</v>
      </c>
      <c r="AE24" s="748">
        <v>8.3299999999999999E-2</v>
      </c>
      <c r="AF24" s="609"/>
      <c r="AG24" s="748">
        <v>8.3299999999999999E-2</v>
      </c>
      <c r="AH24" s="609"/>
      <c r="AI24" s="748">
        <v>8.3299999999999999E-2</v>
      </c>
      <c r="AJ24" s="609"/>
      <c r="AK24" s="748">
        <v>8.3299999999999999E-2</v>
      </c>
      <c r="AL24" s="609"/>
      <c r="AM24" s="748">
        <v>8.3699999999999997E-2</v>
      </c>
      <c r="AN24" s="446"/>
      <c r="AO24" s="447"/>
    </row>
    <row r="25" spans="1:42" ht="17.399999999999999">
      <c r="A25" s="99" t="s">
        <v>34</v>
      </c>
      <c r="B25" s="100"/>
      <c r="C25" s="100" t="s">
        <v>35</v>
      </c>
      <c r="D25" s="100"/>
      <c r="E25" s="100" t="s">
        <v>36</v>
      </c>
      <c r="F25" s="100"/>
      <c r="G25" s="492" t="s">
        <v>36</v>
      </c>
      <c r="I25" s="100" t="s">
        <v>37</v>
      </c>
      <c r="J25" s="617"/>
      <c r="K25" s="100"/>
      <c r="L25" s="100"/>
      <c r="M25" s="100"/>
      <c r="N25" s="101"/>
      <c r="O25" s="102"/>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484"/>
      <c r="AO25" s="487"/>
    </row>
    <row r="26" spans="1:42" ht="69.75" customHeight="1">
      <c r="A26" s="17"/>
      <c r="B26" s="18"/>
      <c r="C26" s="18" t="s">
        <v>1154</v>
      </c>
      <c r="D26" s="19"/>
      <c r="E26" s="18" t="s">
        <v>1012</v>
      </c>
      <c r="F26" s="18"/>
      <c r="G26" s="18" t="s">
        <v>1095</v>
      </c>
      <c r="H26" s="18"/>
      <c r="I26" s="18" t="s">
        <v>1290</v>
      </c>
      <c r="J26" s="100"/>
      <c r="K26" s="100"/>
      <c r="L26" s="100"/>
      <c r="M26" s="100"/>
      <c r="N26" s="101"/>
      <c r="O26" s="103"/>
      <c r="AN26" s="85"/>
      <c r="AO26" s="101"/>
    </row>
    <row r="27" spans="1:42" ht="64.5" customHeight="1" thickBot="1">
      <c r="A27" s="1399" t="s">
        <v>1295</v>
      </c>
      <c r="B27" s="1312"/>
      <c r="C27" s="1312" t="s">
        <v>1155</v>
      </c>
      <c r="D27" s="1312"/>
      <c r="E27" s="364" t="s">
        <v>1156</v>
      </c>
      <c r="F27" s="21"/>
      <c r="G27" s="500" t="s">
        <v>1100</v>
      </c>
      <c r="H27" s="21"/>
      <c r="I27" s="87" t="s">
        <v>1291</v>
      </c>
      <c r="J27" s="1410" t="s">
        <v>38</v>
      </c>
      <c r="K27" s="1410"/>
      <c r="L27" s="1410"/>
      <c r="M27" s="1410"/>
      <c r="N27" s="1411"/>
      <c r="O27" s="104"/>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618"/>
      <c r="AO27" s="619"/>
    </row>
    <row r="28" spans="1:42" ht="13.8">
      <c r="A28" s="85" t="s">
        <v>1157</v>
      </c>
      <c r="AN28" s="493"/>
      <c r="AO28" s="620"/>
      <c r="AP28" s="425"/>
    </row>
    <row r="29" spans="1:42" ht="13.8">
      <c r="A29" s="85" t="s">
        <v>1289</v>
      </c>
      <c r="AN29" s="505"/>
    </row>
    <row r="30" spans="1:42">
      <c r="E30" s="85"/>
      <c r="F30" s="85"/>
      <c r="AN30" s="85"/>
      <c r="AO30" s="85"/>
    </row>
    <row r="31" spans="1:42">
      <c r="E31" s="85"/>
      <c r="F31" s="85"/>
      <c r="AN31" s="85"/>
      <c r="AO31" s="85"/>
    </row>
    <row r="32" spans="1:42">
      <c r="E32" s="85"/>
      <c r="F32" s="85"/>
      <c r="AN32" s="85"/>
      <c r="AO32" s="85"/>
    </row>
    <row r="33" spans="5:41">
      <c r="E33" s="85"/>
      <c r="F33" s="85"/>
      <c r="AN33" s="85"/>
      <c r="AO33" s="85"/>
    </row>
    <row r="34" spans="5:41">
      <c r="E34" s="85"/>
      <c r="F34" s="85"/>
      <c r="V34" s="10"/>
      <c r="AN34" s="85"/>
      <c r="AO34" s="85"/>
    </row>
    <row r="35" spans="5:41">
      <c r="E35" s="85"/>
      <c r="F35" s="85"/>
      <c r="V35" s="10"/>
      <c r="AN35" s="85"/>
      <c r="AO35" s="85"/>
    </row>
    <row r="36" spans="5:41">
      <c r="E36" s="85"/>
      <c r="F36" s="85"/>
      <c r="V36" s="10"/>
      <c r="AN36" s="85"/>
      <c r="AO36" s="85"/>
    </row>
    <row r="37" spans="5:41">
      <c r="E37" s="85"/>
      <c r="F37" s="85"/>
      <c r="V37" s="10"/>
      <c r="AN37" s="85"/>
      <c r="AO37" s="85"/>
    </row>
    <row r="38" spans="5:41">
      <c r="V38" s="10"/>
      <c r="AN38" s="85"/>
      <c r="AO38" s="85"/>
    </row>
    <row r="39" spans="5:41">
      <c r="V39" s="10"/>
      <c r="AN39" s="85"/>
      <c r="AO39" s="85"/>
    </row>
    <row r="40" spans="5:41">
      <c r="AN40" s="85"/>
      <c r="AO40" s="85"/>
    </row>
    <row r="41" spans="5:41">
      <c r="AN41" s="85"/>
      <c r="AO41" s="85"/>
    </row>
    <row r="42" spans="5:41">
      <c r="AN42" s="85"/>
      <c r="AO42" s="85"/>
    </row>
    <row r="43" spans="5:41">
      <c r="AN43" s="85"/>
      <c r="AO43" s="85"/>
    </row>
    <row r="44" spans="5:41">
      <c r="AN44" s="85"/>
      <c r="AO44" s="85"/>
    </row>
    <row r="45" spans="5:41">
      <c r="AN45" s="85"/>
      <c r="AO45" s="85"/>
    </row>
    <row r="46" spans="5:41">
      <c r="AN46" s="85"/>
      <c r="AO46" s="85"/>
    </row>
    <row r="47" spans="5:41">
      <c r="AN47" s="85"/>
      <c r="AO47" s="85"/>
    </row>
    <row r="48" spans="5:41">
      <c r="AN48" s="85"/>
      <c r="AO48" s="85"/>
    </row>
    <row r="49" spans="40:41">
      <c r="AN49" s="85"/>
      <c r="AO49" s="85"/>
    </row>
    <row r="50" spans="40:41">
      <c r="AN50" s="85"/>
      <c r="AO50" s="85"/>
    </row>
    <row r="51" spans="40:41">
      <c r="AN51" s="85"/>
      <c r="AO51" s="85"/>
    </row>
    <row r="52" spans="40:41">
      <c r="AN52" s="85"/>
      <c r="AO52" s="85"/>
    </row>
    <row r="53" spans="40:41">
      <c r="AN53" s="85"/>
      <c r="AO53" s="85"/>
    </row>
    <row r="54" spans="40:41">
      <c r="AN54" s="85"/>
      <c r="AO54" s="85"/>
    </row>
    <row r="55" spans="40:41">
      <c r="AN55" s="85"/>
      <c r="AO55" s="85"/>
    </row>
    <row r="56" spans="40:41">
      <c r="AN56" s="85"/>
      <c r="AO56" s="85"/>
    </row>
    <row r="57" spans="40:41">
      <c r="AN57" s="85"/>
      <c r="AO57" s="85"/>
    </row>
    <row r="58" spans="40:41">
      <c r="AN58" s="85"/>
      <c r="AO58" s="85"/>
    </row>
    <row r="59" spans="40:41">
      <c r="AN59" s="85"/>
      <c r="AO59" s="85"/>
    </row>
    <row r="60" spans="40:41">
      <c r="AN60" s="85"/>
      <c r="AO60" s="85"/>
    </row>
    <row r="61" spans="40:41">
      <c r="AN61" s="85"/>
      <c r="AO61" s="85"/>
    </row>
    <row r="62" spans="40:41">
      <c r="AN62" s="85"/>
      <c r="AO62" s="85"/>
    </row>
    <row r="63" spans="40:41">
      <c r="AN63" s="85"/>
      <c r="AO63" s="85"/>
    </row>
    <row r="64" spans="40:41">
      <c r="AN64" s="85"/>
      <c r="AO64" s="85"/>
    </row>
    <row r="65" spans="40:41">
      <c r="AN65" s="85"/>
      <c r="AO65" s="85"/>
    </row>
    <row r="66" spans="40:41">
      <c r="AN66" s="85"/>
      <c r="AO66" s="85"/>
    </row>
    <row r="67" spans="40:41">
      <c r="AN67" s="85"/>
      <c r="AO67" s="85"/>
    </row>
    <row r="68" spans="40:41">
      <c r="AN68" s="85"/>
      <c r="AO68" s="85"/>
    </row>
    <row r="69" spans="40:41">
      <c r="AN69" s="85"/>
      <c r="AO69" s="85"/>
    </row>
    <row r="70" spans="40:41">
      <c r="AN70" s="85"/>
      <c r="AO70" s="85"/>
    </row>
    <row r="71" spans="40:41">
      <c r="AN71" s="85"/>
      <c r="AO71" s="85"/>
    </row>
    <row r="72" spans="40:41">
      <c r="AN72" s="85"/>
      <c r="AO72" s="85"/>
    </row>
    <row r="73" spans="40:41">
      <c r="AN73" s="85"/>
      <c r="AO73" s="85"/>
    </row>
    <row r="74" spans="40:41">
      <c r="AN74" s="85"/>
      <c r="AO74" s="85"/>
    </row>
    <row r="75" spans="40:41">
      <c r="AN75" s="85"/>
      <c r="AO75" s="85"/>
    </row>
    <row r="76" spans="40:41">
      <c r="AN76" s="85"/>
      <c r="AO76" s="85"/>
    </row>
    <row r="77" spans="40:41">
      <c r="AN77" s="85"/>
      <c r="AO77" s="85"/>
    </row>
    <row r="78" spans="40:41">
      <c r="AN78" s="85"/>
      <c r="AO78" s="85"/>
    </row>
    <row r="79" spans="40:41">
      <c r="AN79" s="85"/>
      <c r="AO79" s="85"/>
    </row>
    <row r="80" spans="40:41">
      <c r="AN80" s="85"/>
      <c r="AO80" s="85"/>
    </row>
    <row r="81" spans="40:41">
      <c r="AN81" s="85"/>
      <c r="AO81" s="85"/>
    </row>
    <row r="82" spans="40:41">
      <c r="AN82" s="85"/>
      <c r="AO82" s="85"/>
    </row>
    <row r="83" spans="40:41">
      <c r="AN83" s="85"/>
      <c r="AO83" s="85"/>
    </row>
    <row r="84" spans="40:41">
      <c r="AN84" s="85"/>
      <c r="AO84" s="85"/>
    </row>
    <row r="85" spans="40:41">
      <c r="AN85" s="85"/>
      <c r="AO85" s="85"/>
    </row>
    <row r="86" spans="40:41">
      <c r="AN86" s="85"/>
      <c r="AO86" s="85"/>
    </row>
    <row r="87" spans="40:41">
      <c r="AN87" s="85"/>
      <c r="AO87" s="85"/>
    </row>
    <row r="88" spans="40:41">
      <c r="AN88" s="85"/>
      <c r="AO88" s="85"/>
    </row>
    <row r="89" spans="40:41">
      <c r="AN89" s="85"/>
      <c r="AO89" s="85"/>
    </row>
    <row r="90" spans="40:41">
      <c r="AN90" s="85"/>
      <c r="AO90" s="85"/>
    </row>
    <row r="91" spans="40:41">
      <c r="AN91" s="85"/>
      <c r="AO91" s="85"/>
    </row>
    <row r="92" spans="40:41">
      <c r="AN92" s="85"/>
      <c r="AO92" s="85"/>
    </row>
    <row r="93" spans="40:41">
      <c r="AN93" s="85"/>
      <c r="AO93" s="85"/>
    </row>
    <row r="94" spans="40:41">
      <c r="AN94" s="85"/>
      <c r="AO94" s="85"/>
    </row>
    <row r="95" spans="40:41">
      <c r="AN95" s="85"/>
      <c r="AO95" s="85"/>
    </row>
    <row r="96" spans="40:41">
      <c r="AN96" s="85"/>
      <c r="AO96" s="85"/>
    </row>
    <row r="97" spans="40:41">
      <c r="AN97" s="85"/>
      <c r="AO97" s="85"/>
    </row>
    <row r="98" spans="40:41">
      <c r="AN98" s="85"/>
      <c r="AO98" s="85"/>
    </row>
    <row r="99" spans="40:41">
      <c r="AN99" s="85"/>
      <c r="AO99" s="85"/>
    </row>
    <row r="100" spans="40:41">
      <c r="AN100" s="85"/>
      <c r="AO100" s="85"/>
    </row>
    <row r="101" spans="40:41">
      <c r="AN101" s="85"/>
      <c r="AO101" s="85"/>
    </row>
    <row r="102" spans="40:41">
      <c r="AN102" s="85"/>
      <c r="AO102" s="85"/>
    </row>
    <row r="103" spans="40:41">
      <c r="AN103" s="85"/>
      <c r="AO103" s="85"/>
    </row>
    <row r="104" spans="40:41">
      <c r="AN104" s="85"/>
      <c r="AO104" s="85"/>
    </row>
    <row r="105" spans="40:41">
      <c r="AN105" s="85"/>
      <c r="AO105" s="85"/>
    </row>
    <row r="106" spans="40:41">
      <c r="AN106" s="85"/>
      <c r="AO106" s="85"/>
    </row>
    <row r="107" spans="40:41">
      <c r="AN107" s="85"/>
      <c r="AO107" s="85"/>
    </row>
    <row r="108" spans="40:41">
      <c r="AN108" s="85"/>
      <c r="AO108" s="85"/>
    </row>
    <row r="109" spans="40:41">
      <c r="AN109" s="85"/>
      <c r="AO109" s="85"/>
    </row>
    <row r="110" spans="40:41">
      <c r="AN110" s="85"/>
      <c r="AO110" s="85"/>
    </row>
    <row r="111" spans="40:41">
      <c r="AN111" s="85"/>
      <c r="AO111" s="85"/>
    </row>
    <row r="112" spans="40:41">
      <c r="AN112" s="85"/>
      <c r="AO112" s="85"/>
    </row>
    <row r="113" spans="40:41">
      <c r="AN113" s="85"/>
      <c r="AO113" s="85"/>
    </row>
    <row r="114" spans="40:41">
      <c r="AN114" s="85"/>
      <c r="AO114" s="85"/>
    </row>
    <row r="115" spans="40:41">
      <c r="AN115" s="85"/>
      <c r="AO115" s="85"/>
    </row>
    <row r="116" spans="40:41">
      <c r="AN116" s="85"/>
      <c r="AO116" s="85"/>
    </row>
    <row r="117" spans="40:41">
      <c r="AN117" s="85"/>
      <c r="AO117" s="85"/>
    </row>
    <row r="118" spans="40:41">
      <c r="AN118" s="85"/>
      <c r="AO118" s="85"/>
    </row>
    <row r="119" spans="40:41">
      <c r="AN119" s="85"/>
      <c r="AO119" s="85"/>
    </row>
    <row r="120" spans="40:41">
      <c r="AN120" s="85"/>
      <c r="AO120" s="85"/>
    </row>
    <row r="121" spans="40:41">
      <c r="AN121" s="85"/>
      <c r="AO121" s="85"/>
    </row>
    <row r="122" spans="40:41">
      <c r="AN122" s="85"/>
      <c r="AO122" s="85"/>
    </row>
    <row r="123" spans="40:41">
      <c r="AN123" s="85"/>
      <c r="AO123" s="85"/>
    </row>
    <row r="124" spans="40:41">
      <c r="AN124" s="85"/>
      <c r="AO124" s="85"/>
    </row>
    <row r="125" spans="40:41">
      <c r="AN125" s="85"/>
      <c r="AO125" s="85"/>
    </row>
    <row r="126" spans="40:41">
      <c r="AN126" s="85"/>
      <c r="AO126" s="85"/>
    </row>
    <row r="127" spans="40:41">
      <c r="AN127" s="85"/>
      <c r="AO127" s="85"/>
    </row>
    <row r="128" spans="40:41">
      <c r="AN128" s="85"/>
      <c r="AO128" s="85"/>
    </row>
    <row r="129" spans="40:41">
      <c r="AN129" s="85"/>
      <c r="AO129" s="85"/>
    </row>
    <row r="130" spans="40:41">
      <c r="AN130" s="85"/>
      <c r="AO130" s="85"/>
    </row>
    <row r="131" spans="40:41">
      <c r="AN131" s="85"/>
      <c r="AO131" s="85"/>
    </row>
    <row r="132" spans="40:41">
      <c r="AN132" s="85"/>
      <c r="AO132" s="85"/>
    </row>
    <row r="133" spans="40:41">
      <c r="AN133" s="85"/>
      <c r="AO133" s="85"/>
    </row>
    <row r="134" spans="40:41">
      <c r="AN134" s="85"/>
      <c r="AO134" s="85"/>
    </row>
    <row r="135" spans="40:41">
      <c r="AN135" s="85"/>
      <c r="AO135" s="85"/>
    </row>
    <row r="136" spans="40:41">
      <c r="AN136" s="85"/>
      <c r="AO136" s="85"/>
    </row>
    <row r="137" spans="40:41">
      <c r="AN137" s="85"/>
      <c r="AO137" s="85"/>
    </row>
    <row r="138" spans="40:41">
      <c r="AN138" s="85"/>
      <c r="AO138" s="85"/>
    </row>
    <row r="139" spans="40:41">
      <c r="AN139" s="85"/>
      <c r="AO139" s="85"/>
    </row>
    <row r="140" spans="40:41">
      <c r="AN140" s="85"/>
      <c r="AO140" s="85"/>
    </row>
    <row r="141" spans="40:41">
      <c r="AN141" s="85"/>
      <c r="AO141" s="85"/>
    </row>
    <row r="142" spans="40:41">
      <c r="AN142" s="85"/>
      <c r="AO142" s="85"/>
    </row>
    <row r="143" spans="40:41">
      <c r="AN143" s="85"/>
      <c r="AO143" s="85"/>
    </row>
    <row r="144" spans="40:41">
      <c r="AN144" s="85"/>
      <c r="AO144" s="85"/>
    </row>
    <row r="145" spans="40:41">
      <c r="AN145" s="85"/>
      <c r="AO145" s="85"/>
    </row>
    <row r="146" spans="40:41">
      <c r="AN146" s="85"/>
      <c r="AO146" s="85"/>
    </row>
    <row r="147" spans="40:41">
      <c r="AN147" s="85"/>
      <c r="AO147" s="85"/>
    </row>
    <row r="148" spans="40:41">
      <c r="AN148" s="85"/>
      <c r="AO148" s="85"/>
    </row>
    <row r="149" spans="40:41">
      <c r="AN149" s="85"/>
      <c r="AO149" s="85"/>
    </row>
    <row r="150" spans="40:41">
      <c r="AN150" s="85"/>
      <c r="AO150" s="85"/>
    </row>
    <row r="151" spans="40:41">
      <c r="AN151" s="85"/>
      <c r="AO151" s="85"/>
    </row>
    <row r="152" spans="40:41">
      <c r="AN152" s="85"/>
      <c r="AO152" s="85"/>
    </row>
    <row r="153" spans="40:41">
      <c r="AN153" s="85"/>
      <c r="AO153" s="85"/>
    </row>
    <row r="154" spans="40:41">
      <c r="AN154" s="85"/>
      <c r="AO154" s="85"/>
    </row>
    <row r="155" spans="40:41">
      <c r="AN155" s="85"/>
      <c r="AO155" s="85"/>
    </row>
    <row r="156" spans="40:41">
      <c r="AN156" s="85"/>
      <c r="AO156" s="85"/>
    </row>
    <row r="157" spans="40:41">
      <c r="AN157" s="85"/>
      <c r="AO157" s="85"/>
    </row>
    <row r="158" spans="40:41">
      <c r="AN158" s="85"/>
      <c r="AO158" s="85"/>
    </row>
    <row r="159" spans="40:41">
      <c r="AN159" s="85"/>
      <c r="AO159" s="85"/>
    </row>
    <row r="160" spans="40:41">
      <c r="AN160" s="85"/>
      <c r="AO160" s="85"/>
    </row>
    <row r="161" spans="40:41">
      <c r="AN161" s="85"/>
      <c r="AO161" s="85"/>
    </row>
    <row r="162" spans="40:41">
      <c r="AN162" s="85"/>
      <c r="AO162" s="85"/>
    </row>
    <row r="163" spans="40:41">
      <c r="AN163" s="85"/>
      <c r="AO163" s="85"/>
    </row>
    <row r="164" spans="40:41">
      <c r="AN164" s="85"/>
      <c r="AO164" s="85"/>
    </row>
    <row r="165" spans="40:41">
      <c r="AN165" s="85"/>
      <c r="AO165" s="85"/>
    </row>
    <row r="166" spans="40:41">
      <c r="AN166" s="85"/>
      <c r="AO166" s="85"/>
    </row>
    <row r="167" spans="40:41">
      <c r="AN167" s="85"/>
      <c r="AO167" s="85"/>
    </row>
    <row r="168" spans="40:41">
      <c r="AN168" s="85"/>
      <c r="AO168" s="85"/>
    </row>
    <row r="169" spans="40:41">
      <c r="AN169" s="85"/>
      <c r="AO169" s="85"/>
    </row>
    <row r="170" spans="40:41">
      <c r="AN170" s="85"/>
      <c r="AO170" s="85"/>
    </row>
    <row r="171" spans="40:41">
      <c r="AN171" s="85"/>
      <c r="AO171" s="85"/>
    </row>
    <row r="172" spans="40:41">
      <c r="AN172" s="85"/>
      <c r="AO172" s="85"/>
    </row>
    <row r="173" spans="40:41">
      <c r="AN173" s="85"/>
      <c r="AO173" s="85"/>
    </row>
    <row r="174" spans="40:41">
      <c r="AN174" s="85"/>
      <c r="AO174" s="85"/>
    </row>
    <row r="175" spans="40:41">
      <c r="AN175" s="85"/>
      <c r="AO175" s="85"/>
    </row>
    <row r="176" spans="40:41">
      <c r="AN176" s="85"/>
      <c r="AO176" s="85"/>
    </row>
    <row r="177" spans="40:41">
      <c r="AN177" s="85"/>
      <c r="AO177" s="85"/>
    </row>
    <row r="178" spans="40:41">
      <c r="AN178" s="85"/>
      <c r="AO178" s="85"/>
    </row>
    <row r="179" spans="40:41">
      <c r="AN179" s="85"/>
      <c r="AO179" s="85"/>
    </row>
    <row r="180" spans="40:41">
      <c r="AN180" s="85"/>
      <c r="AO180" s="85"/>
    </row>
    <row r="181" spans="40:41">
      <c r="AN181" s="85"/>
      <c r="AO181" s="85"/>
    </row>
    <row r="182" spans="40:41">
      <c r="AN182" s="85"/>
      <c r="AO182" s="85"/>
    </row>
    <row r="183" spans="40:41">
      <c r="AN183" s="85"/>
      <c r="AO183" s="85"/>
    </row>
    <row r="184" spans="40:41">
      <c r="AN184" s="85"/>
      <c r="AO184" s="85"/>
    </row>
    <row r="185" spans="40:41">
      <c r="AN185" s="85"/>
      <c r="AO185" s="85"/>
    </row>
    <row r="186" spans="40:41">
      <c r="AN186" s="85"/>
      <c r="AO186" s="85"/>
    </row>
    <row r="187" spans="40:41">
      <c r="AN187" s="85"/>
      <c r="AO187" s="85"/>
    </row>
    <row r="188" spans="40:41">
      <c r="AN188" s="85"/>
      <c r="AO188" s="85"/>
    </row>
    <row r="189" spans="40:41">
      <c r="AN189" s="85"/>
      <c r="AO189" s="85"/>
    </row>
    <row r="190" spans="40:41">
      <c r="AN190" s="85"/>
      <c r="AO190" s="85"/>
    </row>
    <row r="191" spans="40:41">
      <c r="AN191" s="85"/>
      <c r="AO191" s="85"/>
    </row>
    <row r="192" spans="40:41">
      <c r="AN192" s="85"/>
      <c r="AO192" s="85"/>
    </row>
    <row r="193" spans="40:41">
      <c r="AN193" s="85"/>
      <c r="AO193" s="85"/>
    </row>
    <row r="194" spans="40:41">
      <c r="AN194" s="85"/>
      <c r="AO194" s="85"/>
    </row>
    <row r="195" spans="40:41">
      <c r="AN195" s="85"/>
      <c r="AO195" s="85"/>
    </row>
    <row r="196" spans="40:41">
      <c r="AN196" s="85"/>
      <c r="AO196" s="85"/>
    </row>
    <row r="197" spans="40:41">
      <c r="AN197" s="85"/>
      <c r="AO197" s="85"/>
    </row>
    <row r="198" spans="40:41">
      <c r="AN198" s="85"/>
      <c r="AO198" s="85"/>
    </row>
    <row r="199" spans="40:41">
      <c r="AN199" s="85"/>
      <c r="AO199" s="85"/>
    </row>
    <row r="200" spans="40:41">
      <c r="AN200" s="85"/>
      <c r="AO200" s="85"/>
    </row>
    <row r="201" spans="40:41">
      <c r="AN201" s="85"/>
      <c r="AO201" s="85"/>
    </row>
    <row r="202" spans="40:41">
      <c r="AN202" s="85"/>
      <c r="AO202" s="85"/>
    </row>
    <row r="203" spans="40:41">
      <c r="AN203" s="85"/>
      <c r="AO203" s="85"/>
    </row>
    <row r="204" spans="40:41">
      <c r="AN204" s="85"/>
      <c r="AO204" s="85"/>
    </row>
    <row r="205" spans="40:41">
      <c r="AN205" s="85"/>
      <c r="AO205" s="85"/>
    </row>
    <row r="206" spans="40:41">
      <c r="AN206" s="85"/>
      <c r="AO206" s="85"/>
    </row>
    <row r="207" spans="40:41">
      <c r="AN207" s="85"/>
      <c r="AO207" s="85"/>
    </row>
    <row r="208" spans="40:41">
      <c r="AN208" s="85"/>
      <c r="AO208" s="85"/>
    </row>
    <row r="209" spans="40:41">
      <c r="AN209" s="85"/>
      <c r="AO209" s="85"/>
    </row>
    <row r="210" spans="40:41">
      <c r="AN210" s="85"/>
      <c r="AO210" s="85"/>
    </row>
    <row r="211" spans="40:41">
      <c r="AN211" s="85"/>
      <c r="AO211" s="85"/>
    </row>
    <row r="212" spans="40:41">
      <c r="AN212" s="85"/>
      <c r="AO212" s="85"/>
    </row>
    <row r="213" spans="40:41">
      <c r="AN213" s="85"/>
      <c r="AO213" s="85"/>
    </row>
    <row r="214" spans="40:41">
      <c r="AN214" s="85"/>
      <c r="AO214" s="85"/>
    </row>
    <row r="215" spans="40:41">
      <c r="AN215" s="85"/>
      <c r="AO215" s="85"/>
    </row>
    <row r="216" spans="40:41">
      <c r="AN216" s="85"/>
      <c r="AO216" s="85"/>
    </row>
    <row r="217" spans="40:41">
      <c r="AN217" s="85"/>
      <c r="AO217" s="85"/>
    </row>
    <row r="218" spans="40:41">
      <c r="AN218" s="85"/>
      <c r="AO218" s="85"/>
    </row>
    <row r="219" spans="40:41">
      <c r="AN219" s="85"/>
      <c r="AO219" s="85"/>
    </row>
    <row r="220" spans="40:41">
      <c r="AN220" s="85"/>
      <c r="AO220" s="85"/>
    </row>
    <row r="221" spans="40:41">
      <c r="AN221" s="85"/>
      <c r="AO221" s="85"/>
    </row>
    <row r="222" spans="40:41">
      <c r="AN222" s="85"/>
      <c r="AO222" s="85"/>
    </row>
    <row r="223" spans="40:41">
      <c r="AN223" s="85"/>
      <c r="AO223" s="85"/>
    </row>
    <row r="224" spans="40:41">
      <c r="AN224" s="85"/>
      <c r="AO224" s="85"/>
    </row>
    <row r="225" spans="40:41">
      <c r="AN225" s="85"/>
      <c r="AO225" s="85"/>
    </row>
    <row r="226" spans="40:41">
      <c r="AN226" s="85"/>
      <c r="AO226" s="85"/>
    </row>
    <row r="227" spans="40:41">
      <c r="AN227" s="85"/>
      <c r="AO227" s="85"/>
    </row>
    <row r="228" spans="40:41">
      <c r="AN228" s="85"/>
      <c r="AO228" s="85"/>
    </row>
    <row r="229" spans="40:41">
      <c r="AN229" s="85"/>
      <c r="AO229" s="85"/>
    </row>
    <row r="230" spans="40:41">
      <c r="AN230" s="85"/>
      <c r="AO230" s="85"/>
    </row>
    <row r="231" spans="40:41">
      <c r="AN231" s="85"/>
      <c r="AO231" s="85"/>
    </row>
    <row r="232" spans="40:41">
      <c r="AN232" s="85"/>
      <c r="AO232" s="85"/>
    </row>
    <row r="233" spans="40:41">
      <c r="AN233" s="85"/>
      <c r="AO233" s="85"/>
    </row>
    <row r="234" spans="40:41">
      <c r="AN234" s="85"/>
      <c r="AO234" s="85"/>
    </row>
    <row r="235" spans="40:41">
      <c r="AN235" s="85"/>
      <c r="AO235" s="85"/>
    </row>
    <row r="236" spans="40:41">
      <c r="AN236" s="85"/>
      <c r="AO236" s="85"/>
    </row>
    <row r="237" spans="40:41">
      <c r="AN237" s="85"/>
      <c r="AO237" s="85"/>
    </row>
    <row r="238" spans="40:41">
      <c r="AN238" s="85"/>
      <c r="AO238" s="85"/>
    </row>
    <row r="239" spans="40:41">
      <c r="AN239" s="85"/>
      <c r="AO239" s="85"/>
    </row>
    <row r="240" spans="40:41">
      <c r="AN240" s="85"/>
      <c r="AO240" s="85"/>
    </row>
    <row r="241" spans="40:41">
      <c r="AN241" s="85"/>
      <c r="AO241" s="85"/>
    </row>
    <row r="242" spans="40:41">
      <c r="AN242" s="85"/>
      <c r="AO242" s="85"/>
    </row>
    <row r="243" spans="40:41">
      <c r="AN243" s="85"/>
      <c r="AO243" s="85"/>
    </row>
    <row r="244" spans="40:41">
      <c r="AN244" s="85"/>
      <c r="AO244" s="85"/>
    </row>
    <row r="245" spans="40:41">
      <c r="AN245" s="85"/>
      <c r="AO245" s="85"/>
    </row>
    <row r="246" spans="40:41">
      <c r="AN246" s="85"/>
      <c r="AO246" s="85"/>
    </row>
    <row r="247" spans="40:41">
      <c r="AN247" s="85"/>
      <c r="AO247" s="85"/>
    </row>
    <row r="248" spans="40:41">
      <c r="AN248" s="85"/>
      <c r="AO248" s="85"/>
    </row>
    <row r="249" spans="40:41">
      <c r="AN249" s="85"/>
      <c r="AO249" s="85"/>
    </row>
    <row r="250" spans="40:41">
      <c r="AN250" s="85"/>
      <c r="AO250" s="85"/>
    </row>
    <row r="251" spans="40:41">
      <c r="AN251" s="85"/>
      <c r="AO251" s="85"/>
    </row>
    <row r="252" spans="40:41">
      <c r="AN252" s="85"/>
      <c r="AO252" s="85"/>
    </row>
    <row r="253" spans="40:41">
      <c r="AN253" s="85"/>
      <c r="AO253" s="85"/>
    </row>
    <row r="254" spans="40:41">
      <c r="AN254" s="85"/>
      <c r="AO254" s="85"/>
    </row>
    <row r="255" spans="40:41">
      <c r="AN255" s="85"/>
      <c r="AO255" s="85"/>
    </row>
    <row r="256" spans="40:41">
      <c r="AN256" s="85"/>
      <c r="AO256" s="85"/>
    </row>
    <row r="257" spans="40:41">
      <c r="AN257" s="85"/>
      <c r="AO257" s="85"/>
    </row>
    <row r="258" spans="40:41">
      <c r="AN258" s="85"/>
      <c r="AO258" s="85"/>
    </row>
    <row r="259" spans="40:41">
      <c r="AN259" s="85"/>
      <c r="AO259" s="85"/>
    </row>
    <row r="260" spans="40:41">
      <c r="AN260" s="85"/>
      <c r="AO260" s="85"/>
    </row>
    <row r="261" spans="40:41">
      <c r="AN261" s="85"/>
      <c r="AO261" s="85"/>
    </row>
    <row r="262" spans="40:41">
      <c r="AN262" s="85"/>
      <c r="AO262" s="85"/>
    </row>
    <row r="263" spans="40:41">
      <c r="AN263" s="85"/>
      <c r="AO263" s="85"/>
    </row>
    <row r="264" spans="40:41">
      <c r="AN264" s="85"/>
      <c r="AO264" s="85"/>
    </row>
    <row r="265" spans="40:41">
      <c r="AN265" s="85"/>
      <c r="AO265" s="85"/>
    </row>
    <row r="266" spans="40:41">
      <c r="AN266" s="85"/>
      <c r="AO266" s="85"/>
    </row>
    <row r="267" spans="40:41">
      <c r="AN267" s="85"/>
      <c r="AO267" s="85"/>
    </row>
    <row r="268" spans="40:41">
      <c r="AN268" s="85"/>
      <c r="AO268" s="85"/>
    </row>
    <row r="269" spans="40:41">
      <c r="AN269" s="85"/>
      <c r="AO269" s="85"/>
    </row>
    <row r="270" spans="40:41">
      <c r="AN270" s="85"/>
      <c r="AO270" s="85"/>
    </row>
    <row r="271" spans="40:41">
      <c r="AN271" s="85"/>
      <c r="AO271" s="85"/>
    </row>
    <row r="272" spans="40:41">
      <c r="AN272" s="85"/>
      <c r="AO272" s="85"/>
    </row>
    <row r="273" spans="40:41">
      <c r="AN273" s="85"/>
      <c r="AO273" s="85"/>
    </row>
    <row r="274" spans="40:41">
      <c r="AN274" s="85"/>
      <c r="AO274" s="85"/>
    </row>
    <row r="275" spans="40:41">
      <c r="AN275" s="85"/>
      <c r="AO275" s="85"/>
    </row>
    <row r="276" spans="40:41">
      <c r="AN276" s="85"/>
      <c r="AO276" s="85"/>
    </row>
    <row r="277" spans="40:41">
      <c r="AN277" s="85"/>
      <c r="AO277" s="85"/>
    </row>
    <row r="278" spans="40:41">
      <c r="AN278" s="85"/>
      <c r="AO278" s="85"/>
    </row>
    <row r="279" spans="40:41">
      <c r="AN279" s="85"/>
      <c r="AO279" s="85"/>
    </row>
    <row r="280" spans="40:41">
      <c r="AN280" s="85"/>
      <c r="AO280" s="85"/>
    </row>
    <row r="281" spans="40:41">
      <c r="AN281" s="85"/>
      <c r="AO281" s="85"/>
    </row>
    <row r="282" spans="40:41">
      <c r="AN282" s="85"/>
      <c r="AO282" s="85"/>
    </row>
    <row r="283" spans="40:41">
      <c r="AN283" s="85"/>
      <c r="AO283" s="85"/>
    </row>
    <row r="284" spans="40:41">
      <c r="AN284" s="85"/>
      <c r="AO284" s="85"/>
    </row>
    <row r="285" spans="40:41">
      <c r="AN285" s="85"/>
      <c r="AO285" s="85"/>
    </row>
    <row r="286" spans="40:41">
      <c r="AN286" s="85"/>
      <c r="AO286" s="85"/>
    </row>
    <row r="287" spans="40:41">
      <c r="AN287" s="85"/>
      <c r="AO287" s="85"/>
    </row>
    <row r="288" spans="40:41">
      <c r="AN288" s="85"/>
      <c r="AO288" s="85"/>
    </row>
    <row r="289" spans="40:41">
      <c r="AN289" s="85"/>
      <c r="AO289" s="85"/>
    </row>
    <row r="290" spans="40:41">
      <c r="AN290" s="85"/>
      <c r="AO290" s="85"/>
    </row>
    <row r="291" spans="40:41">
      <c r="AN291" s="85"/>
      <c r="AO291" s="85"/>
    </row>
    <row r="292" spans="40:41">
      <c r="AN292" s="85"/>
      <c r="AO292" s="85"/>
    </row>
    <row r="293" spans="40:41">
      <c r="AN293" s="85"/>
      <c r="AO293" s="85"/>
    </row>
    <row r="294" spans="40:41">
      <c r="AN294" s="85"/>
      <c r="AO294" s="85"/>
    </row>
    <row r="295" spans="40:41">
      <c r="AN295" s="85"/>
      <c r="AO295" s="85"/>
    </row>
    <row r="296" spans="40:41">
      <c r="AN296" s="85"/>
      <c r="AO296" s="85"/>
    </row>
    <row r="297" spans="40:41">
      <c r="AN297" s="85"/>
      <c r="AO297" s="85"/>
    </row>
    <row r="298" spans="40:41">
      <c r="AN298" s="85"/>
      <c r="AO298" s="85"/>
    </row>
    <row r="299" spans="40:41">
      <c r="AN299" s="85"/>
      <c r="AO299" s="85"/>
    </row>
    <row r="300" spans="40:41">
      <c r="AN300" s="85"/>
      <c r="AO300" s="85"/>
    </row>
    <row r="301" spans="40:41">
      <c r="AN301" s="85"/>
      <c r="AO301" s="85"/>
    </row>
    <row r="302" spans="40:41">
      <c r="AN302" s="85"/>
      <c r="AO302" s="85"/>
    </row>
    <row r="303" spans="40:41">
      <c r="AN303" s="85"/>
      <c r="AO303" s="85"/>
    </row>
    <row r="304" spans="40:41">
      <c r="AN304" s="85"/>
      <c r="AO304" s="85"/>
    </row>
    <row r="305" spans="40:41">
      <c r="AN305" s="85"/>
      <c r="AO305" s="85"/>
    </row>
    <row r="306" spans="40:41">
      <c r="AN306" s="85"/>
      <c r="AO306" s="85"/>
    </row>
    <row r="307" spans="40:41">
      <c r="AN307" s="85"/>
      <c r="AO307" s="85"/>
    </row>
    <row r="308" spans="40:41">
      <c r="AN308" s="85"/>
      <c r="AO308" s="85"/>
    </row>
    <row r="309" spans="40:41">
      <c r="AN309" s="85"/>
      <c r="AO309" s="85"/>
    </row>
    <row r="310" spans="40:41">
      <c r="AN310" s="85"/>
      <c r="AO310" s="85"/>
    </row>
    <row r="311" spans="40:41">
      <c r="AN311" s="85"/>
      <c r="AO311" s="85"/>
    </row>
    <row r="312" spans="40:41">
      <c r="AN312" s="85"/>
      <c r="AO312" s="85"/>
    </row>
    <row r="313" spans="40:41">
      <c r="AN313" s="85"/>
      <c r="AO313" s="85"/>
    </row>
    <row r="314" spans="40:41">
      <c r="AN314" s="85"/>
      <c r="AO314" s="85"/>
    </row>
    <row r="315" spans="40:41">
      <c r="AN315" s="85"/>
      <c r="AO315" s="85"/>
    </row>
    <row r="316" spans="40:41">
      <c r="AN316" s="85"/>
      <c r="AO316" s="85"/>
    </row>
    <row r="317" spans="40:41">
      <c r="AN317" s="85"/>
      <c r="AO317" s="85"/>
    </row>
    <row r="318" spans="40:41">
      <c r="AN318" s="85"/>
      <c r="AO318" s="85"/>
    </row>
    <row r="319" spans="40:41">
      <c r="AN319" s="85"/>
      <c r="AO319" s="85"/>
    </row>
    <row r="320" spans="40:41">
      <c r="AN320" s="85"/>
      <c r="AO320" s="85"/>
    </row>
    <row r="321" spans="40:41">
      <c r="AN321" s="85"/>
      <c r="AO321" s="85"/>
    </row>
    <row r="322" spans="40:41">
      <c r="AN322" s="85"/>
      <c r="AO322" s="85"/>
    </row>
    <row r="323" spans="40:41">
      <c r="AN323" s="85"/>
      <c r="AO323" s="85"/>
    </row>
    <row r="324" spans="40:41">
      <c r="AN324" s="85"/>
      <c r="AO324" s="85"/>
    </row>
    <row r="325" spans="40:41">
      <c r="AN325" s="85"/>
      <c r="AO325" s="85"/>
    </row>
    <row r="326" spans="40:41">
      <c r="AN326" s="85"/>
      <c r="AO326" s="85"/>
    </row>
    <row r="327" spans="40:41">
      <c r="AN327" s="85"/>
      <c r="AO327" s="85"/>
    </row>
    <row r="328" spans="40:41">
      <c r="AN328" s="85"/>
      <c r="AO328" s="85"/>
    </row>
    <row r="329" spans="40:41">
      <c r="AN329" s="85"/>
      <c r="AO329" s="85"/>
    </row>
    <row r="330" spans="40:41">
      <c r="AN330" s="85"/>
      <c r="AO330" s="85"/>
    </row>
    <row r="331" spans="40:41">
      <c r="AN331" s="85"/>
      <c r="AO331" s="85"/>
    </row>
    <row r="332" spans="40:41">
      <c r="AN332" s="85"/>
      <c r="AO332" s="85"/>
    </row>
    <row r="333" spans="40:41">
      <c r="AN333" s="85"/>
      <c r="AO333" s="85"/>
    </row>
    <row r="334" spans="40:41">
      <c r="AN334" s="85"/>
      <c r="AO334" s="85"/>
    </row>
    <row r="335" spans="40:41">
      <c r="AN335" s="85"/>
      <c r="AO335" s="85"/>
    </row>
    <row r="336" spans="40:41">
      <c r="AN336" s="85"/>
      <c r="AO336" s="85"/>
    </row>
    <row r="337" spans="40:41">
      <c r="AN337" s="85"/>
      <c r="AO337" s="85"/>
    </row>
    <row r="338" spans="40:41">
      <c r="AN338" s="85"/>
      <c r="AO338" s="85"/>
    </row>
    <row r="339" spans="40:41">
      <c r="AN339" s="85"/>
      <c r="AO339" s="85"/>
    </row>
    <row r="340" spans="40:41">
      <c r="AN340" s="85"/>
      <c r="AO340" s="85"/>
    </row>
    <row r="341" spans="40:41">
      <c r="AN341" s="85"/>
      <c r="AO341" s="85"/>
    </row>
    <row r="342" spans="40:41">
      <c r="AN342" s="85"/>
      <c r="AO342" s="85"/>
    </row>
    <row r="343" spans="40:41">
      <c r="AN343" s="85"/>
      <c r="AO343" s="85"/>
    </row>
    <row r="344" spans="40:41">
      <c r="AN344" s="85"/>
      <c r="AO344" s="85"/>
    </row>
    <row r="345" spans="40:41">
      <c r="AN345" s="85"/>
      <c r="AO345" s="85"/>
    </row>
    <row r="346" spans="40:41">
      <c r="AN346" s="85"/>
      <c r="AO346" s="85"/>
    </row>
    <row r="347" spans="40:41">
      <c r="AN347" s="85"/>
      <c r="AO347" s="85"/>
    </row>
    <row r="348" spans="40:41">
      <c r="AN348" s="85"/>
      <c r="AO348" s="85"/>
    </row>
    <row r="349" spans="40:41">
      <c r="AN349" s="85"/>
      <c r="AO349" s="85"/>
    </row>
    <row r="350" spans="40:41">
      <c r="AN350" s="85"/>
      <c r="AO350" s="85"/>
    </row>
    <row r="351" spans="40:41">
      <c r="AN351" s="85"/>
      <c r="AO351" s="85"/>
    </row>
    <row r="352" spans="40:41">
      <c r="AN352" s="85"/>
      <c r="AO352" s="85"/>
    </row>
    <row r="353" spans="40:41">
      <c r="AN353" s="85"/>
      <c r="AO353" s="85"/>
    </row>
    <row r="354" spans="40:41">
      <c r="AN354" s="85"/>
      <c r="AO354" s="85"/>
    </row>
    <row r="355" spans="40:41">
      <c r="AN355" s="85"/>
      <c r="AO355" s="85"/>
    </row>
    <row r="356" spans="40:41">
      <c r="AN356" s="85"/>
      <c r="AO356" s="85"/>
    </row>
    <row r="357" spans="40:41">
      <c r="AN357" s="85"/>
      <c r="AO357" s="85"/>
    </row>
    <row r="358" spans="40:41">
      <c r="AN358" s="85"/>
      <c r="AO358" s="85"/>
    </row>
    <row r="359" spans="40:41">
      <c r="AN359" s="85"/>
      <c r="AO359" s="85"/>
    </row>
    <row r="360" spans="40:41">
      <c r="AN360" s="85"/>
      <c r="AO360" s="85"/>
    </row>
    <row r="361" spans="40:41">
      <c r="AN361" s="85"/>
      <c r="AO361" s="85"/>
    </row>
    <row r="362" spans="40:41">
      <c r="AN362" s="85"/>
      <c r="AO362" s="85"/>
    </row>
    <row r="363" spans="40:41">
      <c r="AN363" s="85"/>
      <c r="AO363" s="85"/>
    </row>
    <row r="364" spans="40:41">
      <c r="AN364" s="85"/>
      <c r="AO364" s="85"/>
    </row>
    <row r="365" spans="40:41">
      <c r="AN365" s="85"/>
      <c r="AO365" s="85"/>
    </row>
    <row r="366" spans="40:41">
      <c r="AN366" s="85"/>
      <c r="AO366" s="85"/>
    </row>
    <row r="367" spans="40:41">
      <c r="AN367" s="85"/>
      <c r="AO367" s="85"/>
    </row>
    <row r="368" spans="40:41">
      <c r="AN368" s="85"/>
      <c r="AO368" s="85"/>
    </row>
    <row r="369" spans="40:41">
      <c r="AN369" s="85"/>
      <c r="AO369" s="85"/>
    </row>
    <row r="370" spans="40:41">
      <c r="AN370" s="85"/>
      <c r="AO370" s="85"/>
    </row>
    <row r="371" spans="40:41">
      <c r="AN371" s="85"/>
      <c r="AO371" s="85"/>
    </row>
    <row r="372" spans="40:41">
      <c r="AN372" s="85"/>
      <c r="AO372" s="85"/>
    </row>
    <row r="373" spans="40:41">
      <c r="AN373" s="85"/>
      <c r="AO373" s="85"/>
    </row>
    <row r="374" spans="40:41">
      <c r="AN374" s="85"/>
      <c r="AO374" s="85"/>
    </row>
    <row r="375" spans="40:41">
      <c r="AN375" s="85"/>
      <c r="AO375" s="85"/>
    </row>
    <row r="376" spans="40:41">
      <c r="AN376" s="85"/>
      <c r="AO376" s="85"/>
    </row>
    <row r="377" spans="40:41">
      <c r="AN377" s="85"/>
      <c r="AO377" s="85"/>
    </row>
    <row r="378" spans="40:41">
      <c r="AN378" s="85"/>
      <c r="AO378" s="85"/>
    </row>
    <row r="379" spans="40:41">
      <c r="AN379" s="85"/>
      <c r="AO379" s="85"/>
    </row>
    <row r="380" spans="40:41">
      <c r="AN380" s="85"/>
      <c r="AO380" s="85"/>
    </row>
    <row r="381" spans="40:41">
      <c r="AN381" s="85"/>
      <c r="AO381" s="85"/>
    </row>
    <row r="382" spans="40:41">
      <c r="AN382" s="85"/>
      <c r="AO382" s="85"/>
    </row>
    <row r="383" spans="40:41">
      <c r="AN383" s="85"/>
      <c r="AO383" s="85"/>
    </row>
    <row r="384" spans="40:41">
      <c r="AN384" s="85"/>
      <c r="AO384" s="85"/>
    </row>
    <row r="385" spans="40:41">
      <c r="AN385" s="85"/>
      <c r="AO385" s="85"/>
    </row>
    <row r="386" spans="40:41">
      <c r="AN386" s="85"/>
      <c r="AO386" s="85"/>
    </row>
    <row r="387" spans="40:41">
      <c r="AN387" s="85"/>
      <c r="AO387" s="85"/>
    </row>
    <row r="388" spans="40:41">
      <c r="AN388" s="85"/>
      <c r="AO388" s="85"/>
    </row>
    <row r="389" spans="40:41">
      <c r="AN389" s="85"/>
      <c r="AO389" s="85"/>
    </row>
    <row r="390" spans="40:41">
      <c r="AN390" s="85"/>
      <c r="AO390" s="85"/>
    </row>
    <row r="391" spans="40:41">
      <c r="AN391" s="85"/>
      <c r="AO391" s="85"/>
    </row>
    <row r="392" spans="40:41">
      <c r="AN392" s="85"/>
      <c r="AO392" s="85"/>
    </row>
    <row r="393" spans="40:41">
      <c r="AN393" s="85"/>
      <c r="AO393" s="85"/>
    </row>
    <row r="394" spans="40:41">
      <c r="AN394" s="85"/>
      <c r="AO394" s="85"/>
    </row>
    <row r="395" spans="40:41">
      <c r="AN395" s="85"/>
      <c r="AO395" s="85"/>
    </row>
    <row r="396" spans="40:41">
      <c r="AN396" s="85"/>
      <c r="AO396" s="85"/>
    </row>
    <row r="397" spans="40:41">
      <c r="AN397" s="85"/>
      <c r="AO397" s="85"/>
    </row>
    <row r="398" spans="40:41">
      <c r="AN398" s="85"/>
      <c r="AO398" s="85"/>
    </row>
    <row r="399" spans="40:41">
      <c r="AN399" s="85"/>
      <c r="AO399" s="85"/>
    </row>
    <row r="400" spans="40:41">
      <c r="AN400" s="85"/>
      <c r="AO400" s="85"/>
    </row>
    <row r="401" spans="40:41">
      <c r="AN401" s="85"/>
      <c r="AO401" s="85"/>
    </row>
    <row r="402" spans="40:41">
      <c r="AN402" s="85"/>
      <c r="AO402" s="85"/>
    </row>
    <row r="403" spans="40:41">
      <c r="AN403" s="85"/>
      <c r="AO403" s="85"/>
    </row>
    <row r="404" spans="40:41">
      <c r="AN404" s="85"/>
      <c r="AO404" s="85"/>
    </row>
    <row r="405" spans="40:41">
      <c r="AN405" s="85"/>
      <c r="AO405" s="85"/>
    </row>
    <row r="406" spans="40:41">
      <c r="AN406" s="85"/>
      <c r="AO406" s="85"/>
    </row>
    <row r="407" spans="40:41">
      <c r="AN407" s="85"/>
      <c r="AO407" s="85"/>
    </row>
    <row r="408" spans="40:41">
      <c r="AN408" s="85"/>
      <c r="AO408" s="85"/>
    </row>
    <row r="409" spans="40:41">
      <c r="AN409" s="85"/>
      <c r="AO409" s="85"/>
    </row>
    <row r="410" spans="40:41">
      <c r="AN410" s="85"/>
      <c r="AO410" s="85"/>
    </row>
    <row r="411" spans="40:41">
      <c r="AN411" s="85"/>
      <c r="AO411" s="85"/>
    </row>
    <row r="412" spans="40:41">
      <c r="AN412" s="85"/>
      <c r="AO412" s="85"/>
    </row>
    <row r="413" spans="40:41">
      <c r="AN413" s="85"/>
      <c r="AO413" s="85"/>
    </row>
    <row r="414" spans="40:41">
      <c r="AN414" s="85"/>
      <c r="AO414" s="85"/>
    </row>
    <row r="415" spans="40:41">
      <c r="AN415" s="85"/>
      <c r="AO415" s="85"/>
    </row>
    <row r="416" spans="40:41">
      <c r="AN416" s="85"/>
      <c r="AO416" s="85"/>
    </row>
    <row r="417" spans="40:41">
      <c r="AN417" s="85"/>
      <c r="AO417" s="85"/>
    </row>
    <row r="418" spans="40:41">
      <c r="AN418" s="85"/>
      <c r="AO418" s="85"/>
    </row>
    <row r="419" spans="40:41">
      <c r="AN419" s="85"/>
      <c r="AO419" s="85"/>
    </row>
    <row r="420" spans="40:41">
      <c r="AN420" s="85"/>
      <c r="AO420" s="85"/>
    </row>
    <row r="421" spans="40:41">
      <c r="AN421" s="85"/>
      <c r="AO421" s="85"/>
    </row>
    <row r="422" spans="40:41">
      <c r="AN422" s="85"/>
      <c r="AO422" s="85"/>
    </row>
    <row r="423" spans="40:41">
      <c r="AN423" s="85"/>
      <c r="AO423" s="85"/>
    </row>
    <row r="424" spans="40:41">
      <c r="AN424" s="85"/>
      <c r="AO424" s="85"/>
    </row>
    <row r="425" spans="40:41">
      <c r="AN425" s="85"/>
      <c r="AO425" s="85"/>
    </row>
    <row r="426" spans="40:41">
      <c r="AN426" s="85"/>
      <c r="AO426" s="85"/>
    </row>
    <row r="427" spans="40:41">
      <c r="AN427" s="85"/>
      <c r="AO427" s="85"/>
    </row>
    <row r="428" spans="40:41">
      <c r="AN428" s="85"/>
      <c r="AO428" s="85"/>
    </row>
    <row r="429" spans="40:41">
      <c r="AN429" s="85"/>
      <c r="AO429" s="85"/>
    </row>
    <row r="430" spans="40:41">
      <c r="AN430" s="85"/>
      <c r="AO430" s="85"/>
    </row>
    <row r="431" spans="40:41">
      <c r="AN431" s="85"/>
      <c r="AO431" s="85"/>
    </row>
    <row r="432" spans="40:41">
      <c r="AN432" s="85"/>
      <c r="AO432" s="85"/>
    </row>
    <row r="433" spans="40:41">
      <c r="AN433" s="85"/>
      <c r="AO433" s="85"/>
    </row>
    <row r="434" spans="40:41">
      <c r="AN434" s="85"/>
      <c r="AO434" s="85"/>
    </row>
    <row r="435" spans="40:41">
      <c r="AN435" s="85"/>
      <c r="AO435" s="85"/>
    </row>
    <row r="436" spans="40:41">
      <c r="AN436" s="85"/>
      <c r="AO436" s="85"/>
    </row>
    <row r="437" spans="40:41">
      <c r="AN437" s="85"/>
      <c r="AO437" s="85"/>
    </row>
    <row r="438" spans="40:41">
      <c r="AN438" s="85"/>
      <c r="AO438" s="85"/>
    </row>
    <row r="439" spans="40:41">
      <c r="AN439" s="85"/>
      <c r="AO439" s="85"/>
    </row>
    <row r="440" spans="40:41">
      <c r="AN440" s="85"/>
      <c r="AO440" s="85"/>
    </row>
    <row r="441" spans="40:41">
      <c r="AN441" s="85"/>
      <c r="AO441" s="85"/>
    </row>
    <row r="442" spans="40:41">
      <c r="AN442" s="85"/>
      <c r="AO442" s="85"/>
    </row>
    <row r="443" spans="40:41">
      <c r="AN443" s="85"/>
      <c r="AO443" s="85"/>
    </row>
    <row r="444" spans="40:41">
      <c r="AN444" s="85"/>
      <c r="AO444" s="85"/>
    </row>
    <row r="445" spans="40:41">
      <c r="AN445" s="85"/>
      <c r="AO445" s="85"/>
    </row>
    <row r="446" spans="40:41">
      <c r="AN446" s="85"/>
      <c r="AO446" s="85"/>
    </row>
    <row r="447" spans="40:41">
      <c r="AN447" s="85"/>
      <c r="AO447" s="85"/>
    </row>
    <row r="448" spans="40:41">
      <c r="AN448" s="85"/>
      <c r="AO448" s="85"/>
    </row>
    <row r="449" spans="40:41">
      <c r="AN449" s="85"/>
      <c r="AO449" s="85"/>
    </row>
    <row r="450" spans="40:41">
      <c r="AN450" s="85"/>
      <c r="AO450" s="85"/>
    </row>
    <row r="451" spans="40:41">
      <c r="AN451" s="85"/>
      <c r="AO451" s="85"/>
    </row>
    <row r="452" spans="40:41">
      <c r="AN452" s="85"/>
      <c r="AO452" s="85"/>
    </row>
    <row r="453" spans="40:41">
      <c r="AN453" s="85"/>
      <c r="AO453" s="85"/>
    </row>
    <row r="454" spans="40:41">
      <c r="AN454" s="85"/>
      <c r="AO454" s="85"/>
    </row>
    <row r="455" spans="40:41">
      <c r="AN455" s="85"/>
      <c r="AO455" s="85"/>
    </row>
    <row r="456" spans="40:41">
      <c r="AN456" s="85"/>
      <c r="AO456" s="85"/>
    </row>
    <row r="457" spans="40:41">
      <c r="AN457" s="85"/>
      <c r="AO457" s="85"/>
    </row>
    <row r="458" spans="40:41">
      <c r="AN458" s="85"/>
      <c r="AO458" s="85"/>
    </row>
    <row r="459" spans="40:41">
      <c r="AN459" s="85"/>
      <c r="AO459" s="85"/>
    </row>
    <row r="460" spans="40:41">
      <c r="AN460" s="85"/>
      <c r="AO460" s="85"/>
    </row>
    <row r="461" spans="40:41">
      <c r="AN461" s="85"/>
      <c r="AO461" s="85"/>
    </row>
    <row r="462" spans="40:41">
      <c r="AN462" s="85"/>
      <c r="AO462" s="85"/>
    </row>
    <row r="463" spans="40:41">
      <c r="AN463" s="85"/>
      <c r="AO463" s="85"/>
    </row>
    <row r="464" spans="40:41">
      <c r="AN464" s="85"/>
      <c r="AO464" s="85"/>
    </row>
    <row r="465" spans="40:41">
      <c r="AN465" s="85"/>
      <c r="AO465" s="85"/>
    </row>
    <row r="466" spans="40:41">
      <c r="AN466" s="85"/>
      <c r="AO466" s="85"/>
    </row>
    <row r="467" spans="40:41">
      <c r="AN467" s="85"/>
      <c r="AO467" s="85"/>
    </row>
    <row r="468" spans="40:41">
      <c r="AN468" s="85"/>
      <c r="AO468" s="85"/>
    </row>
    <row r="469" spans="40:41">
      <c r="AN469" s="85"/>
      <c r="AO469" s="85"/>
    </row>
    <row r="470" spans="40:41">
      <c r="AN470" s="85"/>
      <c r="AO470" s="85"/>
    </row>
    <row r="471" spans="40:41">
      <c r="AN471" s="85"/>
      <c r="AO471" s="85"/>
    </row>
    <row r="472" spans="40:41">
      <c r="AN472" s="85"/>
      <c r="AO472" s="85"/>
    </row>
    <row r="473" spans="40:41">
      <c r="AN473" s="85"/>
      <c r="AO473" s="85"/>
    </row>
    <row r="474" spans="40:41">
      <c r="AN474" s="85"/>
      <c r="AO474" s="85"/>
    </row>
    <row r="475" spans="40:41">
      <c r="AN475" s="85"/>
      <c r="AO475" s="85"/>
    </row>
    <row r="476" spans="40:41">
      <c r="AN476" s="85"/>
      <c r="AO476" s="85"/>
    </row>
    <row r="477" spans="40:41">
      <c r="AN477" s="85"/>
      <c r="AO477" s="85"/>
    </row>
    <row r="478" spans="40:41">
      <c r="AN478" s="85"/>
      <c r="AO478" s="85"/>
    </row>
    <row r="479" spans="40:41">
      <c r="AN479" s="85"/>
      <c r="AO479" s="85"/>
    </row>
    <row r="480" spans="40:41">
      <c r="AN480" s="85"/>
      <c r="AO480" s="85"/>
    </row>
    <row r="481" spans="40:41">
      <c r="AN481" s="85"/>
      <c r="AO481" s="85"/>
    </row>
    <row r="482" spans="40:41">
      <c r="AN482" s="85"/>
      <c r="AO482" s="85"/>
    </row>
    <row r="483" spans="40:41">
      <c r="AN483" s="85"/>
      <c r="AO483" s="85"/>
    </row>
    <row r="484" spans="40:41">
      <c r="AN484" s="85"/>
      <c r="AO484" s="85"/>
    </row>
    <row r="485" spans="40:41">
      <c r="AN485" s="85"/>
      <c r="AO485" s="85"/>
    </row>
    <row r="486" spans="40:41">
      <c r="AN486" s="85"/>
      <c r="AO486" s="85"/>
    </row>
    <row r="487" spans="40:41">
      <c r="AN487" s="85"/>
      <c r="AO487" s="85"/>
    </row>
    <row r="488" spans="40:41">
      <c r="AN488" s="85"/>
      <c r="AO488" s="85"/>
    </row>
    <row r="489" spans="40:41">
      <c r="AN489" s="85"/>
      <c r="AO489" s="85"/>
    </row>
    <row r="490" spans="40:41">
      <c r="AN490" s="85"/>
      <c r="AO490" s="85"/>
    </row>
    <row r="491" spans="40:41">
      <c r="AN491" s="85"/>
      <c r="AO491" s="85"/>
    </row>
    <row r="492" spans="40:41">
      <c r="AN492" s="85"/>
      <c r="AO492" s="85"/>
    </row>
    <row r="493" spans="40:41">
      <c r="AN493" s="85"/>
      <c r="AO493" s="85"/>
    </row>
    <row r="494" spans="40:41">
      <c r="AN494" s="85"/>
      <c r="AO494" s="85"/>
    </row>
    <row r="495" spans="40:41">
      <c r="AN495" s="85"/>
      <c r="AO495" s="85"/>
    </row>
    <row r="496" spans="40:41">
      <c r="AN496" s="85"/>
      <c r="AO496" s="85"/>
    </row>
    <row r="497" spans="40:41">
      <c r="AN497" s="85"/>
      <c r="AO497" s="85"/>
    </row>
    <row r="498" spans="40:41">
      <c r="AN498" s="85"/>
      <c r="AO498" s="85"/>
    </row>
    <row r="499" spans="40:41">
      <c r="AN499" s="85"/>
      <c r="AO499" s="85"/>
    </row>
    <row r="500" spans="40:41">
      <c r="AN500" s="85"/>
      <c r="AO500" s="85"/>
    </row>
    <row r="501" spans="40:41">
      <c r="AN501" s="85"/>
      <c r="AO501" s="85"/>
    </row>
    <row r="502" spans="40:41">
      <c r="AN502" s="85"/>
      <c r="AO502" s="85"/>
    </row>
    <row r="503" spans="40:41">
      <c r="AN503" s="85"/>
      <c r="AO503" s="85"/>
    </row>
    <row r="504" spans="40:41">
      <c r="AN504" s="85"/>
      <c r="AO504" s="85"/>
    </row>
    <row r="505" spans="40:41">
      <c r="AN505" s="85"/>
      <c r="AO505" s="85"/>
    </row>
    <row r="506" spans="40:41">
      <c r="AN506" s="85"/>
      <c r="AO506" s="85"/>
    </row>
    <row r="507" spans="40:41">
      <c r="AN507" s="85"/>
      <c r="AO507" s="85"/>
    </row>
    <row r="508" spans="40:41">
      <c r="AN508" s="85"/>
      <c r="AO508" s="85"/>
    </row>
    <row r="509" spans="40:41">
      <c r="AN509" s="85"/>
      <c r="AO509" s="85"/>
    </row>
    <row r="510" spans="40:41">
      <c r="AN510" s="85"/>
      <c r="AO510" s="85"/>
    </row>
    <row r="511" spans="40:41">
      <c r="AN511" s="85"/>
      <c r="AO511" s="85"/>
    </row>
    <row r="512" spans="40:41">
      <c r="AN512" s="85"/>
      <c r="AO512" s="85"/>
    </row>
    <row r="513" spans="40:41">
      <c r="AN513" s="85"/>
      <c r="AO513" s="85"/>
    </row>
    <row r="514" spans="40:41">
      <c r="AN514" s="85"/>
      <c r="AO514" s="85"/>
    </row>
    <row r="515" spans="40:41">
      <c r="AN515" s="85"/>
      <c r="AO515" s="85"/>
    </row>
    <row r="516" spans="40:41">
      <c r="AN516" s="85"/>
      <c r="AO516" s="85"/>
    </row>
    <row r="517" spans="40:41">
      <c r="AN517" s="85"/>
      <c r="AO517" s="85"/>
    </row>
    <row r="518" spans="40:41">
      <c r="AN518" s="85"/>
      <c r="AO518" s="85"/>
    </row>
    <row r="519" spans="40:41">
      <c r="AN519" s="85"/>
      <c r="AO519" s="85"/>
    </row>
    <row r="520" spans="40:41">
      <c r="AN520" s="85"/>
      <c r="AO520" s="85"/>
    </row>
    <row r="521" spans="40:41">
      <c r="AN521" s="85"/>
      <c r="AO521" s="85"/>
    </row>
    <row r="522" spans="40:41">
      <c r="AN522" s="85"/>
      <c r="AO522" s="85"/>
    </row>
    <row r="523" spans="40:41">
      <c r="AN523" s="85"/>
      <c r="AO523" s="85"/>
    </row>
    <row r="524" spans="40:41">
      <c r="AN524" s="85"/>
      <c r="AO524" s="85"/>
    </row>
    <row r="525" spans="40:41">
      <c r="AN525" s="85"/>
      <c r="AO525" s="85"/>
    </row>
    <row r="526" spans="40:41">
      <c r="AN526" s="85"/>
      <c r="AO526" s="85"/>
    </row>
    <row r="527" spans="40:41">
      <c r="AN527" s="85"/>
      <c r="AO527" s="85"/>
    </row>
    <row r="528" spans="40:41">
      <c r="AN528" s="85"/>
      <c r="AO528" s="85"/>
    </row>
    <row r="529" spans="40:41">
      <c r="AN529" s="85"/>
      <c r="AO529" s="85"/>
    </row>
    <row r="530" spans="40:41">
      <c r="AN530" s="85"/>
      <c r="AO530" s="85"/>
    </row>
    <row r="531" spans="40:41">
      <c r="AN531" s="85"/>
      <c r="AO531" s="85"/>
    </row>
    <row r="532" spans="40:41">
      <c r="AN532" s="85"/>
      <c r="AO532" s="85"/>
    </row>
    <row r="533" spans="40:41">
      <c r="AN533" s="85"/>
      <c r="AO533" s="85"/>
    </row>
    <row r="534" spans="40:41">
      <c r="AN534" s="85"/>
      <c r="AO534" s="85"/>
    </row>
    <row r="535" spans="40:41">
      <c r="AN535" s="85"/>
      <c r="AO535" s="85"/>
    </row>
    <row r="536" spans="40:41">
      <c r="AN536" s="85"/>
      <c r="AO536" s="85"/>
    </row>
    <row r="537" spans="40:41">
      <c r="AN537" s="85"/>
      <c r="AO537" s="85"/>
    </row>
    <row r="538" spans="40:41">
      <c r="AN538" s="85"/>
      <c r="AO538" s="85"/>
    </row>
    <row r="539" spans="40:41">
      <c r="AN539" s="85"/>
      <c r="AO539" s="85"/>
    </row>
    <row r="540" spans="40:41">
      <c r="AN540" s="85"/>
      <c r="AO540" s="85"/>
    </row>
    <row r="541" spans="40:41">
      <c r="AN541" s="85"/>
      <c r="AO541" s="85"/>
    </row>
    <row r="542" spans="40:41">
      <c r="AN542" s="85"/>
      <c r="AO542" s="85"/>
    </row>
    <row r="543" spans="40:41">
      <c r="AN543" s="85"/>
      <c r="AO543" s="85"/>
    </row>
    <row r="544" spans="40:41">
      <c r="AN544" s="85"/>
      <c r="AO544" s="85"/>
    </row>
    <row r="545" spans="40:41">
      <c r="AN545" s="85"/>
      <c r="AO545" s="85"/>
    </row>
    <row r="546" spans="40:41">
      <c r="AN546" s="85"/>
      <c r="AO546" s="85"/>
    </row>
    <row r="547" spans="40:41">
      <c r="AN547" s="85"/>
      <c r="AO547" s="85"/>
    </row>
    <row r="548" spans="40:41">
      <c r="AN548" s="85"/>
      <c r="AO548" s="85"/>
    </row>
    <row r="549" spans="40:41">
      <c r="AN549" s="85"/>
      <c r="AO549" s="85"/>
    </row>
    <row r="550" spans="40:41">
      <c r="AN550" s="85"/>
      <c r="AO550" s="85"/>
    </row>
    <row r="551" spans="40:41">
      <c r="AN551" s="85"/>
      <c r="AO551" s="85"/>
    </row>
    <row r="552" spans="40:41">
      <c r="AN552" s="85"/>
      <c r="AO552" s="85"/>
    </row>
    <row r="553" spans="40:41">
      <c r="AN553" s="85"/>
      <c r="AO553" s="85"/>
    </row>
    <row r="554" spans="40:41">
      <c r="AN554" s="85"/>
      <c r="AO554" s="85"/>
    </row>
    <row r="555" spans="40:41">
      <c r="AN555" s="85"/>
      <c r="AO555" s="85"/>
    </row>
    <row r="556" spans="40:41">
      <c r="AN556" s="85"/>
      <c r="AO556" s="85"/>
    </row>
    <row r="557" spans="40:41">
      <c r="AN557" s="85"/>
      <c r="AO557" s="85"/>
    </row>
    <row r="558" spans="40:41">
      <c r="AN558" s="85"/>
      <c r="AO558" s="85"/>
    </row>
    <row r="559" spans="40:41">
      <c r="AN559" s="85"/>
      <c r="AO559" s="85"/>
    </row>
    <row r="560" spans="40:41">
      <c r="AN560" s="85"/>
      <c r="AO560" s="85"/>
    </row>
    <row r="561" spans="40:41">
      <c r="AN561" s="85"/>
      <c r="AO561" s="85"/>
    </row>
    <row r="562" spans="40:41">
      <c r="AN562" s="85"/>
      <c r="AO562" s="85"/>
    </row>
    <row r="563" spans="40:41">
      <c r="AN563" s="85"/>
      <c r="AO563" s="85"/>
    </row>
    <row r="564" spans="40:41">
      <c r="AN564" s="85"/>
      <c r="AO564" s="85"/>
    </row>
    <row r="565" spans="40:41">
      <c r="AN565" s="85"/>
      <c r="AO565" s="85"/>
    </row>
    <row r="566" spans="40:41">
      <c r="AN566" s="85"/>
      <c r="AO566" s="85"/>
    </row>
    <row r="567" spans="40:41">
      <c r="AN567" s="85"/>
      <c r="AO567" s="85"/>
    </row>
    <row r="568" spans="40:41">
      <c r="AN568" s="85"/>
      <c r="AO568" s="85"/>
    </row>
    <row r="569" spans="40:41">
      <c r="AN569" s="85"/>
      <c r="AO569" s="85"/>
    </row>
    <row r="570" spans="40:41">
      <c r="AN570" s="85"/>
      <c r="AO570" s="85"/>
    </row>
    <row r="571" spans="40:41">
      <c r="AN571" s="85"/>
      <c r="AO571" s="85"/>
    </row>
  </sheetData>
  <mergeCells count="48">
    <mergeCell ref="J27:N27"/>
    <mergeCell ref="D13:D17"/>
    <mergeCell ref="E13:E17"/>
    <mergeCell ref="F13:F17"/>
    <mergeCell ref="G14:G16"/>
    <mergeCell ref="D19:D22"/>
    <mergeCell ref="E19:E22"/>
    <mergeCell ref="F19:F22"/>
    <mergeCell ref="G19:G22"/>
    <mergeCell ref="C9:C10"/>
    <mergeCell ref="D9:D10"/>
    <mergeCell ref="A27:B27"/>
    <mergeCell ref="C27:D27"/>
    <mergeCell ref="C19:C22"/>
    <mergeCell ref="A11:A24"/>
    <mergeCell ref="B11:B24"/>
    <mergeCell ref="C11:C18"/>
    <mergeCell ref="D11:D12"/>
    <mergeCell ref="E9:E10"/>
    <mergeCell ref="F9:F10"/>
    <mergeCell ref="E11:E12"/>
    <mergeCell ref="R9:S9"/>
    <mergeCell ref="A3:J7"/>
    <mergeCell ref="N3:AM7"/>
    <mergeCell ref="AH9:AI9"/>
    <mergeCell ref="AJ9:AK9"/>
    <mergeCell ref="AL9:AM9"/>
    <mergeCell ref="F11:F12"/>
    <mergeCell ref="V9:W9"/>
    <mergeCell ref="X9:Y9"/>
    <mergeCell ref="Z9:AA9"/>
    <mergeCell ref="AB9:AC9"/>
    <mergeCell ref="AF9:AG9"/>
    <mergeCell ref="A9:B9"/>
    <mergeCell ref="AN3:AO8"/>
    <mergeCell ref="T9:U9"/>
    <mergeCell ref="G9:G10"/>
    <mergeCell ref="H9:H10"/>
    <mergeCell ref="I9:I10"/>
    <mergeCell ref="J9:J10"/>
    <mergeCell ref="K9:K10"/>
    <mergeCell ref="L9:L10"/>
    <mergeCell ref="M9:M10"/>
    <mergeCell ref="N9:N10"/>
    <mergeCell ref="O9:O10"/>
    <mergeCell ref="P9:Q9"/>
    <mergeCell ref="AN9:AO9"/>
    <mergeCell ref="AD9:AE9"/>
  </mergeCells>
  <phoneticPr fontId="109" type="noConversion"/>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7B321-4350-46A0-B9D3-3B9E5307483D}">
  <sheetPr>
    <tabColor rgb="FF00B050"/>
  </sheetPr>
  <dimension ref="A1:AO104"/>
  <sheetViews>
    <sheetView zoomScale="80" zoomScaleNormal="80" zoomScaleSheetLayoutView="100" workbookViewId="0">
      <selection activeCell="B11" sqref="B11"/>
    </sheetView>
  </sheetViews>
  <sheetFormatPr baseColWidth="10" defaultColWidth="11.44140625" defaultRowHeight="13.8"/>
  <cols>
    <col min="1" max="1" width="49.33203125" style="240" customWidth="1"/>
    <col min="2" max="2" width="26.109375" style="240" customWidth="1"/>
    <col min="3" max="3" width="29.33203125" style="236" customWidth="1"/>
    <col min="4" max="4" width="45.44140625" style="236" customWidth="1"/>
    <col min="5" max="5" width="22.6640625" style="237" customWidth="1"/>
    <col min="6" max="6" width="30.33203125" style="237" customWidth="1"/>
    <col min="7" max="7" width="56.109375" style="236" customWidth="1"/>
    <col min="8" max="8" width="32.44140625" style="236" customWidth="1"/>
    <col min="9" max="9" width="37.6640625" style="236" customWidth="1"/>
    <col min="10" max="10" width="38.33203125" style="236" customWidth="1"/>
    <col min="11" max="11" width="23.44140625" style="238" customWidth="1"/>
    <col min="12" max="13" width="23.44140625" style="236" customWidth="1"/>
    <col min="14" max="14" width="17.109375" style="236" customWidth="1"/>
    <col min="15" max="15" width="13.88671875" style="238" customWidth="1"/>
    <col min="16" max="39" width="7.33203125" style="236" customWidth="1"/>
    <col min="40" max="40" width="16.44140625" style="236" customWidth="1"/>
    <col min="41" max="41" width="22.88671875" style="236" customWidth="1"/>
    <col min="42" max="42" width="23.109375" style="236" customWidth="1"/>
    <col min="43" max="43" width="24.44140625" style="236" customWidth="1"/>
    <col min="44" max="16384" width="11.44140625" style="236"/>
  </cols>
  <sheetData>
    <row r="1" spans="1:41">
      <c r="A1" s="236"/>
      <c r="B1" s="236"/>
      <c r="P1" s="239"/>
    </row>
    <row r="2" spans="1:41" ht="14.4" thickBot="1">
      <c r="A2" s="236"/>
      <c r="B2" s="236"/>
      <c r="P2" s="239"/>
    </row>
    <row r="3" spans="1:41" ht="15" customHeight="1">
      <c r="A3" s="1422" t="s">
        <v>690</v>
      </c>
      <c r="B3" s="1423"/>
      <c r="C3" s="1423"/>
      <c r="D3" s="1423"/>
      <c r="E3" s="1423"/>
      <c r="F3" s="1423"/>
      <c r="G3" s="1423"/>
      <c r="H3" s="1423"/>
      <c r="I3" s="1423"/>
      <c r="J3" s="1423"/>
      <c r="K3" s="421"/>
      <c r="L3" s="421"/>
      <c r="M3" s="421"/>
      <c r="N3" s="1428"/>
      <c r="O3" s="1429"/>
      <c r="P3" s="1429"/>
      <c r="Q3" s="1429"/>
      <c r="R3" s="1429"/>
      <c r="S3" s="1429"/>
      <c r="T3" s="1429"/>
      <c r="U3" s="1429"/>
      <c r="V3" s="1429"/>
      <c r="W3" s="1429"/>
      <c r="X3" s="1429"/>
      <c r="Y3" s="1429"/>
      <c r="Z3" s="1429"/>
      <c r="AA3" s="1429"/>
      <c r="AB3" s="1429"/>
      <c r="AC3" s="1429"/>
      <c r="AD3" s="1429"/>
      <c r="AE3" s="1429"/>
      <c r="AF3" s="1429"/>
      <c r="AG3" s="1429"/>
      <c r="AH3" s="1429"/>
      <c r="AI3" s="1429"/>
      <c r="AJ3" s="1429"/>
      <c r="AK3" s="1429"/>
      <c r="AL3" s="1429"/>
      <c r="AM3" s="1429"/>
      <c r="AN3" s="1432" t="s">
        <v>0</v>
      </c>
      <c r="AO3" s="1433"/>
    </row>
    <row r="4" spans="1:41" ht="15" customHeight="1">
      <c r="A4" s="1424"/>
      <c r="B4" s="1425"/>
      <c r="C4" s="1425"/>
      <c r="D4" s="1425"/>
      <c r="E4" s="1425"/>
      <c r="F4" s="1425"/>
      <c r="G4" s="1425"/>
      <c r="H4" s="1425"/>
      <c r="I4" s="1425"/>
      <c r="J4" s="1425"/>
      <c r="K4" s="422"/>
      <c r="L4" s="422"/>
      <c r="M4" s="422"/>
      <c r="N4" s="1430"/>
      <c r="O4" s="1430"/>
      <c r="P4" s="1430"/>
      <c r="Q4" s="1430"/>
      <c r="R4" s="1430"/>
      <c r="S4" s="1430"/>
      <c r="T4" s="1430"/>
      <c r="U4" s="1430"/>
      <c r="V4" s="1430"/>
      <c r="W4" s="1430"/>
      <c r="X4" s="1430"/>
      <c r="Y4" s="1430"/>
      <c r="Z4" s="1430"/>
      <c r="AA4" s="1430"/>
      <c r="AB4" s="1430"/>
      <c r="AC4" s="1430"/>
      <c r="AD4" s="1430"/>
      <c r="AE4" s="1430"/>
      <c r="AF4" s="1430"/>
      <c r="AG4" s="1430"/>
      <c r="AH4" s="1430"/>
      <c r="AI4" s="1430"/>
      <c r="AJ4" s="1430"/>
      <c r="AK4" s="1430"/>
      <c r="AL4" s="1430"/>
      <c r="AM4" s="1430"/>
      <c r="AN4" s="1434"/>
      <c r="AO4" s="1435"/>
    </row>
    <row r="5" spans="1:41" ht="15" customHeight="1">
      <c r="A5" s="1424"/>
      <c r="B5" s="1425"/>
      <c r="C5" s="1425"/>
      <c r="D5" s="1425"/>
      <c r="E5" s="1425"/>
      <c r="F5" s="1425"/>
      <c r="G5" s="1425"/>
      <c r="H5" s="1425"/>
      <c r="I5" s="1425"/>
      <c r="J5" s="1425"/>
      <c r="K5" s="422"/>
      <c r="L5" s="422"/>
      <c r="M5" s="422"/>
      <c r="N5" s="1430"/>
      <c r="O5" s="1430"/>
      <c r="P5" s="1430"/>
      <c r="Q5" s="1430"/>
      <c r="R5" s="1430"/>
      <c r="S5" s="1430"/>
      <c r="T5" s="1430"/>
      <c r="U5" s="1430"/>
      <c r="V5" s="1430"/>
      <c r="W5" s="1430"/>
      <c r="X5" s="1430"/>
      <c r="Y5" s="1430"/>
      <c r="Z5" s="1430"/>
      <c r="AA5" s="1430"/>
      <c r="AB5" s="1430"/>
      <c r="AC5" s="1430"/>
      <c r="AD5" s="1430"/>
      <c r="AE5" s="1430"/>
      <c r="AF5" s="1430"/>
      <c r="AG5" s="1430"/>
      <c r="AH5" s="1430"/>
      <c r="AI5" s="1430"/>
      <c r="AJ5" s="1430"/>
      <c r="AK5" s="1430"/>
      <c r="AL5" s="1430"/>
      <c r="AM5" s="1430"/>
      <c r="AN5" s="1434"/>
      <c r="AO5" s="1435"/>
    </row>
    <row r="6" spans="1:41" ht="15" customHeight="1">
      <c r="A6" s="1424"/>
      <c r="B6" s="1425"/>
      <c r="C6" s="1425"/>
      <c r="D6" s="1425"/>
      <c r="E6" s="1425"/>
      <c r="F6" s="1425"/>
      <c r="G6" s="1425"/>
      <c r="H6" s="1425"/>
      <c r="I6" s="1425"/>
      <c r="J6" s="1425"/>
      <c r="K6" s="422"/>
      <c r="L6" s="422"/>
      <c r="M6" s="422"/>
      <c r="N6" s="1430"/>
      <c r="O6" s="1430"/>
      <c r="P6" s="1430"/>
      <c r="Q6" s="1430"/>
      <c r="R6" s="1430"/>
      <c r="S6" s="1430"/>
      <c r="T6" s="1430"/>
      <c r="U6" s="1430"/>
      <c r="V6" s="1430"/>
      <c r="W6" s="1430"/>
      <c r="X6" s="1430"/>
      <c r="Y6" s="1430"/>
      <c r="Z6" s="1430"/>
      <c r="AA6" s="1430"/>
      <c r="AB6" s="1430"/>
      <c r="AC6" s="1430"/>
      <c r="AD6" s="1430"/>
      <c r="AE6" s="1430"/>
      <c r="AF6" s="1430"/>
      <c r="AG6" s="1430"/>
      <c r="AH6" s="1430"/>
      <c r="AI6" s="1430"/>
      <c r="AJ6" s="1430"/>
      <c r="AK6" s="1430"/>
      <c r="AL6" s="1430"/>
      <c r="AM6" s="1430"/>
      <c r="AN6" s="1434"/>
      <c r="AO6" s="1435"/>
    </row>
    <row r="7" spans="1:41" ht="15" customHeight="1">
      <c r="A7" s="1424"/>
      <c r="B7" s="1425"/>
      <c r="C7" s="1425"/>
      <c r="D7" s="1425"/>
      <c r="E7" s="1425"/>
      <c r="F7" s="1425"/>
      <c r="G7" s="1425"/>
      <c r="H7" s="1425"/>
      <c r="I7" s="1425"/>
      <c r="J7" s="1425"/>
      <c r="K7" s="422"/>
      <c r="L7" s="422"/>
      <c r="M7" s="422"/>
      <c r="N7" s="1430"/>
      <c r="O7" s="1430"/>
      <c r="P7" s="1430"/>
      <c r="Q7" s="1430"/>
      <c r="R7" s="1430"/>
      <c r="S7" s="1430"/>
      <c r="T7" s="1430"/>
      <c r="U7" s="1430"/>
      <c r="V7" s="1430"/>
      <c r="W7" s="1430"/>
      <c r="X7" s="1430"/>
      <c r="Y7" s="1430"/>
      <c r="Z7" s="1430"/>
      <c r="AA7" s="1430"/>
      <c r="AB7" s="1430"/>
      <c r="AC7" s="1430"/>
      <c r="AD7" s="1430"/>
      <c r="AE7" s="1430"/>
      <c r="AF7" s="1430"/>
      <c r="AG7" s="1430"/>
      <c r="AH7" s="1430"/>
      <c r="AI7" s="1430"/>
      <c r="AJ7" s="1430"/>
      <c r="AK7" s="1430"/>
      <c r="AL7" s="1430"/>
      <c r="AM7" s="1430"/>
      <c r="AN7" s="1434"/>
      <c r="AO7" s="1435"/>
    </row>
    <row r="8" spans="1:41" ht="15.75" customHeight="1" thickBot="1">
      <c r="A8" s="1426"/>
      <c r="B8" s="1427"/>
      <c r="C8" s="1427"/>
      <c r="D8" s="1427"/>
      <c r="E8" s="1427"/>
      <c r="F8" s="1427"/>
      <c r="G8" s="1427"/>
      <c r="H8" s="1427"/>
      <c r="I8" s="1427"/>
      <c r="J8" s="1427"/>
      <c r="K8" s="423"/>
      <c r="L8" s="423"/>
      <c r="M8" s="423"/>
      <c r="N8" s="1431"/>
      <c r="O8" s="1431"/>
      <c r="P8" s="1431"/>
      <c r="Q8" s="1431"/>
      <c r="R8" s="1431"/>
      <c r="S8" s="1431"/>
      <c r="T8" s="1431"/>
      <c r="U8" s="1431"/>
      <c r="V8" s="1431"/>
      <c r="W8" s="1431"/>
      <c r="X8" s="1431"/>
      <c r="Y8" s="1431"/>
      <c r="Z8" s="1431"/>
      <c r="AA8" s="1431"/>
      <c r="AB8" s="1431"/>
      <c r="AC8" s="1431"/>
      <c r="AD8" s="1431"/>
      <c r="AE8" s="1431"/>
      <c r="AF8" s="1431"/>
      <c r="AG8" s="1431"/>
      <c r="AH8" s="1431"/>
      <c r="AI8" s="1431"/>
      <c r="AJ8" s="1431"/>
      <c r="AK8" s="1431"/>
      <c r="AL8" s="1431"/>
      <c r="AM8" s="1431"/>
      <c r="AN8" s="1434"/>
      <c r="AO8" s="1435"/>
    </row>
    <row r="9" spans="1:41" s="1" customFormat="1" thickBot="1">
      <c r="A9" s="639" t="s">
        <v>1180</v>
      </c>
      <c r="B9" s="640"/>
      <c r="C9" s="640"/>
      <c r="D9" s="640"/>
      <c r="E9" s="640"/>
      <c r="F9" s="640"/>
      <c r="G9" s="641"/>
      <c r="H9" s="642" t="s">
        <v>1181</v>
      </c>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1434"/>
      <c r="AO9" s="1435"/>
    </row>
    <row r="10" spans="1:41" s="61" customFormat="1" ht="48" customHeight="1" thickBot="1">
      <c r="A10" s="1441" t="s">
        <v>1</v>
      </c>
      <c r="B10" s="1442"/>
      <c r="C10" s="1345" t="s">
        <v>150</v>
      </c>
      <c r="D10" s="1347" t="s">
        <v>151</v>
      </c>
      <c r="E10" s="1365" t="s">
        <v>152</v>
      </c>
      <c r="F10" s="1367" t="s">
        <v>153</v>
      </c>
      <c r="G10" s="1345" t="s">
        <v>154</v>
      </c>
      <c r="H10" s="1345" t="s">
        <v>155</v>
      </c>
      <c r="I10" s="1345" t="s">
        <v>156</v>
      </c>
      <c r="J10" s="1345" t="s">
        <v>157</v>
      </c>
      <c r="K10" s="1347" t="s">
        <v>158</v>
      </c>
      <c r="L10" s="1347" t="s">
        <v>159</v>
      </c>
      <c r="M10" s="1347" t="s">
        <v>160</v>
      </c>
      <c r="N10" s="1345" t="s">
        <v>161</v>
      </c>
      <c r="O10" s="1347" t="s">
        <v>14</v>
      </c>
      <c r="P10" s="1329" t="s">
        <v>15</v>
      </c>
      <c r="Q10" s="1330"/>
      <c r="R10" s="1329" t="s">
        <v>16</v>
      </c>
      <c r="S10" s="1330"/>
      <c r="T10" s="1329" t="s">
        <v>17</v>
      </c>
      <c r="U10" s="1330"/>
      <c r="V10" s="1329" t="s">
        <v>18</v>
      </c>
      <c r="W10" s="1330"/>
      <c r="X10" s="1329" t="s">
        <v>19</v>
      </c>
      <c r="Y10" s="1330"/>
      <c r="Z10" s="1329" t="s">
        <v>20</v>
      </c>
      <c r="AA10" s="1330"/>
      <c r="AB10" s="1329" t="s">
        <v>21</v>
      </c>
      <c r="AC10" s="1330"/>
      <c r="AD10" s="1329" t="s">
        <v>22</v>
      </c>
      <c r="AE10" s="1330"/>
      <c r="AF10" s="1329" t="s">
        <v>23</v>
      </c>
      <c r="AG10" s="1330"/>
      <c r="AH10" s="1329" t="s">
        <v>24</v>
      </c>
      <c r="AI10" s="1330"/>
      <c r="AJ10" s="1329" t="s">
        <v>25</v>
      </c>
      <c r="AK10" s="1330"/>
      <c r="AL10" s="1331" t="s">
        <v>26</v>
      </c>
      <c r="AM10" s="1331"/>
      <c r="AN10" s="1332" t="s">
        <v>27</v>
      </c>
      <c r="AO10" s="1333"/>
    </row>
    <row r="11" spans="1:41" s="61" customFormat="1" ht="99" customHeight="1" thickBot="1">
      <c r="A11" s="766" t="s">
        <v>28</v>
      </c>
      <c r="B11" s="767" t="s">
        <v>29</v>
      </c>
      <c r="C11" s="1436"/>
      <c r="D11" s="1437"/>
      <c r="E11" s="1439"/>
      <c r="F11" s="1440"/>
      <c r="G11" s="1436"/>
      <c r="H11" s="1436"/>
      <c r="I11" s="1436"/>
      <c r="J11" s="1436"/>
      <c r="K11" s="1437"/>
      <c r="L11" s="1437"/>
      <c r="M11" s="1437"/>
      <c r="N11" s="1436"/>
      <c r="O11" s="1437"/>
      <c r="P11" s="314" t="s">
        <v>30</v>
      </c>
      <c r="Q11" s="734" t="s">
        <v>31</v>
      </c>
      <c r="R11" s="314" t="s">
        <v>30</v>
      </c>
      <c r="S11" s="734" t="s">
        <v>31</v>
      </c>
      <c r="T11" s="314" t="s">
        <v>30</v>
      </c>
      <c r="U11" s="734" t="s">
        <v>31</v>
      </c>
      <c r="V11" s="314" t="s">
        <v>30</v>
      </c>
      <c r="W11" s="734" t="s">
        <v>31</v>
      </c>
      <c r="X11" s="314" t="s">
        <v>30</v>
      </c>
      <c r="Y11" s="734" t="s">
        <v>31</v>
      </c>
      <c r="Z11" s="314" t="s">
        <v>30</v>
      </c>
      <c r="AA11" s="734" t="s">
        <v>31</v>
      </c>
      <c r="AB11" s="314" t="s">
        <v>30</v>
      </c>
      <c r="AC11" s="734" t="s">
        <v>31</v>
      </c>
      <c r="AD11" s="314" t="s">
        <v>30</v>
      </c>
      <c r="AE11" s="734" t="s">
        <v>31</v>
      </c>
      <c r="AF11" s="314" t="s">
        <v>30</v>
      </c>
      <c r="AG11" s="734" t="s">
        <v>31</v>
      </c>
      <c r="AH11" s="314" t="s">
        <v>30</v>
      </c>
      <c r="AI11" s="734" t="s">
        <v>31</v>
      </c>
      <c r="AJ11" s="314" t="s">
        <v>30</v>
      </c>
      <c r="AK11" s="734" t="s">
        <v>31</v>
      </c>
      <c r="AL11" s="730" t="s">
        <v>30</v>
      </c>
      <c r="AM11" s="736" t="s">
        <v>31</v>
      </c>
      <c r="AN11" s="636" t="s">
        <v>32</v>
      </c>
      <c r="AO11" s="366" t="s">
        <v>33</v>
      </c>
    </row>
    <row r="12" spans="1:41" s="61" customFormat="1" ht="99.75" customHeight="1">
      <c r="A12" s="1448" t="s">
        <v>679</v>
      </c>
      <c r="B12" s="1451" t="s">
        <v>85</v>
      </c>
      <c r="C12" s="1454" t="s">
        <v>162</v>
      </c>
      <c r="D12" s="768" t="s">
        <v>163</v>
      </c>
      <c r="E12" s="769">
        <v>0.1</v>
      </c>
      <c r="F12" s="770" t="s">
        <v>40</v>
      </c>
      <c r="G12" s="771" t="s">
        <v>691</v>
      </c>
      <c r="H12" s="772" t="s">
        <v>164</v>
      </c>
      <c r="I12" s="773" t="s">
        <v>165</v>
      </c>
      <c r="J12" s="396">
        <v>0.1</v>
      </c>
      <c r="K12" s="774" t="s">
        <v>166</v>
      </c>
      <c r="L12" s="775">
        <v>45302</v>
      </c>
      <c r="M12" s="775">
        <v>45657</v>
      </c>
      <c r="N12" s="776" t="s">
        <v>44</v>
      </c>
      <c r="O12" s="777" t="s">
        <v>45</v>
      </c>
      <c r="P12" s="811"/>
      <c r="Q12" s="735">
        <v>1</v>
      </c>
      <c r="R12" s="811"/>
      <c r="S12" s="735">
        <v>1</v>
      </c>
      <c r="T12" s="811"/>
      <c r="U12" s="735">
        <v>1</v>
      </c>
      <c r="V12" s="811"/>
      <c r="W12" s="735">
        <v>1</v>
      </c>
      <c r="X12" s="811"/>
      <c r="Y12" s="735">
        <v>1</v>
      </c>
      <c r="Z12" s="811"/>
      <c r="AA12" s="735">
        <v>1</v>
      </c>
      <c r="AB12" s="811"/>
      <c r="AC12" s="735">
        <v>1</v>
      </c>
      <c r="AD12" s="811"/>
      <c r="AE12" s="735">
        <v>1</v>
      </c>
      <c r="AF12" s="811"/>
      <c r="AG12" s="735">
        <v>1</v>
      </c>
      <c r="AH12" s="811"/>
      <c r="AI12" s="735">
        <v>1</v>
      </c>
      <c r="AJ12" s="811"/>
      <c r="AK12" s="735">
        <v>1</v>
      </c>
      <c r="AL12" s="778"/>
      <c r="AM12" s="821">
        <v>1</v>
      </c>
      <c r="AN12" s="779"/>
      <c r="AO12" s="780"/>
    </row>
    <row r="13" spans="1:41" s="61" customFormat="1" ht="97.5" customHeight="1">
      <c r="A13" s="1449"/>
      <c r="B13" s="1452"/>
      <c r="C13" s="1446"/>
      <c r="D13" s="781" t="s">
        <v>692</v>
      </c>
      <c r="E13" s="782">
        <v>0.1</v>
      </c>
      <c r="F13" s="783" t="s">
        <v>40</v>
      </c>
      <c r="G13" s="784" t="s">
        <v>693</v>
      </c>
      <c r="H13" s="785" t="s">
        <v>694</v>
      </c>
      <c r="I13" s="252" t="s">
        <v>167</v>
      </c>
      <c r="J13" s="74">
        <v>0.1</v>
      </c>
      <c r="K13" s="786" t="s">
        <v>168</v>
      </c>
      <c r="L13" s="455">
        <v>45302</v>
      </c>
      <c r="M13" s="455">
        <v>45657</v>
      </c>
      <c r="N13" s="787" t="s">
        <v>44</v>
      </c>
      <c r="O13" s="788" t="s">
        <v>53</v>
      </c>
      <c r="P13" s="812"/>
      <c r="Q13" s="655">
        <v>8.3299999999999999E-2</v>
      </c>
      <c r="R13" s="469"/>
      <c r="S13" s="655">
        <v>8.3299999999999999E-2</v>
      </c>
      <c r="T13" s="469"/>
      <c r="U13" s="655">
        <v>8.3299999999999999E-2</v>
      </c>
      <c r="V13" s="469"/>
      <c r="W13" s="655">
        <v>8.3299999999999999E-2</v>
      </c>
      <c r="X13" s="469"/>
      <c r="Y13" s="655">
        <v>8.3299999999999999E-2</v>
      </c>
      <c r="Z13" s="469"/>
      <c r="AA13" s="655">
        <v>8.3299999999999999E-2</v>
      </c>
      <c r="AB13" s="469"/>
      <c r="AC13" s="655">
        <v>8.3299999999999999E-2</v>
      </c>
      <c r="AD13" s="469"/>
      <c r="AE13" s="655">
        <v>8.3299999999999999E-2</v>
      </c>
      <c r="AF13" s="469"/>
      <c r="AG13" s="655">
        <v>8.3299999999999999E-2</v>
      </c>
      <c r="AH13" s="469"/>
      <c r="AI13" s="655">
        <v>8.3299999999999999E-2</v>
      </c>
      <c r="AJ13" s="469"/>
      <c r="AK13" s="655">
        <v>8.3299999999999999E-2</v>
      </c>
      <c r="AL13" s="810"/>
      <c r="AM13" s="653">
        <v>8.3699999999999997E-2</v>
      </c>
      <c r="AN13" s="789"/>
      <c r="AO13" s="790"/>
    </row>
    <row r="14" spans="1:41" s="61" customFormat="1" ht="105" customHeight="1">
      <c r="A14" s="1449"/>
      <c r="B14" s="1452"/>
      <c r="C14" s="1446"/>
      <c r="D14" s="1455" t="s">
        <v>169</v>
      </c>
      <c r="E14" s="1445">
        <v>0.25</v>
      </c>
      <c r="F14" s="783" t="s">
        <v>40</v>
      </c>
      <c r="G14" s="784" t="s">
        <v>695</v>
      </c>
      <c r="H14" s="785" t="s">
        <v>170</v>
      </c>
      <c r="I14" s="791" t="s">
        <v>171</v>
      </c>
      <c r="J14" s="74">
        <v>0.12</v>
      </c>
      <c r="K14" s="792" t="s">
        <v>172</v>
      </c>
      <c r="L14" s="455">
        <v>45302</v>
      </c>
      <c r="M14" s="455">
        <v>45657</v>
      </c>
      <c r="N14" s="787" t="s">
        <v>44</v>
      </c>
      <c r="O14" s="788" t="s">
        <v>83</v>
      </c>
      <c r="P14" s="812"/>
      <c r="Q14" s="655">
        <v>8.3299999999999999E-2</v>
      </c>
      <c r="R14" s="469"/>
      <c r="S14" s="655">
        <v>8.3299999999999999E-2</v>
      </c>
      <c r="T14" s="469"/>
      <c r="U14" s="655">
        <v>8.3299999999999999E-2</v>
      </c>
      <c r="V14" s="469"/>
      <c r="W14" s="655">
        <v>8.3299999999999999E-2</v>
      </c>
      <c r="X14" s="469"/>
      <c r="Y14" s="655">
        <v>8.3299999999999999E-2</v>
      </c>
      <c r="Z14" s="469"/>
      <c r="AA14" s="655">
        <v>8.3299999999999999E-2</v>
      </c>
      <c r="AB14" s="469"/>
      <c r="AC14" s="655">
        <v>8.3299999999999999E-2</v>
      </c>
      <c r="AD14" s="469"/>
      <c r="AE14" s="655">
        <v>8.3299999999999999E-2</v>
      </c>
      <c r="AF14" s="469"/>
      <c r="AG14" s="655">
        <v>8.3299999999999999E-2</v>
      </c>
      <c r="AH14" s="469"/>
      <c r="AI14" s="655">
        <v>8.3299999999999999E-2</v>
      </c>
      <c r="AJ14" s="469"/>
      <c r="AK14" s="655">
        <v>8.3299999999999999E-2</v>
      </c>
      <c r="AL14" s="810"/>
      <c r="AM14" s="653">
        <v>8.3699999999999997E-2</v>
      </c>
      <c r="AN14" s="789"/>
      <c r="AO14" s="790"/>
    </row>
    <row r="15" spans="1:41" s="61" customFormat="1" ht="81.75" customHeight="1">
      <c r="A15" s="1449"/>
      <c r="B15" s="1452"/>
      <c r="C15" s="1446"/>
      <c r="D15" s="1455"/>
      <c r="E15" s="1445"/>
      <c r="F15" s="783" t="s">
        <v>40</v>
      </c>
      <c r="G15" s="781" t="s">
        <v>173</v>
      </c>
      <c r="H15" s="781" t="s">
        <v>696</v>
      </c>
      <c r="I15" s="781" t="s">
        <v>697</v>
      </c>
      <c r="J15" s="74">
        <v>0.13</v>
      </c>
      <c r="K15" s="792" t="s">
        <v>174</v>
      </c>
      <c r="L15" s="455">
        <v>45302</v>
      </c>
      <c r="M15" s="455">
        <v>45657</v>
      </c>
      <c r="N15" s="787" t="s">
        <v>44</v>
      </c>
      <c r="O15" s="788" t="s">
        <v>82</v>
      </c>
      <c r="P15" s="812"/>
      <c r="Q15" s="655">
        <v>8.3299999999999999E-2</v>
      </c>
      <c r="R15" s="469"/>
      <c r="S15" s="655">
        <v>8.3299999999999999E-2</v>
      </c>
      <c r="T15" s="469"/>
      <c r="U15" s="655">
        <v>8.3299999999999999E-2</v>
      </c>
      <c r="V15" s="469"/>
      <c r="W15" s="655">
        <v>8.3299999999999999E-2</v>
      </c>
      <c r="X15" s="469"/>
      <c r="Y15" s="655">
        <v>8.3299999999999999E-2</v>
      </c>
      <c r="Z15" s="469"/>
      <c r="AA15" s="655">
        <v>8.3299999999999999E-2</v>
      </c>
      <c r="AB15" s="469"/>
      <c r="AC15" s="655">
        <v>8.3299999999999999E-2</v>
      </c>
      <c r="AD15" s="469"/>
      <c r="AE15" s="655">
        <v>8.3299999999999999E-2</v>
      </c>
      <c r="AF15" s="469"/>
      <c r="AG15" s="655">
        <v>8.3299999999999999E-2</v>
      </c>
      <c r="AH15" s="469"/>
      <c r="AI15" s="655">
        <v>8.3299999999999999E-2</v>
      </c>
      <c r="AJ15" s="469"/>
      <c r="AK15" s="655">
        <v>8.3299999999999999E-2</v>
      </c>
      <c r="AL15" s="810"/>
      <c r="AM15" s="653">
        <v>8.3699999999999997E-2</v>
      </c>
      <c r="AN15" s="789"/>
      <c r="AO15" s="790"/>
    </row>
    <row r="16" spans="1:41" s="61" customFormat="1" ht="67.5" customHeight="1">
      <c r="A16" s="1449"/>
      <c r="B16" s="1452"/>
      <c r="C16" s="1446"/>
      <c r="D16" s="1438" t="s">
        <v>698</v>
      </c>
      <c r="E16" s="1445">
        <v>0.25</v>
      </c>
      <c r="F16" s="783" t="s">
        <v>40</v>
      </c>
      <c r="G16" s="781" t="s">
        <v>699</v>
      </c>
      <c r="H16" s="785" t="s">
        <v>175</v>
      </c>
      <c r="I16" s="252" t="s">
        <v>176</v>
      </c>
      <c r="J16" s="74">
        <v>0.09</v>
      </c>
      <c r="K16" s="792" t="s">
        <v>177</v>
      </c>
      <c r="L16" s="455">
        <v>45302</v>
      </c>
      <c r="M16" s="455">
        <v>45657</v>
      </c>
      <c r="N16" s="787" t="s">
        <v>44</v>
      </c>
      <c r="O16" s="788" t="s">
        <v>81</v>
      </c>
      <c r="P16" s="812"/>
      <c r="Q16" s="655">
        <v>8.3299999999999999E-2</v>
      </c>
      <c r="R16" s="469"/>
      <c r="S16" s="655">
        <v>8.3299999999999999E-2</v>
      </c>
      <c r="T16" s="469"/>
      <c r="U16" s="655">
        <v>8.3299999999999999E-2</v>
      </c>
      <c r="V16" s="469"/>
      <c r="W16" s="655">
        <v>8.3299999999999999E-2</v>
      </c>
      <c r="X16" s="469"/>
      <c r="Y16" s="655">
        <v>8.3299999999999999E-2</v>
      </c>
      <c r="Z16" s="469"/>
      <c r="AA16" s="655">
        <v>8.3299999999999999E-2</v>
      </c>
      <c r="AB16" s="469"/>
      <c r="AC16" s="655">
        <v>8.3299999999999999E-2</v>
      </c>
      <c r="AD16" s="469"/>
      <c r="AE16" s="655">
        <v>8.3299999999999999E-2</v>
      </c>
      <c r="AF16" s="469"/>
      <c r="AG16" s="655">
        <v>8.3299999999999999E-2</v>
      </c>
      <c r="AH16" s="469"/>
      <c r="AI16" s="655">
        <v>8.3299999999999999E-2</v>
      </c>
      <c r="AJ16" s="469"/>
      <c r="AK16" s="655">
        <v>8.3299999999999999E-2</v>
      </c>
      <c r="AL16" s="810"/>
      <c r="AM16" s="653">
        <v>8.3699999999999997E-2</v>
      </c>
      <c r="AN16" s="789"/>
      <c r="AO16" s="790"/>
    </row>
    <row r="17" spans="1:41" s="61" customFormat="1" ht="84.75" customHeight="1">
      <c r="A17" s="1449"/>
      <c r="B17" s="1452"/>
      <c r="C17" s="1446"/>
      <c r="D17" s="1438"/>
      <c r="E17" s="1445"/>
      <c r="F17" s="783" t="s">
        <v>40</v>
      </c>
      <c r="G17" s="781" t="s">
        <v>178</v>
      </c>
      <c r="H17" s="781" t="s">
        <v>179</v>
      </c>
      <c r="I17" s="781" t="s">
        <v>180</v>
      </c>
      <c r="J17" s="74">
        <v>0.09</v>
      </c>
      <c r="K17" s="786" t="s">
        <v>181</v>
      </c>
      <c r="L17" s="455">
        <v>45302</v>
      </c>
      <c r="M17" s="455">
        <v>45657</v>
      </c>
      <c r="N17" s="787" t="s">
        <v>44</v>
      </c>
      <c r="O17" s="788" t="s">
        <v>80</v>
      </c>
      <c r="P17" s="812"/>
      <c r="Q17" s="655">
        <v>8.3299999999999999E-2</v>
      </c>
      <c r="R17" s="469"/>
      <c r="S17" s="655">
        <v>8.3299999999999999E-2</v>
      </c>
      <c r="T17" s="469"/>
      <c r="U17" s="655">
        <v>8.3299999999999999E-2</v>
      </c>
      <c r="V17" s="469"/>
      <c r="W17" s="655">
        <v>8.3299999999999999E-2</v>
      </c>
      <c r="X17" s="469"/>
      <c r="Y17" s="655">
        <v>8.3299999999999999E-2</v>
      </c>
      <c r="Z17" s="469"/>
      <c r="AA17" s="655">
        <v>8.3299999999999999E-2</v>
      </c>
      <c r="AB17" s="469"/>
      <c r="AC17" s="655">
        <v>8.3299999999999999E-2</v>
      </c>
      <c r="AD17" s="469"/>
      <c r="AE17" s="655">
        <v>8.3299999999999999E-2</v>
      </c>
      <c r="AF17" s="469"/>
      <c r="AG17" s="655">
        <v>8.3299999999999999E-2</v>
      </c>
      <c r="AH17" s="469"/>
      <c r="AI17" s="655">
        <v>8.3299999999999999E-2</v>
      </c>
      <c r="AJ17" s="469"/>
      <c r="AK17" s="655">
        <v>8.3299999999999999E-2</v>
      </c>
      <c r="AL17" s="810"/>
      <c r="AM17" s="653">
        <v>8.3699999999999997E-2</v>
      </c>
      <c r="AN17" s="789"/>
      <c r="AO17" s="790"/>
    </row>
    <row r="18" spans="1:41" s="61" customFormat="1" ht="64.5" customHeight="1">
      <c r="A18" s="1449"/>
      <c r="B18" s="1452"/>
      <c r="C18" s="1446"/>
      <c r="D18" s="1438"/>
      <c r="E18" s="1445"/>
      <c r="F18" s="783" t="s">
        <v>40</v>
      </c>
      <c r="G18" s="781" t="s">
        <v>182</v>
      </c>
      <c r="H18" s="781" t="s">
        <v>183</v>
      </c>
      <c r="I18" s="781" t="s">
        <v>700</v>
      </c>
      <c r="J18" s="74">
        <v>7.0000000000000007E-2</v>
      </c>
      <c r="K18" s="786" t="s">
        <v>184</v>
      </c>
      <c r="L18" s="455">
        <v>45302</v>
      </c>
      <c r="M18" s="455">
        <v>45657</v>
      </c>
      <c r="N18" s="787" t="s">
        <v>44</v>
      </c>
      <c r="O18" s="788" t="s">
        <v>79</v>
      </c>
      <c r="P18" s="812"/>
      <c r="Q18" s="654">
        <v>2</v>
      </c>
      <c r="R18" s="469"/>
      <c r="S18" s="654">
        <v>2</v>
      </c>
      <c r="T18" s="469"/>
      <c r="U18" s="654">
        <v>2</v>
      </c>
      <c r="V18" s="469"/>
      <c r="W18" s="654">
        <v>2</v>
      </c>
      <c r="X18" s="469"/>
      <c r="Y18" s="654">
        <v>2</v>
      </c>
      <c r="Z18" s="469"/>
      <c r="AA18" s="654">
        <v>2</v>
      </c>
      <c r="AB18" s="469"/>
      <c r="AC18" s="654">
        <v>2</v>
      </c>
      <c r="AD18" s="469"/>
      <c r="AE18" s="654">
        <v>2</v>
      </c>
      <c r="AF18" s="469"/>
      <c r="AG18" s="654">
        <v>2</v>
      </c>
      <c r="AH18" s="469"/>
      <c r="AI18" s="654">
        <v>2</v>
      </c>
      <c r="AJ18" s="469"/>
      <c r="AK18" s="654">
        <v>2</v>
      </c>
      <c r="AL18" s="810"/>
      <c r="AM18" s="652">
        <v>2</v>
      </c>
      <c r="AN18" s="789"/>
      <c r="AO18" s="790"/>
    </row>
    <row r="19" spans="1:41" s="61" customFormat="1" ht="87" customHeight="1">
      <c r="A19" s="1449"/>
      <c r="B19" s="1452"/>
      <c r="C19" s="1446" t="s">
        <v>185</v>
      </c>
      <c r="D19" s="1438" t="s">
        <v>186</v>
      </c>
      <c r="E19" s="1445">
        <v>0.2</v>
      </c>
      <c r="F19" s="783" t="s">
        <v>40</v>
      </c>
      <c r="G19" s="781" t="s">
        <v>701</v>
      </c>
      <c r="H19" s="781" t="s">
        <v>187</v>
      </c>
      <c r="I19" s="781" t="s">
        <v>188</v>
      </c>
      <c r="J19" s="74">
        <v>7.0000000000000007E-2</v>
      </c>
      <c r="K19" s="786" t="s">
        <v>189</v>
      </c>
      <c r="L19" s="455">
        <v>45302</v>
      </c>
      <c r="M19" s="455">
        <v>45657</v>
      </c>
      <c r="N19" s="787" t="s">
        <v>44</v>
      </c>
      <c r="O19" s="788" t="s">
        <v>64</v>
      </c>
      <c r="P19" s="812"/>
      <c r="Q19" s="655">
        <v>8.3299999999999999E-2</v>
      </c>
      <c r="R19" s="469"/>
      <c r="S19" s="655">
        <v>8.3299999999999999E-2</v>
      </c>
      <c r="T19" s="469"/>
      <c r="U19" s="655">
        <v>8.3299999999999999E-2</v>
      </c>
      <c r="V19" s="469"/>
      <c r="W19" s="655">
        <v>8.3299999999999999E-2</v>
      </c>
      <c r="X19" s="469"/>
      <c r="Y19" s="655">
        <v>8.3299999999999999E-2</v>
      </c>
      <c r="Z19" s="469"/>
      <c r="AA19" s="655">
        <v>8.3299999999999999E-2</v>
      </c>
      <c r="AB19" s="469"/>
      <c r="AC19" s="655">
        <v>8.3299999999999999E-2</v>
      </c>
      <c r="AD19" s="469"/>
      <c r="AE19" s="655">
        <v>8.3299999999999999E-2</v>
      </c>
      <c r="AF19" s="469"/>
      <c r="AG19" s="655">
        <v>8.3299999999999999E-2</v>
      </c>
      <c r="AH19" s="469"/>
      <c r="AI19" s="655">
        <v>8.3299999999999999E-2</v>
      </c>
      <c r="AJ19" s="469"/>
      <c r="AK19" s="655">
        <v>8.3299999999999999E-2</v>
      </c>
      <c r="AL19" s="810"/>
      <c r="AM19" s="653">
        <v>8.3699999999999997E-2</v>
      </c>
      <c r="AN19" s="789"/>
      <c r="AO19" s="790"/>
    </row>
    <row r="20" spans="1:41" s="61" customFormat="1" ht="78.75" customHeight="1">
      <c r="A20" s="1449"/>
      <c r="B20" s="1452"/>
      <c r="C20" s="1446"/>
      <c r="D20" s="1438"/>
      <c r="E20" s="1445"/>
      <c r="F20" s="783" t="s">
        <v>40</v>
      </c>
      <c r="G20" s="781" t="s">
        <v>190</v>
      </c>
      <c r="H20" s="781" t="s">
        <v>702</v>
      </c>
      <c r="I20" s="781" t="s">
        <v>191</v>
      </c>
      <c r="J20" s="74">
        <v>7.0000000000000007E-2</v>
      </c>
      <c r="K20" s="786" t="s">
        <v>189</v>
      </c>
      <c r="L20" s="455">
        <v>45302</v>
      </c>
      <c r="M20" s="455">
        <v>45657</v>
      </c>
      <c r="N20" s="787" t="s">
        <v>44</v>
      </c>
      <c r="O20" s="788" t="s">
        <v>78</v>
      </c>
      <c r="P20" s="812"/>
      <c r="Q20" s="655">
        <v>8.3299999999999999E-2</v>
      </c>
      <c r="R20" s="469"/>
      <c r="S20" s="655">
        <v>8.3299999999999999E-2</v>
      </c>
      <c r="T20" s="469"/>
      <c r="U20" s="655">
        <v>8.3299999999999999E-2</v>
      </c>
      <c r="V20" s="469"/>
      <c r="W20" s="655">
        <v>8.3299999999999999E-2</v>
      </c>
      <c r="X20" s="814"/>
      <c r="Y20" s="818">
        <v>8.3299999999999999E-2</v>
      </c>
      <c r="Z20" s="814"/>
      <c r="AA20" s="818">
        <v>8.3299999999999999E-2</v>
      </c>
      <c r="AB20" s="814"/>
      <c r="AC20" s="818">
        <v>8.3299999999999999E-2</v>
      </c>
      <c r="AD20" s="814"/>
      <c r="AE20" s="818">
        <v>8.3299999999999999E-2</v>
      </c>
      <c r="AF20" s="814"/>
      <c r="AG20" s="818">
        <v>8.3299999999999999E-2</v>
      </c>
      <c r="AH20" s="814"/>
      <c r="AI20" s="818">
        <v>8.3299999999999999E-2</v>
      </c>
      <c r="AJ20" s="814"/>
      <c r="AK20" s="818">
        <v>8.3299999999999999E-2</v>
      </c>
      <c r="AL20" s="815"/>
      <c r="AM20" s="822">
        <v>8.3699999999999997E-2</v>
      </c>
      <c r="AN20" s="789"/>
      <c r="AO20" s="790"/>
    </row>
    <row r="21" spans="1:41" s="61" customFormat="1" ht="92.25" customHeight="1">
      <c r="A21" s="1449"/>
      <c r="B21" s="1452"/>
      <c r="C21" s="1446"/>
      <c r="D21" s="1438"/>
      <c r="E21" s="1445"/>
      <c r="F21" s="783" t="s">
        <v>40</v>
      </c>
      <c r="G21" s="781" t="s">
        <v>703</v>
      </c>
      <c r="H21" s="785" t="s">
        <v>704</v>
      </c>
      <c r="I21" s="781" t="s">
        <v>705</v>
      </c>
      <c r="J21" s="74">
        <v>0.06</v>
      </c>
      <c r="K21" s="786" t="s">
        <v>189</v>
      </c>
      <c r="L21" s="455">
        <v>45302</v>
      </c>
      <c r="M21" s="455">
        <v>45657</v>
      </c>
      <c r="N21" s="787" t="s">
        <v>44</v>
      </c>
      <c r="O21" s="788" t="s">
        <v>192</v>
      </c>
      <c r="P21" s="812"/>
      <c r="Q21" s="655"/>
      <c r="R21" s="469"/>
      <c r="S21" s="655"/>
      <c r="T21" s="469"/>
      <c r="U21" s="655"/>
      <c r="V21" s="469"/>
      <c r="W21" s="655"/>
      <c r="X21" s="469"/>
      <c r="Y21" s="654">
        <v>1</v>
      </c>
      <c r="Z21" s="469"/>
      <c r="AA21" s="654"/>
      <c r="AB21" s="469"/>
      <c r="AC21" s="655"/>
      <c r="AD21" s="469"/>
      <c r="AE21" s="655"/>
      <c r="AF21" s="469"/>
      <c r="AG21" s="655"/>
      <c r="AH21" s="469"/>
      <c r="AI21" s="655"/>
      <c r="AJ21" s="469"/>
      <c r="AK21" s="654">
        <v>1</v>
      </c>
      <c r="AL21" s="810"/>
      <c r="AM21" s="655"/>
      <c r="AN21" s="789"/>
      <c r="AO21" s="790"/>
    </row>
    <row r="22" spans="1:41" s="61" customFormat="1" ht="84.75" customHeight="1">
      <c r="A22" s="1449"/>
      <c r="B22" s="1452"/>
      <c r="C22" s="1447" t="s">
        <v>193</v>
      </c>
      <c r="D22" s="785" t="s">
        <v>194</v>
      </c>
      <c r="E22" s="793">
        <v>0.05</v>
      </c>
      <c r="F22" s="783" t="s">
        <v>40</v>
      </c>
      <c r="G22" s="781" t="s">
        <v>195</v>
      </c>
      <c r="H22" s="781" t="s">
        <v>196</v>
      </c>
      <c r="I22" s="781" t="s">
        <v>706</v>
      </c>
      <c r="J22" s="74">
        <v>0.05</v>
      </c>
      <c r="K22" s="786" t="s">
        <v>197</v>
      </c>
      <c r="L22" s="455">
        <v>45302</v>
      </c>
      <c r="M22" s="455">
        <v>45657</v>
      </c>
      <c r="N22" s="787" t="s">
        <v>44</v>
      </c>
      <c r="O22" s="788" t="s">
        <v>66</v>
      </c>
      <c r="P22" s="812"/>
      <c r="Q22" s="655"/>
      <c r="R22" s="469"/>
      <c r="S22" s="655"/>
      <c r="T22" s="469"/>
      <c r="U22" s="655"/>
      <c r="V22" s="469"/>
      <c r="W22" s="655"/>
      <c r="X22" s="816"/>
      <c r="Y22" s="819"/>
      <c r="Z22" s="816"/>
      <c r="AA22" s="819"/>
      <c r="AB22" s="816"/>
      <c r="AC22" s="819"/>
      <c r="AD22" s="816"/>
      <c r="AE22" s="819"/>
      <c r="AF22" s="816"/>
      <c r="AG22" s="819"/>
      <c r="AH22" s="816"/>
      <c r="AI22" s="820">
        <v>1</v>
      </c>
      <c r="AJ22" s="816"/>
      <c r="AK22" s="819"/>
      <c r="AL22" s="817"/>
      <c r="AM22" s="823"/>
      <c r="AN22" s="789"/>
      <c r="AO22" s="790"/>
    </row>
    <row r="23" spans="1:41" s="61" customFormat="1" ht="111.75" customHeight="1" thickBot="1">
      <c r="A23" s="1450"/>
      <c r="B23" s="1453"/>
      <c r="C23" s="1176"/>
      <c r="D23" s="794" t="s">
        <v>70</v>
      </c>
      <c r="E23" s="795">
        <v>0.05</v>
      </c>
      <c r="F23" s="796" t="s">
        <v>40</v>
      </c>
      <c r="G23" s="797" t="s">
        <v>198</v>
      </c>
      <c r="H23" s="797" t="s">
        <v>199</v>
      </c>
      <c r="I23" s="797" t="s">
        <v>77</v>
      </c>
      <c r="J23" s="798">
        <v>0.05</v>
      </c>
      <c r="K23" s="799" t="s">
        <v>189</v>
      </c>
      <c r="L23" s="800">
        <v>45302</v>
      </c>
      <c r="M23" s="800">
        <v>45657</v>
      </c>
      <c r="N23" s="801" t="s">
        <v>44</v>
      </c>
      <c r="O23" s="802" t="s">
        <v>141</v>
      </c>
      <c r="P23" s="813"/>
      <c r="Q23" s="656">
        <v>8.3299999999999999E-2</v>
      </c>
      <c r="R23" s="480"/>
      <c r="S23" s="656">
        <v>8.3299999999999999E-2</v>
      </c>
      <c r="T23" s="480"/>
      <c r="U23" s="656">
        <v>8.3299999999999999E-2</v>
      </c>
      <c r="V23" s="480"/>
      <c r="W23" s="656">
        <v>8.3299999999999999E-2</v>
      </c>
      <c r="X23" s="480"/>
      <c r="Y23" s="656">
        <v>8.3299999999999999E-2</v>
      </c>
      <c r="Z23" s="480"/>
      <c r="AA23" s="656">
        <v>8.3299999999999999E-2</v>
      </c>
      <c r="AB23" s="480"/>
      <c r="AC23" s="656">
        <v>8.3299999999999999E-2</v>
      </c>
      <c r="AD23" s="480"/>
      <c r="AE23" s="656">
        <v>8.3299999999999999E-2</v>
      </c>
      <c r="AF23" s="480"/>
      <c r="AG23" s="656">
        <v>8.3299999999999999E-2</v>
      </c>
      <c r="AH23" s="480"/>
      <c r="AI23" s="656">
        <v>8.3299999999999999E-2</v>
      </c>
      <c r="AJ23" s="480"/>
      <c r="AK23" s="656">
        <v>8.3299999999999999E-2</v>
      </c>
      <c r="AL23" s="810"/>
      <c r="AM23" s="653">
        <v>8.3699999999999997E-2</v>
      </c>
      <c r="AN23" s="803"/>
      <c r="AO23" s="804"/>
    </row>
    <row r="24" spans="1:41" s="61" customFormat="1" ht="18" customHeight="1">
      <c r="A24" s="60" t="s">
        <v>34</v>
      </c>
      <c r="B24" s="59"/>
      <c r="C24" s="59" t="s">
        <v>35</v>
      </c>
      <c r="D24" s="59"/>
      <c r="E24" s="59" t="s">
        <v>36</v>
      </c>
      <c r="F24" s="59"/>
      <c r="G24" s="59"/>
      <c r="I24" s="59" t="s">
        <v>37</v>
      </c>
      <c r="J24" s="59"/>
      <c r="K24" s="805"/>
      <c r="L24" s="59"/>
      <c r="M24" s="59"/>
      <c r="N24" s="62"/>
      <c r="O24" s="281"/>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O24" s="62"/>
    </row>
    <row r="25" spans="1:41" s="61" customFormat="1" ht="82.5" customHeight="1">
      <c r="A25" s="68" t="s">
        <v>73</v>
      </c>
      <c r="B25" s="59"/>
      <c r="C25" s="63" t="s">
        <v>74</v>
      </c>
      <c r="D25" s="64"/>
      <c r="E25" s="63" t="s">
        <v>1012</v>
      </c>
      <c r="F25" s="59"/>
      <c r="G25" s="63"/>
      <c r="H25" s="59"/>
      <c r="I25" s="59" t="s">
        <v>1013</v>
      </c>
      <c r="J25" s="59"/>
      <c r="K25" s="805"/>
      <c r="L25" s="59"/>
      <c r="M25" s="59"/>
      <c r="N25" s="62"/>
      <c r="O25" s="806"/>
      <c r="AO25" s="62"/>
    </row>
    <row r="26" spans="1:41" s="61" customFormat="1" ht="84" customHeight="1" thickBot="1">
      <c r="A26" s="70" t="s">
        <v>75</v>
      </c>
      <c r="B26" s="72"/>
      <c r="C26" s="1169" t="s">
        <v>822</v>
      </c>
      <c r="D26" s="1169"/>
      <c r="E26" s="1169" t="s">
        <v>1027</v>
      </c>
      <c r="F26" s="1169"/>
      <c r="G26" s="1169"/>
      <c r="H26" s="72"/>
      <c r="I26" s="807" t="s">
        <v>1109</v>
      </c>
      <c r="J26" s="1443" t="s">
        <v>38</v>
      </c>
      <c r="K26" s="1443"/>
      <c r="L26" s="1443"/>
      <c r="M26" s="1443"/>
      <c r="N26" s="1444"/>
      <c r="O26" s="808"/>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6"/>
    </row>
    <row r="27" spans="1:41" s="61" customFormat="1" ht="14.4">
      <c r="A27" s="435" t="s">
        <v>1110</v>
      </c>
      <c r="C27" s="59"/>
      <c r="E27" s="285"/>
      <c r="F27" s="285"/>
      <c r="K27" s="809"/>
      <c r="O27" s="809"/>
    </row>
    <row r="28" spans="1:41">
      <c r="A28" s="236"/>
      <c r="B28" s="236"/>
    </row>
    <row r="29" spans="1:41">
      <c r="A29" s="236"/>
      <c r="B29" s="236"/>
    </row>
    <row r="30" spans="1:41">
      <c r="A30" s="236"/>
      <c r="B30" s="236"/>
    </row>
    <row r="31" spans="1:41">
      <c r="A31" s="236"/>
      <c r="B31" s="236"/>
    </row>
    <row r="32" spans="1:41">
      <c r="A32" s="236"/>
      <c r="B32" s="236"/>
    </row>
    <row r="33" spans="1:2">
      <c r="A33" s="236"/>
      <c r="B33" s="236"/>
    </row>
    <row r="34" spans="1:2">
      <c r="A34" s="236"/>
      <c r="B34" s="236"/>
    </row>
    <row r="35" spans="1:2">
      <c r="A35" s="236"/>
      <c r="B35" s="236"/>
    </row>
    <row r="36" spans="1:2">
      <c r="A36" s="236"/>
      <c r="B36" s="236"/>
    </row>
    <row r="37" spans="1:2">
      <c r="A37" s="236"/>
      <c r="B37" s="236"/>
    </row>
    <row r="38" spans="1:2">
      <c r="A38" s="236"/>
      <c r="B38" s="236"/>
    </row>
    <row r="39" spans="1:2">
      <c r="A39" s="236"/>
      <c r="B39" s="236"/>
    </row>
    <row r="40" spans="1:2">
      <c r="A40" s="236"/>
      <c r="B40" s="236"/>
    </row>
    <row r="41" spans="1:2">
      <c r="A41" s="236"/>
      <c r="B41" s="236"/>
    </row>
    <row r="42" spans="1:2">
      <c r="A42" s="236"/>
      <c r="B42" s="236"/>
    </row>
    <row r="43" spans="1:2">
      <c r="A43" s="236"/>
      <c r="B43" s="236"/>
    </row>
    <row r="44" spans="1:2">
      <c r="A44" s="236"/>
      <c r="B44" s="236"/>
    </row>
    <row r="45" spans="1:2">
      <c r="A45" s="236"/>
      <c r="B45" s="236"/>
    </row>
    <row r="46" spans="1:2">
      <c r="A46" s="236"/>
      <c r="B46" s="236"/>
    </row>
    <row r="47" spans="1:2">
      <c r="A47" s="236"/>
      <c r="B47" s="236"/>
    </row>
    <row r="48" spans="1:2">
      <c r="A48" s="236"/>
      <c r="B48" s="236"/>
    </row>
    <row r="49" spans="1:2">
      <c r="A49" s="236"/>
      <c r="B49" s="236"/>
    </row>
    <row r="50" spans="1:2">
      <c r="A50" s="236"/>
      <c r="B50" s="236"/>
    </row>
    <row r="51" spans="1:2">
      <c r="A51" s="236"/>
      <c r="B51" s="236"/>
    </row>
    <row r="52" spans="1:2">
      <c r="A52" s="236"/>
      <c r="B52" s="236"/>
    </row>
    <row r="53" spans="1:2">
      <c r="A53" s="236"/>
      <c r="B53" s="236"/>
    </row>
    <row r="54" spans="1:2">
      <c r="A54" s="236"/>
      <c r="B54" s="236"/>
    </row>
    <row r="55" spans="1:2">
      <c r="A55" s="236"/>
      <c r="B55" s="236"/>
    </row>
    <row r="56" spans="1:2">
      <c r="A56" s="236"/>
      <c r="B56" s="236"/>
    </row>
    <row r="57" spans="1:2">
      <c r="A57" s="236"/>
      <c r="B57" s="236"/>
    </row>
    <row r="58" spans="1:2">
      <c r="A58" s="236"/>
      <c r="B58" s="236"/>
    </row>
    <row r="59" spans="1:2">
      <c r="A59" s="236"/>
      <c r="B59" s="236"/>
    </row>
    <row r="60" spans="1:2">
      <c r="A60" s="236"/>
      <c r="B60" s="236"/>
    </row>
    <row r="61" spans="1:2">
      <c r="A61" s="236"/>
      <c r="B61" s="236"/>
    </row>
    <row r="62" spans="1:2">
      <c r="A62" s="236"/>
      <c r="B62" s="236"/>
    </row>
    <row r="63" spans="1:2">
      <c r="A63" s="236"/>
      <c r="B63" s="236"/>
    </row>
    <row r="64" spans="1:2">
      <c r="A64" s="236"/>
      <c r="B64" s="236"/>
    </row>
    <row r="65" spans="1:2">
      <c r="A65" s="236"/>
      <c r="B65" s="236"/>
    </row>
    <row r="66" spans="1:2">
      <c r="A66" s="236"/>
      <c r="B66" s="236"/>
    </row>
    <row r="67" spans="1:2">
      <c r="A67" s="236"/>
      <c r="B67" s="236"/>
    </row>
    <row r="68" spans="1:2">
      <c r="A68" s="236"/>
      <c r="B68" s="236"/>
    </row>
    <row r="69" spans="1:2">
      <c r="A69" s="236"/>
      <c r="B69" s="236"/>
    </row>
    <row r="70" spans="1:2">
      <c r="A70" s="236"/>
      <c r="B70" s="236"/>
    </row>
    <row r="71" spans="1:2">
      <c r="A71" s="236"/>
      <c r="B71" s="236"/>
    </row>
    <row r="72" spans="1:2">
      <c r="A72" s="236"/>
      <c r="B72" s="236"/>
    </row>
    <row r="73" spans="1:2">
      <c r="A73" s="236"/>
      <c r="B73" s="236"/>
    </row>
    <row r="74" spans="1:2">
      <c r="A74" s="236"/>
      <c r="B74" s="236"/>
    </row>
    <row r="75" spans="1:2">
      <c r="A75" s="236"/>
      <c r="B75" s="236"/>
    </row>
    <row r="76" spans="1:2">
      <c r="A76" s="236"/>
      <c r="B76" s="236"/>
    </row>
    <row r="77" spans="1:2">
      <c r="A77" s="236"/>
      <c r="B77" s="236"/>
    </row>
    <row r="78" spans="1:2">
      <c r="A78" s="236"/>
      <c r="B78" s="236"/>
    </row>
    <row r="79" spans="1:2">
      <c r="A79" s="236"/>
      <c r="B79" s="236"/>
    </row>
    <row r="80" spans="1:2">
      <c r="A80" s="236"/>
      <c r="B80" s="236"/>
    </row>
    <row r="81" spans="1:2">
      <c r="A81" s="236"/>
      <c r="B81" s="236"/>
    </row>
    <row r="82" spans="1:2">
      <c r="A82" s="236"/>
      <c r="B82" s="236"/>
    </row>
    <row r="83" spans="1:2">
      <c r="A83" s="236"/>
      <c r="B83" s="236"/>
    </row>
    <row r="84" spans="1:2">
      <c r="A84" s="236"/>
      <c r="B84" s="236"/>
    </row>
    <row r="85" spans="1:2">
      <c r="A85" s="236"/>
      <c r="B85" s="236"/>
    </row>
    <row r="86" spans="1:2">
      <c r="A86" s="236"/>
      <c r="B86" s="236"/>
    </row>
    <row r="87" spans="1:2">
      <c r="A87" s="236"/>
      <c r="B87" s="236"/>
    </row>
    <row r="88" spans="1:2">
      <c r="A88" s="236"/>
      <c r="B88" s="236"/>
    </row>
    <row r="89" spans="1:2">
      <c r="A89" s="236"/>
      <c r="B89" s="236"/>
    </row>
    <row r="90" spans="1:2">
      <c r="A90" s="236"/>
      <c r="B90" s="236"/>
    </row>
    <row r="91" spans="1:2">
      <c r="A91" s="236"/>
      <c r="B91" s="236"/>
    </row>
    <row r="92" spans="1:2">
      <c r="A92" s="236"/>
      <c r="B92" s="236"/>
    </row>
    <row r="93" spans="1:2">
      <c r="A93" s="236"/>
      <c r="B93" s="236"/>
    </row>
    <row r="94" spans="1:2">
      <c r="A94" s="236"/>
      <c r="B94" s="236"/>
    </row>
    <row r="95" spans="1:2">
      <c r="A95" s="236"/>
      <c r="B95" s="236"/>
    </row>
    <row r="96" spans="1:2">
      <c r="A96" s="236"/>
      <c r="B96" s="236"/>
    </row>
    <row r="97" spans="1:2">
      <c r="A97" s="236"/>
      <c r="B97" s="236"/>
    </row>
    <row r="98" spans="1:2">
      <c r="A98" s="236"/>
      <c r="B98" s="236"/>
    </row>
    <row r="99" spans="1:2">
      <c r="A99" s="236"/>
      <c r="B99" s="236"/>
    </row>
    <row r="100" spans="1:2">
      <c r="A100" s="236"/>
      <c r="B100" s="236"/>
    </row>
    <row r="101" spans="1:2">
      <c r="A101" s="236"/>
      <c r="B101" s="236"/>
    </row>
    <row r="102" spans="1:2">
      <c r="A102" s="236"/>
      <c r="B102" s="236"/>
    </row>
    <row r="103" spans="1:2">
      <c r="A103" s="236"/>
      <c r="B103" s="236"/>
    </row>
    <row r="104" spans="1:2">
      <c r="A104" s="236"/>
      <c r="B104" s="236"/>
    </row>
  </sheetData>
  <mergeCells count="44">
    <mergeCell ref="A10:B10"/>
    <mergeCell ref="C10:C11"/>
    <mergeCell ref="D10:D11"/>
    <mergeCell ref="J26:N26"/>
    <mergeCell ref="E16:E18"/>
    <mergeCell ref="C19:C21"/>
    <mergeCell ref="D19:D21"/>
    <mergeCell ref="E19:E21"/>
    <mergeCell ref="C22:C23"/>
    <mergeCell ref="C26:D26"/>
    <mergeCell ref="E26:G26"/>
    <mergeCell ref="A12:A23"/>
    <mergeCell ref="B12:B23"/>
    <mergeCell ref="C12:C18"/>
    <mergeCell ref="D14:D15"/>
    <mergeCell ref="E14:E15"/>
    <mergeCell ref="D16:D18"/>
    <mergeCell ref="R10:S10"/>
    <mergeCell ref="AH10:AI10"/>
    <mergeCell ref="AJ10:AK10"/>
    <mergeCell ref="AL10:AM10"/>
    <mergeCell ref="E10:E11"/>
    <mergeCell ref="F10:F11"/>
    <mergeCell ref="X10:Y10"/>
    <mergeCell ref="Z10:AA10"/>
    <mergeCell ref="AB10:AC10"/>
    <mergeCell ref="AD10:AE10"/>
    <mergeCell ref="AF10:AG10"/>
    <mergeCell ref="A3:J8"/>
    <mergeCell ref="N3:AM8"/>
    <mergeCell ref="AN3:AO9"/>
    <mergeCell ref="T10:U10"/>
    <mergeCell ref="G10:G11"/>
    <mergeCell ref="H10:H11"/>
    <mergeCell ref="I10:I11"/>
    <mergeCell ref="J10:J11"/>
    <mergeCell ref="K10:K11"/>
    <mergeCell ref="L10:L11"/>
    <mergeCell ref="M10:M11"/>
    <mergeCell ref="N10:N11"/>
    <mergeCell ref="O10:O11"/>
    <mergeCell ref="P10:Q10"/>
    <mergeCell ref="AN10:AO10"/>
    <mergeCell ref="V10:W10"/>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C5C90-690A-4A62-8779-9D5D320FD58C}">
  <sheetPr>
    <tabColor rgb="FF00B050"/>
  </sheetPr>
  <dimension ref="A1:AO29"/>
  <sheetViews>
    <sheetView topLeftCell="H1" zoomScale="70" zoomScaleNormal="70" zoomScaleSheetLayoutView="100" workbookViewId="0">
      <selection activeCell="T14" sqref="T14"/>
    </sheetView>
  </sheetViews>
  <sheetFormatPr baseColWidth="10" defaultColWidth="11.44140625" defaultRowHeight="13.2"/>
  <cols>
    <col min="1" max="1" width="29.88671875" style="1" customWidth="1"/>
    <col min="2" max="2" width="29.5546875" style="1" customWidth="1"/>
    <col min="3" max="3" width="19.88671875" style="1" customWidth="1"/>
    <col min="4" max="4" width="34" style="1" customWidth="1"/>
    <col min="5" max="5" width="23" style="10" customWidth="1"/>
    <col min="6" max="6" width="20.109375" style="10" customWidth="1"/>
    <col min="7" max="7" width="28.5546875" style="1" customWidth="1"/>
    <col min="8" max="8" width="30" style="1" customWidth="1"/>
    <col min="9" max="9" width="19" style="1" customWidth="1"/>
    <col min="10" max="13" width="23.44140625" style="1" customWidth="1"/>
    <col min="14" max="14" width="12.5546875" style="1" customWidth="1"/>
    <col min="15" max="15" width="13.88671875" style="1" customWidth="1"/>
    <col min="16" max="39" width="8" style="1" customWidth="1"/>
    <col min="40" max="40" width="13.5546875" style="1" customWidth="1"/>
    <col min="41" max="41" width="18.6640625" style="348" customWidth="1"/>
    <col min="42" max="16384" width="11.44140625" style="1"/>
  </cols>
  <sheetData>
    <row r="1" spans="1:41" ht="14.4">
      <c r="P1" s="11"/>
    </row>
    <row r="2" spans="1:41" ht="15" thickBot="1">
      <c r="P2" s="11"/>
    </row>
    <row r="3" spans="1:41" ht="15" customHeight="1">
      <c r="A3" s="1225" t="s">
        <v>1015</v>
      </c>
      <c r="B3" s="1226"/>
      <c r="C3" s="1226"/>
      <c r="D3" s="1226"/>
      <c r="E3" s="1226"/>
      <c r="F3" s="1226"/>
      <c r="G3" s="1226"/>
      <c r="H3" s="1226"/>
      <c r="I3" s="1226"/>
      <c r="J3" s="1226"/>
      <c r="K3" s="12"/>
      <c r="L3" s="12"/>
      <c r="M3" s="12"/>
      <c r="N3" s="1456"/>
      <c r="O3" s="1456"/>
      <c r="P3" s="1456"/>
      <c r="Q3" s="1456"/>
      <c r="R3" s="1456"/>
      <c r="S3" s="1456"/>
      <c r="T3" s="1456"/>
      <c r="U3" s="1456"/>
      <c r="V3" s="1456"/>
      <c r="W3" s="1456"/>
      <c r="X3" s="1456"/>
      <c r="Y3" s="1456"/>
      <c r="Z3" s="1456"/>
      <c r="AA3" s="1456"/>
      <c r="AB3" s="1456"/>
      <c r="AC3" s="1456"/>
      <c r="AD3" s="1456"/>
      <c r="AE3" s="1456"/>
      <c r="AF3" s="1456"/>
      <c r="AG3" s="1456"/>
      <c r="AH3" s="1456"/>
      <c r="AI3" s="1456"/>
      <c r="AJ3" s="1456"/>
      <c r="AK3" s="1456"/>
      <c r="AL3" s="1456"/>
      <c r="AM3" s="1456"/>
      <c r="AN3" s="1217" t="s">
        <v>0</v>
      </c>
      <c r="AO3" s="1218"/>
    </row>
    <row r="4" spans="1:41" ht="15" customHeight="1">
      <c r="A4" s="1227"/>
      <c r="B4" s="1228"/>
      <c r="C4" s="1228"/>
      <c r="D4" s="1228"/>
      <c r="E4" s="1228"/>
      <c r="F4" s="1228"/>
      <c r="G4" s="1228"/>
      <c r="H4" s="1228"/>
      <c r="I4" s="1228"/>
      <c r="J4" s="1228"/>
      <c r="K4" s="13"/>
      <c r="L4" s="13"/>
      <c r="M4" s="13"/>
      <c r="N4" s="1457"/>
      <c r="O4" s="1457"/>
      <c r="P4" s="1457"/>
      <c r="Q4" s="1457"/>
      <c r="R4" s="1457"/>
      <c r="S4" s="1457"/>
      <c r="T4" s="1457"/>
      <c r="U4" s="1457"/>
      <c r="V4" s="1457"/>
      <c r="W4" s="1457"/>
      <c r="X4" s="1457"/>
      <c r="Y4" s="1457"/>
      <c r="Z4" s="1457"/>
      <c r="AA4" s="1457"/>
      <c r="AB4" s="1457"/>
      <c r="AC4" s="1457"/>
      <c r="AD4" s="1457"/>
      <c r="AE4" s="1457"/>
      <c r="AF4" s="1457"/>
      <c r="AG4" s="1457"/>
      <c r="AH4" s="1457"/>
      <c r="AI4" s="1457"/>
      <c r="AJ4" s="1457"/>
      <c r="AK4" s="1457"/>
      <c r="AL4" s="1457"/>
      <c r="AM4" s="1457"/>
      <c r="AN4" s="1219"/>
      <c r="AO4" s="1220"/>
    </row>
    <row r="5" spans="1:41" ht="15" customHeight="1">
      <c r="A5" s="1227"/>
      <c r="B5" s="1228"/>
      <c r="C5" s="1228"/>
      <c r="D5" s="1228"/>
      <c r="E5" s="1228"/>
      <c r="F5" s="1228"/>
      <c r="G5" s="1228"/>
      <c r="H5" s="1228"/>
      <c r="I5" s="1228"/>
      <c r="J5" s="1228"/>
      <c r="K5" s="13"/>
      <c r="L5" s="13"/>
      <c r="M5" s="13"/>
      <c r="N5" s="1457"/>
      <c r="O5" s="1457"/>
      <c r="P5" s="1457"/>
      <c r="Q5" s="1457"/>
      <c r="R5" s="1457"/>
      <c r="S5" s="1457"/>
      <c r="T5" s="1457"/>
      <c r="U5" s="1457"/>
      <c r="V5" s="1457"/>
      <c r="W5" s="1457"/>
      <c r="X5" s="1457"/>
      <c r="Y5" s="1457"/>
      <c r="Z5" s="1457"/>
      <c r="AA5" s="1457"/>
      <c r="AB5" s="1457"/>
      <c r="AC5" s="1457"/>
      <c r="AD5" s="1457"/>
      <c r="AE5" s="1457"/>
      <c r="AF5" s="1457"/>
      <c r="AG5" s="1457"/>
      <c r="AH5" s="1457"/>
      <c r="AI5" s="1457"/>
      <c r="AJ5" s="1457"/>
      <c r="AK5" s="1457"/>
      <c r="AL5" s="1457"/>
      <c r="AM5" s="1457"/>
      <c r="AN5" s="1219"/>
      <c r="AO5" s="1220"/>
    </row>
    <row r="6" spans="1:41" ht="43.5" customHeight="1">
      <c r="A6" s="1227"/>
      <c r="B6" s="1228"/>
      <c r="C6" s="1228"/>
      <c r="D6" s="1228"/>
      <c r="E6" s="1228"/>
      <c r="F6" s="1228"/>
      <c r="G6" s="1228"/>
      <c r="H6" s="1228"/>
      <c r="I6" s="1228"/>
      <c r="J6" s="1228"/>
      <c r="K6" s="13"/>
      <c r="L6" s="13"/>
      <c r="M6" s="13"/>
      <c r="N6" s="1457"/>
      <c r="O6" s="1457"/>
      <c r="P6" s="1457"/>
      <c r="Q6" s="1457"/>
      <c r="R6" s="1457"/>
      <c r="S6" s="1457"/>
      <c r="T6" s="1457"/>
      <c r="U6" s="1457"/>
      <c r="V6" s="1457"/>
      <c r="W6" s="1457"/>
      <c r="X6" s="1457"/>
      <c r="Y6" s="1457"/>
      <c r="Z6" s="1457"/>
      <c r="AA6" s="1457"/>
      <c r="AB6" s="1457"/>
      <c r="AC6" s="1457"/>
      <c r="AD6" s="1457"/>
      <c r="AE6" s="1457"/>
      <c r="AF6" s="1457"/>
      <c r="AG6" s="1457"/>
      <c r="AH6" s="1457"/>
      <c r="AI6" s="1457"/>
      <c r="AJ6" s="1457"/>
      <c r="AK6" s="1457"/>
      <c r="AL6" s="1457"/>
      <c r="AM6" s="1457"/>
      <c r="AN6" s="1219"/>
      <c r="AO6" s="1220"/>
    </row>
    <row r="7" spans="1:41" ht="15" customHeight="1">
      <c r="A7" s="1227"/>
      <c r="B7" s="1228"/>
      <c r="C7" s="1228"/>
      <c r="D7" s="1228"/>
      <c r="E7" s="1228"/>
      <c r="F7" s="1228"/>
      <c r="G7" s="1228"/>
      <c r="H7" s="1228"/>
      <c r="I7" s="1228"/>
      <c r="J7" s="1228"/>
      <c r="K7" s="13"/>
      <c r="L7" s="13"/>
      <c r="M7" s="13"/>
      <c r="N7" s="1457"/>
      <c r="O7" s="1457"/>
      <c r="P7" s="1457"/>
      <c r="Q7" s="1457"/>
      <c r="R7" s="1457"/>
      <c r="S7" s="1457"/>
      <c r="T7" s="1457"/>
      <c r="U7" s="1457"/>
      <c r="V7" s="1457"/>
      <c r="W7" s="1457"/>
      <c r="X7" s="1457"/>
      <c r="Y7" s="1457"/>
      <c r="Z7" s="1457"/>
      <c r="AA7" s="1457"/>
      <c r="AB7" s="1457"/>
      <c r="AC7" s="1457"/>
      <c r="AD7" s="1457"/>
      <c r="AE7" s="1457"/>
      <c r="AF7" s="1457"/>
      <c r="AG7" s="1457"/>
      <c r="AH7" s="1457"/>
      <c r="AI7" s="1457"/>
      <c r="AJ7" s="1457"/>
      <c r="AK7" s="1457"/>
      <c r="AL7" s="1457"/>
      <c r="AM7" s="1457"/>
      <c r="AN7" s="1219"/>
      <c r="AO7" s="1220"/>
    </row>
    <row r="8" spans="1:41" ht="15.75" customHeight="1" thickBot="1">
      <c r="A8" s="1229"/>
      <c r="B8" s="1230"/>
      <c r="C8" s="1230"/>
      <c r="D8" s="1230"/>
      <c r="E8" s="1230"/>
      <c r="F8" s="1230"/>
      <c r="G8" s="1230"/>
      <c r="H8" s="1230"/>
      <c r="I8" s="1230"/>
      <c r="J8" s="1230"/>
      <c r="K8" s="14"/>
      <c r="L8" s="14"/>
      <c r="M8" s="14"/>
      <c r="N8" s="1458"/>
      <c r="O8" s="1458"/>
      <c r="P8" s="1458"/>
      <c r="Q8" s="1458"/>
      <c r="R8" s="1458"/>
      <c r="S8" s="1458"/>
      <c r="T8" s="1458"/>
      <c r="U8" s="1458"/>
      <c r="V8" s="1458"/>
      <c r="W8" s="1458"/>
      <c r="X8" s="1458"/>
      <c r="Y8" s="1458"/>
      <c r="Z8" s="1458"/>
      <c r="AA8" s="1458"/>
      <c r="AB8" s="1458"/>
      <c r="AC8" s="1458"/>
      <c r="AD8" s="1458"/>
      <c r="AE8" s="1458"/>
      <c r="AF8" s="1458"/>
      <c r="AG8" s="1458"/>
      <c r="AH8" s="1458"/>
      <c r="AI8" s="1458"/>
      <c r="AJ8" s="1458"/>
      <c r="AK8" s="1458"/>
      <c r="AL8" s="1458"/>
      <c r="AM8" s="1458"/>
      <c r="AN8" s="1219"/>
      <c r="AO8" s="1220"/>
    </row>
    <row r="9" spans="1:41" ht="13.8" thickBot="1">
      <c r="A9" s="639" t="s">
        <v>1180</v>
      </c>
      <c r="B9" s="640"/>
      <c r="C9" s="640"/>
      <c r="D9" s="640"/>
      <c r="E9" s="640"/>
      <c r="F9" s="640"/>
      <c r="G9" s="641"/>
      <c r="H9" s="642" t="s">
        <v>1181</v>
      </c>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1221"/>
      <c r="AO9" s="1222"/>
    </row>
    <row r="10" spans="1:41" ht="48" customHeight="1" thickBot="1">
      <c r="A10" s="1283" t="s">
        <v>1</v>
      </c>
      <c r="B10" s="1283"/>
      <c r="C10" s="1283" t="s">
        <v>2</v>
      </c>
      <c r="D10" s="1283" t="s">
        <v>3</v>
      </c>
      <c r="E10" s="1459" t="s">
        <v>4</v>
      </c>
      <c r="F10" s="1459" t="s">
        <v>5</v>
      </c>
      <c r="G10" s="1283" t="s">
        <v>6</v>
      </c>
      <c r="H10" s="1283" t="s">
        <v>7</v>
      </c>
      <c r="I10" s="1283" t="s">
        <v>8</v>
      </c>
      <c r="J10" s="1283" t="s">
        <v>9</v>
      </c>
      <c r="K10" s="1283" t="s">
        <v>10</v>
      </c>
      <c r="L10" s="1283" t="s">
        <v>11</v>
      </c>
      <c r="M10" s="1283" t="s">
        <v>12</v>
      </c>
      <c r="N10" s="1463" t="s">
        <v>13</v>
      </c>
      <c r="O10" s="1213" t="s">
        <v>14</v>
      </c>
      <c r="P10" s="1461" t="s">
        <v>15</v>
      </c>
      <c r="Q10" s="1462"/>
      <c r="R10" s="1461" t="s">
        <v>16</v>
      </c>
      <c r="S10" s="1462"/>
      <c r="T10" s="1461" t="s">
        <v>17</v>
      </c>
      <c r="U10" s="1462"/>
      <c r="V10" s="1461" t="s">
        <v>18</v>
      </c>
      <c r="W10" s="1462"/>
      <c r="X10" s="1461" t="s">
        <v>19</v>
      </c>
      <c r="Y10" s="1462"/>
      <c r="Z10" s="1461" t="s">
        <v>20</v>
      </c>
      <c r="AA10" s="1462"/>
      <c r="AB10" s="1461" t="s">
        <v>21</v>
      </c>
      <c r="AC10" s="1462"/>
      <c r="AD10" s="1461" t="s">
        <v>22</v>
      </c>
      <c r="AE10" s="1462"/>
      <c r="AF10" s="1461" t="s">
        <v>23</v>
      </c>
      <c r="AG10" s="1462"/>
      <c r="AH10" s="1461" t="s">
        <v>24</v>
      </c>
      <c r="AI10" s="1462"/>
      <c r="AJ10" s="1461" t="s">
        <v>25</v>
      </c>
      <c r="AK10" s="1462"/>
      <c r="AL10" s="1461" t="s">
        <v>26</v>
      </c>
      <c r="AM10" s="1462"/>
      <c r="AN10" s="1465" t="s">
        <v>27</v>
      </c>
      <c r="AO10" s="1232"/>
    </row>
    <row r="11" spans="1:41" ht="69.75" customHeight="1" thickBot="1">
      <c r="A11" s="368" t="s">
        <v>28</v>
      </c>
      <c r="B11" s="368" t="s">
        <v>29</v>
      </c>
      <c r="C11" s="1284"/>
      <c r="D11" s="1284"/>
      <c r="E11" s="1460"/>
      <c r="F11" s="1460"/>
      <c r="G11" s="1284"/>
      <c r="H11" s="1284"/>
      <c r="I11" s="1284"/>
      <c r="J11" s="1284"/>
      <c r="K11" s="1284"/>
      <c r="L11" s="1284"/>
      <c r="M11" s="1284"/>
      <c r="N11" s="1464"/>
      <c r="O11" s="1214"/>
      <c r="P11" s="355" t="s">
        <v>30</v>
      </c>
      <c r="Q11" s="657" t="s">
        <v>31</v>
      </c>
      <c r="R11" s="355" t="s">
        <v>30</v>
      </c>
      <c r="S11" s="657" t="s">
        <v>31</v>
      </c>
      <c r="T11" s="355" t="s">
        <v>30</v>
      </c>
      <c r="U11" s="657" t="s">
        <v>31</v>
      </c>
      <c r="V11" s="355" t="s">
        <v>30</v>
      </c>
      <c r="W11" s="657" t="s">
        <v>31</v>
      </c>
      <c r="X11" s="355" t="s">
        <v>30</v>
      </c>
      <c r="Y11" s="657" t="s">
        <v>31</v>
      </c>
      <c r="Z11" s="355" t="s">
        <v>30</v>
      </c>
      <c r="AA11" s="657" t="s">
        <v>31</v>
      </c>
      <c r="AB11" s="355" t="s">
        <v>30</v>
      </c>
      <c r="AC11" s="657" t="s">
        <v>31</v>
      </c>
      <c r="AD11" s="355" t="s">
        <v>30</v>
      </c>
      <c r="AE11" s="657" t="s">
        <v>31</v>
      </c>
      <c r="AF11" s="355" t="s">
        <v>30</v>
      </c>
      <c r="AG11" s="657" t="s">
        <v>31</v>
      </c>
      <c r="AH11" s="355" t="s">
        <v>30</v>
      </c>
      <c r="AI11" s="657" t="s">
        <v>31</v>
      </c>
      <c r="AJ11" s="355" t="s">
        <v>30</v>
      </c>
      <c r="AK11" s="657" t="s">
        <v>31</v>
      </c>
      <c r="AL11" s="355" t="s">
        <v>30</v>
      </c>
      <c r="AM11" s="657" t="s">
        <v>31</v>
      </c>
      <c r="AN11" s="356" t="s">
        <v>32</v>
      </c>
      <c r="AO11" s="357" t="s">
        <v>33</v>
      </c>
    </row>
    <row r="12" spans="1:41" ht="66" customHeight="1">
      <c r="A12" s="1466" t="s">
        <v>626</v>
      </c>
      <c r="B12" s="1469" t="s">
        <v>85</v>
      </c>
      <c r="C12" s="1472" t="s">
        <v>973</v>
      </c>
      <c r="D12" s="1475" t="s">
        <v>974</v>
      </c>
      <c r="E12" s="1154">
        <v>0.6</v>
      </c>
      <c r="F12" s="370" t="s">
        <v>40</v>
      </c>
      <c r="G12" s="369" t="s">
        <v>975</v>
      </c>
      <c r="H12" s="371" t="s">
        <v>976</v>
      </c>
      <c r="I12" s="369" t="s">
        <v>977</v>
      </c>
      <c r="J12" s="367">
        <v>0.2</v>
      </c>
      <c r="K12" s="448" t="s">
        <v>978</v>
      </c>
      <c r="L12" s="449">
        <v>45293</v>
      </c>
      <c r="M12" s="449">
        <v>45657</v>
      </c>
      <c r="N12" s="450" t="s">
        <v>1103</v>
      </c>
      <c r="O12" s="451" t="s">
        <v>45</v>
      </c>
      <c r="P12" s="452"/>
      <c r="Q12" s="824"/>
      <c r="R12" s="453"/>
      <c r="S12" s="824"/>
      <c r="T12" s="452"/>
      <c r="U12" s="824"/>
      <c r="V12" s="453"/>
      <c r="W12" s="824"/>
      <c r="X12" s="452"/>
      <c r="Y12" s="827"/>
      <c r="Z12" s="452"/>
      <c r="AA12" s="827">
        <v>0.4</v>
      </c>
      <c r="AB12" s="452"/>
      <c r="AC12" s="824"/>
      <c r="AD12" s="453"/>
      <c r="AE12" s="824"/>
      <c r="AF12" s="452"/>
      <c r="AG12" s="827"/>
      <c r="AH12" s="453"/>
      <c r="AI12" s="824"/>
      <c r="AJ12" s="452"/>
      <c r="AK12" s="728"/>
      <c r="AL12" s="453"/>
      <c r="AM12" s="827">
        <v>0.6</v>
      </c>
      <c r="AN12" s="358"/>
      <c r="AO12" s="359"/>
    </row>
    <row r="13" spans="1:41" ht="82.5" customHeight="1">
      <c r="A13" s="1467"/>
      <c r="B13" s="1470"/>
      <c r="C13" s="1473"/>
      <c r="D13" s="1267"/>
      <c r="E13" s="1155"/>
      <c r="F13" s="1476" t="s">
        <v>40</v>
      </c>
      <c r="G13" s="1477" t="s">
        <v>980</v>
      </c>
      <c r="H13" s="273" t="s">
        <v>1028</v>
      </c>
      <c r="I13" s="273" t="s">
        <v>981</v>
      </c>
      <c r="J13" s="271">
        <v>0.05</v>
      </c>
      <c r="K13" s="454" t="s">
        <v>978</v>
      </c>
      <c r="L13" s="455">
        <v>45293</v>
      </c>
      <c r="M13" s="455">
        <v>45412</v>
      </c>
      <c r="N13" s="456" t="s">
        <v>982</v>
      </c>
      <c r="O13" s="457" t="s">
        <v>48</v>
      </c>
      <c r="P13" s="458"/>
      <c r="Q13" s="729"/>
      <c r="R13" s="458"/>
      <c r="S13" s="729"/>
      <c r="T13" s="459"/>
      <c r="U13" s="728">
        <v>0.9</v>
      </c>
      <c r="V13" s="458"/>
      <c r="W13" s="728">
        <v>0.1</v>
      </c>
      <c r="X13" s="460"/>
      <c r="Y13" s="728"/>
      <c r="Z13" s="459"/>
      <c r="AA13" s="728"/>
      <c r="AB13" s="459"/>
      <c r="AC13" s="729"/>
      <c r="AD13" s="458"/>
      <c r="AE13" s="729"/>
      <c r="AF13" s="459"/>
      <c r="AG13" s="728"/>
      <c r="AH13" s="458"/>
      <c r="AI13" s="728"/>
      <c r="AJ13" s="459"/>
      <c r="AK13" s="728"/>
      <c r="AL13" s="458"/>
      <c r="AM13" s="729"/>
      <c r="AN13" s="358"/>
      <c r="AO13" s="360"/>
    </row>
    <row r="14" spans="1:41" ht="96.75" customHeight="1">
      <c r="A14" s="1467"/>
      <c r="B14" s="1470"/>
      <c r="C14" s="1473"/>
      <c r="D14" s="1267"/>
      <c r="E14" s="1155"/>
      <c r="F14" s="1476"/>
      <c r="G14" s="1477"/>
      <c r="H14" s="273" t="s">
        <v>1029</v>
      </c>
      <c r="I14" s="273" t="s">
        <v>981</v>
      </c>
      <c r="J14" s="271">
        <v>0.15</v>
      </c>
      <c r="K14" s="454" t="s">
        <v>978</v>
      </c>
      <c r="L14" s="455">
        <v>45474</v>
      </c>
      <c r="M14" s="455">
        <v>45657</v>
      </c>
      <c r="N14" s="456" t="s">
        <v>1104</v>
      </c>
      <c r="O14" s="457" t="s">
        <v>48</v>
      </c>
      <c r="P14" s="458"/>
      <c r="Q14" s="729"/>
      <c r="R14" s="458"/>
      <c r="S14" s="729"/>
      <c r="T14" s="458"/>
      <c r="U14" s="729"/>
      <c r="V14" s="458"/>
      <c r="W14" s="729"/>
      <c r="X14" s="460"/>
      <c r="Y14" s="728"/>
      <c r="Z14" s="459"/>
      <c r="AA14" s="728"/>
      <c r="AB14" s="459"/>
      <c r="AC14" s="728">
        <f>100%/6</f>
        <v>0.16666666666666666</v>
      </c>
      <c r="AD14" s="458"/>
      <c r="AE14" s="728">
        <f>100%/6</f>
        <v>0.16666666666666666</v>
      </c>
      <c r="AF14" s="459"/>
      <c r="AG14" s="728">
        <f>100%/6</f>
        <v>0.16666666666666666</v>
      </c>
      <c r="AH14" s="461"/>
      <c r="AI14" s="728">
        <f>100%/6</f>
        <v>0.16666666666666666</v>
      </c>
      <c r="AJ14" s="461"/>
      <c r="AK14" s="728">
        <f>100%/6</f>
        <v>0.16666666666666666</v>
      </c>
      <c r="AL14" s="461"/>
      <c r="AM14" s="728">
        <f>100%/6</f>
        <v>0.16666666666666666</v>
      </c>
      <c r="AN14" s="358"/>
      <c r="AO14" s="360"/>
    </row>
    <row r="15" spans="1:41" ht="100.5" customHeight="1">
      <c r="A15" s="1467"/>
      <c r="B15" s="1470"/>
      <c r="C15" s="1473"/>
      <c r="D15" s="1267"/>
      <c r="E15" s="1155"/>
      <c r="F15" s="293" t="s">
        <v>40</v>
      </c>
      <c r="G15" s="275" t="s">
        <v>983</v>
      </c>
      <c r="H15" s="30" t="s">
        <v>984</v>
      </c>
      <c r="I15" s="273" t="s">
        <v>985</v>
      </c>
      <c r="J15" s="271">
        <v>0.2</v>
      </c>
      <c r="K15" s="454" t="s">
        <v>978</v>
      </c>
      <c r="L15" s="462">
        <v>45293</v>
      </c>
      <c r="M15" s="462">
        <v>45657</v>
      </c>
      <c r="N15" s="456" t="s">
        <v>1103</v>
      </c>
      <c r="O15" s="457" t="s">
        <v>84</v>
      </c>
      <c r="P15" s="463"/>
      <c r="Q15" s="825">
        <v>8.3299999999999999E-2</v>
      </c>
      <c r="R15" s="464"/>
      <c r="S15" s="825">
        <v>8.3299999999999999E-2</v>
      </c>
      <c r="T15" s="464"/>
      <c r="U15" s="825">
        <v>8.3299999999999999E-2</v>
      </c>
      <c r="V15" s="458"/>
      <c r="W15" s="825">
        <v>8.3299999999999999E-2</v>
      </c>
      <c r="X15" s="465"/>
      <c r="Y15" s="825">
        <v>8.3299999999999999E-2</v>
      </c>
      <c r="Z15" s="459"/>
      <c r="AA15" s="825">
        <v>8.3299999999999999E-2</v>
      </c>
      <c r="AB15" s="466"/>
      <c r="AC15" s="825">
        <v>8.3299999999999999E-2</v>
      </c>
      <c r="AD15" s="458"/>
      <c r="AE15" s="825">
        <v>8.3299999999999999E-2</v>
      </c>
      <c r="AF15" s="466"/>
      <c r="AG15" s="825">
        <v>8.3299999999999999E-2</v>
      </c>
      <c r="AH15" s="461"/>
      <c r="AI15" s="825">
        <v>8.3299999999999999E-2</v>
      </c>
      <c r="AJ15" s="461"/>
      <c r="AK15" s="825">
        <v>8.3299999999999999E-2</v>
      </c>
      <c r="AL15" s="461"/>
      <c r="AM15" s="825">
        <v>8.3699999999999997E-2</v>
      </c>
      <c r="AN15" s="358"/>
      <c r="AO15" s="359"/>
    </row>
    <row r="16" spans="1:41" ht="67.5" customHeight="1">
      <c r="A16" s="1467"/>
      <c r="B16" s="1470"/>
      <c r="C16" s="1473"/>
      <c r="D16" s="275" t="s">
        <v>986</v>
      </c>
      <c r="E16" s="349">
        <v>0.05</v>
      </c>
      <c r="F16" s="293" t="s">
        <v>40</v>
      </c>
      <c r="G16" s="275" t="s">
        <v>987</v>
      </c>
      <c r="H16" s="30" t="s">
        <v>1030</v>
      </c>
      <c r="I16" s="270" t="s">
        <v>988</v>
      </c>
      <c r="J16" s="271">
        <v>0.05</v>
      </c>
      <c r="K16" s="467" t="s">
        <v>978</v>
      </c>
      <c r="L16" s="455">
        <v>45352</v>
      </c>
      <c r="M16" s="455">
        <v>45566</v>
      </c>
      <c r="N16" s="468" t="s">
        <v>1103</v>
      </c>
      <c r="O16" s="457">
        <v>2.1</v>
      </c>
      <c r="P16" s="469"/>
      <c r="Q16" s="654"/>
      <c r="R16" s="469"/>
      <c r="S16" s="654"/>
      <c r="T16" s="469"/>
      <c r="U16" s="654">
        <v>1</v>
      </c>
      <c r="V16" s="469"/>
      <c r="W16" s="654">
        <v>1</v>
      </c>
      <c r="X16" s="469"/>
      <c r="Y16" s="654">
        <v>1</v>
      </c>
      <c r="Z16" s="469"/>
      <c r="AA16" s="654">
        <v>1</v>
      </c>
      <c r="AB16" s="469"/>
      <c r="AC16" s="654">
        <v>1</v>
      </c>
      <c r="AD16" s="469"/>
      <c r="AE16" s="654">
        <v>1</v>
      </c>
      <c r="AF16" s="469"/>
      <c r="AG16" s="654">
        <v>1</v>
      </c>
      <c r="AH16" s="469"/>
      <c r="AI16" s="654">
        <v>1</v>
      </c>
      <c r="AJ16" s="469"/>
      <c r="AK16" s="654"/>
      <c r="AL16" s="469"/>
      <c r="AM16" s="729"/>
      <c r="AN16" s="358"/>
      <c r="AO16" s="359"/>
    </row>
    <row r="17" spans="1:41" ht="90.75" customHeight="1">
      <c r="A17" s="1467"/>
      <c r="B17" s="1470"/>
      <c r="C17" s="1473"/>
      <c r="D17" s="244" t="s">
        <v>989</v>
      </c>
      <c r="E17" s="349">
        <v>0.15</v>
      </c>
      <c r="F17" s="293" t="s">
        <v>40</v>
      </c>
      <c r="G17" s="275" t="s">
        <v>990</v>
      </c>
      <c r="H17" s="30" t="s">
        <v>991</v>
      </c>
      <c r="I17" s="350" t="s">
        <v>992</v>
      </c>
      <c r="J17" s="24">
        <v>0.15</v>
      </c>
      <c r="K17" s="424" t="s">
        <v>978</v>
      </c>
      <c r="L17" s="455">
        <v>45293</v>
      </c>
      <c r="M17" s="455">
        <v>45657</v>
      </c>
      <c r="N17" s="470" t="s">
        <v>979</v>
      </c>
      <c r="O17" s="471" t="s">
        <v>83</v>
      </c>
      <c r="P17" s="463"/>
      <c r="Q17" s="825">
        <v>8.3333329999999997E-2</v>
      </c>
      <c r="R17" s="463"/>
      <c r="S17" s="825">
        <v>8.3333329999999997E-2</v>
      </c>
      <c r="T17" s="464"/>
      <c r="U17" s="825">
        <v>8.3333329999999997E-2</v>
      </c>
      <c r="V17" s="464"/>
      <c r="W17" s="825">
        <v>8.3333329999999997E-2</v>
      </c>
      <c r="X17" s="464"/>
      <c r="Y17" s="825">
        <v>8.3333329999999997E-2</v>
      </c>
      <c r="Z17" s="463"/>
      <c r="AA17" s="825">
        <v>8.3333329999999997E-2</v>
      </c>
      <c r="AB17" s="463"/>
      <c r="AC17" s="825">
        <v>8.3333329999999997E-2</v>
      </c>
      <c r="AD17" s="463"/>
      <c r="AE17" s="825">
        <v>8.3333329999999997E-2</v>
      </c>
      <c r="AF17" s="463"/>
      <c r="AG17" s="825">
        <v>8.3333329999999997E-2</v>
      </c>
      <c r="AH17" s="463"/>
      <c r="AI17" s="825">
        <v>8.3333329999999997E-2</v>
      </c>
      <c r="AJ17" s="463"/>
      <c r="AK17" s="825">
        <v>8.3333329999999997E-2</v>
      </c>
      <c r="AL17" s="472"/>
      <c r="AM17" s="655">
        <v>8.3400000000000002E-2</v>
      </c>
      <c r="AN17" s="358"/>
      <c r="AO17" s="359"/>
    </row>
    <row r="18" spans="1:41" ht="67.5" customHeight="1">
      <c r="A18" s="1467"/>
      <c r="B18" s="1470"/>
      <c r="C18" s="1473"/>
      <c r="D18" s="273" t="s">
        <v>993</v>
      </c>
      <c r="E18" s="349">
        <v>0.05</v>
      </c>
      <c r="F18" s="293" t="s">
        <v>40</v>
      </c>
      <c r="G18" s="275" t="s">
        <v>994</v>
      </c>
      <c r="H18" s="292" t="s">
        <v>995</v>
      </c>
      <c r="I18" s="275" t="s">
        <v>996</v>
      </c>
      <c r="J18" s="24">
        <v>0.05</v>
      </c>
      <c r="K18" s="467" t="s">
        <v>978</v>
      </c>
      <c r="L18" s="455">
        <v>45292</v>
      </c>
      <c r="M18" s="455">
        <v>45565</v>
      </c>
      <c r="N18" s="468" t="s">
        <v>1103</v>
      </c>
      <c r="O18" s="457">
        <v>4.0999999999999996</v>
      </c>
      <c r="P18" s="473"/>
      <c r="Q18" s="826">
        <v>0.33</v>
      </c>
      <c r="R18" s="469"/>
      <c r="S18" s="654"/>
      <c r="T18" s="469"/>
      <c r="U18" s="654"/>
      <c r="V18" s="469"/>
      <c r="W18" s="654"/>
      <c r="X18" s="469"/>
      <c r="Y18" s="826">
        <v>0.33</v>
      </c>
      <c r="Z18" s="469"/>
      <c r="AA18" s="654"/>
      <c r="AB18" s="469"/>
      <c r="AC18" s="654"/>
      <c r="AD18" s="469"/>
      <c r="AE18" s="654"/>
      <c r="AF18" s="469"/>
      <c r="AG18" s="826">
        <v>0.34</v>
      </c>
      <c r="AH18" s="469"/>
      <c r="AI18" s="654"/>
      <c r="AJ18" s="469"/>
      <c r="AK18" s="654"/>
      <c r="AL18" s="469"/>
      <c r="AM18" s="654"/>
      <c r="AN18" s="361"/>
      <c r="AO18" s="359"/>
    </row>
    <row r="19" spans="1:41" ht="67.5" customHeight="1">
      <c r="A19" s="1467"/>
      <c r="B19" s="1470"/>
      <c r="C19" s="1473"/>
      <c r="D19" s="1267" t="s">
        <v>997</v>
      </c>
      <c r="E19" s="1155">
        <v>0.1</v>
      </c>
      <c r="F19" s="293" t="s">
        <v>40</v>
      </c>
      <c r="G19" s="275" t="s">
        <v>998</v>
      </c>
      <c r="H19" s="30" t="s">
        <v>999</v>
      </c>
      <c r="I19" s="350" t="s">
        <v>1000</v>
      </c>
      <c r="J19" s="271">
        <v>0.05</v>
      </c>
      <c r="K19" s="467" t="s">
        <v>978</v>
      </c>
      <c r="L19" s="455">
        <v>45383</v>
      </c>
      <c r="M19" s="455">
        <v>45565</v>
      </c>
      <c r="N19" s="468" t="s">
        <v>1103</v>
      </c>
      <c r="O19" s="457">
        <v>5.0999999999999996</v>
      </c>
      <c r="P19" s="474"/>
      <c r="Q19" s="654"/>
      <c r="R19" s="469"/>
      <c r="S19" s="654"/>
      <c r="T19" s="469"/>
      <c r="U19" s="654"/>
      <c r="V19" s="469"/>
      <c r="W19" s="654">
        <v>1</v>
      </c>
      <c r="X19" s="469"/>
      <c r="Y19" s="654"/>
      <c r="Z19" s="469"/>
      <c r="AA19" s="654">
        <v>1</v>
      </c>
      <c r="AB19" s="469"/>
      <c r="AC19" s="654"/>
      <c r="AD19" s="469"/>
      <c r="AE19" s="654"/>
      <c r="AF19" s="469"/>
      <c r="AG19" s="654">
        <v>1</v>
      </c>
      <c r="AH19" s="469"/>
      <c r="AI19" s="654"/>
      <c r="AJ19" s="469"/>
      <c r="AK19" s="654"/>
      <c r="AL19" s="469"/>
      <c r="AM19" s="654"/>
      <c r="AN19" s="358"/>
      <c r="AO19" s="359"/>
    </row>
    <row r="20" spans="1:41" ht="89.25" customHeight="1">
      <c r="A20" s="1467"/>
      <c r="B20" s="1470"/>
      <c r="C20" s="1473"/>
      <c r="D20" s="1267"/>
      <c r="E20" s="1155"/>
      <c r="F20" s="293" t="s">
        <v>40</v>
      </c>
      <c r="G20" s="275" t="s">
        <v>1001</v>
      </c>
      <c r="H20" s="30" t="s">
        <v>1002</v>
      </c>
      <c r="I20" s="350" t="s">
        <v>1003</v>
      </c>
      <c r="J20" s="271">
        <v>0.05</v>
      </c>
      <c r="K20" s="467" t="s">
        <v>978</v>
      </c>
      <c r="L20" s="455">
        <v>45292</v>
      </c>
      <c r="M20" s="455">
        <v>45657</v>
      </c>
      <c r="N20" s="468" t="s">
        <v>1103</v>
      </c>
      <c r="O20" s="457">
        <v>5.2</v>
      </c>
      <c r="P20" s="475"/>
      <c r="Q20" s="655">
        <v>8.3299999999999999E-2</v>
      </c>
      <c r="R20" s="475"/>
      <c r="S20" s="655">
        <v>8.3299999999999999E-2</v>
      </c>
      <c r="T20" s="475"/>
      <c r="U20" s="655">
        <v>8.3299999999999999E-2</v>
      </c>
      <c r="V20" s="469"/>
      <c r="W20" s="655">
        <v>8.3299999999999999E-2</v>
      </c>
      <c r="X20" s="469"/>
      <c r="Y20" s="655">
        <v>8.3299999999999999E-2</v>
      </c>
      <c r="Z20" s="469"/>
      <c r="AA20" s="655">
        <v>8.3299999999999999E-2</v>
      </c>
      <c r="AB20" s="469"/>
      <c r="AC20" s="655">
        <v>8.3299999999999999E-2</v>
      </c>
      <c r="AD20" s="469"/>
      <c r="AE20" s="655">
        <v>8.3299999999999999E-2</v>
      </c>
      <c r="AF20" s="469"/>
      <c r="AG20" s="655">
        <v>8.3299999999999999E-2</v>
      </c>
      <c r="AH20" s="469"/>
      <c r="AI20" s="655">
        <v>8.3299999999999999E-2</v>
      </c>
      <c r="AJ20" s="469"/>
      <c r="AK20" s="655">
        <v>8.3299999999999999E-2</v>
      </c>
      <c r="AL20" s="469"/>
      <c r="AM20" s="655">
        <v>8.3699999999999997E-2</v>
      </c>
      <c r="AN20" s="358"/>
      <c r="AO20" s="359"/>
    </row>
    <row r="21" spans="1:41" ht="117.75" customHeight="1" thickBot="1">
      <c r="A21" s="1468"/>
      <c r="B21" s="1471"/>
      <c r="C21" s="1474"/>
      <c r="D21" s="352" t="s">
        <v>200</v>
      </c>
      <c r="E21" s="353">
        <v>0.05</v>
      </c>
      <c r="F21" s="354" t="s">
        <v>40</v>
      </c>
      <c r="G21" s="352" t="s">
        <v>1004</v>
      </c>
      <c r="H21" s="362" t="s">
        <v>71</v>
      </c>
      <c r="I21" s="280" t="s">
        <v>77</v>
      </c>
      <c r="J21" s="28">
        <v>0.05</v>
      </c>
      <c r="K21" s="476" t="s">
        <v>978</v>
      </c>
      <c r="L21" s="455">
        <v>45292</v>
      </c>
      <c r="M21" s="455">
        <v>45657</v>
      </c>
      <c r="N21" s="477" t="s">
        <v>1103</v>
      </c>
      <c r="O21" s="478">
        <v>6.1</v>
      </c>
      <c r="P21" s="479"/>
      <c r="Q21" s="656">
        <v>8.3299999999999999E-2</v>
      </c>
      <c r="R21" s="479"/>
      <c r="S21" s="656">
        <v>8.3299999999999999E-2</v>
      </c>
      <c r="T21" s="479"/>
      <c r="U21" s="656">
        <v>8.3299999999999999E-2</v>
      </c>
      <c r="V21" s="480"/>
      <c r="W21" s="656">
        <v>8.3299999999999999E-2</v>
      </c>
      <c r="X21" s="480"/>
      <c r="Y21" s="656">
        <v>8.3299999999999999E-2</v>
      </c>
      <c r="Z21" s="480"/>
      <c r="AA21" s="656">
        <v>8.3299999999999999E-2</v>
      </c>
      <c r="AB21" s="480"/>
      <c r="AC21" s="656">
        <v>8.3299999999999999E-2</v>
      </c>
      <c r="AD21" s="480"/>
      <c r="AE21" s="656">
        <v>8.3299999999999999E-2</v>
      </c>
      <c r="AF21" s="480"/>
      <c r="AG21" s="656">
        <v>8.3299999999999999E-2</v>
      </c>
      <c r="AH21" s="480"/>
      <c r="AI21" s="656">
        <v>8.3299999999999999E-2</v>
      </c>
      <c r="AJ21" s="480"/>
      <c r="AK21" s="656">
        <v>8.3299999999999999E-2</v>
      </c>
      <c r="AL21" s="480"/>
      <c r="AM21" s="656">
        <v>8.3699999999999997E-2</v>
      </c>
      <c r="AN21" s="358"/>
      <c r="AO21" s="359"/>
    </row>
    <row r="22" spans="1:41" ht="18" customHeight="1">
      <c r="A22" s="99" t="s">
        <v>34</v>
      </c>
      <c r="B22" s="100"/>
      <c r="C22" s="100" t="s">
        <v>35</v>
      </c>
      <c r="D22" s="100"/>
      <c r="E22" s="100" t="s">
        <v>36</v>
      </c>
      <c r="F22" s="100"/>
      <c r="G22" s="100"/>
      <c r="H22" s="85"/>
      <c r="I22" s="100" t="s">
        <v>37</v>
      </c>
      <c r="J22" s="2"/>
      <c r="K22" s="2"/>
      <c r="L22" s="2"/>
      <c r="M22" s="2"/>
      <c r="N22" s="3"/>
      <c r="O22" s="5"/>
      <c r="P22" s="5"/>
      <c r="Q22" s="5"/>
      <c r="R22" s="5"/>
      <c r="S22" s="5"/>
      <c r="T22" s="5"/>
      <c r="U22" s="5"/>
      <c r="V22" s="5"/>
      <c r="W22" s="5"/>
      <c r="X22" s="5"/>
      <c r="Y22" s="5"/>
      <c r="Z22" s="5"/>
      <c r="AA22" s="5"/>
      <c r="AB22" s="5"/>
      <c r="AC22" s="5"/>
      <c r="AD22" s="5"/>
      <c r="AE22" s="5"/>
      <c r="AF22" s="5"/>
      <c r="AG22" s="5"/>
      <c r="AH22" s="5"/>
      <c r="AI22" s="5"/>
      <c r="AJ22" s="5"/>
      <c r="AK22" s="5"/>
      <c r="AL22" s="5"/>
      <c r="AM22" s="5"/>
      <c r="AO22" s="351"/>
    </row>
    <row r="23" spans="1:41" s="493" customFormat="1" ht="54" customHeight="1">
      <c r="A23" s="490" t="s">
        <v>1094</v>
      </c>
      <c r="B23" s="491"/>
      <c r="C23" s="491" t="s">
        <v>73</v>
      </c>
      <c r="D23" s="491"/>
      <c r="E23" s="491" t="s">
        <v>1012</v>
      </c>
      <c r="F23" s="491"/>
      <c r="G23" s="492" t="s">
        <v>1095</v>
      </c>
      <c r="H23" s="491"/>
      <c r="I23" s="1179" t="s">
        <v>1108</v>
      </c>
      <c r="J23" s="1179"/>
      <c r="K23" s="491"/>
      <c r="L23" s="491"/>
      <c r="M23" s="491"/>
      <c r="O23" s="497"/>
      <c r="P23" s="495"/>
      <c r="Q23" s="495"/>
      <c r="R23" s="495"/>
      <c r="S23" s="495"/>
      <c r="T23" s="495"/>
      <c r="U23" s="495"/>
      <c r="V23" s="495"/>
      <c r="W23" s="495"/>
      <c r="X23" s="495"/>
      <c r="Y23" s="495"/>
      <c r="Z23" s="495"/>
      <c r="AA23" s="495"/>
      <c r="AB23" s="495"/>
      <c r="AC23" s="495"/>
      <c r="AD23" s="495"/>
      <c r="AE23" s="495"/>
      <c r="AF23" s="495"/>
      <c r="AG23" s="495"/>
      <c r="AH23" s="495"/>
      <c r="AI23" s="495"/>
      <c r="AJ23" s="495"/>
      <c r="AK23" s="495"/>
      <c r="AO23" s="496"/>
    </row>
    <row r="24" spans="1:41" s="505" customFormat="1" ht="50.25" customHeight="1" thickBot="1">
      <c r="A24" s="498" t="s">
        <v>1097</v>
      </c>
      <c r="B24" s="499"/>
      <c r="C24" s="499" t="s">
        <v>1098</v>
      </c>
      <c r="D24" s="499"/>
      <c r="E24" s="499" t="s">
        <v>1099</v>
      </c>
      <c r="F24" s="499"/>
      <c r="G24" s="500" t="s">
        <v>1100</v>
      </c>
      <c r="H24" s="499"/>
      <c r="I24" s="1180" t="s">
        <v>1107</v>
      </c>
      <c r="J24" s="1180"/>
      <c r="K24" s="1180"/>
      <c r="L24" s="499" t="s">
        <v>38</v>
      </c>
      <c r="M24" s="499"/>
      <c r="N24" s="499"/>
      <c r="O24" s="501"/>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3"/>
      <c r="AM24" s="503"/>
      <c r="AN24" s="503"/>
      <c r="AO24" s="504"/>
    </row>
    <row r="25" spans="1:41">
      <c r="A25" s="425" t="s">
        <v>1106</v>
      </c>
    </row>
    <row r="29" spans="1:41">
      <c r="I29" s="482"/>
    </row>
  </sheetData>
  <mergeCells count="41">
    <mergeCell ref="I24:K24"/>
    <mergeCell ref="D19:D20"/>
    <mergeCell ref="E19:E20"/>
    <mergeCell ref="A12:A21"/>
    <mergeCell ref="B12:B21"/>
    <mergeCell ref="C12:C21"/>
    <mergeCell ref="D12:D15"/>
    <mergeCell ref="E12:E15"/>
    <mergeCell ref="F13:F14"/>
    <mergeCell ref="G13:G14"/>
    <mergeCell ref="I23:J23"/>
    <mergeCell ref="AJ10:AK10"/>
    <mergeCell ref="AL10:AM10"/>
    <mergeCell ref="AN10:AO10"/>
    <mergeCell ref="X10:Y10"/>
    <mergeCell ref="Z10:AA10"/>
    <mergeCell ref="AB10:AC10"/>
    <mergeCell ref="AD10:AE10"/>
    <mergeCell ref="AF10:AG10"/>
    <mergeCell ref="AH10:AI10"/>
    <mergeCell ref="N10:N11"/>
    <mergeCell ref="O10:O11"/>
    <mergeCell ref="P10:Q10"/>
    <mergeCell ref="R10:S10"/>
    <mergeCell ref="T10:U10"/>
    <mergeCell ref="AN3:AO9"/>
    <mergeCell ref="G10:G11"/>
    <mergeCell ref="A3:J8"/>
    <mergeCell ref="N3:AM8"/>
    <mergeCell ref="A10:B10"/>
    <mergeCell ref="C10:C11"/>
    <mergeCell ref="D10:D11"/>
    <mergeCell ref="E10:E11"/>
    <mergeCell ref="F10:F11"/>
    <mergeCell ref="V10:W10"/>
    <mergeCell ref="H10:H11"/>
    <mergeCell ref="I10:I11"/>
    <mergeCell ref="J10:J11"/>
    <mergeCell ref="K10:K11"/>
    <mergeCell ref="L10:L11"/>
    <mergeCell ref="M10:M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16EE8-C3E0-4465-A819-53A89E0CEBDB}">
  <dimension ref="B6:E16"/>
  <sheetViews>
    <sheetView topLeftCell="A10" workbookViewId="0">
      <selection activeCell="B17" sqref="B17"/>
    </sheetView>
  </sheetViews>
  <sheetFormatPr baseColWidth="10" defaultColWidth="11.44140625" defaultRowHeight="13.2"/>
  <cols>
    <col min="1" max="1" width="11.44140625" style="1"/>
    <col min="2" max="2" width="34.33203125" style="1" customWidth="1"/>
    <col min="3" max="3" width="40.5546875" style="1" customWidth="1"/>
    <col min="4" max="5" width="34.33203125" style="1" customWidth="1"/>
    <col min="6" max="16384" width="11.44140625" style="1"/>
  </cols>
  <sheetData>
    <row r="6" spans="2:5" ht="13.8">
      <c r="B6" s="1478" t="s">
        <v>617</v>
      </c>
      <c r="C6" s="1478"/>
      <c r="D6" s="1478"/>
      <c r="E6" s="1478"/>
    </row>
    <row r="8" spans="2:5" ht="13.8">
      <c r="B8" s="910" t="s">
        <v>618</v>
      </c>
      <c r="C8" s="910" t="s">
        <v>619</v>
      </c>
      <c r="D8" s="909" t="s">
        <v>620</v>
      </c>
      <c r="E8" s="910" t="s">
        <v>621</v>
      </c>
    </row>
    <row r="9" spans="2:5" ht="69">
      <c r="B9" s="202">
        <v>45411</v>
      </c>
      <c r="C9" s="481" t="s">
        <v>1158</v>
      </c>
      <c r="D9" s="201" t="s">
        <v>1036</v>
      </c>
      <c r="E9" s="201" t="s">
        <v>1105</v>
      </c>
    </row>
    <row r="10" spans="2:5" ht="179.4">
      <c r="B10" s="202" t="s">
        <v>1111</v>
      </c>
      <c r="C10" s="481" t="s">
        <v>1113</v>
      </c>
      <c r="D10" s="201" t="s">
        <v>1036</v>
      </c>
      <c r="E10" s="201" t="s">
        <v>1112</v>
      </c>
    </row>
    <row r="11" spans="2:5" ht="82.8">
      <c r="B11" s="201" t="s">
        <v>1201</v>
      </c>
      <c r="C11" s="203" t="s">
        <v>1206</v>
      </c>
      <c r="D11" s="201" t="s">
        <v>1036</v>
      </c>
      <c r="E11" s="201" t="s">
        <v>1202</v>
      </c>
    </row>
    <row r="12" spans="2:5" ht="55.2">
      <c r="B12" s="201" t="s">
        <v>1222</v>
      </c>
      <c r="C12" s="203" t="s">
        <v>1220</v>
      </c>
      <c r="D12" s="201" t="s">
        <v>1036</v>
      </c>
      <c r="E12" s="201" t="s">
        <v>1207</v>
      </c>
    </row>
    <row r="13" spans="2:5" ht="41.4">
      <c r="B13" s="201" t="s">
        <v>1226</v>
      </c>
      <c r="C13" s="203" t="s">
        <v>1228</v>
      </c>
      <c r="D13" s="201" t="s">
        <v>1036</v>
      </c>
      <c r="E13" s="201" t="s">
        <v>1227</v>
      </c>
    </row>
    <row r="14" spans="2:5" ht="276">
      <c r="B14" s="201" t="s">
        <v>1279</v>
      </c>
      <c r="C14" s="203" t="s">
        <v>1285</v>
      </c>
      <c r="D14" s="201" t="s">
        <v>1036</v>
      </c>
      <c r="E14" s="201" t="s">
        <v>1280</v>
      </c>
    </row>
    <row r="15" spans="2:5" ht="82.8">
      <c r="B15" s="201" t="s">
        <v>1292</v>
      </c>
      <c r="C15" s="203" t="s">
        <v>1293</v>
      </c>
      <c r="D15" s="201" t="s">
        <v>1036</v>
      </c>
      <c r="E15" s="201" t="s">
        <v>1294</v>
      </c>
    </row>
    <row r="16" spans="2:5" ht="69">
      <c r="B16" s="201" t="s">
        <v>1304</v>
      </c>
      <c r="C16" s="203" t="s">
        <v>1305</v>
      </c>
      <c r="D16" s="201" t="s">
        <v>1036</v>
      </c>
      <c r="E16" s="201" t="s">
        <v>1306</v>
      </c>
    </row>
  </sheetData>
  <mergeCells count="1">
    <mergeCell ref="B6:E6"/>
  </mergeCells>
  <phoneticPr fontId="79"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6F3B3-DE4B-45E5-920F-56B8482C78BC}">
  <sheetPr filterMode="1"/>
  <dimension ref="A1:Z192"/>
  <sheetViews>
    <sheetView topLeftCell="A72" zoomScale="85" zoomScaleNormal="85" workbookViewId="0">
      <selection activeCell="U75" sqref="U75"/>
    </sheetView>
  </sheetViews>
  <sheetFormatPr baseColWidth="10" defaultRowHeight="13.2"/>
  <cols>
    <col min="1" max="1" width="17.44140625" customWidth="1"/>
    <col min="3" max="3" width="14.5546875" customWidth="1"/>
    <col min="4" max="4" width="18.88671875" customWidth="1"/>
    <col min="5" max="6" width="13.88671875" customWidth="1"/>
    <col min="9" max="9" width="14" customWidth="1"/>
    <col min="10" max="10" width="13" customWidth="1"/>
    <col min="12" max="12" width="38.88671875" style="152" customWidth="1"/>
    <col min="13" max="13" width="17.33203125" style="153" customWidth="1"/>
    <col min="14" max="14" width="20.5546875" style="154" customWidth="1"/>
    <col min="15" max="15" width="19.6640625" style="154" customWidth="1"/>
    <col min="16" max="16" width="20.6640625" style="155" customWidth="1"/>
    <col min="17" max="17" width="23.33203125" style="154" customWidth="1"/>
    <col min="18" max="18" width="18.109375" customWidth="1"/>
    <col min="19" max="19" width="75.33203125" customWidth="1"/>
    <col min="20" max="20" width="77.6640625" style="153" customWidth="1"/>
    <col min="21" max="21" width="42.44140625" customWidth="1"/>
    <col min="22" max="22" width="14.6640625" customWidth="1"/>
    <col min="23" max="23" width="31.88671875" style="164" customWidth="1"/>
    <col min="26" max="26" width="16.109375" customWidth="1"/>
  </cols>
  <sheetData>
    <row r="1" spans="1:26">
      <c r="A1" s="1030" t="s">
        <v>320</v>
      </c>
      <c r="B1" s="1030"/>
      <c r="C1" s="1030"/>
      <c r="D1" s="1030"/>
      <c r="E1" s="1030"/>
      <c r="F1" s="1030"/>
      <c r="G1" s="1030"/>
      <c r="H1" s="1030"/>
      <c r="I1" s="1030"/>
      <c r="J1" s="1030"/>
      <c r="K1" s="1030"/>
      <c r="L1" s="1030"/>
      <c r="M1" s="1030"/>
      <c r="N1" s="1030"/>
      <c r="O1" s="1030"/>
      <c r="P1" s="1030"/>
      <c r="Q1" s="1030"/>
      <c r="R1" s="1030"/>
      <c r="S1" s="1030"/>
      <c r="T1" s="1030"/>
      <c r="U1" s="1030"/>
      <c r="V1" s="1030"/>
      <c r="W1" s="1030"/>
      <c r="X1" s="1030"/>
      <c r="Y1" s="1030"/>
      <c r="Z1" s="1030"/>
    </row>
    <row r="2" spans="1:26">
      <c r="A2" s="1030"/>
      <c r="B2" s="1030"/>
      <c r="C2" s="1030"/>
      <c r="D2" s="1030"/>
      <c r="E2" s="1030"/>
      <c r="F2" s="1030"/>
      <c r="G2" s="1030"/>
      <c r="H2" s="1030"/>
      <c r="I2" s="1030"/>
      <c r="J2" s="1030"/>
      <c r="K2" s="1030"/>
      <c r="L2" s="1030"/>
      <c r="M2" s="1030"/>
      <c r="N2" s="1030"/>
      <c r="O2" s="1030"/>
      <c r="P2" s="1030"/>
      <c r="Q2" s="1030"/>
      <c r="R2" s="1030"/>
      <c r="S2" s="1030"/>
      <c r="T2" s="1030"/>
      <c r="U2" s="1030"/>
      <c r="V2" s="1030"/>
      <c r="W2" s="1030"/>
      <c r="X2" s="1030"/>
      <c r="Y2" s="1030"/>
      <c r="Z2" s="1030"/>
    </row>
    <row r="3" spans="1:26">
      <c r="A3" s="1030"/>
      <c r="B3" s="1030"/>
      <c r="C3" s="1030"/>
      <c r="D3" s="1030"/>
      <c r="E3" s="1030"/>
      <c r="F3" s="1030"/>
      <c r="G3" s="1030"/>
      <c r="H3" s="1030"/>
      <c r="I3" s="1030"/>
      <c r="J3" s="1030"/>
      <c r="K3" s="1030"/>
      <c r="L3" s="1030"/>
      <c r="M3" s="1030"/>
      <c r="N3" s="1030"/>
      <c r="O3" s="1030"/>
      <c r="P3" s="1030"/>
      <c r="Q3" s="1030"/>
      <c r="R3" s="1030"/>
      <c r="S3" s="1030"/>
      <c r="T3" s="1030"/>
      <c r="U3" s="1030"/>
      <c r="V3" s="1030"/>
      <c r="W3" s="1030"/>
      <c r="X3" s="1030"/>
      <c r="Y3" s="1030"/>
      <c r="Z3" s="1030"/>
    </row>
    <row r="4" spans="1:26">
      <c r="A4" s="1030"/>
      <c r="B4" s="1030"/>
      <c r="C4" s="1030"/>
      <c r="D4" s="1030"/>
      <c r="E4" s="1030"/>
      <c r="F4" s="1030"/>
      <c r="G4" s="1030"/>
      <c r="H4" s="1030"/>
      <c r="I4" s="1030"/>
      <c r="J4" s="1030"/>
      <c r="K4" s="1030"/>
      <c r="L4" s="1030"/>
      <c r="M4" s="1030"/>
      <c r="N4" s="1030"/>
      <c r="O4" s="1030"/>
      <c r="P4" s="1030"/>
      <c r="Q4" s="1030"/>
      <c r="R4" s="1030"/>
      <c r="S4" s="1030"/>
      <c r="T4" s="1030"/>
      <c r="U4" s="1030"/>
      <c r="V4" s="1030"/>
      <c r="W4" s="1030"/>
      <c r="X4" s="1030"/>
      <c r="Y4" s="1030"/>
      <c r="Z4" s="1030"/>
    </row>
    <row r="5" spans="1:26">
      <c r="A5" s="1030"/>
      <c r="B5" s="1030"/>
      <c r="C5" s="1030"/>
      <c r="D5" s="1030"/>
      <c r="E5" s="1030"/>
      <c r="F5" s="1030"/>
      <c r="G5" s="1030"/>
      <c r="H5" s="1030"/>
      <c r="I5" s="1030"/>
      <c r="J5" s="1030"/>
      <c r="K5" s="1030"/>
      <c r="L5" s="1030"/>
      <c r="M5" s="1030"/>
      <c r="N5" s="1030"/>
      <c r="O5" s="1030"/>
      <c r="P5" s="1030"/>
      <c r="Q5" s="1030"/>
      <c r="R5" s="1030"/>
      <c r="S5" s="1030"/>
      <c r="T5" s="1030"/>
      <c r="U5" s="1030"/>
      <c r="V5" s="1030"/>
      <c r="W5" s="1030"/>
      <c r="X5" s="1030"/>
      <c r="Y5" s="1030"/>
      <c r="Z5" s="1030"/>
    </row>
    <row r="6" spans="1:26">
      <c r="A6" s="1030"/>
      <c r="B6" s="1030"/>
      <c r="C6" s="1030"/>
      <c r="D6" s="1030"/>
      <c r="E6" s="1030"/>
      <c r="F6" s="1030"/>
      <c r="G6" s="1030"/>
      <c r="H6" s="1030"/>
      <c r="I6" s="1030"/>
      <c r="J6" s="1030"/>
      <c r="K6" s="1030"/>
      <c r="L6" s="1030"/>
      <c r="M6" s="1030"/>
      <c r="N6" s="1030"/>
      <c r="O6" s="1030"/>
      <c r="P6" s="1030"/>
      <c r="Q6" s="1030"/>
      <c r="R6" s="1030"/>
      <c r="S6" s="1030"/>
      <c r="T6" s="1030"/>
      <c r="U6" s="1030"/>
      <c r="V6" s="1030"/>
      <c r="W6" s="1030"/>
      <c r="X6" s="1030"/>
      <c r="Y6" s="1030"/>
      <c r="Z6" s="1030"/>
    </row>
    <row r="7" spans="1:26">
      <c r="A7" s="1031" t="s">
        <v>321</v>
      </c>
      <c r="B7" s="1031"/>
      <c r="C7" s="1031"/>
      <c r="D7" s="1032" t="s">
        <v>322</v>
      </c>
      <c r="E7" s="1032"/>
      <c r="F7" s="1032"/>
      <c r="G7" s="1032"/>
      <c r="H7" s="1032" t="s">
        <v>323</v>
      </c>
      <c r="I7" s="1032"/>
      <c r="J7" s="1032"/>
      <c r="K7" s="1032"/>
      <c r="L7" s="1033" t="s">
        <v>324</v>
      </c>
      <c r="M7" s="1033"/>
      <c r="N7" s="1033"/>
      <c r="O7" s="1033"/>
      <c r="P7" s="1033"/>
      <c r="Q7" s="1033"/>
      <c r="R7" s="1033"/>
      <c r="S7" s="1034" t="s">
        <v>325</v>
      </c>
      <c r="T7" s="1035"/>
      <c r="U7" s="1035"/>
      <c r="V7" s="1035"/>
      <c r="W7" s="1035"/>
      <c r="X7" s="1035"/>
      <c r="Y7" s="1035"/>
      <c r="Z7" s="1036"/>
    </row>
    <row r="8" spans="1:26">
      <c r="A8" s="1031"/>
      <c r="B8" s="1031"/>
      <c r="C8" s="1031"/>
      <c r="D8" s="1032"/>
      <c r="E8" s="1032"/>
      <c r="F8" s="1032"/>
      <c r="G8" s="1032"/>
      <c r="H8" s="1032"/>
      <c r="I8" s="1032"/>
      <c r="J8" s="1032"/>
      <c r="K8" s="1032"/>
      <c r="L8" s="1033"/>
      <c r="M8" s="1033"/>
      <c r="N8" s="1033"/>
      <c r="O8" s="1033"/>
      <c r="P8" s="1033"/>
      <c r="Q8" s="1033"/>
      <c r="R8" s="1033"/>
      <c r="S8" s="1037"/>
      <c r="T8" s="1038"/>
      <c r="U8" s="1038"/>
      <c r="V8" s="1038"/>
      <c r="W8" s="1038"/>
      <c r="X8" s="1038"/>
      <c r="Y8" s="1038"/>
      <c r="Z8" s="1039"/>
    </row>
    <row r="9" spans="1:26" ht="55.2">
      <c r="A9" s="113" t="s">
        <v>326</v>
      </c>
      <c r="B9" s="113" t="s">
        <v>327</v>
      </c>
      <c r="C9" s="113" t="s">
        <v>328</v>
      </c>
      <c r="D9" s="114" t="s">
        <v>329</v>
      </c>
      <c r="E9" s="114" t="s">
        <v>302</v>
      </c>
      <c r="F9" s="114" t="s">
        <v>330</v>
      </c>
      <c r="G9" s="114" t="s">
        <v>331</v>
      </c>
      <c r="H9" s="115" t="s">
        <v>332</v>
      </c>
      <c r="I9" s="115" t="s">
        <v>333</v>
      </c>
      <c r="J9" s="115" t="s">
        <v>334</v>
      </c>
      <c r="K9" s="115" t="s">
        <v>335</v>
      </c>
      <c r="L9" s="116" t="s">
        <v>28</v>
      </c>
      <c r="M9" s="116" t="s">
        <v>29</v>
      </c>
      <c r="N9" s="117" t="s">
        <v>301</v>
      </c>
      <c r="O9" s="116" t="s">
        <v>336</v>
      </c>
      <c r="P9" s="116" t="s">
        <v>337</v>
      </c>
      <c r="Q9" s="116" t="s">
        <v>338</v>
      </c>
      <c r="R9" s="116" t="s">
        <v>339</v>
      </c>
      <c r="S9" s="116" t="s">
        <v>340</v>
      </c>
      <c r="T9" s="116" t="s">
        <v>341</v>
      </c>
      <c r="U9" s="116" t="s">
        <v>342</v>
      </c>
      <c r="V9" s="116" t="s">
        <v>343</v>
      </c>
      <c r="W9" s="116" t="s">
        <v>344</v>
      </c>
      <c r="X9" s="116" t="s">
        <v>345</v>
      </c>
      <c r="Y9" s="116" t="s">
        <v>346</v>
      </c>
      <c r="Z9" s="116" t="s">
        <v>347</v>
      </c>
    </row>
    <row r="10" spans="1:26" ht="31.5" hidden="1" customHeight="1">
      <c r="A10" s="118"/>
      <c r="B10" s="118"/>
      <c r="C10" s="118"/>
      <c r="D10" s="118"/>
      <c r="E10" s="118"/>
      <c r="F10" s="118"/>
      <c r="G10" s="118"/>
      <c r="H10" s="118"/>
      <c r="I10" s="118"/>
      <c r="J10" s="118"/>
      <c r="K10" s="118"/>
      <c r="L10" s="119" t="s">
        <v>316</v>
      </c>
      <c r="M10" s="120" t="s">
        <v>348</v>
      </c>
      <c r="N10" s="120" t="s">
        <v>311</v>
      </c>
      <c r="O10" s="120" t="s">
        <v>297</v>
      </c>
      <c r="P10" s="121">
        <v>52</v>
      </c>
      <c r="Q10" s="120" t="s">
        <v>349</v>
      </c>
      <c r="R10" s="118"/>
      <c r="S10" s="1042" t="e">
        <f>#REF!</f>
        <v>#REF!</v>
      </c>
      <c r="T10" s="122" t="e">
        <f>#REF!</f>
        <v>#REF!</v>
      </c>
      <c r="U10" s="122" t="e">
        <f>#REF!</f>
        <v>#REF!</v>
      </c>
      <c r="V10" s="123" t="e">
        <f>#REF!</f>
        <v>#REF!</v>
      </c>
      <c r="W10" s="122" t="e">
        <f>#REF!</f>
        <v>#REF!</v>
      </c>
      <c r="X10" s="157" t="e">
        <f>#REF!</f>
        <v>#REF!</v>
      </c>
      <c r="Y10" s="157" t="e">
        <f>#REF!</f>
        <v>#REF!</v>
      </c>
      <c r="Z10" s="122" t="e">
        <f>#REF!</f>
        <v>#REF!</v>
      </c>
    </row>
    <row r="11" spans="1:26" ht="41.25" hidden="1" customHeight="1">
      <c r="A11" s="118"/>
      <c r="B11" s="118"/>
      <c r="C11" s="118"/>
      <c r="D11" s="118"/>
      <c r="E11" s="118"/>
      <c r="F11" s="118"/>
      <c r="G11" s="118"/>
      <c r="H11" s="118"/>
      <c r="I11" s="118"/>
      <c r="J11" s="118"/>
      <c r="K11" s="118"/>
      <c r="L11" s="119" t="s">
        <v>316</v>
      </c>
      <c r="M11" s="120" t="s">
        <v>348</v>
      </c>
      <c r="N11" s="120" t="s">
        <v>311</v>
      </c>
      <c r="O11" s="120" t="s">
        <v>297</v>
      </c>
      <c r="P11" s="121">
        <v>52</v>
      </c>
      <c r="Q11" s="120" t="s">
        <v>349</v>
      </c>
      <c r="R11" s="118"/>
      <c r="S11" s="1042"/>
      <c r="T11" s="122" t="e">
        <f>#REF!</f>
        <v>#REF!</v>
      </c>
      <c r="U11" s="122" t="e">
        <f>#REF!</f>
        <v>#REF!</v>
      </c>
      <c r="V11" s="123" t="e">
        <f>#REF!</f>
        <v>#REF!</v>
      </c>
      <c r="W11" s="122" t="e">
        <f>#REF!</f>
        <v>#REF!</v>
      </c>
      <c r="X11" s="157" t="e">
        <f>#REF!</f>
        <v>#REF!</v>
      </c>
      <c r="Y11" s="157" t="e">
        <f>#REF!</f>
        <v>#REF!</v>
      </c>
      <c r="Z11" s="122" t="e">
        <f>#REF!</f>
        <v>#REF!</v>
      </c>
    </row>
    <row r="12" spans="1:26" ht="57" hidden="1" customHeight="1">
      <c r="A12" s="118"/>
      <c r="B12" s="118"/>
      <c r="C12" s="118"/>
      <c r="D12" s="118"/>
      <c r="E12" s="118"/>
      <c r="F12" s="118"/>
      <c r="G12" s="118"/>
      <c r="H12" s="118"/>
      <c r="I12" s="118"/>
      <c r="J12" s="118"/>
      <c r="K12" s="118"/>
      <c r="L12" s="119" t="s">
        <v>316</v>
      </c>
      <c r="M12" s="120" t="s">
        <v>348</v>
      </c>
      <c r="N12" s="120"/>
      <c r="O12" s="120"/>
      <c r="P12" s="121"/>
      <c r="Q12" s="120" t="s">
        <v>349</v>
      </c>
      <c r="R12" s="118"/>
      <c r="S12" s="1042" t="e">
        <f>#REF!</f>
        <v>#REF!</v>
      </c>
      <c r="T12" s="122" t="e">
        <f>#REF!</f>
        <v>#REF!</v>
      </c>
      <c r="U12" s="122" t="e">
        <f>#REF!</f>
        <v>#REF!</v>
      </c>
      <c r="V12" s="123" t="e">
        <f>#REF!</f>
        <v>#REF!</v>
      </c>
      <c r="W12" s="122" t="e">
        <f>#REF!</f>
        <v>#REF!</v>
      </c>
      <c r="X12" s="157" t="e">
        <f>#REF!</f>
        <v>#REF!</v>
      </c>
      <c r="Y12" s="157" t="e">
        <f>#REF!</f>
        <v>#REF!</v>
      </c>
      <c r="Z12" s="122" t="e">
        <f>#REF!</f>
        <v>#REF!</v>
      </c>
    </row>
    <row r="13" spans="1:26" ht="50.25" hidden="1" customHeight="1">
      <c r="A13" s="118"/>
      <c r="B13" s="118"/>
      <c r="C13" s="118"/>
      <c r="D13" s="118"/>
      <c r="E13" s="118"/>
      <c r="F13" s="118"/>
      <c r="G13" s="118"/>
      <c r="H13" s="118"/>
      <c r="I13" s="118"/>
      <c r="J13" s="118"/>
      <c r="K13" s="118"/>
      <c r="L13" s="119" t="s">
        <v>316</v>
      </c>
      <c r="M13" s="120" t="s">
        <v>348</v>
      </c>
      <c r="N13" s="120"/>
      <c r="O13" s="120"/>
      <c r="P13" s="121"/>
      <c r="Q13" s="120" t="s">
        <v>349</v>
      </c>
      <c r="R13" s="118"/>
      <c r="S13" s="1042"/>
      <c r="T13" s="122" t="e">
        <f>#REF!</f>
        <v>#REF!</v>
      </c>
      <c r="U13" s="122" t="e">
        <f>#REF!</f>
        <v>#REF!</v>
      </c>
      <c r="V13" s="123" t="e">
        <f>#REF!</f>
        <v>#REF!</v>
      </c>
      <c r="W13" s="122" t="e">
        <f>#REF!</f>
        <v>#REF!</v>
      </c>
      <c r="X13" s="157" t="e">
        <f>#REF!</f>
        <v>#REF!</v>
      </c>
      <c r="Y13" s="157" t="e">
        <f>#REF!</f>
        <v>#REF!</v>
      </c>
      <c r="Z13" s="122" t="e">
        <f>#REF!</f>
        <v>#REF!</v>
      </c>
    </row>
    <row r="14" spans="1:26" ht="61.5" hidden="1" customHeight="1">
      <c r="A14" s="118"/>
      <c r="B14" s="118"/>
      <c r="C14" s="118"/>
      <c r="D14" s="118"/>
      <c r="E14" s="118"/>
      <c r="F14" s="118"/>
      <c r="G14" s="118"/>
      <c r="H14" s="118"/>
      <c r="I14" s="118"/>
      <c r="J14" s="118"/>
      <c r="K14" s="118"/>
      <c r="L14" s="119" t="s">
        <v>316</v>
      </c>
      <c r="M14" s="120" t="s">
        <v>348</v>
      </c>
      <c r="N14" s="120"/>
      <c r="O14" s="120"/>
      <c r="P14" s="121"/>
      <c r="Q14" s="120" t="s">
        <v>349</v>
      </c>
      <c r="R14" s="118"/>
      <c r="S14" s="1042" t="e">
        <f>#REF!</f>
        <v>#REF!</v>
      </c>
      <c r="T14" s="122" t="e">
        <f>#REF!</f>
        <v>#REF!</v>
      </c>
      <c r="U14" s="122" t="e">
        <f>#REF!</f>
        <v>#REF!</v>
      </c>
      <c r="V14" s="123" t="e">
        <f>#REF!</f>
        <v>#REF!</v>
      </c>
      <c r="W14" s="122" t="e">
        <f>#REF!</f>
        <v>#REF!</v>
      </c>
      <c r="X14" s="157" t="e">
        <f>#REF!</f>
        <v>#REF!</v>
      </c>
      <c r="Y14" s="157" t="e">
        <f>#REF!</f>
        <v>#REF!</v>
      </c>
      <c r="Z14" s="122" t="e">
        <f>#REF!</f>
        <v>#REF!</v>
      </c>
    </row>
    <row r="15" spans="1:26" ht="57.75" hidden="1" customHeight="1">
      <c r="A15" s="118"/>
      <c r="B15" s="118"/>
      <c r="C15" s="118"/>
      <c r="D15" s="118"/>
      <c r="E15" s="118"/>
      <c r="F15" s="118"/>
      <c r="G15" s="118"/>
      <c r="H15" s="118"/>
      <c r="I15" s="118"/>
      <c r="J15" s="118"/>
      <c r="K15" s="118"/>
      <c r="L15" s="119" t="s">
        <v>316</v>
      </c>
      <c r="M15" s="120" t="s">
        <v>348</v>
      </c>
      <c r="N15" s="120"/>
      <c r="O15" s="120"/>
      <c r="P15" s="121"/>
      <c r="Q15" s="120" t="s">
        <v>349</v>
      </c>
      <c r="R15" s="118"/>
      <c r="S15" s="1042"/>
      <c r="T15" s="122" t="e">
        <f>#REF!</f>
        <v>#REF!</v>
      </c>
      <c r="U15" s="122" t="e">
        <f>#REF!</f>
        <v>#REF!</v>
      </c>
      <c r="V15" s="123" t="e">
        <f>#REF!</f>
        <v>#REF!</v>
      </c>
      <c r="W15" s="122" t="e">
        <f>#REF!</f>
        <v>#REF!</v>
      </c>
      <c r="X15" s="157" t="e">
        <f>#REF!</f>
        <v>#REF!</v>
      </c>
      <c r="Y15" s="157" t="e">
        <f>#REF!</f>
        <v>#REF!</v>
      </c>
      <c r="Z15" s="122" t="e">
        <f>#REF!</f>
        <v>#REF!</v>
      </c>
    </row>
    <row r="16" spans="1:26" ht="36" hidden="1" customHeight="1">
      <c r="A16" s="118"/>
      <c r="B16" s="118"/>
      <c r="C16" s="118"/>
      <c r="D16" s="118"/>
      <c r="E16" s="118"/>
      <c r="F16" s="118"/>
      <c r="G16" s="118"/>
      <c r="H16" s="118"/>
      <c r="I16" s="118"/>
      <c r="J16" s="118"/>
      <c r="K16" s="118"/>
      <c r="L16" s="119" t="s">
        <v>316</v>
      </c>
      <c r="M16" s="120" t="s">
        <v>348</v>
      </c>
      <c r="N16" s="120"/>
      <c r="O16" s="120"/>
      <c r="P16" s="121"/>
      <c r="Q16" s="120" t="s">
        <v>349</v>
      </c>
      <c r="R16" s="118"/>
      <c r="S16" s="1042" t="e">
        <f>#REF!</f>
        <v>#REF!</v>
      </c>
      <c r="T16" s="122" t="e">
        <f>#REF!</f>
        <v>#REF!</v>
      </c>
      <c r="U16" s="122" t="e">
        <f>#REF!</f>
        <v>#REF!</v>
      </c>
      <c r="V16" s="123" t="e">
        <f>#REF!</f>
        <v>#REF!</v>
      </c>
      <c r="W16" s="122" t="e">
        <f>#REF!</f>
        <v>#REF!</v>
      </c>
      <c r="X16" s="157" t="e">
        <f>#REF!</f>
        <v>#REF!</v>
      </c>
      <c r="Y16" s="157" t="e">
        <f>#REF!</f>
        <v>#REF!</v>
      </c>
      <c r="Z16" s="122" t="e">
        <f>#REF!</f>
        <v>#REF!</v>
      </c>
    </row>
    <row r="17" spans="1:26" ht="54" hidden="1" customHeight="1">
      <c r="A17" s="118"/>
      <c r="B17" s="118"/>
      <c r="C17" s="118"/>
      <c r="D17" s="118"/>
      <c r="E17" s="118"/>
      <c r="F17" s="118"/>
      <c r="G17" s="118"/>
      <c r="H17" s="118"/>
      <c r="I17" s="118"/>
      <c r="J17" s="118"/>
      <c r="K17" s="118"/>
      <c r="L17" s="119" t="s">
        <v>316</v>
      </c>
      <c r="M17" s="120" t="s">
        <v>348</v>
      </c>
      <c r="N17" s="120"/>
      <c r="O17" s="120"/>
      <c r="P17" s="121"/>
      <c r="Q17" s="120" t="s">
        <v>349</v>
      </c>
      <c r="R17" s="118"/>
      <c r="S17" s="1042"/>
      <c r="T17" s="122" t="e">
        <f>#REF!</f>
        <v>#REF!</v>
      </c>
      <c r="U17" s="122" t="e">
        <f>#REF!</f>
        <v>#REF!</v>
      </c>
      <c r="V17" s="123" t="e">
        <f>#REF!</f>
        <v>#REF!</v>
      </c>
      <c r="W17" s="122" t="e">
        <f>#REF!</f>
        <v>#REF!</v>
      </c>
      <c r="X17" s="157" t="e">
        <f>#REF!</f>
        <v>#REF!</v>
      </c>
      <c r="Y17" s="157" t="e">
        <f>#REF!</f>
        <v>#REF!</v>
      </c>
      <c r="Z17" s="122" t="e">
        <f>#REF!</f>
        <v>#REF!</v>
      </c>
    </row>
    <row r="18" spans="1:26" ht="54" hidden="1" customHeight="1">
      <c r="A18" s="118"/>
      <c r="B18" s="118"/>
      <c r="C18" s="118"/>
      <c r="D18" s="118"/>
      <c r="E18" s="118"/>
      <c r="F18" s="118"/>
      <c r="G18" s="118"/>
      <c r="H18" s="118"/>
      <c r="I18" s="118"/>
      <c r="J18" s="118"/>
      <c r="K18" s="118"/>
      <c r="L18" s="119" t="s">
        <v>316</v>
      </c>
      <c r="M18" s="120" t="s">
        <v>348</v>
      </c>
      <c r="N18" s="120"/>
      <c r="O18" s="120"/>
      <c r="P18" s="121"/>
      <c r="Q18" s="120" t="s">
        <v>349</v>
      </c>
      <c r="R18" s="118"/>
      <c r="S18" s="1042" t="e">
        <f>#REF!</f>
        <v>#REF!</v>
      </c>
      <c r="T18" s="122" t="e">
        <f>#REF!</f>
        <v>#REF!</v>
      </c>
      <c r="U18" s="122" t="e">
        <f>#REF!</f>
        <v>#REF!</v>
      </c>
      <c r="V18" s="123" t="e">
        <f>#REF!</f>
        <v>#REF!</v>
      </c>
      <c r="W18" s="122" t="e">
        <f>#REF!</f>
        <v>#REF!</v>
      </c>
      <c r="X18" s="157" t="e">
        <f>#REF!</f>
        <v>#REF!</v>
      </c>
      <c r="Y18" s="157" t="e">
        <f>#REF!</f>
        <v>#REF!</v>
      </c>
      <c r="Z18" s="122" t="e">
        <f>#REF!</f>
        <v>#REF!</v>
      </c>
    </row>
    <row r="19" spans="1:26" ht="105.6" hidden="1">
      <c r="A19" s="118"/>
      <c r="B19" s="118"/>
      <c r="C19" s="118"/>
      <c r="D19" s="118"/>
      <c r="E19" s="118"/>
      <c r="F19" s="118"/>
      <c r="G19" s="118"/>
      <c r="H19" s="118"/>
      <c r="I19" s="118"/>
      <c r="J19" s="118"/>
      <c r="K19" s="118"/>
      <c r="L19" s="119" t="s">
        <v>316</v>
      </c>
      <c r="M19" s="120" t="s">
        <v>348</v>
      </c>
      <c r="N19" s="120"/>
      <c r="O19" s="120"/>
      <c r="P19" s="121"/>
      <c r="Q19" s="120" t="s">
        <v>349</v>
      </c>
      <c r="R19" s="118"/>
      <c r="S19" s="1042"/>
      <c r="T19" s="122" t="e">
        <f>#REF!</f>
        <v>#REF!</v>
      </c>
      <c r="U19" s="122" t="e">
        <f>#REF!</f>
        <v>#REF!</v>
      </c>
      <c r="V19" s="123" t="e">
        <f>#REF!</f>
        <v>#REF!</v>
      </c>
      <c r="W19" s="122" t="e">
        <f>#REF!</f>
        <v>#REF!</v>
      </c>
      <c r="X19" s="157" t="e">
        <f>#REF!</f>
        <v>#REF!</v>
      </c>
      <c r="Y19" s="157" t="e">
        <f>#REF!</f>
        <v>#REF!</v>
      </c>
      <c r="Z19" s="122" t="e">
        <f>#REF!</f>
        <v>#REF!</v>
      </c>
    </row>
    <row r="20" spans="1:26" ht="105.6" hidden="1">
      <c r="A20" s="118"/>
      <c r="B20" s="118"/>
      <c r="C20" s="118"/>
      <c r="D20" s="118"/>
      <c r="E20" s="118"/>
      <c r="F20" s="118"/>
      <c r="G20" s="118"/>
      <c r="H20" s="118"/>
      <c r="I20" s="118"/>
      <c r="J20" s="118"/>
      <c r="K20" s="118"/>
      <c r="L20" s="119" t="s">
        <v>316</v>
      </c>
      <c r="M20" s="120" t="s">
        <v>348</v>
      </c>
      <c r="N20" s="120"/>
      <c r="O20" s="120"/>
      <c r="P20" s="121"/>
      <c r="Q20" s="120" t="s">
        <v>349</v>
      </c>
      <c r="R20" s="118"/>
      <c r="S20" s="1042"/>
      <c r="T20" s="122" t="e">
        <f>#REF!</f>
        <v>#REF!</v>
      </c>
      <c r="U20" s="122" t="e">
        <f>#REF!</f>
        <v>#REF!</v>
      </c>
      <c r="V20" s="123" t="e">
        <f>#REF!</f>
        <v>#REF!</v>
      </c>
      <c r="W20" s="122" t="e">
        <f>#REF!</f>
        <v>#REF!</v>
      </c>
      <c r="X20" s="157" t="e">
        <f>#REF!</f>
        <v>#REF!</v>
      </c>
      <c r="Y20" s="157" t="e">
        <f>#REF!</f>
        <v>#REF!</v>
      </c>
      <c r="Z20" s="122" t="e">
        <f>#REF!</f>
        <v>#REF!</v>
      </c>
    </row>
    <row r="21" spans="1:26" ht="105.6" hidden="1">
      <c r="A21" s="118"/>
      <c r="B21" s="118"/>
      <c r="C21" s="118"/>
      <c r="D21" s="118"/>
      <c r="E21" s="118"/>
      <c r="F21" s="118"/>
      <c r="G21" s="118"/>
      <c r="H21" s="118"/>
      <c r="I21" s="118"/>
      <c r="J21" s="118"/>
      <c r="K21" s="118"/>
      <c r="L21" s="119" t="s">
        <v>316</v>
      </c>
      <c r="M21" s="120" t="s">
        <v>348</v>
      </c>
      <c r="N21" s="120"/>
      <c r="O21" s="120"/>
      <c r="P21" s="121"/>
      <c r="Q21" s="120" t="s">
        <v>349</v>
      </c>
      <c r="R21" s="118"/>
      <c r="S21" s="1042" t="e">
        <f>#REF!</f>
        <v>#REF!</v>
      </c>
      <c r="T21" s="122" t="e">
        <f>#REF!</f>
        <v>#REF!</v>
      </c>
      <c r="U21" s="122" t="e">
        <f>#REF!</f>
        <v>#REF!</v>
      </c>
      <c r="V21" s="123" t="e">
        <f>#REF!</f>
        <v>#REF!</v>
      </c>
      <c r="W21" s="122" t="e">
        <f>#REF!</f>
        <v>#REF!</v>
      </c>
      <c r="X21" s="157" t="e">
        <f>#REF!</f>
        <v>#REF!</v>
      </c>
      <c r="Y21" s="157" t="e">
        <f>#REF!</f>
        <v>#REF!</v>
      </c>
      <c r="Z21" s="122" t="e">
        <f>#REF!</f>
        <v>#REF!</v>
      </c>
    </row>
    <row r="22" spans="1:26" ht="105.6" hidden="1">
      <c r="A22" s="118"/>
      <c r="B22" s="118"/>
      <c r="C22" s="118"/>
      <c r="D22" s="118"/>
      <c r="E22" s="118"/>
      <c r="F22" s="118"/>
      <c r="G22" s="118"/>
      <c r="H22" s="118"/>
      <c r="I22" s="118"/>
      <c r="J22" s="118"/>
      <c r="K22" s="118"/>
      <c r="L22" s="119" t="s">
        <v>316</v>
      </c>
      <c r="M22" s="120" t="s">
        <v>348</v>
      </c>
      <c r="N22" s="120"/>
      <c r="O22" s="120"/>
      <c r="P22" s="121"/>
      <c r="Q22" s="120" t="s">
        <v>349</v>
      </c>
      <c r="R22" s="118"/>
      <c r="S22" s="1042"/>
      <c r="T22" s="122" t="e">
        <f>#REF!</f>
        <v>#REF!</v>
      </c>
      <c r="U22" s="122" t="e">
        <f>#REF!</f>
        <v>#REF!</v>
      </c>
      <c r="V22" s="123" t="e">
        <f>#REF!</f>
        <v>#REF!</v>
      </c>
      <c r="W22" s="122" t="e">
        <f>#REF!</f>
        <v>#REF!</v>
      </c>
      <c r="X22" s="157" t="e">
        <f>#REF!</f>
        <v>#REF!</v>
      </c>
      <c r="Y22" s="157" t="e">
        <f>#REF!</f>
        <v>#REF!</v>
      </c>
      <c r="Z22" s="122" t="e">
        <f>#REF!</f>
        <v>#REF!</v>
      </c>
    </row>
    <row r="23" spans="1:26" ht="105.6" hidden="1">
      <c r="A23" s="118"/>
      <c r="B23" s="118"/>
      <c r="C23" s="118"/>
      <c r="D23" s="118"/>
      <c r="E23" s="118"/>
      <c r="F23" s="118"/>
      <c r="G23" s="118"/>
      <c r="H23" s="118"/>
      <c r="I23" s="118"/>
      <c r="J23" s="118"/>
      <c r="K23" s="118"/>
      <c r="L23" s="119" t="s">
        <v>316</v>
      </c>
      <c r="M23" s="120" t="s">
        <v>348</v>
      </c>
      <c r="N23" s="120"/>
      <c r="O23" s="120"/>
      <c r="P23" s="121"/>
      <c r="Q23" s="120" t="s">
        <v>349</v>
      </c>
      <c r="R23" s="118"/>
      <c r="S23" s="1042" t="e">
        <f>#REF!</f>
        <v>#REF!</v>
      </c>
      <c r="T23" s="122" t="e">
        <f>#REF!</f>
        <v>#REF!</v>
      </c>
      <c r="U23" s="122" t="e">
        <f>#REF!</f>
        <v>#REF!</v>
      </c>
      <c r="V23" s="123" t="e">
        <f>#REF!</f>
        <v>#REF!</v>
      </c>
      <c r="W23" s="122" t="e">
        <f>#REF!</f>
        <v>#REF!</v>
      </c>
      <c r="X23" s="157" t="e">
        <f>#REF!</f>
        <v>#REF!</v>
      </c>
      <c r="Y23" s="157" t="e">
        <f>#REF!</f>
        <v>#REF!</v>
      </c>
      <c r="Z23" s="122" t="e">
        <f>#REF!</f>
        <v>#REF!</v>
      </c>
    </row>
    <row r="24" spans="1:26" ht="105.6" hidden="1">
      <c r="A24" s="118"/>
      <c r="B24" s="118"/>
      <c r="C24" s="118"/>
      <c r="D24" s="118"/>
      <c r="E24" s="118"/>
      <c r="F24" s="118"/>
      <c r="G24" s="118"/>
      <c r="H24" s="118"/>
      <c r="I24" s="118"/>
      <c r="J24" s="118"/>
      <c r="K24" s="118"/>
      <c r="L24" s="119" t="s">
        <v>316</v>
      </c>
      <c r="M24" s="120" t="s">
        <v>348</v>
      </c>
      <c r="N24" s="120"/>
      <c r="O24" s="120"/>
      <c r="P24" s="121"/>
      <c r="Q24" s="120" t="s">
        <v>349</v>
      </c>
      <c r="R24" s="118"/>
      <c r="S24" s="1042"/>
      <c r="T24" s="122" t="e">
        <f>#REF!</f>
        <v>#REF!</v>
      </c>
      <c r="U24" s="122" t="e">
        <f>#REF!</f>
        <v>#REF!</v>
      </c>
      <c r="V24" s="123" t="e">
        <f>#REF!</f>
        <v>#REF!</v>
      </c>
      <c r="W24" s="122" t="e">
        <f>#REF!</f>
        <v>#REF!</v>
      </c>
      <c r="X24" s="157" t="e">
        <f>#REF!</f>
        <v>#REF!</v>
      </c>
      <c r="Y24" s="157" t="e">
        <f>#REF!</f>
        <v>#REF!</v>
      </c>
      <c r="Z24" s="122" t="e">
        <f>#REF!</f>
        <v>#REF!</v>
      </c>
    </row>
    <row r="25" spans="1:26" ht="105.6" hidden="1">
      <c r="A25" s="118"/>
      <c r="B25" s="118"/>
      <c r="C25" s="118"/>
      <c r="D25" s="118"/>
      <c r="E25" s="118"/>
      <c r="F25" s="118"/>
      <c r="G25" s="118"/>
      <c r="H25" s="118"/>
      <c r="I25" s="118"/>
      <c r="J25" s="118"/>
      <c r="K25" s="118"/>
      <c r="L25" s="119" t="s">
        <v>316</v>
      </c>
      <c r="M25" s="120" t="s">
        <v>348</v>
      </c>
      <c r="N25" s="120"/>
      <c r="O25" s="120"/>
      <c r="P25" s="121"/>
      <c r="Q25" s="120" t="s">
        <v>349</v>
      </c>
      <c r="R25" s="118"/>
      <c r="S25" s="1042"/>
      <c r="T25" s="122" t="e">
        <f>#REF!</f>
        <v>#REF!</v>
      </c>
      <c r="U25" s="122" t="e">
        <f>#REF!</f>
        <v>#REF!</v>
      </c>
      <c r="V25" s="123" t="e">
        <f>#REF!</f>
        <v>#REF!</v>
      </c>
      <c r="W25" s="122" t="e">
        <f>#REF!</f>
        <v>#REF!</v>
      </c>
      <c r="X25" s="157" t="e">
        <f>#REF!</f>
        <v>#REF!</v>
      </c>
      <c r="Y25" s="157" t="e">
        <f>#REF!</f>
        <v>#REF!</v>
      </c>
      <c r="Z25" s="122" t="e">
        <f>#REF!</f>
        <v>#REF!</v>
      </c>
    </row>
    <row r="26" spans="1:26" ht="105.6" hidden="1">
      <c r="A26" s="118"/>
      <c r="B26" s="118"/>
      <c r="C26" s="118"/>
      <c r="D26" s="118"/>
      <c r="E26" s="118"/>
      <c r="F26" s="118"/>
      <c r="G26" s="118"/>
      <c r="H26" s="118"/>
      <c r="I26" s="118"/>
      <c r="J26" s="118"/>
      <c r="K26" s="118"/>
      <c r="L26" s="119" t="s">
        <v>316</v>
      </c>
      <c r="M26" s="120" t="s">
        <v>348</v>
      </c>
      <c r="N26" s="120"/>
      <c r="O26" s="120"/>
      <c r="P26" s="121"/>
      <c r="Q26" s="120" t="s">
        <v>349</v>
      </c>
      <c r="R26" s="118"/>
      <c r="S26" s="1042"/>
      <c r="T26" s="122" t="e">
        <f>#REF!</f>
        <v>#REF!</v>
      </c>
      <c r="U26" s="122" t="e">
        <f>#REF!</f>
        <v>#REF!</v>
      </c>
      <c r="V26" s="123" t="e">
        <f>#REF!</f>
        <v>#REF!</v>
      </c>
      <c r="W26" s="122" t="e">
        <f>#REF!</f>
        <v>#REF!</v>
      </c>
      <c r="X26" s="157" t="e">
        <f>#REF!</f>
        <v>#REF!</v>
      </c>
      <c r="Y26" s="157" t="e">
        <f>#REF!</f>
        <v>#REF!</v>
      </c>
      <c r="Z26" s="122" t="e">
        <f>#REF!</f>
        <v>#REF!</v>
      </c>
    </row>
    <row r="27" spans="1:26" ht="105.6" hidden="1">
      <c r="A27" s="118"/>
      <c r="B27" s="118"/>
      <c r="C27" s="118"/>
      <c r="D27" s="118"/>
      <c r="E27" s="118"/>
      <c r="F27" s="118"/>
      <c r="G27" s="118"/>
      <c r="H27" s="118"/>
      <c r="I27" s="118"/>
      <c r="J27" s="118"/>
      <c r="K27" s="118"/>
      <c r="L27" s="119" t="s">
        <v>316</v>
      </c>
      <c r="M27" s="120" t="s">
        <v>348</v>
      </c>
      <c r="N27" s="120"/>
      <c r="O27" s="120"/>
      <c r="P27" s="121"/>
      <c r="Q27" s="120" t="s">
        <v>349</v>
      </c>
      <c r="R27" s="118"/>
      <c r="S27" s="1042"/>
      <c r="T27" s="122" t="e">
        <f>#REF!</f>
        <v>#REF!</v>
      </c>
      <c r="U27" s="122" t="e">
        <f>#REF!</f>
        <v>#REF!</v>
      </c>
      <c r="V27" s="123" t="e">
        <f>#REF!</f>
        <v>#REF!</v>
      </c>
      <c r="W27" s="122" t="e">
        <f>#REF!</f>
        <v>#REF!</v>
      </c>
      <c r="X27" s="157" t="e">
        <f>#REF!</f>
        <v>#REF!</v>
      </c>
      <c r="Y27" s="157" t="e">
        <f>#REF!</f>
        <v>#REF!</v>
      </c>
      <c r="Z27" s="122" t="e">
        <f>#REF!</f>
        <v>#REF!</v>
      </c>
    </row>
    <row r="28" spans="1:26" ht="105.6" hidden="1">
      <c r="A28" s="118"/>
      <c r="B28" s="118"/>
      <c r="C28" s="118"/>
      <c r="D28" s="118"/>
      <c r="E28" s="118"/>
      <c r="F28" s="118"/>
      <c r="G28" s="118"/>
      <c r="H28" s="118"/>
      <c r="I28" s="118"/>
      <c r="J28" s="118"/>
      <c r="K28" s="118"/>
      <c r="L28" s="119" t="s">
        <v>316</v>
      </c>
      <c r="M28" s="120" t="s">
        <v>348</v>
      </c>
      <c r="N28" s="120"/>
      <c r="O28" s="120"/>
      <c r="P28" s="121"/>
      <c r="Q28" s="120" t="s">
        <v>349</v>
      </c>
      <c r="R28" s="118"/>
      <c r="S28" s="1042"/>
      <c r="T28" s="122" t="e">
        <f>#REF!</f>
        <v>#REF!</v>
      </c>
      <c r="U28" s="122" t="e">
        <f>#REF!</f>
        <v>#REF!</v>
      </c>
      <c r="V28" s="123" t="e">
        <f>#REF!</f>
        <v>#REF!</v>
      </c>
      <c r="W28" s="122" t="e">
        <f>#REF!</f>
        <v>#REF!</v>
      </c>
      <c r="X28" s="157" t="e">
        <f>#REF!</f>
        <v>#REF!</v>
      </c>
      <c r="Y28" s="157" t="e">
        <f>#REF!</f>
        <v>#REF!</v>
      </c>
      <c r="Z28" s="122" t="e">
        <f>#REF!</f>
        <v>#REF!</v>
      </c>
    </row>
    <row r="29" spans="1:26" ht="105.6" hidden="1">
      <c r="A29" s="118"/>
      <c r="B29" s="118"/>
      <c r="C29" s="118"/>
      <c r="D29" s="118"/>
      <c r="E29" s="118"/>
      <c r="F29" s="118"/>
      <c r="G29" s="118"/>
      <c r="H29" s="118"/>
      <c r="I29" s="118"/>
      <c r="J29" s="118"/>
      <c r="K29" s="118"/>
      <c r="L29" s="119" t="s">
        <v>316</v>
      </c>
      <c r="M29" s="120" t="s">
        <v>348</v>
      </c>
      <c r="N29" s="120"/>
      <c r="O29" s="120"/>
      <c r="P29" s="121"/>
      <c r="Q29" s="120" t="s">
        <v>349</v>
      </c>
      <c r="R29" s="118"/>
      <c r="S29" s="120" t="e">
        <f>#REF!</f>
        <v>#REF!</v>
      </c>
      <c r="T29" s="122" t="e">
        <f>#REF!</f>
        <v>#REF!</v>
      </c>
      <c r="U29" s="122" t="e">
        <f>#REF!</f>
        <v>#REF!</v>
      </c>
      <c r="V29" s="123" t="e">
        <f>#REF!</f>
        <v>#REF!</v>
      </c>
      <c r="W29" s="122" t="e">
        <f>#REF!</f>
        <v>#REF!</v>
      </c>
      <c r="X29" s="157" t="e">
        <f>#REF!</f>
        <v>#REF!</v>
      </c>
      <c r="Y29" s="157" t="e">
        <f>#REF!</f>
        <v>#REF!</v>
      </c>
      <c r="Z29" s="122" t="e">
        <f>#REF!</f>
        <v>#REF!</v>
      </c>
    </row>
    <row r="30" spans="1:26" hidden="1">
      <c r="A30" s="124"/>
      <c r="B30" s="124"/>
      <c r="C30" s="124"/>
      <c r="D30" s="124"/>
      <c r="E30" s="124"/>
      <c r="F30" s="124"/>
      <c r="G30" s="124"/>
      <c r="H30" s="124"/>
      <c r="I30" s="124"/>
      <c r="J30" s="124"/>
      <c r="K30" s="124"/>
      <c r="L30" s="125"/>
      <c r="M30" s="126"/>
      <c r="N30" s="126"/>
      <c r="O30" s="126"/>
      <c r="P30" s="127"/>
      <c r="Q30" s="126" t="s">
        <v>350</v>
      </c>
      <c r="R30" s="124"/>
      <c r="S30" s="128" t="e">
        <f>#REF!</f>
        <v>#REF!</v>
      </c>
      <c r="T30" s="128" t="e">
        <f>#REF!</f>
        <v>#REF!</v>
      </c>
      <c r="U30" s="128" t="e">
        <f>#REF!</f>
        <v>#REF!</v>
      </c>
      <c r="V30" s="158" t="e">
        <f>#REF!</f>
        <v>#REF!</v>
      </c>
      <c r="W30" s="128" t="e">
        <f>#REF!</f>
        <v>#REF!</v>
      </c>
      <c r="X30" s="129" t="e">
        <f>#REF!</f>
        <v>#REF!</v>
      </c>
      <c r="Y30" s="129" t="e">
        <f>#REF!</f>
        <v>#REF!</v>
      </c>
      <c r="Z30" s="128" t="e">
        <f>#REF!</f>
        <v>#REF!</v>
      </c>
    </row>
    <row r="31" spans="1:26" hidden="1">
      <c r="A31" s="124"/>
      <c r="B31" s="124"/>
      <c r="C31" s="124"/>
      <c r="D31" s="124"/>
      <c r="E31" s="124"/>
      <c r="F31" s="124"/>
      <c r="G31" s="124"/>
      <c r="H31" s="124"/>
      <c r="I31" s="124"/>
      <c r="J31" s="124"/>
      <c r="K31" s="124"/>
      <c r="L31" s="125"/>
      <c r="M31" s="126"/>
      <c r="N31" s="126"/>
      <c r="O31" s="126"/>
      <c r="P31" s="127"/>
      <c r="Q31" s="126" t="s">
        <v>350</v>
      </c>
      <c r="R31" s="124"/>
      <c r="S31" s="128" t="e">
        <f>#REF!</f>
        <v>#REF!</v>
      </c>
      <c r="T31" s="128" t="e">
        <f>#REF!</f>
        <v>#REF!</v>
      </c>
      <c r="U31" s="128" t="e">
        <f>#REF!</f>
        <v>#REF!</v>
      </c>
      <c r="V31" s="158" t="e">
        <f>#REF!</f>
        <v>#REF!</v>
      </c>
      <c r="W31" s="128" t="e">
        <f>#REF!</f>
        <v>#REF!</v>
      </c>
      <c r="X31" s="129" t="e">
        <f>#REF!</f>
        <v>#REF!</v>
      </c>
      <c r="Y31" s="129" t="e">
        <f>#REF!</f>
        <v>#REF!</v>
      </c>
      <c r="Z31" s="128" t="e">
        <f>#REF!</f>
        <v>#REF!</v>
      </c>
    </row>
    <row r="32" spans="1:26" hidden="1">
      <c r="A32" s="124"/>
      <c r="B32" s="124"/>
      <c r="C32" s="124"/>
      <c r="D32" s="124"/>
      <c r="E32" s="124"/>
      <c r="F32" s="124"/>
      <c r="G32" s="124"/>
      <c r="H32" s="124"/>
      <c r="I32" s="124"/>
      <c r="J32" s="124"/>
      <c r="K32" s="124"/>
      <c r="L32" s="125"/>
      <c r="M32" s="126"/>
      <c r="N32" s="126"/>
      <c r="O32" s="126"/>
      <c r="P32" s="127"/>
      <c r="Q32" s="126" t="s">
        <v>350</v>
      </c>
      <c r="R32" s="124"/>
      <c r="S32" s="128" t="e">
        <f>#REF!</f>
        <v>#REF!</v>
      </c>
      <c r="T32" s="128" t="e">
        <f>#REF!</f>
        <v>#REF!</v>
      </c>
      <c r="U32" s="128" t="e">
        <f>#REF!</f>
        <v>#REF!</v>
      </c>
      <c r="V32" s="158" t="e">
        <f>#REF!</f>
        <v>#REF!</v>
      </c>
      <c r="W32" s="128" t="e">
        <f>#REF!</f>
        <v>#REF!</v>
      </c>
      <c r="X32" s="129" t="e">
        <f>#REF!</f>
        <v>#REF!</v>
      </c>
      <c r="Y32" s="129" t="e">
        <f>#REF!</f>
        <v>#REF!</v>
      </c>
      <c r="Z32" s="128" t="e">
        <f>#REF!</f>
        <v>#REF!</v>
      </c>
    </row>
    <row r="33" spans="1:26" hidden="1">
      <c r="A33" s="124"/>
      <c r="B33" s="124"/>
      <c r="C33" s="124"/>
      <c r="D33" s="124"/>
      <c r="E33" s="124"/>
      <c r="F33" s="124"/>
      <c r="G33" s="124"/>
      <c r="H33" s="124"/>
      <c r="I33" s="124"/>
      <c r="J33" s="124"/>
      <c r="K33" s="124"/>
      <c r="L33" s="125"/>
      <c r="M33" s="126"/>
      <c r="N33" s="126"/>
      <c r="O33" s="126"/>
      <c r="P33" s="127"/>
      <c r="Q33" s="126" t="s">
        <v>350</v>
      </c>
      <c r="R33" s="124"/>
      <c r="S33" s="128" t="e">
        <f>#REF!</f>
        <v>#REF!</v>
      </c>
      <c r="T33" s="128" t="e">
        <f>#REF!</f>
        <v>#REF!</v>
      </c>
      <c r="U33" s="128" t="e">
        <f>#REF!</f>
        <v>#REF!</v>
      </c>
      <c r="V33" s="158" t="e">
        <f>#REF!</f>
        <v>#REF!</v>
      </c>
      <c r="W33" s="128" t="e">
        <f>#REF!</f>
        <v>#REF!</v>
      </c>
      <c r="X33" s="129" t="e">
        <f>#REF!</f>
        <v>#REF!</v>
      </c>
      <c r="Y33" s="129" t="e">
        <f>#REF!</f>
        <v>#REF!</v>
      </c>
      <c r="Z33" s="128" t="e">
        <f>#REF!</f>
        <v>#REF!</v>
      </c>
    </row>
    <row r="34" spans="1:26" hidden="1">
      <c r="A34" s="124"/>
      <c r="B34" s="124"/>
      <c r="C34" s="124"/>
      <c r="D34" s="124"/>
      <c r="E34" s="124"/>
      <c r="F34" s="124"/>
      <c r="G34" s="124"/>
      <c r="H34" s="124"/>
      <c r="I34" s="124"/>
      <c r="J34" s="124"/>
      <c r="K34" s="124"/>
      <c r="L34" s="125"/>
      <c r="M34" s="126"/>
      <c r="N34" s="126"/>
      <c r="O34" s="126"/>
      <c r="P34" s="127"/>
      <c r="Q34" s="126" t="s">
        <v>350</v>
      </c>
      <c r="R34" s="124"/>
      <c r="S34" s="1043" t="s">
        <v>318</v>
      </c>
      <c r="T34" s="128" t="e">
        <f>#REF!</f>
        <v>#REF!</v>
      </c>
      <c r="U34" s="128" t="e">
        <f>#REF!</f>
        <v>#REF!</v>
      </c>
      <c r="V34" s="158" t="e">
        <f>#REF!</f>
        <v>#REF!</v>
      </c>
      <c r="W34" s="128" t="e">
        <f>#REF!</f>
        <v>#REF!</v>
      </c>
      <c r="X34" s="129" t="e">
        <f>#REF!</f>
        <v>#REF!</v>
      </c>
      <c r="Y34" s="129" t="e">
        <f>#REF!</f>
        <v>#REF!</v>
      </c>
      <c r="Z34" s="128" t="e">
        <f>#REF!</f>
        <v>#REF!</v>
      </c>
    </row>
    <row r="35" spans="1:26" hidden="1">
      <c r="A35" s="124"/>
      <c r="B35" s="124"/>
      <c r="C35" s="124"/>
      <c r="D35" s="124"/>
      <c r="E35" s="124"/>
      <c r="F35" s="124"/>
      <c r="G35" s="124"/>
      <c r="H35" s="124"/>
      <c r="I35" s="124"/>
      <c r="J35" s="124"/>
      <c r="K35" s="124"/>
      <c r="L35" s="125"/>
      <c r="M35" s="126"/>
      <c r="N35" s="126"/>
      <c r="O35" s="126"/>
      <c r="P35" s="127"/>
      <c r="Q35" s="126" t="s">
        <v>350</v>
      </c>
      <c r="R35" s="124"/>
      <c r="S35" s="1043"/>
      <c r="T35" s="128" t="e">
        <f>#REF!</f>
        <v>#REF!</v>
      </c>
      <c r="U35" s="128" t="e">
        <f>#REF!</f>
        <v>#REF!</v>
      </c>
      <c r="V35" s="158" t="e">
        <f>#REF!</f>
        <v>#REF!</v>
      </c>
      <c r="W35" s="128" t="e">
        <f>#REF!</f>
        <v>#REF!</v>
      </c>
      <c r="X35" s="129" t="e">
        <f>#REF!</f>
        <v>#REF!</v>
      </c>
      <c r="Y35" s="129" t="e">
        <f>#REF!</f>
        <v>#REF!</v>
      </c>
      <c r="Z35" s="128" t="e">
        <f>#REF!</f>
        <v>#REF!</v>
      </c>
    </row>
    <row r="36" spans="1:26" hidden="1">
      <c r="A36" s="124"/>
      <c r="B36" s="124"/>
      <c r="C36" s="124"/>
      <c r="D36" s="124"/>
      <c r="E36" s="124"/>
      <c r="F36" s="124"/>
      <c r="G36" s="124"/>
      <c r="H36" s="124"/>
      <c r="I36" s="124"/>
      <c r="J36" s="124"/>
      <c r="K36" s="124"/>
      <c r="L36" s="125"/>
      <c r="M36" s="126"/>
      <c r="N36" s="126"/>
      <c r="O36" s="126"/>
      <c r="P36" s="127"/>
      <c r="Q36" s="126" t="s">
        <v>350</v>
      </c>
      <c r="R36" s="124"/>
      <c r="S36" s="128" t="e">
        <f>#REF!</f>
        <v>#REF!</v>
      </c>
      <c r="T36" s="128" t="e">
        <f>#REF!</f>
        <v>#REF!</v>
      </c>
      <c r="U36" s="128" t="e">
        <f>#REF!</f>
        <v>#REF!</v>
      </c>
      <c r="V36" s="158" t="e">
        <f>#REF!</f>
        <v>#REF!</v>
      </c>
      <c r="W36" s="128" t="e">
        <f>#REF!</f>
        <v>#REF!</v>
      </c>
      <c r="X36" s="129" t="e">
        <f>#REF!</f>
        <v>#REF!</v>
      </c>
      <c r="Y36" s="129" t="e">
        <f>#REF!</f>
        <v>#REF!</v>
      </c>
      <c r="Z36" s="128" t="e">
        <f>#REF!</f>
        <v>#REF!</v>
      </c>
    </row>
    <row r="37" spans="1:26" hidden="1">
      <c r="A37" s="124"/>
      <c r="B37" s="124"/>
      <c r="C37" s="124"/>
      <c r="D37" s="124"/>
      <c r="E37" s="124"/>
      <c r="F37" s="124"/>
      <c r="G37" s="124"/>
      <c r="H37" s="124"/>
      <c r="I37" s="124"/>
      <c r="J37" s="124"/>
      <c r="K37" s="124"/>
      <c r="L37" s="125"/>
      <c r="M37" s="126"/>
      <c r="N37" s="126"/>
      <c r="O37" s="126"/>
      <c r="P37" s="127"/>
      <c r="Q37" s="126" t="s">
        <v>350</v>
      </c>
      <c r="R37" s="124"/>
      <c r="S37" s="128" t="e">
        <f>#REF!</f>
        <v>#REF!</v>
      </c>
      <c r="T37" s="128" t="e">
        <f>#REF!</f>
        <v>#REF!</v>
      </c>
      <c r="U37" s="128" t="e">
        <f>#REF!</f>
        <v>#REF!</v>
      </c>
      <c r="V37" s="158" t="e">
        <f>#REF!</f>
        <v>#REF!</v>
      </c>
      <c r="W37" s="128" t="e">
        <f>#REF!</f>
        <v>#REF!</v>
      </c>
      <c r="X37" s="129" t="e">
        <f>#REF!</f>
        <v>#REF!</v>
      </c>
      <c r="Y37" s="129" t="e">
        <f>#REF!</f>
        <v>#REF!</v>
      </c>
      <c r="Z37" s="128" t="e">
        <f>#REF!</f>
        <v>#REF!</v>
      </c>
    </row>
    <row r="38" spans="1:26" hidden="1">
      <c r="A38" s="124"/>
      <c r="B38" s="124"/>
      <c r="C38" s="124"/>
      <c r="D38" s="124"/>
      <c r="E38" s="124"/>
      <c r="F38" s="124"/>
      <c r="G38" s="124"/>
      <c r="H38" s="124"/>
      <c r="I38" s="124"/>
      <c r="J38" s="124"/>
      <c r="K38" s="124"/>
      <c r="L38" s="125"/>
      <c r="M38" s="126"/>
      <c r="N38" s="126"/>
      <c r="O38" s="126"/>
      <c r="P38" s="127"/>
      <c r="Q38" s="126" t="s">
        <v>350</v>
      </c>
      <c r="R38" s="124"/>
      <c r="S38" s="128" t="e">
        <f>#REF!</f>
        <v>#REF!</v>
      </c>
      <c r="T38" s="128" t="e">
        <f>#REF!</f>
        <v>#REF!</v>
      </c>
      <c r="U38" s="128" t="e">
        <f>#REF!</f>
        <v>#REF!</v>
      </c>
      <c r="V38" s="158" t="e">
        <f>#REF!</f>
        <v>#REF!</v>
      </c>
      <c r="W38" s="128" t="e">
        <f>#REF!</f>
        <v>#REF!</v>
      </c>
      <c r="X38" s="129" t="e">
        <f>#REF!</f>
        <v>#REF!</v>
      </c>
      <c r="Y38" s="129" t="e">
        <f>#REF!</f>
        <v>#REF!</v>
      </c>
      <c r="Z38" s="128" t="e">
        <f>#REF!</f>
        <v>#REF!</v>
      </c>
    </row>
    <row r="39" spans="1:26" hidden="1">
      <c r="A39" s="124"/>
      <c r="B39" s="124"/>
      <c r="C39" s="124"/>
      <c r="D39" s="124"/>
      <c r="E39" s="124"/>
      <c r="F39" s="124"/>
      <c r="G39" s="124"/>
      <c r="H39" s="124"/>
      <c r="I39" s="124"/>
      <c r="J39" s="124"/>
      <c r="K39" s="124"/>
      <c r="L39" s="125"/>
      <c r="M39" s="126"/>
      <c r="N39" s="126"/>
      <c r="O39" s="126"/>
      <c r="P39" s="127"/>
      <c r="Q39" s="126" t="s">
        <v>350</v>
      </c>
      <c r="R39" s="124"/>
      <c r="S39" s="1044" t="s">
        <v>355</v>
      </c>
      <c r="T39" s="128" t="e">
        <f>#REF!</f>
        <v>#REF!</v>
      </c>
      <c r="U39" s="128" t="e">
        <f>#REF!</f>
        <v>#REF!</v>
      </c>
      <c r="V39" s="158" t="e">
        <f>#REF!</f>
        <v>#REF!</v>
      </c>
      <c r="W39" s="128" t="e">
        <f>#REF!</f>
        <v>#REF!</v>
      </c>
      <c r="X39" s="129" t="e">
        <f>#REF!</f>
        <v>#REF!</v>
      </c>
      <c r="Y39" s="129" t="e">
        <f>#REF!</f>
        <v>#REF!</v>
      </c>
      <c r="Z39" s="128" t="e">
        <f>#REF!</f>
        <v>#REF!</v>
      </c>
    </row>
    <row r="40" spans="1:26" hidden="1">
      <c r="A40" s="124"/>
      <c r="B40" s="124"/>
      <c r="C40" s="124"/>
      <c r="D40" s="124"/>
      <c r="E40" s="124"/>
      <c r="F40" s="124"/>
      <c r="G40" s="124"/>
      <c r="H40" s="124"/>
      <c r="I40" s="124"/>
      <c r="J40" s="124"/>
      <c r="K40" s="124"/>
      <c r="L40" s="125"/>
      <c r="M40" s="126"/>
      <c r="N40" s="126"/>
      <c r="O40" s="126"/>
      <c r="P40" s="127"/>
      <c r="Q40" s="126" t="s">
        <v>350</v>
      </c>
      <c r="R40" s="124"/>
      <c r="S40" s="1044"/>
      <c r="T40" s="128" t="e">
        <f>#REF!</f>
        <v>#REF!</v>
      </c>
      <c r="U40" s="128" t="e">
        <f>#REF!</f>
        <v>#REF!</v>
      </c>
      <c r="V40" s="158" t="e">
        <f>#REF!</f>
        <v>#REF!</v>
      </c>
      <c r="W40" s="128" t="e">
        <f>#REF!</f>
        <v>#REF!</v>
      </c>
      <c r="X40" s="129" t="e">
        <f>#REF!</f>
        <v>#REF!</v>
      </c>
      <c r="Y40" s="129" t="e">
        <f>#REF!</f>
        <v>#REF!</v>
      </c>
      <c r="Z40" s="128" t="e">
        <f>#REF!</f>
        <v>#REF!</v>
      </c>
    </row>
    <row r="41" spans="1:26" hidden="1">
      <c r="A41" s="124"/>
      <c r="B41" s="124"/>
      <c r="C41" s="124"/>
      <c r="D41" s="124"/>
      <c r="E41" s="124"/>
      <c r="F41" s="124"/>
      <c r="G41" s="124"/>
      <c r="H41" s="124"/>
      <c r="I41" s="124"/>
      <c r="J41" s="124"/>
      <c r="K41" s="124"/>
      <c r="L41" s="125"/>
      <c r="M41" s="126"/>
      <c r="N41" s="126"/>
      <c r="O41" s="126"/>
      <c r="P41" s="127"/>
      <c r="Q41" s="126" t="s">
        <v>350</v>
      </c>
      <c r="R41" s="124"/>
      <c r="S41" s="128" t="e">
        <f>#REF!</f>
        <v>#REF!</v>
      </c>
      <c r="T41" s="128" t="e">
        <f>#REF!</f>
        <v>#REF!</v>
      </c>
      <c r="U41" s="128" t="e">
        <f>#REF!</f>
        <v>#REF!</v>
      </c>
      <c r="V41" s="158" t="e">
        <f>#REF!</f>
        <v>#REF!</v>
      </c>
      <c r="W41" s="128" t="e">
        <f>#REF!</f>
        <v>#REF!</v>
      </c>
      <c r="X41" s="129" t="e">
        <f>#REF!</f>
        <v>#REF!</v>
      </c>
      <c r="Y41" s="129" t="e">
        <f>#REF!</f>
        <v>#REF!</v>
      </c>
      <c r="Z41" s="128" t="e">
        <f>#REF!</f>
        <v>#REF!</v>
      </c>
    </row>
    <row r="42" spans="1:26" hidden="1">
      <c r="A42" s="131"/>
      <c r="B42" s="131"/>
      <c r="C42" s="131"/>
      <c r="D42" s="131"/>
      <c r="E42" s="131"/>
      <c r="F42" s="131"/>
      <c r="G42" s="131"/>
      <c r="H42" s="131"/>
      <c r="I42" s="131"/>
      <c r="J42" s="131"/>
      <c r="K42" s="131"/>
      <c r="L42" s="132"/>
      <c r="M42" s="133"/>
      <c r="N42" s="133"/>
      <c r="O42" s="133"/>
      <c r="P42" s="134"/>
      <c r="Q42" s="133" t="s">
        <v>351</v>
      </c>
      <c r="R42" s="131"/>
      <c r="S42" s="135" t="e">
        <f>#REF!</f>
        <v>#REF!</v>
      </c>
      <c r="T42" s="135" t="e">
        <f>#REF!</f>
        <v>#REF!</v>
      </c>
      <c r="U42" s="135" t="e">
        <f>#REF!</f>
        <v>#REF!</v>
      </c>
      <c r="V42" s="135" t="e">
        <f>#REF!</f>
        <v>#REF!</v>
      </c>
      <c r="W42" s="135" t="e">
        <f>#REF!</f>
        <v>#REF!</v>
      </c>
      <c r="X42" s="135" t="e">
        <f>#REF!</f>
        <v>#REF!</v>
      </c>
      <c r="Y42" s="135" t="e">
        <f>#REF!</f>
        <v>#REF!</v>
      </c>
      <c r="Z42" s="135" t="e">
        <f>#REF!</f>
        <v>#REF!</v>
      </c>
    </row>
    <row r="43" spans="1:26" hidden="1">
      <c r="A43" s="131"/>
      <c r="B43" s="131"/>
      <c r="C43" s="131"/>
      <c r="D43" s="131"/>
      <c r="E43" s="131"/>
      <c r="F43" s="131"/>
      <c r="G43" s="131"/>
      <c r="H43" s="131"/>
      <c r="I43" s="131"/>
      <c r="J43" s="131"/>
      <c r="K43" s="131"/>
      <c r="L43" s="132"/>
      <c r="M43" s="133"/>
      <c r="N43" s="133"/>
      <c r="O43" s="133"/>
      <c r="P43" s="134"/>
      <c r="Q43" s="133" t="s">
        <v>351</v>
      </c>
      <c r="R43" s="131"/>
      <c r="S43" s="135" t="e">
        <f>#REF!</f>
        <v>#REF!</v>
      </c>
      <c r="T43" s="135" t="e">
        <f>#REF!</f>
        <v>#REF!</v>
      </c>
      <c r="U43" s="135" t="e">
        <f>#REF!</f>
        <v>#REF!</v>
      </c>
      <c r="V43" s="135" t="e">
        <f>#REF!</f>
        <v>#REF!</v>
      </c>
      <c r="W43" s="135" t="e">
        <f>#REF!</f>
        <v>#REF!</v>
      </c>
      <c r="X43" s="135" t="e">
        <f>#REF!</f>
        <v>#REF!</v>
      </c>
      <c r="Y43" s="135" t="e">
        <f>#REF!</f>
        <v>#REF!</v>
      </c>
      <c r="Z43" s="135" t="e">
        <f>#REF!</f>
        <v>#REF!</v>
      </c>
    </row>
    <row r="44" spans="1:26" hidden="1">
      <c r="A44" s="131"/>
      <c r="B44" s="131"/>
      <c r="C44" s="131"/>
      <c r="D44" s="131"/>
      <c r="E44" s="131"/>
      <c r="F44" s="131"/>
      <c r="G44" s="131"/>
      <c r="H44" s="131"/>
      <c r="I44" s="131"/>
      <c r="J44" s="131"/>
      <c r="K44" s="131"/>
      <c r="L44" s="132"/>
      <c r="M44" s="133"/>
      <c r="N44" s="133"/>
      <c r="O44" s="133"/>
      <c r="P44" s="134"/>
      <c r="Q44" s="133" t="s">
        <v>351</v>
      </c>
      <c r="R44" s="131"/>
      <c r="S44" s="135" t="e">
        <f>#REF!</f>
        <v>#REF!</v>
      </c>
      <c r="T44" s="135" t="e">
        <f>#REF!</f>
        <v>#REF!</v>
      </c>
      <c r="U44" s="135" t="e">
        <f>#REF!</f>
        <v>#REF!</v>
      </c>
      <c r="V44" s="135" t="e">
        <f>#REF!</f>
        <v>#REF!</v>
      </c>
      <c r="W44" s="135" t="e">
        <f>#REF!</f>
        <v>#REF!</v>
      </c>
      <c r="X44" s="135" t="e">
        <f>#REF!</f>
        <v>#REF!</v>
      </c>
      <c r="Y44" s="135" t="e">
        <f>#REF!</f>
        <v>#REF!</v>
      </c>
      <c r="Z44" s="135" t="e">
        <f>#REF!</f>
        <v>#REF!</v>
      </c>
    </row>
    <row r="45" spans="1:26" hidden="1">
      <c r="A45" s="131"/>
      <c r="B45" s="131"/>
      <c r="C45" s="131"/>
      <c r="D45" s="131"/>
      <c r="E45" s="131"/>
      <c r="F45" s="131"/>
      <c r="G45" s="131"/>
      <c r="H45" s="131"/>
      <c r="I45" s="131"/>
      <c r="J45" s="131"/>
      <c r="K45" s="131"/>
      <c r="L45" s="132"/>
      <c r="M45" s="133"/>
      <c r="N45" s="133"/>
      <c r="O45" s="133"/>
      <c r="P45" s="134"/>
      <c r="Q45" s="133" t="s">
        <v>351</v>
      </c>
      <c r="R45" s="131"/>
      <c r="S45" s="135" t="e">
        <f>#REF!</f>
        <v>#REF!</v>
      </c>
      <c r="T45" s="135" t="e">
        <f>#REF!</f>
        <v>#REF!</v>
      </c>
      <c r="U45" s="135" t="e">
        <f>#REF!</f>
        <v>#REF!</v>
      </c>
      <c r="V45" s="135" t="e">
        <f>#REF!</f>
        <v>#REF!</v>
      </c>
      <c r="W45" s="135" t="e">
        <f>#REF!</f>
        <v>#REF!</v>
      </c>
      <c r="X45" s="135" t="e">
        <f>#REF!</f>
        <v>#REF!</v>
      </c>
      <c r="Y45" s="135" t="e">
        <f>#REF!</f>
        <v>#REF!</v>
      </c>
      <c r="Z45" s="135" t="e">
        <f>#REF!</f>
        <v>#REF!</v>
      </c>
    </row>
    <row r="46" spans="1:26" hidden="1">
      <c r="A46" s="131"/>
      <c r="B46" s="131"/>
      <c r="C46" s="131"/>
      <c r="D46" s="131"/>
      <c r="E46" s="131"/>
      <c r="F46" s="131"/>
      <c r="G46" s="131"/>
      <c r="H46" s="131"/>
      <c r="I46" s="131"/>
      <c r="J46" s="131"/>
      <c r="K46" s="131"/>
      <c r="L46" s="132"/>
      <c r="M46" s="133"/>
      <c r="N46" s="133"/>
      <c r="O46" s="133"/>
      <c r="P46" s="134"/>
      <c r="Q46" s="133" t="s">
        <v>351</v>
      </c>
      <c r="R46" s="131"/>
      <c r="S46" s="135" t="e">
        <f>#REF!</f>
        <v>#REF!</v>
      </c>
      <c r="T46" s="135" t="e">
        <f>#REF!</f>
        <v>#REF!</v>
      </c>
      <c r="U46" s="135" t="e">
        <f>#REF!</f>
        <v>#REF!</v>
      </c>
      <c r="V46" s="135" t="e">
        <f>#REF!</f>
        <v>#REF!</v>
      </c>
      <c r="W46" s="135" t="e">
        <f>#REF!</f>
        <v>#REF!</v>
      </c>
      <c r="X46" s="135" t="e">
        <f>#REF!</f>
        <v>#REF!</v>
      </c>
      <c r="Y46" s="135" t="e">
        <f>#REF!</f>
        <v>#REF!</v>
      </c>
      <c r="Z46" s="135" t="e">
        <f>#REF!</f>
        <v>#REF!</v>
      </c>
    </row>
    <row r="47" spans="1:26" hidden="1">
      <c r="A47" s="131"/>
      <c r="B47" s="131"/>
      <c r="C47" s="131"/>
      <c r="D47" s="131"/>
      <c r="E47" s="131"/>
      <c r="F47" s="131"/>
      <c r="G47" s="131"/>
      <c r="H47" s="131"/>
      <c r="I47" s="131"/>
      <c r="J47" s="131"/>
      <c r="K47" s="131"/>
      <c r="L47" s="132"/>
      <c r="M47" s="133"/>
      <c r="N47" s="133"/>
      <c r="O47" s="133"/>
      <c r="P47" s="134"/>
      <c r="Q47" s="133" t="s">
        <v>351</v>
      </c>
      <c r="R47" s="131"/>
      <c r="S47" s="135" t="e">
        <f>#REF!</f>
        <v>#REF!</v>
      </c>
      <c r="T47" s="135" t="e">
        <f>#REF!</f>
        <v>#REF!</v>
      </c>
      <c r="U47" s="135" t="e">
        <f>#REF!</f>
        <v>#REF!</v>
      </c>
      <c r="V47" s="135" t="e">
        <f>#REF!</f>
        <v>#REF!</v>
      </c>
      <c r="W47" s="135" t="e">
        <f>#REF!</f>
        <v>#REF!</v>
      </c>
      <c r="X47" s="135" t="e">
        <f>#REF!</f>
        <v>#REF!</v>
      </c>
      <c r="Y47" s="135" t="e">
        <f>#REF!</f>
        <v>#REF!</v>
      </c>
      <c r="Z47" s="135" t="e">
        <f>#REF!</f>
        <v>#REF!</v>
      </c>
    </row>
    <row r="48" spans="1:26" hidden="1">
      <c r="A48" s="131"/>
      <c r="B48" s="131"/>
      <c r="C48" s="131"/>
      <c r="D48" s="131"/>
      <c r="E48" s="131"/>
      <c r="F48" s="131"/>
      <c r="G48" s="131"/>
      <c r="H48" s="131"/>
      <c r="I48" s="131"/>
      <c r="J48" s="131"/>
      <c r="K48" s="131"/>
      <c r="L48" s="132"/>
      <c r="M48" s="133"/>
      <c r="N48" s="133"/>
      <c r="O48" s="133"/>
      <c r="P48" s="134"/>
      <c r="Q48" s="133" t="s">
        <v>351</v>
      </c>
      <c r="R48" s="131"/>
      <c r="S48" s="1040" t="e">
        <f>#REF!</f>
        <v>#REF!</v>
      </c>
      <c r="T48" s="135" t="e">
        <f>#REF!</f>
        <v>#REF!</v>
      </c>
      <c r="U48" s="135" t="e">
        <f>#REF!</f>
        <v>#REF!</v>
      </c>
      <c r="V48" s="135" t="e">
        <f>#REF!</f>
        <v>#REF!</v>
      </c>
      <c r="W48" s="135" t="e">
        <f>#REF!</f>
        <v>#REF!</v>
      </c>
      <c r="X48" s="135" t="e">
        <f>#REF!</f>
        <v>#REF!</v>
      </c>
      <c r="Y48" s="135" t="e">
        <f>#REF!</f>
        <v>#REF!</v>
      </c>
      <c r="Z48" s="135" t="e">
        <f>#REF!</f>
        <v>#REF!</v>
      </c>
    </row>
    <row r="49" spans="1:26" hidden="1">
      <c r="A49" s="131"/>
      <c r="B49" s="131"/>
      <c r="C49" s="131"/>
      <c r="D49" s="131"/>
      <c r="E49" s="131"/>
      <c r="F49" s="131"/>
      <c r="G49" s="131"/>
      <c r="H49" s="131"/>
      <c r="I49" s="131"/>
      <c r="J49" s="131"/>
      <c r="K49" s="131"/>
      <c r="L49" s="132"/>
      <c r="M49" s="133"/>
      <c r="N49" s="133"/>
      <c r="O49" s="133"/>
      <c r="P49" s="134"/>
      <c r="Q49" s="133" t="s">
        <v>351</v>
      </c>
      <c r="R49" s="131"/>
      <c r="S49" s="1045"/>
      <c r="T49" s="135" t="e">
        <f>#REF!</f>
        <v>#REF!</v>
      </c>
      <c r="U49" s="135" t="e">
        <f>#REF!</f>
        <v>#REF!</v>
      </c>
      <c r="V49" s="135" t="e">
        <f>#REF!</f>
        <v>#REF!</v>
      </c>
      <c r="W49" s="135" t="e">
        <f>#REF!</f>
        <v>#REF!</v>
      </c>
      <c r="X49" s="135" t="e">
        <f>#REF!</f>
        <v>#REF!</v>
      </c>
      <c r="Y49" s="135" t="e">
        <f>#REF!</f>
        <v>#REF!</v>
      </c>
      <c r="Z49" s="135" t="e">
        <f>#REF!</f>
        <v>#REF!</v>
      </c>
    </row>
    <row r="50" spans="1:26" hidden="1">
      <c r="A50" s="131"/>
      <c r="B50" s="131"/>
      <c r="C50" s="131"/>
      <c r="D50" s="131"/>
      <c r="E50" s="131"/>
      <c r="F50" s="131"/>
      <c r="G50" s="131"/>
      <c r="H50" s="131"/>
      <c r="I50" s="131"/>
      <c r="J50" s="131"/>
      <c r="K50" s="131"/>
      <c r="L50" s="132"/>
      <c r="M50" s="133"/>
      <c r="N50" s="133"/>
      <c r="O50" s="133"/>
      <c r="P50" s="134"/>
      <c r="Q50" s="133" t="s">
        <v>351</v>
      </c>
      <c r="R50" s="131"/>
      <c r="S50" s="1041"/>
      <c r="T50" s="135" t="e">
        <f>#REF!</f>
        <v>#REF!</v>
      </c>
      <c r="U50" s="135" t="e">
        <f>#REF!</f>
        <v>#REF!</v>
      </c>
      <c r="V50" s="135" t="e">
        <f>#REF!</f>
        <v>#REF!</v>
      </c>
      <c r="W50" s="135" t="e">
        <f>#REF!</f>
        <v>#REF!</v>
      </c>
      <c r="X50" s="135" t="e">
        <f>#REF!</f>
        <v>#REF!</v>
      </c>
      <c r="Y50" s="135" t="e">
        <f>#REF!</f>
        <v>#REF!</v>
      </c>
      <c r="Z50" s="135" t="e">
        <f>#REF!</f>
        <v>#REF!</v>
      </c>
    </row>
    <row r="51" spans="1:26" hidden="1">
      <c r="A51" s="131"/>
      <c r="B51" s="131"/>
      <c r="C51" s="131"/>
      <c r="D51" s="131"/>
      <c r="E51" s="131"/>
      <c r="F51" s="131"/>
      <c r="G51" s="131"/>
      <c r="H51" s="131"/>
      <c r="I51" s="131"/>
      <c r="J51" s="131"/>
      <c r="K51" s="131"/>
      <c r="L51" s="132"/>
      <c r="M51" s="133"/>
      <c r="N51" s="133"/>
      <c r="O51" s="133"/>
      <c r="P51" s="134"/>
      <c r="Q51" s="133" t="s">
        <v>351</v>
      </c>
      <c r="R51" s="131"/>
      <c r="S51" s="1040" t="e">
        <f>#REF!</f>
        <v>#REF!</v>
      </c>
      <c r="T51" s="135" t="e">
        <f>#REF!</f>
        <v>#REF!</v>
      </c>
      <c r="U51" s="135" t="e">
        <f>#REF!</f>
        <v>#REF!</v>
      </c>
      <c r="V51" s="135" t="e">
        <f>#REF!</f>
        <v>#REF!</v>
      </c>
      <c r="W51" s="135" t="e">
        <f>#REF!</f>
        <v>#REF!</v>
      </c>
      <c r="X51" s="135" t="e">
        <f>#REF!</f>
        <v>#REF!</v>
      </c>
      <c r="Y51" s="135" t="e">
        <f>#REF!</f>
        <v>#REF!</v>
      </c>
      <c r="Z51" s="135" t="e">
        <f>#REF!</f>
        <v>#REF!</v>
      </c>
    </row>
    <row r="52" spans="1:26" hidden="1">
      <c r="A52" s="131"/>
      <c r="B52" s="131"/>
      <c r="C52" s="131"/>
      <c r="D52" s="131"/>
      <c r="E52" s="131"/>
      <c r="F52" s="131"/>
      <c r="G52" s="131"/>
      <c r="H52" s="131"/>
      <c r="I52" s="131"/>
      <c r="J52" s="131"/>
      <c r="K52" s="131"/>
      <c r="L52" s="132"/>
      <c r="M52" s="133"/>
      <c r="N52" s="133"/>
      <c r="O52" s="133"/>
      <c r="P52" s="134"/>
      <c r="Q52" s="133" t="s">
        <v>351</v>
      </c>
      <c r="R52" s="131"/>
      <c r="S52" s="1041"/>
      <c r="T52" s="135" t="e">
        <f>#REF!</f>
        <v>#REF!</v>
      </c>
      <c r="U52" s="135" t="e">
        <f>#REF!</f>
        <v>#REF!</v>
      </c>
      <c r="V52" s="135" t="e">
        <f>#REF!</f>
        <v>#REF!</v>
      </c>
      <c r="W52" s="135" t="e">
        <f>#REF!</f>
        <v>#REF!</v>
      </c>
      <c r="X52" s="135" t="e">
        <f>#REF!</f>
        <v>#REF!</v>
      </c>
      <c r="Y52" s="135" t="e">
        <f>#REF!</f>
        <v>#REF!</v>
      </c>
      <c r="Z52" s="135" t="e">
        <f>#REF!</f>
        <v>#REF!</v>
      </c>
    </row>
    <row r="53" spans="1:26" hidden="1">
      <c r="A53" s="131"/>
      <c r="B53" s="131"/>
      <c r="C53" s="131"/>
      <c r="D53" s="131"/>
      <c r="E53" s="131"/>
      <c r="F53" s="131"/>
      <c r="G53" s="131"/>
      <c r="H53" s="131"/>
      <c r="I53" s="131"/>
      <c r="J53" s="131"/>
      <c r="K53" s="131"/>
      <c r="L53" s="132"/>
      <c r="M53" s="133"/>
      <c r="N53" s="133"/>
      <c r="O53" s="133"/>
      <c r="P53" s="134"/>
      <c r="Q53" s="133" t="s">
        <v>351</v>
      </c>
      <c r="R53" s="131"/>
      <c r="S53" s="1040" t="e">
        <f>#REF!</f>
        <v>#REF!</v>
      </c>
      <c r="T53" s="135" t="e">
        <f>#REF!</f>
        <v>#REF!</v>
      </c>
      <c r="U53" s="135" t="e">
        <f>#REF!</f>
        <v>#REF!</v>
      </c>
      <c r="V53" s="135" t="e">
        <f>#REF!</f>
        <v>#REF!</v>
      </c>
      <c r="W53" s="135" t="e">
        <f>#REF!</f>
        <v>#REF!</v>
      </c>
      <c r="X53" s="135" t="e">
        <f>#REF!</f>
        <v>#REF!</v>
      </c>
      <c r="Y53" s="135" t="e">
        <f>#REF!</f>
        <v>#REF!</v>
      </c>
      <c r="Z53" s="135" t="e">
        <f>#REF!</f>
        <v>#REF!</v>
      </c>
    </row>
    <row r="54" spans="1:26" hidden="1">
      <c r="A54" s="131"/>
      <c r="B54" s="131"/>
      <c r="C54" s="131"/>
      <c r="D54" s="131"/>
      <c r="E54" s="131"/>
      <c r="F54" s="131"/>
      <c r="G54" s="131"/>
      <c r="H54" s="131"/>
      <c r="I54" s="131"/>
      <c r="J54" s="131"/>
      <c r="K54" s="131"/>
      <c r="L54" s="132"/>
      <c r="M54" s="133"/>
      <c r="N54" s="133"/>
      <c r="O54" s="133"/>
      <c r="P54" s="134"/>
      <c r="Q54" s="133" t="s">
        <v>351</v>
      </c>
      <c r="R54" s="131"/>
      <c r="S54" s="1041"/>
      <c r="T54" s="135" t="e">
        <f>#REF!</f>
        <v>#REF!</v>
      </c>
      <c r="U54" s="135" t="e">
        <f>#REF!</f>
        <v>#REF!</v>
      </c>
      <c r="V54" s="135" t="e">
        <f>#REF!</f>
        <v>#REF!</v>
      </c>
      <c r="W54" s="135" t="e">
        <f>#REF!</f>
        <v>#REF!</v>
      </c>
      <c r="X54" s="135" t="e">
        <f>#REF!</f>
        <v>#REF!</v>
      </c>
      <c r="Y54" s="135" t="e">
        <f>#REF!</f>
        <v>#REF!</v>
      </c>
      <c r="Z54" s="135" t="e">
        <f>#REF!</f>
        <v>#REF!</v>
      </c>
    </row>
    <row r="55" spans="1:26" hidden="1">
      <c r="A55" s="131"/>
      <c r="B55" s="131"/>
      <c r="C55" s="131"/>
      <c r="D55" s="131"/>
      <c r="E55" s="131"/>
      <c r="F55" s="131"/>
      <c r="G55" s="131"/>
      <c r="H55" s="131"/>
      <c r="I55" s="131"/>
      <c r="J55" s="131"/>
      <c r="K55" s="131"/>
      <c r="L55" s="132"/>
      <c r="M55" s="133"/>
      <c r="N55" s="133"/>
      <c r="O55" s="133"/>
      <c r="P55" s="134"/>
      <c r="Q55" s="133" t="s">
        <v>351</v>
      </c>
      <c r="R55" s="131"/>
      <c r="S55" s="135" t="e">
        <f>#REF!</f>
        <v>#REF!</v>
      </c>
      <c r="T55" s="135" t="e">
        <f>#REF!</f>
        <v>#REF!</v>
      </c>
      <c r="U55" s="135" t="e">
        <f>#REF!</f>
        <v>#REF!</v>
      </c>
      <c r="V55" s="135" t="e">
        <f>#REF!</f>
        <v>#REF!</v>
      </c>
      <c r="W55" s="135" t="e">
        <f>#REF!</f>
        <v>#REF!</v>
      </c>
      <c r="X55" s="135" t="e">
        <f>#REF!</f>
        <v>#REF!</v>
      </c>
      <c r="Y55" s="135" t="e">
        <f>#REF!</f>
        <v>#REF!</v>
      </c>
      <c r="Z55" s="135" t="e">
        <f>#REF!</f>
        <v>#REF!</v>
      </c>
    </row>
    <row r="56" spans="1:26" hidden="1">
      <c r="A56" s="131"/>
      <c r="B56" s="131"/>
      <c r="C56" s="131"/>
      <c r="D56" s="131"/>
      <c r="E56" s="131"/>
      <c r="F56" s="131"/>
      <c r="G56" s="131"/>
      <c r="H56" s="131"/>
      <c r="I56" s="131"/>
      <c r="J56" s="131"/>
      <c r="K56" s="131"/>
      <c r="L56" s="132"/>
      <c r="M56" s="133"/>
      <c r="N56" s="133"/>
      <c r="O56" s="133"/>
      <c r="P56" s="134"/>
      <c r="Q56" s="133" t="s">
        <v>351</v>
      </c>
      <c r="R56" s="131"/>
      <c r="S56" s="135" t="e">
        <f>#REF!</f>
        <v>#REF!</v>
      </c>
      <c r="T56" s="135" t="e">
        <f>#REF!</f>
        <v>#REF!</v>
      </c>
      <c r="U56" s="135" t="e">
        <f>#REF!</f>
        <v>#REF!</v>
      </c>
      <c r="V56" s="135" t="e">
        <f>#REF!</f>
        <v>#REF!</v>
      </c>
      <c r="W56" s="135" t="e">
        <f>#REF!</f>
        <v>#REF!</v>
      </c>
      <c r="X56" s="135" t="e">
        <f>#REF!</f>
        <v>#REF!</v>
      </c>
      <c r="Y56" s="135" t="e">
        <f>#REF!</f>
        <v>#REF!</v>
      </c>
      <c r="Z56" s="135" t="e">
        <f>#REF!</f>
        <v>#REF!</v>
      </c>
    </row>
    <row r="57" spans="1:26" hidden="1">
      <c r="A57" s="131"/>
      <c r="B57" s="131"/>
      <c r="C57" s="131"/>
      <c r="D57" s="131"/>
      <c r="E57" s="131"/>
      <c r="F57" s="131"/>
      <c r="G57" s="131"/>
      <c r="H57" s="131"/>
      <c r="I57" s="131"/>
      <c r="J57" s="131"/>
      <c r="K57" s="131"/>
      <c r="L57" s="132"/>
      <c r="M57" s="133"/>
      <c r="N57" s="133"/>
      <c r="O57" s="133"/>
      <c r="P57" s="134"/>
      <c r="Q57" s="133" t="s">
        <v>351</v>
      </c>
      <c r="R57" s="131"/>
      <c r="S57" s="135" t="e">
        <f>#REF!</f>
        <v>#REF!</v>
      </c>
      <c r="T57" s="135" t="e">
        <f>#REF!</f>
        <v>#REF!</v>
      </c>
      <c r="U57" s="135" t="e">
        <f>#REF!</f>
        <v>#REF!</v>
      </c>
      <c r="V57" s="135" t="e">
        <f>#REF!</f>
        <v>#REF!</v>
      </c>
      <c r="W57" s="135" t="e">
        <f>#REF!</f>
        <v>#REF!</v>
      </c>
      <c r="X57" s="135" t="e">
        <f>#REF!</f>
        <v>#REF!</v>
      </c>
      <c r="Y57" s="135" t="e">
        <f>#REF!</f>
        <v>#REF!</v>
      </c>
      <c r="Z57" s="135" t="e">
        <f>#REF!</f>
        <v>#REF!</v>
      </c>
    </row>
    <row r="58" spans="1:26" hidden="1">
      <c r="A58" s="131"/>
      <c r="B58" s="131"/>
      <c r="C58" s="131"/>
      <c r="D58" s="131"/>
      <c r="E58" s="131"/>
      <c r="F58" s="131"/>
      <c r="G58" s="131"/>
      <c r="H58" s="131"/>
      <c r="I58" s="131"/>
      <c r="J58" s="131"/>
      <c r="K58" s="131"/>
      <c r="L58" s="132"/>
      <c r="M58" s="133"/>
      <c r="N58" s="133"/>
      <c r="O58" s="133"/>
      <c r="P58" s="134"/>
      <c r="Q58" s="133" t="s">
        <v>351</v>
      </c>
      <c r="R58" s="131"/>
      <c r="S58" s="135" t="e">
        <f>#REF!</f>
        <v>#REF!</v>
      </c>
      <c r="T58" s="135" t="e">
        <f>#REF!</f>
        <v>#REF!</v>
      </c>
      <c r="U58" s="135" t="e">
        <f>#REF!</f>
        <v>#REF!</v>
      </c>
      <c r="V58" s="135" t="e">
        <f>#REF!</f>
        <v>#REF!</v>
      </c>
      <c r="W58" s="135" t="e">
        <f>#REF!</f>
        <v>#REF!</v>
      </c>
      <c r="X58" s="135" t="e">
        <f>#REF!</f>
        <v>#REF!</v>
      </c>
      <c r="Y58" s="135" t="e">
        <f>#REF!</f>
        <v>#REF!</v>
      </c>
      <c r="Z58" s="135" t="e">
        <f>#REF!</f>
        <v>#REF!</v>
      </c>
    </row>
    <row r="59" spans="1:26" hidden="1">
      <c r="A59" s="131"/>
      <c r="B59" s="131"/>
      <c r="C59" s="131"/>
      <c r="D59" s="131"/>
      <c r="E59" s="131"/>
      <c r="F59" s="131"/>
      <c r="G59" s="131"/>
      <c r="H59" s="131"/>
      <c r="I59" s="131"/>
      <c r="J59" s="131"/>
      <c r="K59" s="131"/>
      <c r="L59" s="132"/>
      <c r="M59" s="133"/>
      <c r="N59" s="133"/>
      <c r="O59" s="133"/>
      <c r="P59" s="134"/>
      <c r="Q59" s="133" t="s">
        <v>351</v>
      </c>
      <c r="R59" s="131"/>
      <c r="S59" s="135" t="e">
        <f>#REF!</f>
        <v>#REF!</v>
      </c>
      <c r="T59" s="135" t="e">
        <f>#REF!</f>
        <v>#REF!</v>
      </c>
      <c r="U59" s="135" t="e">
        <f>#REF!</f>
        <v>#REF!</v>
      </c>
      <c r="V59" s="135" t="e">
        <f>#REF!</f>
        <v>#REF!</v>
      </c>
      <c r="W59" s="135" t="e">
        <f>#REF!</f>
        <v>#REF!</v>
      </c>
      <c r="X59" s="135" t="e">
        <f>#REF!</f>
        <v>#REF!</v>
      </c>
      <c r="Y59" s="135" t="e">
        <f>#REF!</f>
        <v>#REF!</v>
      </c>
      <c r="Z59" s="135" t="e">
        <f>#REF!</f>
        <v>#REF!</v>
      </c>
    </row>
    <row r="60" spans="1:26" hidden="1">
      <c r="A60" s="131"/>
      <c r="B60" s="131"/>
      <c r="C60" s="131"/>
      <c r="D60" s="131"/>
      <c r="E60" s="131"/>
      <c r="F60" s="131"/>
      <c r="G60" s="131"/>
      <c r="H60" s="131"/>
      <c r="I60" s="131"/>
      <c r="J60" s="131"/>
      <c r="K60" s="131"/>
      <c r="L60" s="132"/>
      <c r="M60" s="133"/>
      <c r="N60" s="133"/>
      <c r="O60" s="133"/>
      <c r="P60" s="134"/>
      <c r="Q60" s="133" t="s">
        <v>351</v>
      </c>
      <c r="R60" s="131"/>
      <c r="S60" s="135" t="e">
        <f>#REF!</f>
        <v>#REF!</v>
      </c>
      <c r="T60" s="135" t="e">
        <f>#REF!</f>
        <v>#REF!</v>
      </c>
      <c r="U60" s="135" t="e">
        <f>#REF!</f>
        <v>#REF!</v>
      </c>
      <c r="V60" s="135" t="e">
        <f>#REF!</f>
        <v>#REF!</v>
      </c>
      <c r="W60" s="135" t="e">
        <f>#REF!</f>
        <v>#REF!</v>
      </c>
      <c r="X60" s="135" t="e">
        <f>#REF!</f>
        <v>#REF!</v>
      </c>
      <c r="Y60" s="135" t="e">
        <f>#REF!</f>
        <v>#REF!</v>
      </c>
      <c r="Z60" s="135" t="e">
        <f>#REF!</f>
        <v>#REF!</v>
      </c>
    </row>
    <row r="61" spans="1:26" hidden="1">
      <c r="A61" s="131"/>
      <c r="B61" s="131"/>
      <c r="C61" s="131"/>
      <c r="D61" s="131"/>
      <c r="E61" s="131"/>
      <c r="F61" s="131"/>
      <c r="G61" s="131"/>
      <c r="H61" s="131"/>
      <c r="I61" s="131"/>
      <c r="J61" s="131"/>
      <c r="K61" s="131"/>
      <c r="L61" s="132"/>
      <c r="M61" s="133"/>
      <c r="N61" s="133"/>
      <c r="O61" s="133"/>
      <c r="P61" s="134"/>
      <c r="Q61" s="133" t="s">
        <v>351</v>
      </c>
      <c r="R61" s="131"/>
      <c r="S61" s="135" t="e">
        <f>#REF!</f>
        <v>#REF!</v>
      </c>
      <c r="T61" s="135" t="e">
        <f>#REF!</f>
        <v>#REF!</v>
      </c>
      <c r="U61" s="135" t="e">
        <f>#REF!</f>
        <v>#REF!</v>
      </c>
      <c r="V61" s="135" t="e">
        <f>#REF!</f>
        <v>#REF!</v>
      </c>
      <c r="W61" s="135" t="e">
        <f>#REF!</f>
        <v>#REF!</v>
      </c>
      <c r="X61" s="135" t="e">
        <f>#REF!</f>
        <v>#REF!</v>
      </c>
      <c r="Y61" s="135" t="e">
        <f>#REF!</f>
        <v>#REF!</v>
      </c>
      <c r="Z61" s="135" t="e">
        <f>#REF!</f>
        <v>#REF!</v>
      </c>
    </row>
    <row r="62" spans="1:26" hidden="1">
      <c r="A62" s="131"/>
      <c r="B62" s="131"/>
      <c r="C62" s="131"/>
      <c r="D62" s="131"/>
      <c r="E62" s="131"/>
      <c r="F62" s="131"/>
      <c r="G62" s="131"/>
      <c r="H62" s="131"/>
      <c r="I62" s="131"/>
      <c r="J62" s="131"/>
      <c r="K62" s="131"/>
      <c r="L62" s="132"/>
      <c r="M62" s="133"/>
      <c r="N62" s="133"/>
      <c r="O62" s="133"/>
      <c r="P62" s="134"/>
      <c r="Q62" s="133" t="s">
        <v>351</v>
      </c>
      <c r="R62" s="131"/>
      <c r="S62" s="135" t="e">
        <f>#REF!</f>
        <v>#REF!</v>
      </c>
      <c r="T62" s="135" t="e">
        <f>#REF!</f>
        <v>#REF!</v>
      </c>
      <c r="U62" s="135" t="e">
        <f>#REF!</f>
        <v>#REF!</v>
      </c>
      <c r="V62" s="135" t="e">
        <f>#REF!</f>
        <v>#REF!</v>
      </c>
      <c r="W62" s="135" t="e">
        <f>#REF!</f>
        <v>#REF!</v>
      </c>
      <c r="X62" s="135" t="e">
        <f>#REF!</f>
        <v>#REF!</v>
      </c>
      <c r="Y62" s="135" t="e">
        <f>#REF!</f>
        <v>#REF!</v>
      </c>
      <c r="Z62" s="135" t="e">
        <f>#REF!</f>
        <v>#REF!</v>
      </c>
    </row>
    <row r="63" spans="1:26" hidden="1">
      <c r="A63" s="131"/>
      <c r="B63" s="131"/>
      <c r="C63" s="131"/>
      <c r="D63" s="131"/>
      <c r="E63" s="131"/>
      <c r="F63" s="131"/>
      <c r="G63" s="131"/>
      <c r="H63" s="131"/>
      <c r="I63" s="131"/>
      <c r="J63" s="131"/>
      <c r="K63" s="131"/>
      <c r="L63" s="132"/>
      <c r="M63" s="133"/>
      <c r="N63" s="133"/>
      <c r="O63" s="133"/>
      <c r="P63" s="134"/>
      <c r="Q63" s="133" t="s">
        <v>351</v>
      </c>
      <c r="R63" s="131"/>
      <c r="S63" s="135" t="e">
        <f>#REF!</f>
        <v>#REF!</v>
      </c>
      <c r="T63" s="135" t="e">
        <f>#REF!</f>
        <v>#REF!</v>
      </c>
      <c r="U63" s="135" t="e">
        <f>#REF!</f>
        <v>#REF!</v>
      </c>
      <c r="V63" s="135" t="e">
        <f>#REF!</f>
        <v>#REF!</v>
      </c>
      <c r="W63" s="135" t="e">
        <f>#REF!</f>
        <v>#REF!</v>
      </c>
      <c r="X63" s="135" t="e">
        <f>#REF!</f>
        <v>#REF!</v>
      </c>
      <c r="Y63" s="135" t="e">
        <f>#REF!</f>
        <v>#REF!</v>
      </c>
      <c r="Z63" s="135" t="e">
        <f>#REF!</f>
        <v>#REF!</v>
      </c>
    </row>
    <row r="64" spans="1:26" hidden="1">
      <c r="A64" s="131"/>
      <c r="B64" s="131"/>
      <c r="C64" s="131"/>
      <c r="D64" s="131"/>
      <c r="E64" s="131"/>
      <c r="F64" s="131"/>
      <c r="G64" s="131"/>
      <c r="H64" s="131"/>
      <c r="I64" s="131"/>
      <c r="J64" s="131"/>
      <c r="K64" s="131"/>
      <c r="L64" s="132"/>
      <c r="M64" s="133"/>
      <c r="N64" s="133"/>
      <c r="O64" s="133"/>
      <c r="P64" s="134"/>
      <c r="Q64" s="133" t="s">
        <v>351</v>
      </c>
      <c r="R64" s="131"/>
      <c r="S64" s="1040" t="e">
        <f>#REF!</f>
        <v>#REF!</v>
      </c>
      <c r="T64" s="135" t="e">
        <f>#REF!</f>
        <v>#REF!</v>
      </c>
      <c r="U64" s="135" t="e">
        <f>#REF!</f>
        <v>#REF!</v>
      </c>
      <c r="V64" s="135" t="e">
        <f>#REF!</f>
        <v>#REF!</v>
      </c>
      <c r="W64" s="135" t="e">
        <f>#REF!</f>
        <v>#REF!</v>
      </c>
      <c r="X64" s="135" t="e">
        <f>#REF!</f>
        <v>#REF!</v>
      </c>
      <c r="Y64" s="135" t="e">
        <f>#REF!</f>
        <v>#REF!</v>
      </c>
      <c r="Z64" s="135" t="e">
        <f>#REF!</f>
        <v>#REF!</v>
      </c>
    </row>
    <row r="65" spans="1:26" hidden="1">
      <c r="A65" s="131"/>
      <c r="B65" s="131"/>
      <c r="C65" s="131"/>
      <c r="D65" s="131"/>
      <c r="E65" s="131"/>
      <c r="F65" s="131"/>
      <c r="G65" s="131"/>
      <c r="H65" s="131"/>
      <c r="I65" s="131"/>
      <c r="J65" s="131"/>
      <c r="K65" s="131"/>
      <c r="L65" s="132"/>
      <c r="M65" s="133"/>
      <c r="N65" s="133"/>
      <c r="O65" s="133"/>
      <c r="P65" s="134"/>
      <c r="Q65" s="133" t="s">
        <v>351</v>
      </c>
      <c r="R65" s="131"/>
      <c r="S65" s="1041"/>
      <c r="T65" s="135" t="e">
        <f>#REF!</f>
        <v>#REF!</v>
      </c>
      <c r="U65" s="135" t="e">
        <f>#REF!</f>
        <v>#REF!</v>
      </c>
      <c r="V65" s="135" t="e">
        <f>#REF!</f>
        <v>#REF!</v>
      </c>
      <c r="W65" s="135" t="e">
        <f>#REF!</f>
        <v>#REF!</v>
      </c>
      <c r="X65" s="135" t="e">
        <f>#REF!</f>
        <v>#REF!</v>
      </c>
      <c r="Y65" s="135" t="e">
        <f>#REF!</f>
        <v>#REF!</v>
      </c>
      <c r="Z65" s="135" t="e">
        <f>#REF!</f>
        <v>#REF!</v>
      </c>
    </row>
    <row r="66" spans="1:26" hidden="1">
      <c r="A66" s="131"/>
      <c r="B66" s="131"/>
      <c r="C66" s="131"/>
      <c r="D66" s="131"/>
      <c r="E66" s="131"/>
      <c r="F66" s="131"/>
      <c r="G66" s="131"/>
      <c r="H66" s="131"/>
      <c r="I66" s="131"/>
      <c r="J66" s="131"/>
      <c r="K66" s="131"/>
      <c r="L66" s="132"/>
      <c r="M66" s="133"/>
      <c r="N66" s="133"/>
      <c r="O66" s="133"/>
      <c r="P66" s="134"/>
      <c r="Q66" s="133" t="s">
        <v>351</v>
      </c>
      <c r="R66" s="131"/>
      <c r="S66" s="1040" t="e">
        <f>#REF!</f>
        <v>#REF!</v>
      </c>
      <c r="T66" s="135" t="e">
        <f>#REF!</f>
        <v>#REF!</v>
      </c>
      <c r="U66" s="135" t="e">
        <f>#REF!</f>
        <v>#REF!</v>
      </c>
      <c r="V66" s="135" t="e">
        <f>#REF!</f>
        <v>#REF!</v>
      </c>
      <c r="W66" s="135" t="e">
        <f>#REF!</f>
        <v>#REF!</v>
      </c>
      <c r="X66" s="135" t="e">
        <f>#REF!</f>
        <v>#REF!</v>
      </c>
      <c r="Y66" s="135" t="e">
        <f>#REF!</f>
        <v>#REF!</v>
      </c>
      <c r="Z66" s="135" t="e">
        <f>#REF!</f>
        <v>#REF!</v>
      </c>
    </row>
    <row r="67" spans="1:26" hidden="1">
      <c r="A67" s="131"/>
      <c r="B67" s="131"/>
      <c r="C67" s="131"/>
      <c r="D67" s="131"/>
      <c r="E67" s="131"/>
      <c r="F67" s="131"/>
      <c r="G67" s="131"/>
      <c r="H67" s="131"/>
      <c r="I67" s="131"/>
      <c r="J67" s="131"/>
      <c r="K67" s="131"/>
      <c r="L67" s="132"/>
      <c r="M67" s="133"/>
      <c r="N67" s="133"/>
      <c r="O67" s="133"/>
      <c r="P67" s="134"/>
      <c r="Q67" s="133" t="s">
        <v>351</v>
      </c>
      <c r="R67" s="131"/>
      <c r="S67" s="1041"/>
      <c r="T67" s="135" t="e">
        <f>#REF!</f>
        <v>#REF!</v>
      </c>
      <c r="U67" s="135" t="e">
        <f>#REF!</f>
        <v>#REF!</v>
      </c>
      <c r="V67" s="135" t="e">
        <f>#REF!</f>
        <v>#REF!</v>
      </c>
      <c r="W67" s="135" t="e">
        <f>#REF!</f>
        <v>#REF!</v>
      </c>
      <c r="X67" s="135" t="e">
        <f>#REF!</f>
        <v>#REF!</v>
      </c>
      <c r="Y67" s="135" t="e">
        <f>#REF!</f>
        <v>#REF!</v>
      </c>
      <c r="Z67" s="135" t="e">
        <f>#REF!</f>
        <v>#REF!</v>
      </c>
    </row>
    <row r="68" spans="1:26" hidden="1">
      <c r="A68" s="131"/>
      <c r="B68" s="131"/>
      <c r="C68" s="131"/>
      <c r="D68" s="131"/>
      <c r="E68" s="131"/>
      <c r="F68" s="131"/>
      <c r="G68" s="131"/>
      <c r="H68" s="131"/>
      <c r="I68" s="131"/>
      <c r="J68" s="131"/>
      <c r="K68" s="131"/>
      <c r="L68" s="132"/>
      <c r="M68" s="133"/>
      <c r="N68" s="133"/>
      <c r="O68" s="133"/>
      <c r="P68" s="134"/>
      <c r="Q68" s="133" t="s">
        <v>351</v>
      </c>
      <c r="R68" s="131"/>
      <c r="S68" s="135" t="e">
        <f>#REF!</f>
        <v>#REF!</v>
      </c>
      <c r="T68" s="135" t="e">
        <f>#REF!</f>
        <v>#REF!</v>
      </c>
      <c r="U68" s="135" t="e">
        <f>#REF!</f>
        <v>#REF!</v>
      </c>
      <c r="V68" s="135" t="e">
        <f>#REF!</f>
        <v>#REF!</v>
      </c>
      <c r="W68" s="135" t="e">
        <f>#REF!</f>
        <v>#REF!</v>
      </c>
      <c r="X68" s="135" t="e">
        <f>#REF!</f>
        <v>#REF!</v>
      </c>
      <c r="Y68" s="135" t="e">
        <f>#REF!</f>
        <v>#REF!</v>
      </c>
      <c r="Z68" s="135" t="e">
        <f>#REF!</f>
        <v>#REF!</v>
      </c>
    </row>
    <row r="69" spans="1:26" hidden="1">
      <c r="A69" s="131"/>
      <c r="B69" s="131"/>
      <c r="C69" s="131"/>
      <c r="D69" s="131"/>
      <c r="E69" s="131"/>
      <c r="F69" s="131"/>
      <c r="G69" s="131"/>
      <c r="H69" s="131"/>
      <c r="I69" s="131"/>
      <c r="J69" s="131"/>
      <c r="K69" s="131"/>
      <c r="L69" s="132"/>
      <c r="M69" s="133"/>
      <c r="N69" s="133"/>
      <c r="O69" s="133"/>
      <c r="P69" s="134"/>
      <c r="Q69" s="133" t="s">
        <v>351</v>
      </c>
      <c r="R69" s="131"/>
      <c r="S69" s="135" t="e">
        <f>#REF!</f>
        <v>#REF!</v>
      </c>
      <c r="T69" s="135" t="e">
        <f>#REF!</f>
        <v>#REF!</v>
      </c>
      <c r="U69" s="135" t="e">
        <f>#REF!</f>
        <v>#REF!</v>
      </c>
      <c r="V69" s="135" t="e">
        <f>#REF!</f>
        <v>#REF!</v>
      </c>
      <c r="W69" s="135" t="e">
        <f>#REF!</f>
        <v>#REF!</v>
      </c>
      <c r="X69" s="135" t="e">
        <f>#REF!</f>
        <v>#REF!</v>
      </c>
      <c r="Y69" s="135" t="e">
        <f>#REF!</f>
        <v>#REF!</v>
      </c>
      <c r="Z69" s="135" t="e">
        <f>#REF!</f>
        <v>#REF!</v>
      </c>
    </row>
    <row r="70" spans="1:26" hidden="1">
      <c r="A70" s="131"/>
      <c r="B70" s="131"/>
      <c r="C70" s="131"/>
      <c r="D70" s="131"/>
      <c r="E70" s="131"/>
      <c r="F70" s="131"/>
      <c r="G70" s="131"/>
      <c r="H70" s="131"/>
      <c r="I70" s="131"/>
      <c r="J70" s="131"/>
      <c r="K70" s="131"/>
      <c r="L70" s="132"/>
      <c r="M70" s="133"/>
      <c r="N70" s="133"/>
      <c r="O70" s="133"/>
      <c r="P70" s="134"/>
      <c r="Q70" s="133" t="s">
        <v>351</v>
      </c>
      <c r="R70" s="131"/>
      <c r="S70" s="135" t="e">
        <f>#REF!</f>
        <v>#REF!</v>
      </c>
      <c r="T70" s="135" t="e">
        <f>#REF!</f>
        <v>#REF!</v>
      </c>
      <c r="U70" s="135" t="e">
        <f>#REF!</f>
        <v>#REF!</v>
      </c>
      <c r="V70" s="135" t="e">
        <f>#REF!</f>
        <v>#REF!</v>
      </c>
      <c r="W70" s="135" t="e">
        <f>#REF!</f>
        <v>#REF!</v>
      </c>
      <c r="X70" s="135" t="e">
        <f>#REF!</f>
        <v>#REF!</v>
      </c>
      <c r="Y70" s="135" t="e">
        <f>#REF!</f>
        <v>#REF!</v>
      </c>
      <c r="Z70" s="135" t="e">
        <f>#REF!</f>
        <v>#REF!</v>
      </c>
    </row>
    <row r="71" spans="1:26" hidden="1">
      <c r="A71" s="131"/>
      <c r="B71" s="131"/>
      <c r="C71" s="131"/>
      <c r="D71" s="131"/>
      <c r="E71" s="131"/>
      <c r="F71" s="131"/>
      <c r="G71" s="131"/>
      <c r="H71" s="131"/>
      <c r="I71" s="131"/>
      <c r="J71" s="131"/>
      <c r="K71" s="131"/>
      <c r="L71" s="132"/>
      <c r="M71" s="133"/>
      <c r="N71" s="133"/>
      <c r="O71" s="133"/>
      <c r="P71" s="134"/>
      <c r="Q71" s="133" t="s">
        <v>351</v>
      </c>
      <c r="R71" s="131"/>
      <c r="S71" s="135" t="e">
        <f>#REF!</f>
        <v>#REF!</v>
      </c>
      <c r="T71" s="135" t="e">
        <f>#REF!</f>
        <v>#REF!</v>
      </c>
      <c r="U71" s="135" t="e">
        <f>#REF!</f>
        <v>#REF!</v>
      </c>
      <c r="V71" s="135" t="e">
        <f>#REF!</f>
        <v>#REF!</v>
      </c>
      <c r="W71" s="135" t="e">
        <f>#REF!</f>
        <v>#REF!</v>
      </c>
      <c r="X71" s="135" t="e">
        <f>#REF!</f>
        <v>#REF!</v>
      </c>
      <c r="Y71" s="135" t="e">
        <f>#REF!</f>
        <v>#REF!</v>
      </c>
      <c r="Z71" s="135" t="e">
        <f>#REF!</f>
        <v>#REF!</v>
      </c>
    </row>
    <row r="72" spans="1:26">
      <c r="A72" s="137"/>
      <c r="B72" s="137"/>
      <c r="C72" s="137"/>
      <c r="D72" s="137"/>
      <c r="E72" s="137"/>
      <c r="F72" s="137"/>
      <c r="G72" s="137"/>
      <c r="H72" s="137"/>
      <c r="I72" s="137"/>
      <c r="J72" s="137"/>
      <c r="K72" s="137"/>
      <c r="L72" s="138"/>
      <c r="M72" s="139"/>
      <c r="N72" s="139"/>
      <c r="O72" s="139"/>
      <c r="P72" s="140"/>
      <c r="Q72" s="139" t="s">
        <v>352</v>
      </c>
      <c r="R72" s="137"/>
      <c r="S72" s="1046" t="e">
        <f>#REF!</f>
        <v>#REF!</v>
      </c>
      <c r="T72" s="139" t="e">
        <f>#REF!</f>
        <v>#REF!</v>
      </c>
      <c r="U72" s="161" t="e">
        <f>#REF!</f>
        <v>#REF!</v>
      </c>
      <c r="V72" s="161" t="e">
        <f>#REF!</f>
        <v>#REF!</v>
      </c>
      <c r="W72" s="162" t="e">
        <f>#REF!</f>
        <v>#REF!</v>
      </c>
      <c r="X72" s="141" t="e">
        <f>#REF!</f>
        <v>#REF!</v>
      </c>
      <c r="Y72" s="141" t="e">
        <f>#REF!</f>
        <v>#REF!</v>
      </c>
      <c r="Z72" s="161" t="e">
        <f>#REF!</f>
        <v>#REF!</v>
      </c>
    </row>
    <row r="73" spans="1:26">
      <c r="A73" s="137"/>
      <c r="B73" s="137"/>
      <c r="C73" s="137"/>
      <c r="D73" s="137"/>
      <c r="E73" s="137"/>
      <c r="F73" s="137"/>
      <c r="G73" s="137"/>
      <c r="H73" s="137"/>
      <c r="I73" s="137"/>
      <c r="J73" s="137"/>
      <c r="K73" s="137"/>
      <c r="L73" s="138"/>
      <c r="M73" s="139"/>
      <c r="N73" s="139"/>
      <c r="O73" s="139"/>
      <c r="P73" s="140"/>
      <c r="Q73" s="139" t="s">
        <v>352</v>
      </c>
      <c r="R73" s="137"/>
      <c r="S73" s="1046"/>
      <c r="T73" s="139" t="e">
        <f>#REF!</f>
        <v>#REF!</v>
      </c>
      <c r="U73" s="161" t="e">
        <f>#REF!</f>
        <v>#REF!</v>
      </c>
      <c r="V73" s="161" t="e">
        <f>#REF!</f>
        <v>#REF!</v>
      </c>
      <c r="W73" s="163" t="e">
        <f>#REF!</f>
        <v>#REF!</v>
      </c>
      <c r="X73" s="141" t="e">
        <f>#REF!</f>
        <v>#REF!</v>
      </c>
      <c r="Y73" s="141" t="e">
        <f>#REF!</f>
        <v>#REF!</v>
      </c>
      <c r="Z73" s="161" t="e">
        <f>#REF!</f>
        <v>#REF!</v>
      </c>
    </row>
    <row r="74" spans="1:26">
      <c r="A74" s="137"/>
      <c r="B74" s="137"/>
      <c r="C74" s="137"/>
      <c r="D74" s="137"/>
      <c r="E74" s="137"/>
      <c r="F74" s="137"/>
      <c r="G74" s="137"/>
      <c r="H74" s="137"/>
      <c r="I74" s="137"/>
      <c r="J74" s="137"/>
      <c r="K74" s="137"/>
      <c r="L74" s="138"/>
      <c r="M74" s="139"/>
      <c r="N74" s="139"/>
      <c r="O74" s="139"/>
      <c r="P74" s="140"/>
      <c r="Q74" s="139" t="s">
        <v>352</v>
      </c>
      <c r="R74" s="137"/>
      <c r="S74" s="1046" t="e">
        <f>#REF!</f>
        <v>#REF!</v>
      </c>
      <c r="T74" s="139" t="e">
        <f>#REF!</f>
        <v>#REF!</v>
      </c>
      <c r="U74" s="161" t="e">
        <f>#REF!</f>
        <v>#REF!</v>
      </c>
      <c r="V74" s="161" t="e">
        <f>#REF!</f>
        <v>#REF!</v>
      </c>
      <c r="W74" s="1047" t="e">
        <f>#REF!</f>
        <v>#REF!</v>
      </c>
      <c r="X74" s="141" t="e">
        <f>#REF!</f>
        <v>#REF!</v>
      </c>
      <c r="Y74" s="141" t="e">
        <f>#REF!</f>
        <v>#REF!</v>
      </c>
      <c r="Z74" s="161" t="e">
        <f>#REF!</f>
        <v>#REF!</v>
      </c>
    </row>
    <row r="75" spans="1:26">
      <c r="A75" s="137"/>
      <c r="B75" s="137"/>
      <c r="C75" s="137"/>
      <c r="D75" s="137"/>
      <c r="E75" s="137"/>
      <c r="F75" s="137"/>
      <c r="G75" s="137"/>
      <c r="H75" s="137"/>
      <c r="I75" s="137"/>
      <c r="J75" s="137"/>
      <c r="K75" s="137"/>
      <c r="L75" s="138"/>
      <c r="M75" s="139"/>
      <c r="N75" s="139"/>
      <c r="O75" s="139"/>
      <c r="P75" s="140"/>
      <c r="Q75" s="139" t="s">
        <v>352</v>
      </c>
      <c r="R75" s="137"/>
      <c r="S75" s="1046"/>
      <c r="T75" s="139" t="e">
        <f>#REF!</f>
        <v>#REF!</v>
      </c>
      <c r="U75" s="161" t="e">
        <f>#REF!</f>
        <v>#REF!</v>
      </c>
      <c r="V75" s="161" t="e">
        <f>#REF!</f>
        <v>#REF!</v>
      </c>
      <c r="W75" s="1048"/>
      <c r="X75" s="141" t="e">
        <f>#REF!</f>
        <v>#REF!</v>
      </c>
      <c r="Y75" s="141" t="e">
        <f>#REF!</f>
        <v>#REF!</v>
      </c>
      <c r="Z75" s="161"/>
    </row>
    <row r="76" spans="1:26">
      <c r="A76" s="137"/>
      <c r="B76" s="137"/>
      <c r="C76" s="137"/>
      <c r="D76" s="137"/>
      <c r="E76" s="137"/>
      <c r="F76" s="137"/>
      <c r="G76" s="137"/>
      <c r="H76" s="137"/>
      <c r="I76" s="137"/>
      <c r="J76" s="137"/>
      <c r="K76" s="137"/>
      <c r="L76" s="138"/>
      <c r="M76" s="139"/>
      <c r="N76" s="139"/>
      <c r="O76" s="139"/>
      <c r="P76" s="140"/>
      <c r="Q76" s="139" t="s">
        <v>352</v>
      </c>
      <c r="R76" s="137"/>
      <c r="S76" s="1046"/>
      <c r="T76" s="139" t="e">
        <f>#REF!</f>
        <v>#REF!</v>
      </c>
      <c r="U76" s="161" t="e">
        <f>#REF!</f>
        <v>#REF!</v>
      </c>
      <c r="V76" s="161" t="e">
        <f>#REF!</f>
        <v>#REF!</v>
      </c>
      <c r="W76" s="1047" t="e">
        <f>#REF!</f>
        <v>#REF!</v>
      </c>
      <c r="X76" s="141" t="e">
        <f>#REF!</f>
        <v>#REF!</v>
      </c>
      <c r="Y76" s="141" t="e">
        <f>#REF!</f>
        <v>#REF!</v>
      </c>
      <c r="Z76" s="161" t="e">
        <f>#REF!</f>
        <v>#REF!</v>
      </c>
    </row>
    <row r="77" spans="1:26">
      <c r="A77" s="137"/>
      <c r="B77" s="137"/>
      <c r="C77" s="137"/>
      <c r="D77" s="137"/>
      <c r="E77" s="137"/>
      <c r="F77" s="137"/>
      <c r="G77" s="137"/>
      <c r="H77" s="137"/>
      <c r="I77" s="137"/>
      <c r="J77" s="137"/>
      <c r="K77" s="137"/>
      <c r="L77" s="138"/>
      <c r="M77" s="139"/>
      <c r="N77" s="139"/>
      <c r="O77" s="139"/>
      <c r="P77" s="140"/>
      <c r="Q77" s="139" t="s">
        <v>352</v>
      </c>
      <c r="R77" s="137"/>
      <c r="S77" s="1046"/>
      <c r="T77" s="139" t="e">
        <f>#REF!</f>
        <v>#REF!</v>
      </c>
      <c r="U77" s="161" t="e">
        <f>#REF!</f>
        <v>#REF!</v>
      </c>
      <c r="V77" s="161" t="e">
        <f>#REF!</f>
        <v>#REF!</v>
      </c>
      <c r="W77" s="1048"/>
      <c r="X77" s="141" t="e">
        <f>#REF!</f>
        <v>#REF!</v>
      </c>
      <c r="Y77" s="141" t="e">
        <f>#REF!</f>
        <v>#REF!</v>
      </c>
      <c r="Z77" s="161"/>
    </row>
    <row r="78" spans="1:26">
      <c r="A78" s="137"/>
      <c r="B78" s="137"/>
      <c r="C78" s="137"/>
      <c r="D78" s="137"/>
      <c r="E78" s="137"/>
      <c r="F78" s="137"/>
      <c r="G78" s="137"/>
      <c r="H78" s="137"/>
      <c r="I78" s="137"/>
      <c r="J78" s="137"/>
      <c r="K78" s="137"/>
      <c r="L78" s="138"/>
      <c r="M78" s="139"/>
      <c r="N78" s="139"/>
      <c r="O78" s="139"/>
      <c r="P78" s="140"/>
      <c r="Q78" s="139" t="s">
        <v>352</v>
      </c>
      <c r="R78" s="137"/>
      <c r="S78" s="1046"/>
      <c r="T78" s="139" t="e">
        <f>#REF!</f>
        <v>#REF!</v>
      </c>
      <c r="U78" s="161" t="e">
        <f>#REF!</f>
        <v>#REF!</v>
      </c>
      <c r="V78" s="161" t="e">
        <f>#REF!</f>
        <v>#REF!</v>
      </c>
      <c r="W78" s="162" t="e">
        <f>#REF!</f>
        <v>#REF!</v>
      </c>
      <c r="X78" s="141" t="e">
        <f>#REF!</f>
        <v>#REF!</v>
      </c>
      <c r="Y78" s="141" t="e">
        <f>#REF!</f>
        <v>#REF!</v>
      </c>
      <c r="Z78" s="161" t="e">
        <f>#REF!</f>
        <v>#REF!</v>
      </c>
    </row>
    <row r="79" spans="1:26">
      <c r="A79" s="137"/>
      <c r="B79" s="137"/>
      <c r="C79" s="137"/>
      <c r="D79" s="137"/>
      <c r="E79" s="137"/>
      <c r="F79" s="137"/>
      <c r="G79" s="137"/>
      <c r="H79" s="137"/>
      <c r="I79" s="137"/>
      <c r="J79" s="137"/>
      <c r="K79" s="137"/>
      <c r="L79" s="138"/>
      <c r="M79" s="139"/>
      <c r="N79" s="139"/>
      <c r="O79" s="139"/>
      <c r="P79" s="140"/>
      <c r="Q79" s="139" t="s">
        <v>352</v>
      </c>
      <c r="R79" s="137"/>
      <c r="S79" s="1046"/>
      <c r="T79" s="139" t="e">
        <f>#REF!</f>
        <v>#REF!</v>
      </c>
      <c r="U79" s="161" t="e">
        <f>#REF!</f>
        <v>#REF!</v>
      </c>
      <c r="V79" s="161" t="e">
        <f>#REF!</f>
        <v>#REF!</v>
      </c>
      <c r="W79" s="162" t="e">
        <f>#REF!</f>
        <v>#REF!</v>
      </c>
      <c r="X79" s="141" t="e">
        <f>#REF!</f>
        <v>#REF!</v>
      </c>
      <c r="Y79" s="141" t="e">
        <f>#REF!</f>
        <v>#REF!</v>
      </c>
      <c r="Z79" s="161"/>
    </row>
    <row r="80" spans="1:26">
      <c r="A80" s="137"/>
      <c r="B80" s="137"/>
      <c r="C80" s="137"/>
      <c r="D80" s="137"/>
      <c r="E80" s="137"/>
      <c r="F80" s="137"/>
      <c r="G80" s="137"/>
      <c r="H80" s="137"/>
      <c r="I80" s="137"/>
      <c r="J80" s="137"/>
      <c r="K80" s="137"/>
      <c r="L80" s="138"/>
      <c r="M80" s="139"/>
      <c r="N80" s="139"/>
      <c r="O80" s="139"/>
      <c r="P80" s="140"/>
      <c r="Q80" s="139" t="s">
        <v>352</v>
      </c>
      <c r="R80" s="137"/>
      <c r="S80" s="1046"/>
      <c r="T80" s="139" t="e">
        <f>#REF!</f>
        <v>#REF!</v>
      </c>
      <c r="U80" s="161" t="e">
        <f>#REF!</f>
        <v>#REF!</v>
      </c>
      <c r="V80" s="161" t="e">
        <f>#REF!</f>
        <v>#REF!</v>
      </c>
      <c r="W80" s="1049" t="e">
        <f>#REF!</f>
        <v>#REF!</v>
      </c>
      <c r="X80" s="141" t="e">
        <f>#REF!</f>
        <v>#REF!</v>
      </c>
      <c r="Y80" s="141" t="e">
        <f>#REF!</f>
        <v>#REF!</v>
      </c>
      <c r="Z80" s="161" t="e">
        <f>#REF!</f>
        <v>#REF!</v>
      </c>
    </row>
    <row r="81" spans="1:26">
      <c r="A81" s="137"/>
      <c r="B81" s="137"/>
      <c r="C81" s="137"/>
      <c r="D81" s="137"/>
      <c r="E81" s="137"/>
      <c r="F81" s="137"/>
      <c r="G81" s="137"/>
      <c r="H81" s="137"/>
      <c r="I81" s="137"/>
      <c r="J81" s="137"/>
      <c r="K81" s="137"/>
      <c r="L81" s="138"/>
      <c r="M81" s="139"/>
      <c r="N81" s="139"/>
      <c r="O81" s="139"/>
      <c r="P81" s="140"/>
      <c r="Q81" s="139" t="s">
        <v>352</v>
      </c>
      <c r="R81" s="137"/>
      <c r="S81" s="1046"/>
      <c r="T81" s="139" t="e">
        <f>#REF!</f>
        <v>#REF!</v>
      </c>
      <c r="U81" s="161" t="e">
        <f>#REF!</f>
        <v>#REF!</v>
      </c>
      <c r="V81" s="161" t="e">
        <f>#REF!</f>
        <v>#REF!</v>
      </c>
      <c r="W81" s="1048"/>
      <c r="X81" s="141" t="e">
        <f>#REF!</f>
        <v>#REF!</v>
      </c>
      <c r="Y81" s="141" t="e">
        <f>#REF!</f>
        <v>#REF!</v>
      </c>
      <c r="Z81" s="161"/>
    </row>
    <row r="82" spans="1:26">
      <c r="A82" s="137"/>
      <c r="B82" s="137"/>
      <c r="C82" s="137"/>
      <c r="D82" s="137"/>
      <c r="E82" s="137"/>
      <c r="F82" s="137"/>
      <c r="G82" s="137"/>
      <c r="H82" s="137"/>
      <c r="I82" s="137"/>
      <c r="J82" s="137"/>
      <c r="K82" s="137"/>
      <c r="L82" s="138"/>
      <c r="M82" s="139"/>
      <c r="N82" s="139"/>
      <c r="O82" s="139"/>
      <c r="P82" s="140"/>
      <c r="Q82" s="139" t="s">
        <v>352</v>
      </c>
      <c r="R82" s="137"/>
      <c r="S82" s="1046" t="e">
        <f>#REF!</f>
        <v>#REF!</v>
      </c>
      <c r="T82" s="139" t="e">
        <f>#REF!</f>
        <v>#REF!</v>
      </c>
      <c r="U82" s="161" t="e">
        <f>#REF!</f>
        <v>#REF!</v>
      </c>
      <c r="V82" s="161" t="e">
        <f>#REF!</f>
        <v>#REF!</v>
      </c>
      <c r="W82" s="1049" t="e">
        <f>#REF!</f>
        <v>#REF!</v>
      </c>
      <c r="X82" s="141" t="e">
        <f>#REF!</f>
        <v>#REF!</v>
      </c>
      <c r="Y82" s="141" t="e">
        <f>#REF!</f>
        <v>#REF!</v>
      </c>
      <c r="Z82" s="161" t="e">
        <f>#REF!</f>
        <v>#REF!</v>
      </c>
    </row>
    <row r="83" spans="1:26">
      <c r="A83" s="137"/>
      <c r="B83" s="137"/>
      <c r="C83" s="137"/>
      <c r="D83" s="137"/>
      <c r="E83" s="137"/>
      <c r="F83" s="137"/>
      <c r="G83" s="137"/>
      <c r="H83" s="137"/>
      <c r="I83" s="137"/>
      <c r="J83" s="137"/>
      <c r="K83" s="137"/>
      <c r="L83" s="138"/>
      <c r="M83" s="139"/>
      <c r="N83" s="139"/>
      <c r="O83" s="139"/>
      <c r="P83" s="140"/>
      <c r="Q83" s="139" t="s">
        <v>352</v>
      </c>
      <c r="R83" s="137"/>
      <c r="S83" s="1046"/>
      <c r="T83" s="139" t="e">
        <f>#REF!</f>
        <v>#REF!</v>
      </c>
      <c r="U83" s="161" t="e">
        <f>#REF!</f>
        <v>#REF!</v>
      </c>
      <c r="V83" s="161" t="e">
        <f>#REF!</f>
        <v>#REF!</v>
      </c>
      <c r="W83" s="1051"/>
      <c r="X83" s="141" t="e">
        <f>#REF!</f>
        <v>#REF!</v>
      </c>
      <c r="Y83" s="141" t="e">
        <f>#REF!</f>
        <v>#REF!</v>
      </c>
      <c r="Z83" s="161"/>
    </row>
    <row r="84" spans="1:26">
      <c r="A84" s="137"/>
      <c r="B84" s="137"/>
      <c r="C84" s="137"/>
      <c r="D84" s="137"/>
      <c r="E84" s="137"/>
      <c r="F84" s="137"/>
      <c r="G84" s="137"/>
      <c r="H84" s="137"/>
      <c r="I84" s="137"/>
      <c r="J84" s="137"/>
      <c r="K84" s="137"/>
      <c r="L84" s="138"/>
      <c r="M84" s="139"/>
      <c r="N84" s="139"/>
      <c r="O84" s="139"/>
      <c r="P84" s="140"/>
      <c r="Q84" s="139" t="s">
        <v>352</v>
      </c>
      <c r="R84" s="137"/>
      <c r="S84" s="1046"/>
      <c r="T84" s="139" t="e">
        <f>#REF!</f>
        <v>#REF!</v>
      </c>
      <c r="U84" s="161" t="e">
        <f>#REF!</f>
        <v>#REF!</v>
      </c>
      <c r="V84" s="161" t="e">
        <f>#REF!</f>
        <v>#REF!</v>
      </c>
      <c r="W84" s="1048"/>
      <c r="X84" s="141" t="e">
        <f>#REF!</f>
        <v>#REF!</v>
      </c>
      <c r="Y84" s="141" t="e">
        <f>#REF!</f>
        <v>#REF!</v>
      </c>
      <c r="Z84" s="161"/>
    </row>
    <row r="85" spans="1:26" ht="12.75" customHeight="1">
      <c r="A85" s="137"/>
      <c r="B85" s="137"/>
      <c r="C85" s="137"/>
      <c r="D85" s="137"/>
      <c r="E85" s="137"/>
      <c r="F85" s="137"/>
      <c r="G85" s="137"/>
      <c r="H85" s="137"/>
      <c r="I85" s="137"/>
      <c r="J85" s="137"/>
      <c r="K85" s="137"/>
      <c r="L85" s="138"/>
      <c r="M85" s="139"/>
      <c r="N85" s="139"/>
      <c r="O85" s="139"/>
      <c r="P85" s="140"/>
      <c r="Q85" s="139" t="s">
        <v>352</v>
      </c>
      <c r="R85" s="137"/>
      <c r="S85" s="142" t="e">
        <f>#REF!</f>
        <v>#REF!</v>
      </c>
      <c r="T85" s="139" t="e">
        <f>#REF!</f>
        <v>#REF!</v>
      </c>
      <c r="U85" s="161" t="e">
        <f>#REF!</f>
        <v>#REF!</v>
      </c>
      <c r="V85" s="161" t="e">
        <f>#REF!</f>
        <v>#REF!</v>
      </c>
      <c r="W85" s="162" t="e">
        <f>#REF!</f>
        <v>#REF!</v>
      </c>
      <c r="X85" s="141" t="e">
        <f>#REF!</f>
        <v>#REF!</v>
      </c>
      <c r="Y85" s="141" t="e">
        <f>#REF!</f>
        <v>#REF!</v>
      </c>
      <c r="Z85" s="161" t="e">
        <f>#REF!</f>
        <v>#REF!</v>
      </c>
    </row>
    <row r="86" spans="1:26">
      <c r="A86" s="137"/>
      <c r="B86" s="137"/>
      <c r="C86" s="137"/>
      <c r="D86" s="137"/>
      <c r="E86" s="137"/>
      <c r="F86" s="137"/>
      <c r="G86" s="137"/>
      <c r="H86" s="137"/>
      <c r="I86" s="137"/>
      <c r="J86" s="137"/>
      <c r="K86" s="137"/>
      <c r="L86" s="138"/>
      <c r="M86" s="139"/>
      <c r="N86" s="139"/>
      <c r="O86" s="139"/>
      <c r="P86" s="140"/>
      <c r="Q86" s="139" t="s">
        <v>352</v>
      </c>
      <c r="R86" s="137"/>
      <c r="S86" s="142" t="e">
        <f>#REF!</f>
        <v>#REF!</v>
      </c>
      <c r="T86" s="139" t="e">
        <f>#REF!</f>
        <v>#REF!</v>
      </c>
      <c r="U86" s="161" t="e">
        <f>#REF!</f>
        <v>#REF!</v>
      </c>
      <c r="V86" s="161" t="e">
        <f>#REF!</f>
        <v>#REF!</v>
      </c>
      <c r="W86" s="162" t="e">
        <f>#REF!</f>
        <v>#REF!</v>
      </c>
      <c r="X86" s="141" t="e">
        <f>#REF!</f>
        <v>#REF!</v>
      </c>
      <c r="Y86" s="141" t="e">
        <f>#REF!</f>
        <v>#REF!</v>
      </c>
      <c r="Z86" s="161" t="e">
        <f>#REF!</f>
        <v>#REF!</v>
      </c>
    </row>
    <row r="87" spans="1:26">
      <c r="A87" s="137"/>
      <c r="B87" s="137"/>
      <c r="C87" s="137"/>
      <c r="D87" s="137"/>
      <c r="E87" s="137"/>
      <c r="F87" s="137"/>
      <c r="G87" s="137"/>
      <c r="H87" s="137"/>
      <c r="I87" s="137"/>
      <c r="J87" s="137"/>
      <c r="K87" s="137"/>
      <c r="L87" s="138"/>
      <c r="M87" s="139"/>
      <c r="N87" s="139"/>
      <c r="O87" s="139"/>
      <c r="P87" s="140"/>
      <c r="Q87" s="139" t="s">
        <v>352</v>
      </c>
      <c r="R87" s="137"/>
      <c r="S87" s="142" t="e">
        <f>#REF!</f>
        <v>#REF!</v>
      </c>
      <c r="T87" s="139" t="e">
        <f>#REF!</f>
        <v>#REF!</v>
      </c>
      <c r="U87" s="161" t="e">
        <f>#REF!</f>
        <v>#REF!</v>
      </c>
      <c r="V87" s="161" t="e">
        <f>#REF!</f>
        <v>#REF!</v>
      </c>
      <c r="W87" s="162" t="e">
        <f>#REF!</f>
        <v>#REF!</v>
      </c>
      <c r="X87" s="141" t="e">
        <f>#REF!</f>
        <v>#REF!</v>
      </c>
      <c r="Y87" s="141" t="e">
        <f>#REF!</f>
        <v>#REF!</v>
      </c>
      <c r="Z87" s="161" t="e">
        <f>#REF!</f>
        <v>#REF!</v>
      </c>
    </row>
    <row r="88" spans="1:26">
      <c r="A88" s="137"/>
      <c r="B88" s="137"/>
      <c r="C88" s="137"/>
      <c r="D88" s="137"/>
      <c r="E88" s="137"/>
      <c r="F88" s="137"/>
      <c r="G88" s="137"/>
      <c r="H88" s="137"/>
      <c r="I88" s="137"/>
      <c r="J88" s="137"/>
      <c r="K88" s="137"/>
      <c r="L88" s="138"/>
      <c r="M88" s="139"/>
      <c r="N88" s="139"/>
      <c r="O88" s="139"/>
      <c r="P88" s="140"/>
      <c r="Q88" s="139" t="s">
        <v>352</v>
      </c>
      <c r="R88" s="137"/>
      <c r="S88" s="1046" t="e">
        <f>#REF!</f>
        <v>#REF!</v>
      </c>
      <c r="T88" s="139" t="e">
        <f>#REF!</f>
        <v>#REF!</v>
      </c>
      <c r="U88" s="139" t="e">
        <f>#REF!</f>
        <v>#REF!</v>
      </c>
      <c r="V88" s="161" t="e">
        <f>#REF!</f>
        <v>#REF!</v>
      </c>
      <c r="W88" s="162" t="e">
        <f>#REF!</f>
        <v>#REF!</v>
      </c>
      <c r="X88" s="141" t="e">
        <f>#REF!</f>
        <v>#REF!</v>
      </c>
      <c r="Y88" s="141" t="e">
        <f>#REF!</f>
        <v>#REF!</v>
      </c>
      <c r="Z88" s="161" t="e">
        <f>#REF!</f>
        <v>#REF!</v>
      </c>
    </row>
    <row r="89" spans="1:26">
      <c r="A89" s="137"/>
      <c r="B89" s="137"/>
      <c r="C89" s="137"/>
      <c r="D89" s="137"/>
      <c r="E89" s="137"/>
      <c r="F89" s="137"/>
      <c r="G89" s="137"/>
      <c r="H89" s="137"/>
      <c r="I89" s="137"/>
      <c r="J89" s="137"/>
      <c r="K89" s="137"/>
      <c r="L89" s="138"/>
      <c r="M89" s="139"/>
      <c r="N89" s="139"/>
      <c r="O89" s="139"/>
      <c r="P89" s="140"/>
      <c r="Q89" s="139" t="s">
        <v>352</v>
      </c>
      <c r="R89" s="137"/>
      <c r="S89" s="1046"/>
      <c r="T89" s="139" t="e">
        <f>#REF!</f>
        <v>#REF!</v>
      </c>
      <c r="U89" s="139" t="e">
        <f>#REF!</f>
        <v>#REF!</v>
      </c>
      <c r="V89" s="161" t="e">
        <f>#REF!</f>
        <v>#REF!</v>
      </c>
      <c r="W89" s="162" t="e">
        <f>#REF!</f>
        <v>#REF!</v>
      </c>
      <c r="X89" s="141" t="e">
        <f>#REF!</f>
        <v>#REF!</v>
      </c>
      <c r="Y89" s="141" t="e">
        <f>#REF!</f>
        <v>#REF!</v>
      </c>
      <c r="Z89" s="161" t="e">
        <f>#REF!</f>
        <v>#REF!</v>
      </c>
    </row>
    <row r="90" spans="1:26" ht="12.75" customHeight="1">
      <c r="A90" s="137"/>
      <c r="B90" s="137"/>
      <c r="C90" s="137"/>
      <c r="D90" s="137"/>
      <c r="E90" s="137"/>
      <c r="F90" s="137"/>
      <c r="G90" s="137"/>
      <c r="H90" s="137"/>
      <c r="I90" s="137"/>
      <c r="J90" s="137"/>
      <c r="K90" s="137"/>
      <c r="L90" s="138"/>
      <c r="M90" s="139"/>
      <c r="N90" s="139"/>
      <c r="O90" s="139"/>
      <c r="P90" s="140"/>
      <c r="Q90" s="139" t="s">
        <v>352</v>
      </c>
      <c r="R90" s="137"/>
      <c r="S90" s="142" t="e">
        <f>#REF!</f>
        <v>#REF!</v>
      </c>
      <c r="T90" s="139" t="e">
        <f>#REF!</f>
        <v>#REF!</v>
      </c>
      <c r="U90" s="139" t="e">
        <f>#REF!</f>
        <v>#REF!</v>
      </c>
      <c r="V90" s="161" t="e">
        <f>#REF!</f>
        <v>#REF!</v>
      </c>
      <c r="W90" s="162" t="e">
        <f>#REF!</f>
        <v>#REF!</v>
      </c>
      <c r="X90" s="141" t="e">
        <f>#REF!</f>
        <v>#REF!</v>
      </c>
      <c r="Y90" s="141" t="e">
        <f>#REF!</f>
        <v>#REF!</v>
      </c>
      <c r="Z90" s="161" t="e">
        <f>#REF!</f>
        <v>#REF!</v>
      </c>
    </row>
    <row r="91" spans="1:26">
      <c r="A91" s="137"/>
      <c r="B91" s="137"/>
      <c r="C91" s="137"/>
      <c r="D91" s="137"/>
      <c r="E91" s="137"/>
      <c r="F91" s="137"/>
      <c r="G91" s="137"/>
      <c r="H91" s="137"/>
      <c r="I91" s="137"/>
      <c r="J91" s="137"/>
      <c r="K91" s="137"/>
      <c r="L91" s="138"/>
      <c r="M91" s="139"/>
      <c r="N91" s="139"/>
      <c r="O91" s="139"/>
      <c r="P91" s="140"/>
      <c r="Q91" s="139" t="s">
        <v>352</v>
      </c>
      <c r="R91" s="137"/>
      <c r="S91" s="142" t="e">
        <f>#REF!</f>
        <v>#REF!</v>
      </c>
      <c r="T91" s="139" t="e">
        <f>#REF!</f>
        <v>#REF!</v>
      </c>
      <c r="U91" s="139" t="e">
        <f>#REF!</f>
        <v>#REF!</v>
      </c>
      <c r="V91" s="161" t="e">
        <f>#REF!</f>
        <v>#REF!</v>
      </c>
      <c r="W91" s="162" t="e">
        <f>#REF!</f>
        <v>#REF!</v>
      </c>
      <c r="X91" s="141" t="e">
        <f>#REF!</f>
        <v>#REF!</v>
      </c>
      <c r="Y91" s="141" t="e">
        <f>#REF!</f>
        <v>#REF!</v>
      </c>
      <c r="Z91" s="161" t="e">
        <f>#REF!</f>
        <v>#REF!</v>
      </c>
    </row>
    <row r="92" spans="1:26">
      <c r="A92" s="137"/>
      <c r="B92" s="137"/>
      <c r="C92" s="137"/>
      <c r="D92" s="137"/>
      <c r="E92" s="137"/>
      <c r="F92" s="137"/>
      <c r="G92" s="137"/>
      <c r="H92" s="137"/>
      <c r="I92" s="137"/>
      <c r="J92" s="137"/>
      <c r="K92" s="137"/>
      <c r="L92" s="138"/>
      <c r="M92" s="139"/>
      <c r="N92" s="139"/>
      <c r="O92" s="139"/>
      <c r="P92" s="140"/>
      <c r="Q92" s="139" t="s">
        <v>352</v>
      </c>
      <c r="R92" s="137"/>
      <c r="S92" s="142" t="e">
        <f>#REF!</f>
        <v>#REF!</v>
      </c>
      <c r="T92" s="139" t="e">
        <f>#REF!</f>
        <v>#REF!</v>
      </c>
      <c r="U92" s="139" t="e">
        <f>#REF!</f>
        <v>#REF!</v>
      </c>
      <c r="V92" s="161" t="e">
        <f>#REF!</f>
        <v>#REF!</v>
      </c>
      <c r="W92" s="162" t="e">
        <f>#REF!</f>
        <v>#REF!</v>
      </c>
      <c r="X92" s="141" t="e">
        <f>#REF!</f>
        <v>#REF!</v>
      </c>
      <c r="Y92" s="141" t="e">
        <f>#REF!</f>
        <v>#REF!</v>
      </c>
      <c r="Z92" s="161" t="e">
        <f>#REF!</f>
        <v>#REF!</v>
      </c>
    </row>
    <row r="93" spans="1:26">
      <c r="A93" s="137"/>
      <c r="B93" s="137"/>
      <c r="C93" s="137"/>
      <c r="D93" s="137"/>
      <c r="E93" s="137"/>
      <c r="F93" s="137"/>
      <c r="G93" s="137"/>
      <c r="H93" s="137"/>
      <c r="I93" s="137"/>
      <c r="J93" s="137"/>
      <c r="K93" s="137"/>
      <c r="L93" s="138"/>
      <c r="M93" s="139"/>
      <c r="N93" s="139"/>
      <c r="O93" s="139"/>
      <c r="P93" s="140"/>
      <c r="Q93" s="139" t="s">
        <v>352</v>
      </c>
      <c r="R93" s="137"/>
      <c r="S93" s="142" t="e">
        <f>#REF!</f>
        <v>#REF!</v>
      </c>
      <c r="T93" s="139" t="e">
        <f>#REF!</f>
        <v>#REF!</v>
      </c>
      <c r="U93" s="139" t="e">
        <f>#REF!</f>
        <v>#REF!</v>
      </c>
      <c r="V93" s="161" t="e">
        <f>#REF!</f>
        <v>#REF!</v>
      </c>
      <c r="W93" s="162" t="e">
        <f>#REF!</f>
        <v>#REF!</v>
      </c>
      <c r="X93" s="141" t="e">
        <f>#REF!</f>
        <v>#REF!</v>
      </c>
      <c r="Y93" s="141" t="e">
        <f>#REF!</f>
        <v>#REF!</v>
      </c>
      <c r="Z93" s="161" t="e">
        <f>#REF!</f>
        <v>#REF!</v>
      </c>
    </row>
    <row r="94" spans="1:26">
      <c r="A94" s="137"/>
      <c r="B94" s="137"/>
      <c r="C94" s="137"/>
      <c r="D94" s="137"/>
      <c r="E94" s="137"/>
      <c r="F94" s="137"/>
      <c r="G94" s="137"/>
      <c r="H94" s="137"/>
      <c r="I94" s="137"/>
      <c r="J94" s="137"/>
      <c r="K94" s="137"/>
      <c r="L94" s="138"/>
      <c r="M94" s="139"/>
      <c r="N94" s="139"/>
      <c r="O94" s="139"/>
      <c r="P94" s="140"/>
      <c r="Q94" s="139" t="s">
        <v>352</v>
      </c>
      <c r="R94" s="137"/>
      <c r="S94" s="142" t="e">
        <f>#REF!</f>
        <v>#REF!</v>
      </c>
      <c r="T94" s="139" t="e">
        <f>#REF!</f>
        <v>#REF!</v>
      </c>
      <c r="U94" s="139" t="e">
        <f>#REF!</f>
        <v>#REF!</v>
      </c>
      <c r="V94" s="161" t="e">
        <f>#REF!</f>
        <v>#REF!</v>
      </c>
      <c r="W94" s="162" t="e">
        <f>#REF!</f>
        <v>#REF!</v>
      </c>
      <c r="X94" s="141" t="e">
        <f>#REF!</f>
        <v>#REF!</v>
      </c>
      <c r="Y94" s="141" t="e">
        <f>#REF!</f>
        <v>#REF!</v>
      </c>
      <c r="Z94" s="161" t="e">
        <f>#REF!</f>
        <v>#REF!</v>
      </c>
    </row>
    <row r="95" spans="1:26">
      <c r="A95" s="137"/>
      <c r="B95" s="137"/>
      <c r="C95" s="137"/>
      <c r="D95" s="137"/>
      <c r="E95" s="137"/>
      <c r="F95" s="137"/>
      <c r="G95" s="137"/>
      <c r="H95" s="137"/>
      <c r="I95" s="137"/>
      <c r="J95" s="137"/>
      <c r="K95" s="137"/>
      <c r="L95" s="138"/>
      <c r="M95" s="139"/>
      <c r="N95" s="139"/>
      <c r="O95" s="139"/>
      <c r="P95" s="140"/>
      <c r="Q95" s="139" t="s">
        <v>352</v>
      </c>
      <c r="R95" s="137"/>
      <c r="S95" s="1046" t="e">
        <f>#REF!</f>
        <v>#REF!</v>
      </c>
      <c r="T95" s="139" t="e">
        <f>#REF!</f>
        <v>#REF!</v>
      </c>
      <c r="U95" s="139" t="e">
        <f>#REF!</f>
        <v>#REF!</v>
      </c>
      <c r="V95" s="161" t="e">
        <f>#REF!</f>
        <v>#REF!</v>
      </c>
      <c r="W95" s="1049" t="e">
        <f>#REF!</f>
        <v>#REF!</v>
      </c>
      <c r="X95" s="141" t="e">
        <f>#REF!</f>
        <v>#REF!</v>
      </c>
      <c r="Y95" s="141" t="e">
        <f>#REF!</f>
        <v>#REF!</v>
      </c>
      <c r="Z95" s="161" t="e">
        <f>#REF!</f>
        <v>#REF!</v>
      </c>
    </row>
    <row r="96" spans="1:26">
      <c r="A96" s="137"/>
      <c r="B96" s="137"/>
      <c r="C96" s="137"/>
      <c r="D96" s="137"/>
      <c r="E96" s="137"/>
      <c r="F96" s="137"/>
      <c r="G96" s="137"/>
      <c r="H96" s="137"/>
      <c r="I96" s="137"/>
      <c r="J96" s="137"/>
      <c r="K96" s="137"/>
      <c r="L96" s="138"/>
      <c r="M96" s="139"/>
      <c r="N96" s="139"/>
      <c r="O96" s="139"/>
      <c r="P96" s="140"/>
      <c r="Q96" s="139" t="s">
        <v>352</v>
      </c>
      <c r="R96" s="137"/>
      <c r="S96" s="1046"/>
      <c r="T96" s="139" t="e">
        <f>#REF!</f>
        <v>#REF!</v>
      </c>
      <c r="U96" s="139" t="e">
        <f>#REF!</f>
        <v>#REF!</v>
      </c>
      <c r="V96" s="161" t="e">
        <f>#REF!</f>
        <v>#REF!</v>
      </c>
      <c r="W96" s="1048"/>
      <c r="X96" s="141" t="e">
        <f>#REF!</f>
        <v>#REF!</v>
      </c>
      <c r="Y96" s="141" t="e">
        <f>#REF!</f>
        <v>#REF!</v>
      </c>
      <c r="Z96" s="161" t="e">
        <f>#REF!</f>
        <v>#REF!</v>
      </c>
    </row>
    <row r="97" spans="1:26">
      <c r="A97" s="137"/>
      <c r="B97" s="137"/>
      <c r="C97" s="137"/>
      <c r="D97" s="137"/>
      <c r="E97" s="137"/>
      <c r="F97" s="137"/>
      <c r="G97" s="137"/>
      <c r="H97" s="137"/>
      <c r="I97" s="137"/>
      <c r="J97" s="137"/>
      <c r="K97" s="137"/>
      <c r="L97" s="138"/>
      <c r="M97" s="139"/>
      <c r="N97" s="139"/>
      <c r="O97" s="139"/>
      <c r="P97" s="140"/>
      <c r="Q97" s="139" t="s">
        <v>352</v>
      </c>
      <c r="R97" s="137"/>
      <c r="S97" s="142" t="e">
        <f>#REF!</f>
        <v>#REF!</v>
      </c>
      <c r="T97" s="139" t="e">
        <f>#REF!</f>
        <v>#REF!</v>
      </c>
      <c r="U97" s="139" t="e">
        <f>#REF!</f>
        <v>#REF!</v>
      </c>
      <c r="V97" s="161" t="e">
        <f>#REF!</f>
        <v>#REF!</v>
      </c>
      <c r="W97" s="162" t="e">
        <f>#REF!</f>
        <v>#REF!</v>
      </c>
      <c r="X97" s="141" t="e">
        <f>#REF!</f>
        <v>#REF!</v>
      </c>
      <c r="Y97" s="141" t="e">
        <f>#REF!</f>
        <v>#REF!</v>
      </c>
      <c r="Z97" s="161" t="e">
        <f>#REF!</f>
        <v>#REF!</v>
      </c>
    </row>
    <row r="98" spans="1:26">
      <c r="A98" s="137"/>
      <c r="B98" s="137"/>
      <c r="C98" s="137"/>
      <c r="D98" s="137"/>
      <c r="E98" s="137"/>
      <c r="F98" s="137"/>
      <c r="G98" s="137"/>
      <c r="H98" s="137"/>
      <c r="I98" s="137"/>
      <c r="J98" s="137"/>
      <c r="K98" s="137"/>
      <c r="L98" s="138"/>
      <c r="M98" s="139"/>
      <c r="N98" s="139"/>
      <c r="O98" s="139"/>
      <c r="P98" s="140"/>
      <c r="Q98" s="139" t="s">
        <v>352</v>
      </c>
      <c r="R98" s="137"/>
      <c r="S98" s="142" t="e">
        <f>#REF!</f>
        <v>#REF!</v>
      </c>
      <c r="T98" s="139" t="e">
        <f>#REF!</f>
        <v>#REF!</v>
      </c>
      <c r="U98" s="139" t="e">
        <f>#REF!</f>
        <v>#REF!</v>
      </c>
      <c r="V98" s="161" t="e">
        <f>#REF!</f>
        <v>#REF!</v>
      </c>
      <c r="W98" s="162" t="e">
        <f>#REF!</f>
        <v>#REF!</v>
      </c>
      <c r="X98" s="141" t="e">
        <f>#REF!</f>
        <v>#REF!</v>
      </c>
      <c r="Y98" s="141" t="e">
        <f>#REF!</f>
        <v>#REF!</v>
      </c>
      <c r="Z98" s="161" t="e">
        <f>#REF!</f>
        <v>#REF!</v>
      </c>
    </row>
    <row r="99" spans="1:26">
      <c r="A99" s="137"/>
      <c r="B99" s="137"/>
      <c r="C99" s="137"/>
      <c r="D99" s="137"/>
      <c r="E99" s="137"/>
      <c r="F99" s="137"/>
      <c r="G99" s="137"/>
      <c r="H99" s="137"/>
      <c r="I99" s="137"/>
      <c r="J99" s="137"/>
      <c r="K99" s="137"/>
      <c r="L99" s="138"/>
      <c r="M99" s="139"/>
      <c r="N99" s="139"/>
      <c r="O99" s="139"/>
      <c r="P99" s="140"/>
      <c r="Q99" s="139" t="s">
        <v>352</v>
      </c>
      <c r="R99" s="137"/>
      <c r="S99" s="142" t="e">
        <f>#REF!</f>
        <v>#REF!</v>
      </c>
      <c r="T99" s="139" t="e">
        <f>#REF!</f>
        <v>#REF!</v>
      </c>
      <c r="U99" s="139" t="e">
        <f>#REF!</f>
        <v>#REF!</v>
      </c>
      <c r="V99" s="161" t="e">
        <f>#REF!</f>
        <v>#REF!</v>
      </c>
      <c r="W99" s="162" t="e">
        <f>#REF!</f>
        <v>#REF!</v>
      </c>
      <c r="X99" s="141" t="e">
        <f>#REF!</f>
        <v>#REF!</v>
      </c>
      <c r="Y99" s="141" t="e">
        <f>#REF!</f>
        <v>#REF!</v>
      </c>
      <c r="Z99" s="161" t="e">
        <f>#REF!</f>
        <v>#REF!</v>
      </c>
    </row>
    <row r="100" spans="1:26">
      <c r="A100" s="137"/>
      <c r="B100" s="137"/>
      <c r="C100" s="137"/>
      <c r="D100" s="137"/>
      <c r="E100" s="137"/>
      <c r="F100" s="137"/>
      <c r="G100" s="137"/>
      <c r="H100" s="137"/>
      <c r="I100" s="137"/>
      <c r="J100" s="137"/>
      <c r="K100" s="137"/>
      <c r="L100" s="138"/>
      <c r="M100" s="139"/>
      <c r="N100" s="139"/>
      <c r="O100" s="139"/>
      <c r="P100" s="140"/>
      <c r="Q100" s="139" t="s">
        <v>352</v>
      </c>
      <c r="R100" s="137"/>
      <c r="S100" s="142" t="e">
        <f>#REF!</f>
        <v>#REF!</v>
      </c>
      <c r="T100" s="139" t="e">
        <f>#REF!</f>
        <v>#REF!</v>
      </c>
      <c r="U100" s="139" t="e">
        <f>#REF!</f>
        <v>#REF!</v>
      </c>
      <c r="V100" s="161" t="e">
        <f>#REF!</f>
        <v>#REF!</v>
      </c>
      <c r="W100" s="162" t="e">
        <f>#REF!</f>
        <v>#REF!</v>
      </c>
      <c r="X100" s="141" t="e">
        <f>#REF!</f>
        <v>#REF!</v>
      </c>
      <c r="Y100" s="141" t="e">
        <f>#REF!</f>
        <v>#REF!</v>
      </c>
      <c r="Z100" s="161" t="e">
        <f>#REF!</f>
        <v>#REF!</v>
      </c>
    </row>
    <row r="101" spans="1:26" ht="86.25" hidden="1" customHeight="1">
      <c r="A101" s="118"/>
      <c r="B101" s="118"/>
      <c r="C101" s="118"/>
      <c r="D101" s="118"/>
      <c r="E101" s="118"/>
      <c r="F101" s="118"/>
      <c r="G101" s="118"/>
      <c r="H101" s="118"/>
      <c r="I101" s="118"/>
      <c r="J101" s="118"/>
      <c r="K101" s="118"/>
      <c r="L101" s="119"/>
      <c r="M101" s="120"/>
      <c r="N101" s="120"/>
      <c r="O101" s="120"/>
      <c r="P101" s="121"/>
      <c r="Q101" s="120" t="s">
        <v>39</v>
      </c>
      <c r="R101" s="119"/>
      <c r="S101" s="143" t="e">
        <f>#REF!</f>
        <v>#REF!</v>
      </c>
      <c r="T101" s="143" t="e">
        <f>#REF!</f>
        <v>#REF!</v>
      </c>
      <c r="U101" s="143" t="e">
        <f>#REF!</f>
        <v>#REF!</v>
      </c>
      <c r="V101" s="143" t="e">
        <f>#REF!</f>
        <v>#REF!</v>
      </c>
      <c r="W101" s="143" t="e">
        <f>#REF!</f>
        <v>#REF!</v>
      </c>
      <c r="X101" s="160" t="e">
        <f>#REF!</f>
        <v>#REF!</v>
      </c>
      <c r="Y101" s="160" t="e">
        <f>#REF!</f>
        <v>#REF!</v>
      </c>
      <c r="Z101" s="143" t="e">
        <f>#REF!</f>
        <v>#REF!</v>
      </c>
    </row>
    <row r="102" spans="1:26" hidden="1">
      <c r="A102" s="118"/>
      <c r="B102" s="118"/>
      <c r="C102" s="118"/>
      <c r="D102" s="118"/>
      <c r="E102" s="118"/>
      <c r="F102" s="118"/>
      <c r="G102" s="118"/>
      <c r="H102" s="118"/>
      <c r="I102" s="118"/>
      <c r="J102" s="118"/>
      <c r="K102" s="118"/>
      <c r="L102" s="119"/>
      <c r="M102" s="120"/>
      <c r="N102" s="120"/>
      <c r="O102" s="120"/>
      <c r="P102" s="121"/>
      <c r="Q102" s="120" t="s">
        <v>39</v>
      </c>
      <c r="R102" s="119"/>
      <c r="S102" s="143" t="e">
        <f>#REF!</f>
        <v>#REF!</v>
      </c>
      <c r="T102" s="143" t="e">
        <f>#REF!</f>
        <v>#REF!</v>
      </c>
      <c r="U102" s="143" t="e">
        <f>#REF!</f>
        <v>#REF!</v>
      </c>
      <c r="V102" s="143" t="e">
        <f>#REF!</f>
        <v>#REF!</v>
      </c>
      <c r="W102" s="143" t="e">
        <f>#REF!</f>
        <v>#REF!</v>
      </c>
      <c r="X102" s="160" t="e">
        <f>#REF!</f>
        <v>#REF!</v>
      </c>
      <c r="Y102" s="160" t="e">
        <f>#REF!</f>
        <v>#REF!</v>
      </c>
      <c r="Z102" s="143" t="e">
        <f>#REF!</f>
        <v>#REF!</v>
      </c>
    </row>
    <row r="103" spans="1:26" hidden="1">
      <c r="A103" s="118"/>
      <c r="B103" s="118"/>
      <c r="C103" s="118"/>
      <c r="D103" s="118"/>
      <c r="E103" s="118"/>
      <c r="F103" s="118"/>
      <c r="G103" s="118"/>
      <c r="H103" s="118"/>
      <c r="I103" s="118"/>
      <c r="J103" s="118"/>
      <c r="K103" s="118"/>
      <c r="L103" s="119"/>
      <c r="M103" s="120"/>
      <c r="N103" s="120"/>
      <c r="O103" s="120"/>
      <c r="P103" s="121"/>
      <c r="Q103" s="120" t="s">
        <v>39</v>
      </c>
      <c r="R103" s="119"/>
      <c r="S103" s="143" t="e">
        <f>#REF!</f>
        <v>#REF!</v>
      </c>
      <c r="T103" s="143" t="e">
        <f>#REF!</f>
        <v>#REF!</v>
      </c>
      <c r="U103" s="143" t="e">
        <f>#REF!</f>
        <v>#REF!</v>
      </c>
      <c r="V103" s="143" t="e">
        <f>#REF!</f>
        <v>#REF!</v>
      </c>
      <c r="W103" s="143" t="e">
        <f>#REF!</f>
        <v>#REF!</v>
      </c>
      <c r="X103" s="160" t="e">
        <f>#REF!</f>
        <v>#REF!</v>
      </c>
      <c r="Y103" s="160" t="e">
        <f>#REF!</f>
        <v>#REF!</v>
      </c>
      <c r="Z103" s="143" t="e">
        <f>#REF!</f>
        <v>#REF!</v>
      </c>
    </row>
    <row r="104" spans="1:26" hidden="1">
      <c r="A104" s="118"/>
      <c r="B104" s="118"/>
      <c r="C104" s="118"/>
      <c r="D104" s="118"/>
      <c r="E104" s="118"/>
      <c r="F104" s="118"/>
      <c r="G104" s="118"/>
      <c r="H104" s="118"/>
      <c r="I104" s="118"/>
      <c r="J104" s="118"/>
      <c r="K104" s="118"/>
      <c r="L104" s="119"/>
      <c r="M104" s="120"/>
      <c r="N104" s="120"/>
      <c r="O104" s="120"/>
      <c r="P104" s="121"/>
      <c r="Q104" s="120" t="s">
        <v>39</v>
      </c>
      <c r="R104" s="119"/>
      <c r="S104" s="1052" t="e">
        <f>#REF!</f>
        <v>#REF!</v>
      </c>
      <c r="T104" s="143" t="e">
        <f>#REF!</f>
        <v>#REF!</v>
      </c>
      <c r="U104" s="143" t="e">
        <f>#REF!</f>
        <v>#REF!</v>
      </c>
      <c r="V104" s="143" t="e">
        <f>#REF!</f>
        <v>#REF!</v>
      </c>
      <c r="W104" s="143" t="e">
        <f>#REF!</f>
        <v>#REF!</v>
      </c>
      <c r="X104" s="160" t="e">
        <f>#REF!</f>
        <v>#REF!</v>
      </c>
      <c r="Y104" s="160" t="e">
        <f>#REF!</f>
        <v>#REF!</v>
      </c>
      <c r="Z104" s="143" t="e">
        <f>#REF!</f>
        <v>#REF!</v>
      </c>
    </row>
    <row r="105" spans="1:26" hidden="1">
      <c r="A105" s="118"/>
      <c r="B105" s="118"/>
      <c r="C105" s="118"/>
      <c r="D105" s="118"/>
      <c r="E105" s="118"/>
      <c r="F105" s="118"/>
      <c r="G105" s="118"/>
      <c r="H105" s="118"/>
      <c r="I105" s="118"/>
      <c r="J105" s="118"/>
      <c r="K105" s="118"/>
      <c r="L105" s="119"/>
      <c r="M105" s="120"/>
      <c r="N105" s="120"/>
      <c r="O105" s="120"/>
      <c r="P105" s="121"/>
      <c r="Q105" s="120" t="s">
        <v>39</v>
      </c>
      <c r="R105" s="119"/>
      <c r="S105" s="1052"/>
      <c r="T105" s="143" t="e">
        <f>#REF!</f>
        <v>#REF!</v>
      </c>
      <c r="U105" s="143" t="e">
        <f>#REF!</f>
        <v>#REF!</v>
      </c>
      <c r="V105" s="143" t="e">
        <f>#REF!</f>
        <v>#REF!</v>
      </c>
      <c r="W105" s="143" t="e">
        <f>#REF!</f>
        <v>#REF!</v>
      </c>
      <c r="X105" s="160" t="e">
        <f>#REF!</f>
        <v>#REF!</v>
      </c>
      <c r="Y105" s="160" t="e">
        <f>#REF!</f>
        <v>#REF!</v>
      </c>
      <c r="Z105" s="143" t="e">
        <f>#REF!</f>
        <v>#REF!</v>
      </c>
    </row>
    <row r="106" spans="1:26" hidden="1">
      <c r="A106" s="118"/>
      <c r="B106" s="118"/>
      <c r="C106" s="118"/>
      <c r="D106" s="118"/>
      <c r="E106" s="118"/>
      <c r="F106" s="118"/>
      <c r="G106" s="118"/>
      <c r="H106" s="118"/>
      <c r="I106" s="118"/>
      <c r="J106" s="118"/>
      <c r="K106" s="118"/>
      <c r="L106" s="119"/>
      <c r="M106" s="120"/>
      <c r="N106" s="120"/>
      <c r="O106" s="120"/>
      <c r="P106" s="121"/>
      <c r="Q106" s="120" t="s">
        <v>39</v>
      </c>
      <c r="R106" s="119"/>
      <c r="S106" s="1052"/>
      <c r="T106" s="143" t="e">
        <f>#REF!</f>
        <v>#REF!</v>
      </c>
      <c r="U106" s="143" t="e">
        <f>#REF!</f>
        <v>#REF!</v>
      </c>
      <c r="V106" s="143" t="e">
        <f>#REF!</f>
        <v>#REF!</v>
      </c>
      <c r="W106" s="143" t="e">
        <f>#REF!</f>
        <v>#REF!</v>
      </c>
      <c r="X106" s="160" t="e">
        <f>#REF!</f>
        <v>#REF!</v>
      </c>
      <c r="Y106" s="160" t="e">
        <f>#REF!</f>
        <v>#REF!</v>
      </c>
      <c r="Z106" s="143" t="e">
        <f>#REF!</f>
        <v>#REF!</v>
      </c>
    </row>
    <row r="107" spans="1:26" hidden="1">
      <c r="A107" s="118"/>
      <c r="B107" s="118"/>
      <c r="C107" s="118"/>
      <c r="D107" s="118"/>
      <c r="E107" s="118"/>
      <c r="F107" s="118"/>
      <c r="G107" s="118"/>
      <c r="H107" s="118"/>
      <c r="I107" s="118"/>
      <c r="J107" s="118"/>
      <c r="K107" s="118"/>
      <c r="L107" s="119"/>
      <c r="M107" s="120"/>
      <c r="N107" s="120"/>
      <c r="O107" s="120"/>
      <c r="P107" s="121"/>
      <c r="Q107" s="120" t="s">
        <v>39</v>
      </c>
      <c r="R107" s="119"/>
      <c r="S107" s="143" t="e">
        <f>#REF!</f>
        <v>#REF!</v>
      </c>
      <c r="T107" s="143" t="e">
        <f>#REF!</f>
        <v>#REF!</v>
      </c>
      <c r="U107" s="143" t="e">
        <f>#REF!</f>
        <v>#REF!</v>
      </c>
      <c r="V107" s="143" t="e">
        <f>#REF!</f>
        <v>#REF!</v>
      </c>
      <c r="W107" s="143" t="e">
        <f>#REF!</f>
        <v>#REF!</v>
      </c>
      <c r="X107" s="160" t="e">
        <f>#REF!</f>
        <v>#REF!</v>
      </c>
      <c r="Y107" s="160" t="e">
        <f>#REF!</f>
        <v>#REF!</v>
      </c>
      <c r="Z107" s="143" t="e">
        <f>#REF!</f>
        <v>#REF!</v>
      </c>
    </row>
    <row r="108" spans="1:26" hidden="1">
      <c r="A108" s="118"/>
      <c r="B108" s="118"/>
      <c r="C108" s="118"/>
      <c r="D108" s="118"/>
      <c r="E108" s="118"/>
      <c r="F108" s="118"/>
      <c r="G108" s="118"/>
      <c r="H108" s="118"/>
      <c r="I108" s="118"/>
      <c r="J108" s="118"/>
      <c r="K108" s="118"/>
      <c r="L108" s="119"/>
      <c r="M108" s="120"/>
      <c r="N108" s="120"/>
      <c r="O108" s="120"/>
      <c r="P108" s="121"/>
      <c r="Q108" s="120" t="s">
        <v>39</v>
      </c>
      <c r="R108" s="119"/>
      <c r="S108" s="143" t="e">
        <f>#REF!</f>
        <v>#REF!</v>
      </c>
      <c r="T108" s="143" t="e">
        <f>#REF!</f>
        <v>#REF!</v>
      </c>
      <c r="U108" s="143" t="e">
        <f>#REF!</f>
        <v>#REF!</v>
      </c>
      <c r="V108" s="143" t="e">
        <f>#REF!</f>
        <v>#REF!</v>
      </c>
      <c r="W108" s="143" t="e">
        <f>#REF!</f>
        <v>#REF!</v>
      </c>
      <c r="X108" s="160" t="e">
        <f>#REF!</f>
        <v>#REF!</v>
      </c>
      <c r="Y108" s="160" t="e">
        <f>#REF!</f>
        <v>#REF!</v>
      </c>
      <c r="Z108" s="143" t="e">
        <f>#REF!</f>
        <v>#REF!</v>
      </c>
    </row>
    <row r="109" spans="1:26" hidden="1">
      <c r="A109" s="118"/>
      <c r="B109" s="118"/>
      <c r="C109" s="118"/>
      <c r="D109" s="118"/>
      <c r="E109" s="118"/>
      <c r="F109" s="118"/>
      <c r="G109" s="118"/>
      <c r="H109" s="118"/>
      <c r="I109" s="118"/>
      <c r="J109" s="118"/>
      <c r="K109" s="118"/>
      <c r="L109" s="119"/>
      <c r="M109" s="120"/>
      <c r="N109" s="120"/>
      <c r="O109" s="120"/>
      <c r="P109" s="121"/>
      <c r="Q109" s="120" t="s">
        <v>39</v>
      </c>
      <c r="R109" s="119"/>
      <c r="S109" s="143" t="e">
        <f>#REF!</f>
        <v>#REF!</v>
      </c>
      <c r="T109" s="143" t="e">
        <f>#REF!</f>
        <v>#REF!</v>
      </c>
      <c r="U109" s="143" t="e">
        <f>#REF!</f>
        <v>#REF!</v>
      </c>
      <c r="V109" s="143" t="e">
        <f>#REF!</f>
        <v>#REF!</v>
      </c>
      <c r="W109" s="143" t="e">
        <f>#REF!</f>
        <v>#REF!</v>
      </c>
      <c r="X109" s="160" t="e">
        <f>#REF!</f>
        <v>#REF!</v>
      </c>
      <c r="Y109" s="160" t="e">
        <f>#REF!</f>
        <v>#REF!</v>
      </c>
      <c r="Z109" s="143" t="e">
        <f>#REF!</f>
        <v>#REF!</v>
      </c>
    </row>
    <row r="110" spans="1:26" hidden="1">
      <c r="A110" s="118"/>
      <c r="B110" s="118"/>
      <c r="C110" s="118"/>
      <c r="D110" s="118"/>
      <c r="E110" s="118"/>
      <c r="F110" s="118"/>
      <c r="G110" s="118"/>
      <c r="H110" s="118"/>
      <c r="I110" s="118"/>
      <c r="J110" s="118"/>
      <c r="K110" s="118"/>
      <c r="L110" s="119"/>
      <c r="M110" s="120"/>
      <c r="N110" s="120"/>
      <c r="O110" s="120"/>
      <c r="P110" s="121"/>
      <c r="Q110" s="120" t="s">
        <v>39</v>
      </c>
      <c r="R110" s="119"/>
      <c r="S110" s="143" t="e">
        <f>#REF!</f>
        <v>#REF!</v>
      </c>
      <c r="T110" s="143" t="e">
        <f>#REF!</f>
        <v>#REF!</v>
      </c>
      <c r="U110" s="143" t="e">
        <f>#REF!</f>
        <v>#REF!</v>
      </c>
      <c r="V110" s="143" t="e">
        <f>#REF!</f>
        <v>#REF!</v>
      </c>
      <c r="W110" s="143" t="e">
        <f>#REF!</f>
        <v>#REF!</v>
      </c>
      <c r="X110" s="160" t="e">
        <f>#REF!</f>
        <v>#REF!</v>
      </c>
      <c r="Y110" s="160" t="e">
        <f>#REF!</f>
        <v>#REF!</v>
      </c>
      <c r="Z110" s="143" t="e">
        <f>#REF!</f>
        <v>#REF!</v>
      </c>
    </row>
    <row r="111" spans="1:26" hidden="1">
      <c r="A111" s="118"/>
      <c r="B111" s="118"/>
      <c r="C111" s="118"/>
      <c r="D111" s="118"/>
      <c r="E111" s="118"/>
      <c r="F111" s="118"/>
      <c r="G111" s="118"/>
      <c r="H111" s="118"/>
      <c r="I111" s="118"/>
      <c r="J111" s="118"/>
      <c r="K111" s="118"/>
      <c r="L111" s="119"/>
      <c r="M111" s="120"/>
      <c r="N111" s="120"/>
      <c r="O111" s="120"/>
      <c r="P111" s="121"/>
      <c r="Q111" s="120" t="s">
        <v>39</v>
      </c>
      <c r="R111" s="119"/>
      <c r="S111" s="143" t="e">
        <f>#REF!</f>
        <v>#REF!</v>
      </c>
      <c r="T111" s="143" t="e">
        <f>#REF!</f>
        <v>#REF!</v>
      </c>
      <c r="U111" s="143" t="e">
        <f>#REF!</f>
        <v>#REF!</v>
      </c>
      <c r="V111" s="143" t="e">
        <f>#REF!</f>
        <v>#REF!</v>
      </c>
      <c r="W111" s="143" t="e">
        <f>#REF!</f>
        <v>#REF!</v>
      </c>
      <c r="X111" s="160" t="e">
        <f>#REF!</f>
        <v>#REF!</v>
      </c>
      <c r="Y111" s="160" t="e">
        <f>#REF!</f>
        <v>#REF!</v>
      </c>
      <c r="Z111" s="143" t="e">
        <f>#REF!</f>
        <v>#REF!</v>
      </c>
    </row>
    <row r="112" spans="1:26" hidden="1">
      <c r="A112" s="118"/>
      <c r="B112" s="118"/>
      <c r="C112" s="118"/>
      <c r="D112" s="118"/>
      <c r="E112" s="118"/>
      <c r="F112" s="118"/>
      <c r="G112" s="118"/>
      <c r="H112" s="118"/>
      <c r="I112" s="118"/>
      <c r="J112" s="118"/>
      <c r="K112" s="118"/>
      <c r="L112" s="119"/>
      <c r="M112" s="120"/>
      <c r="N112" s="120"/>
      <c r="O112" s="120"/>
      <c r="P112" s="121"/>
      <c r="Q112" s="120" t="s">
        <v>39</v>
      </c>
      <c r="R112" s="119"/>
      <c r="S112" s="1052" t="e">
        <f>#REF!</f>
        <v>#REF!</v>
      </c>
      <c r="T112" s="143" t="e">
        <f>#REF!</f>
        <v>#REF!</v>
      </c>
      <c r="U112" s="143" t="e">
        <f>#REF!</f>
        <v>#REF!</v>
      </c>
      <c r="V112" s="143" t="e">
        <f>#REF!</f>
        <v>#REF!</v>
      </c>
      <c r="W112" s="143" t="e">
        <f>#REF!</f>
        <v>#REF!</v>
      </c>
      <c r="X112" s="160" t="e">
        <f>#REF!</f>
        <v>#REF!</v>
      </c>
      <c r="Y112" s="160" t="e">
        <f>#REF!</f>
        <v>#REF!</v>
      </c>
      <c r="Z112" s="143" t="e">
        <f>#REF!</f>
        <v>#REF!</v>
      </c>
    </row>
    <row r="113" spans="1:26" hidden="1">
      <c r="A113" s="118"/>
      <c r="B113" s="118"/>
      <c r="C113" s="118"/>
      <c r="D113" s="118"/>
      <c r="E113" s="118"/>
      <c r="F113" s="118"/>
      <c r="G113" s="118"/>
      <c r="H113" s="118"/>
      <c r="I113" s="118"/>
      <c r="J113" s="118"/>
      <c r="K113" s="118"/>
      <c r="L113" s="119"/>
      <c r="M113" s="120"/>
      <c r="N113" s="120"/>
      <c r="O113" s="120"/>
      <c r="P113" s="121"/>
      <c r="Q113" s="120" t="s">
        <v>39</v>
      </c>
      <c r="R113" s="119"/>
      <c r="S113" s="1052"/>
      <c r="T113" s="143" t="e">
        <f>#REF!</f>
        <v>#REF!</v>
      </c>
      <c r="U113" s="143" t="e">
        <f>#REF!</f>
        <v>#REF!</v>
      </c>
      <c r="V113" s="143" t="e">
        <f>#REF!</f>
        <v>#REF!</v>
      </c>
      <c r="W113" s="143" t="e">
        <f>#REF!</f>
        <v>#REF!</v>
      </c>
      <c r="X113" s="160" t="e">
        <f>#REF!</f>
        <v>#REF!</v>
      </c>
      <c r="Y113" s="160" t="e">
        <f>#REF!</f>
        <v>#REF!</v>
      </c>
      <c r="Z113" s="143" t="e">
        <f>#REF!</f>
        <v>#REF!</v>
      </c>
    </row>
    <row r="114" spans="1:26" hidden="1">
      <c r="A114" s="118"/>
      <c r="B114" s="118"/>
      <c r="C114" s="118"/>
      <c r="D114" s="118"/>
      <c r="E114" s="118"/>
      <c r="F114" s="118"/>
      <c r="G114" s="118"/>
      <c r="H114" s="118"/>
      <c r="I114" s="118"/>
      <c r="J114" s="118"/>
      <c r="K114" s="118"/>
      <c r="L114" s="119"/>
      <c r="M114" s="120"/>
      <c r="N114" s="120"/>
      <c r="O114" s="120"/>
      <c r="P114" s="121"/>
      <c r="Q114" s="120" t="s">
        <v>39</v>
      </c>
      <c r="R114" s="119"/>
      <c r="S114" s="1052"/>
      <c r="T114" s="143" t="e">
        <f>#REF!</f>
        <v>#REF!</v>
      </c>
      <c r="U114" s="143" t="e">
        <f>#REF!</f>
        <v>#REF!</v>
      </c>
      <c r="V114" s="143" t="e">
        <f>#REF!</f>
        <v>#REF!</v>
      </c>
      <c r="W114" s="143" t="e">
        <f>#REF!</f>
        <v>#REF!</v>
      </c>
      <c r="X114" s="160" t="e">
        <f>#REF!</f>
        <v>#REF!</v>
      </c>
      <c r="Y114" s="160" t="e">
        <f>#REF!</f>
        <v>#REF!</v>
      </c>
      <c r="Z114" s="143" t="e">
        <f>#REF!</f>
        <v>#REF!</v>
      </c>
    </row>
    <row r="115" spans="1:26" hidden="1">
      <c r="A115" s="118"/>
      <c r="B115" s="118"/>
      <c r="C115" s="118"/>
      <c r="D115" s="118"/>
      <c r="E115" s="118"/>
      <c r="F115" s="118"/>
      <c r="G115" s="118"/>
      <c r="H115" s="118"/>
      <c r="I115" s="118"/>
      <c r="J115" s="118"/>
      <c r="K115" s="118"/>
      <c r="L115" s="119"/>
      <c r="M115" s="120"/>
      <c r="N115" s="120"/>
      <c r="O115" s="120"/>
      <c r="P115" s="121"/>
      <c r="Q115" s="120" t="s">
        <v>39</v>
      </c>
      <c r="R115" s="119"/>
      <c r="S115" s="1052"/>
      <c r="T115" s="143" t="e">
        <f>#REF!</f>
        <v>#REF!</v>
      </c>
      <c r="U115" s="143" t="e">
        <f>#REF!</f>
        <v>#REF!</v>
      </c>
      <c r="V115" s="143" t="e">
        <f>#REF!</f>
        <v>#REF!</v>
      </c>
      <c r="W115" s="143" t="e">
        <f>#REF!</f>
        <v>#REF!</v>
      </c>
      <c r="X115" s="160" t="e">
        <f>#REF!</f>
        <v>#REF!</v>
      </c>
      <c r="Y115" s="160" t="e">
        <f>#REF!</f>
        <v>#REF!</v>
      </c>
      <c r="Z115" s="143" t="e">
        <f>#REF!</f>
        <v>#REF!</v>
      </c>
    </row>
    <row r="116" spans="1:26" hidden="1">
      <c r="A116" s="118"/>
      <c r="B116" s="118"/>
      <c r="C116" s="118"/>
      <c r="D116" s="118"/>
      <c r="E116" s="118"/>
      <c r="F116" s="118"/>
      <c r="G116" s="118"/>
      <c r="H116" s="118"/>
      <c r="I116" s="118"/>
      <c r="J116" s="118"/>
      <c r="K116" s="118"/>
      <c r="L116" s="119"/>
      <c r="M116" s="120"/>
      <c r="N116" s="120"/>
      <c r="O116" s="120"/>
      <c r="P116" s="121"/>
      <c r="Q116" s="120" t="s">
        <v>39</v>
      </c>
      <c r="R116" s="119"/>
      <c r="S116" s="1052"/>
      <c r="T116" s="143" t="e">
        <f>#REF!</f>
        <v>#REF!</v>
      </c>
      <c r="U116" s="143" t="e">
        <f>#REF!</f>
        <v>#REF!</v>
      </c>
      <c r="V116" s="143" t="e">
        <f>#REF!</f>
        <v>#REF!</v>
      </c>
      <c r="W116" s="143" t="e">
        <f>#REF!</f>
        <v>#REF!</v>
      </c>
      <c r="X116" s="160" t="e">
        <f>#REF!</f>
        <v>#REF!</v>
      </c>
      <c r="Y116" s="160" t="e">
        <f>#REF!</f>
        <v>#REF!</v>
      </c>
      <c r="Z116" s="143" t="e">
        <f>#REF!</f>
        <v>#REF!</v>
      </c>
    </row>
    <row r="117" spans="1:26" hidden="1">
      <c r="A117" s="118"/>
      <c r="B117" s="118"/>
      <c r="C117" s="118"/>
      <c r="D117" s="118"/>
      <c r="E117" s="118"/>
      <c r="F117" s="118"/>
      <c r="G117" s="118"/>
      <c r="H117" s="118"/>
      <c r="I117" s="118"/>
      <c r="J117" s="118"/>
      <c r="K117" s="118"/>
      <c r="L117" s="119"/>
      <c r="M117" s="120"/>
      <c r="N117" s="120"/>
      <c r="O117" s="120"/>
      <c r="P117" s="121"/>
      <c r="Q117" s="120" t="s">
        <v>39</v>
      </c>
      <c r="R117" s="119"/>
      <c r="S117" s="1052"/>
      <c r="T117" s="143" t="e">
        <f>#REF!</f>
        <v>#REF!</v>
      </c>
      <c r="U117" s="143" t="e">
        <f>#REF!</f>
        <v>#REF!</v>
      </c>
      <c r="V117" s="143" t="e">
        <f>#REF!</f>
        <v>#REF!</v>
      </c>
      <c r="W117" s="143" t="e">
        <f>#REF!</f>
        <v>#REF!</v>
      </c>
      <c r="X117" s="160" t="e">
        <f>#REF!</f>
        <v>#REF!</v>
      </c>
      <c r="Y117" s="160" t="e">
        <f>#REF!</f>
        <v>#REF!</v>
      </c>
      <c r="Z117" s="143" t="e">
        <f>#REF!</f>
        <v>#REF!</v>
      </c>
    </row>
    <row r="118" spans="1:26" hidden="1">
      <c r="A118" s="118"/>
      <c r="B118" s="118"/>
      <c r="C118" s="118"/>
      <c r="D118" s="118"/>
      <c r="E118" s="118"/>
      <c r="F118" s="118"/>
      <c r="G118" s="118"/>
      <c r="H118" s="118"/>
      <c r="I118" s="118"/>
      <c r="J118" s="118"/>
      <c r="K118" s="118"/>
      <c r="L118" s="119"/>
      <c r="M118" s="120"/>
      <c r="N118" s="120"/>
      <c r="O118" s="120"/>
      <c r="P118" s="121"/>
      <c r="Q118" s="120" t="s">
        <v>39</v>
      </c>
      <c r="R118" s="119"/>
      <c r="S118" s="1052" t="e">
        <f>#REF!</f>
        <v>#REF!</v>
      </c>
      <c r="T118" s="143" t="e">
        <f>#REF!</f>
        <v>#REF!</v>
      </c>
      <c r="U118" s="143" t="e">
        <f>#REF!</f>
        <v>#REF!</v>
      </c>
      <c r="V118" s="143" t="e">
        <f>#REF!</f>
        <v>#REF!</v>
      </c>
      <c r="W118" s="143" t="e">
        <f>#REF!</f>
        <v>#REF!</v>
      </c>
      <c r="X118" s="160" t="e">
        <f>#REF!</f>
        <v>#REF!</v>
      </c>
      <c r="Y118" s="160" t="e">
        <f>#REF!</f>
        <v>#REF!</v>
      </c>
      <c r="Z118" s="143" t="e">
        <f>#REF!</f>
        <v>#REF!</v>
      </c>
    </row>
    <row r="119" spans="1:26" hidden="1">
      <c r="A119" s="118"/>
      <c r="B119" s="118"/>
      <c r="C119" s="118"/>
      <c r="D119" s="118"/>
      <c r="E119" s="118"/>
      <c r="F119" s="118"/>
      <c r="G119" s="118"/>
      <c r="H119" s="118"/>
      <c r="I119" s="118"/>
      <c r="J119" s="118"/>
      <c r="K119" s="118"/>
      <c r="L119" s="119"/>
      <c r="M119" s="120"/>
      <c r="N119" s="120"/>
      <c r="O119" s="120"/>
      <c r="P119" s="121"/>
      <c r="Q119" s="120" t="s">
        <v>39</v>
      </c>
      <c r="R119" s="119"/>
      <c r="S119" s="1052"/>
      <c r="T119" s="143" t="e">
        <f>#REF!</f>
        <v>#REF!</v>
      </c>
      <c r="U119" s="143" t="e">
        <f>#REF!</f>
        <v>#REF!</v>
      </c>
      <c r="V119" s="143" t="e">
        <f>#REF!</f>
        <v>#REF!</v>
      </c>
      <c r="W119" s="143" t="e">
        <f>#REF!</f>
        <v>#REF!</v>
      </c>
      <c r="X119" s="160" t="e">
        <f>#REF!</f>
        <v>#REF!</v>
      </c>
      <c r="Y119" s="160" t="e">
        <f>#REF!</f>
        <v>#REF!</v>
      </c>
      <c r="Z119" s="143" t="e">
        <f>#REF!</f>
        <v>#REF!</v>
      </c>
    </row>
    <row r="120" spans="1:26" hidden="1">
      <c r="A120" s="118"/>
      <c r="B120" s="118"/>
      <c r="C120" s="118"/>
      <c r="D120" s="118"/>
      <c r="E120" s="118"/>
      <c r="F120" s="118"/>
      <c r="G120" s="118"/>
      <c r="H120" s="118"/>
      <c r="I120" s="118"/>
      <c r="J120" s="118"/>
      <c r="K120" s="118"/>
      <c r="L120" s="119"/>
      <c r="M120" s="120"/>
      <c r="N120" s="120"/>
      <c r="O120" s="120"/>
      <c r="P120" s="121"/>
      <c r="Q120" s="120" t="s">
        <v>39</v>
      </c>
      <c r="R120" s="119"/>
      <c r="S120" s="1052"/>
      <c r="T120" s="143" t="e">
        <f>#REF!</f>
        <v>#REF!</v>
      </c>
      <c r="U120" s="143" t="e">
        <f>#REF!</f>
        <v>#REF!</v>
      </c>
      <c r="V120" s="143" t="e">
        <f>#REF!</f>
        <v>#REF!</v>
      </c>
      <c r="W120" s="143" t="e">
        <f>#REF!</f>
        <v>#REF!</v>
      </c>
      <c r="X120" s="160" t="e">
        <f>#REF!</f>
        <v>#REF!</v>
      </c>
      <c r="Y120" s="160" t="e">
        <f>#REF!</f>
        <v>#REF!</v>
      </c>
      <c r="Z120" s="143" t="e">
        <f>#REF!</f>
        <v>#REF!</v>
      </c>
    </row>
    <row r="121" spans="1:26" hidden="1">
      <c r="A121" s="118"/>
      <c r="B121" s="118"/>
      <c r="C121" s="118"/>
      <c r="D121" s="118"/>
      <c r="E121" s="118"/>
      <c r="F121" s="118"/>
      <c r="G121" s="118"/>
      <c r="H121" s="118"/>
      <c r="I121" s="118"/>
      <c r="J121" s="118"/>
      <c r="K121" s="118"/>
      <c r="L121" s="119"/>
      <c r="M121" s="120"/>
      <c r="N121" s="120"/>
      <c r="O121" s="120"/>
      <c r="P121" s="121"/>
      <c r="Q121" s="120" t="s">
        <v>39</v>
      </c>
      <c r="R121" s="119"/>
      <c r="S121" s="1052" t="e">
        <f>#REF!</f>
        <v>#REF!</v>
      </c>
      <c r="T121" s="143" t="e">
        <f>#REF!</f>
        <v>#REF!</v>
      </c>
      <c r="U121" s="143" t="e">
        <f>#REF!</f>
        <v>#REF!</v>
      </c>
      <c r="V121" s="143" t="e">
        <f>#REF!</f>
        <v>#REF!</v>
      </c>
      <c r="W121" s="143" t="e">
        <f>#REF!</f>
        <v>#REF!</v>
      </c>
      <c r="X121" s="160" t="e">
        <f>#REF!</f>
        <v>#REF!</v>
      </c>
      <c r="Y121" s="160" t="e">
        <f>#REF!</f>
        <v>#REF!</v>
      </c>
      <c r="Z121" s="143" t="e">
        <f>#REF!</f>
        <v>#REF!</v>
      </c>
    </row>
    <row r="122" spans="1:26" hidden="1">
      <c r="A122" s="118"/>
      <c r="B122" s="118"/>
      <c r="C122" s="118"/>
      <c r="D122" s="118"/>
      <c r="E122" s="118"/>
      <c r="F122" s="118"/>
      <c r="G122" s="118"/>
      <c r="H122" s="118"/>
      <c r="I122" s="118"/>
      <c r="J122" s="118"/>
      <c r="K122" s="118"/>
      <c r="L122" s="119"/>
      <c r="M122" s="120"/>
      <c r="N122" s="120"/>
      <c r="O122" s="120"/>
      <c r="P122" s="121"/>
      <c r="Q122" s="120" t="s">
        <v>39</v>
      </c>
      <c r="R122" s="119"/>
      <c r="S122" s="1052"/>
      <c r="T122" s="143" t="e">
        <f>#REF!</f>
        <v>#REF!</v>
      </c>
      <c r="U122" s="143" t="e">
        <f>#REF!</f>
        <v>#REF!</v>
      </c>
      <c r="V122" s="143" t="e">
        <f>#REF!</f>
        <v>#REF!</v>
      </c>
      <c r="W122" s="143" t="e">
        <f>#REF!</f>
        <v>#REF!</v>
      </c>
      <c r="X122" s="160" t="e">
        <f>#REF!</f>
        <v>#REF!</v>
      </c>
      <c r="Y122" s="160" t="e">
        <f>#REF!</f>
        <v>#REF!</v>
      </c>
      <c r="Z122" s="143" t="e">
        <f>#REF!</f>
        <v>#REF!</v>
      </c>
    </row>
    <row r="123" spans="1:26" hidden="1">
      <c r="A123" s="118"/>
      <c r="B123" s="118"/>
      <c r="C123" s="118"/>
      <c r="D123" s="118"/>
      <c r="E123" s="118"/>
      <c r="F123" s="118"/>
      <c r="G123" s="118"/>
      <c r="H123" s="118"/>
      <c r="I123" s="118"/>
      <c r="J123" s="118"/>
      <c r="K123" s="118"/>
      <c r="L123" s="119"/>
      <c r="M123" s="120"/>
      <c r="N123" s="120"/>
      <c r="O123" s="120"/>
      <c r="P123" s="121"/>
      <c r="Q123" s="120" t="s">
        <v>39</v>
      </c>
      <c r="R123" s="119"/>
      <c r="S123" s="1052"/>
      <c r="T123" s="143" t="e">
        <f>#REF!</f>
        <v>#REF!</v>
      </c>
      <c r="U123" s="143" t="e">
        <f>#REF!</f>
        <v>#REF!</v>
      </c>
      <c r="V123" s="143" t="e">
        <f>#REF!</f>
        <v>#REF!</v>
      </c>
      <c r="W123" s="143" t="e">
        <f>#REF!</f>
        <v>#REF!</v>
      </c>
      <c r="X123" s="160" t="e">
        <f>#REF!</f>
        <v>#REF!</v>
      </c>
      <c r="Y123" s="160" t="e">
        <f>#REF!</f>
        <v>#REF!</v>
      </c>
      <c r="Z123" s="143" t="e">
        <f>#REF!</f>
        <v>#REF!</v>
      </c>
    </row>
    <row r="124" spans="1:26" hidden="1">
      <c r="A124" s="118"/>
      <c r="B124" s="118"/>
      <c r="C124" s="118"/>
      <c r="D124" s="118"/>
      <c r="E124" s="118"/>
      <c r="F124" s="118"/>
      <c r="G124" s="118"/>
      <c r="H124" s="118"/>
      <c r="I124" s="118"/>
      <c r="J124" s="118"/>
      <c r="K124" s="118"/>
      <c r="L124" s="119"/>
      <c r="M124" s="120"/>
      <c r="N124" s="120"/>
      <c r="O124" s="120"/>
      <c r="P124" s="121"/>
      <c r="Q124" s="120" t="s">
        <v>39</v>
      </c>
      <c r="R124" s="119"/>
      <c r="S124" s="143" t="e">
        <f>#REF!</f>
        <v>#REF!</v>
      </c>
      <c r="T124" s="143" t="e">
        <f>#REF!</f>
        <v>#REF!</v>
      </c>
      <c r="U124" s="143" t="e">
        <f>#REF!</f>
        <v>#REF!</v>
      </c>
      <c r="V124" s="143" t="e">
        <f>#REF!</f>
        <v>#REF!</v>
      </c>
      <c r="W124" s="143" t="e">
        <f>#REF!</f>
        <v>#REF!</v>
      </c>
      <c r="X124" s="160" t="e">
        <f>#REF!</f>
        <v>#REF!</v>
      </c>
      <c r="Y124" s="160" t="e">
        <f>#REF!</f>
        <v>#REF!</v>
      </c>
      <c r="Z124" s="143" t="e">
        <f>#REF!</f>
        <v>#REF!</v>
      </c>
    </row>
    <row r="125" spans="1:26" hidden="1">
      <c r="A125" s="118"/>
      <c r="B125" s="118"/>
      <c r="C125" s="118"/>
      <c r="D125" s="118"/>
      <c r="E125" s="118"/>
      <c r="F125" s="118"/>
      <c r="G125" s="118"/>
      <c r="H125" s="118"/>
      <c r="I125" s="118"/>
      <c r="J125" s="118"/>
      <c r="K125" s="118"/>
      <c r="L125" s="119"/>
      <c r="M125" s="120"/>
      <c r="N125" s="120"/>
      <c r="O125" s="120"/>
      <c r="P125" s="121"/>
      <c r="Q125" s="120" t="s">
        <v>39</v>
      </c>
      <c r="R125" s="119"/>
      <c r="S125" s="143" t="e">
        <f>#REF!</f>
        <v>#REF!</v>
      </c>
      <c r="T125" s="143" t="e">
        <f>#REF!</f>
        <v>#REF!</v>
      </c>
      <c r="U125" s="143" t="e">
        <f>#REF!</f>
        <v>#REF!</v>
      </c>
      <c r="V125" s="143" t="e">
        <f>#REF!</f>
        <v>#REF!</v>
      </c>
      <c r="W125" s="143" t="e">
        <f>#REF!</f>
        <v>#REF!</v>
      </c>
      <c r="X125" s="160" t="e">
        <f>#REF!</f>
        <v>#REF!</v>
      </c>
      <c r="Y125" s="160" t="e">
        <f>#REF!</f>
        <v>#REF!</v>
      </c>
      <c r="Z125" s="143" t="e">
        <f>#REF!</f>
        <v>#REF!</v>
      </c>
    </row>
    <row r="126" spans="1:26" hidden="1">
      <c r="A126" s="131"/>
      <c r="B126" s="131"/>
      <c r="C126" s="131"/>
      <c r="D126" s="131"/>
      <c r="E126" s="131"/>
      <c r="F126" s="131"/>
      <c r="G126" s="131"/>
      <c r="H126" s="131"/>
      <c r="I126" s="131"/>
      <c r="J126" s="131"/>
      <c r="K126" s="131"/>
      <c r="L126" s="132"/>
      <c r="M126" s="133"/>
      <c r="N126" s="133"/>
      <c r="O126" s="133"/>
      <c r="P126" s="134"/>
      <c r="Q126" s="133" t="s">
        <v>353</v>
      </c>
      <c r="R126" s="132"/>
      <c r="S126" s="144" t="e">
        <f>#REF!</f>
        <v>#REF!</v>
      </c>
      <c r="T126" s="144" t="e">
        <f>#REF!</f>
        <v>#REF!</v>
      </c>
      <c r="U126" s="144" t="e">
        <f>#REF!</f>
        <v>#REF!</v>
      </c>
      <c r="V126" s="144" t="e">
        <f>#REF!</f>
        <v>#REF!</v>
      </c>
      <c r="W126" s="144" t="e">
        <f>#REF!</f>
        <v>#REF!</v>
      </c>
      <c r="X126" s="136" t="e">
        <f>#REF!</f>
        <v>#REF!</v>
      </c>
      <c r="Y126" s="136" t="e">
        <f>#REF!</f>
        <v>#REF!</v>
      </c>
      <c r="Z126" s="144" t="e">
        <f>#REF!</f>
        <v>#REF!</v>
      </c>
    </row>
    <row r="127" spans="1:26" hidden="1">
      <c r="A127" s="131"/>
      <c r="B127" s="131"/>
      <c r="C127" s="131"/>
      <c r="D127" s="131"/>
      <c r="E127" s="131"/>
      <c r="F127" s="131"/>
      <c r="G127" s="131"/>
      <c r="H127" s="131"/>
      <c r="I127" s="131"/>
      <c r="J127" s="131"/>
      <c r="K127" s="131"/>
      <c r="L127" s="132"/>
      <c r="M127" s="133"/>
      <c r="N127" s="133"/>
      <c r="O127" s="133"/>
      <c r="P127" s="134"/>
      <c r="Q127" s="133" t="s">
        <v>353</v>
      </c>
      <c r="R127" s="132"/>
      <c r="S127" s="144" t="e">
        <f>#REF!</f>
        <v>#REF!</v>
      </c>
      <c r="T127" s="144" t="e">
        <f>#REF!</f>
        <v>#REF!</v>
      </c>
      <c r="U127" s="144" t="e">
        <f>#REF!</f>
        <v>#REF!</v>
      </c>
      <c r="V127" s="144" t="e">
        <f>#REF!</f>
        <v>#REF!</v>
      </c>
      <c r="W127" s="144" t="e">
        <f>#REF!</f>
        <v>#REF!</v>
      </c>
      <c r="X127" s="136" t="e">
        <f>#REF!</f>
        <v>#REF!</v>
      </c>
      <c r="Y127" s="136" t="e">
        <f>#REF!</f>
        <v>#REF!</v>
      </c>
      <c r="Z127" s="144" t="e">
        <f>#REF!</f>
        <v>#REF!</v>
      </c>
    </row>
    <row r="128" spans="1:26" hidden="1">
      <c r="A128" s="131"/>
      <c r="B128" s="131"/>
      <c r="C128" s="131"/>
      <c r="D128" s="131"/>
      <c r="E128" s="131"/>
      <c r="F128" s="131"/>
      <c r="G128" s="131"/>
      <c r="H128" s="131"/>
      <c r="I128" s="131"/>
      <c r="J128" s="131"/>
      <c r="K128" s="131"/>
      <c r="L128" s="132"/>
      <c r="M128" s="133"/>
      <c r="N128" s="133"/>
      <c r="O128" s="133"/>
      <c r="P128" s="134"/>
      <c r="Q128" s="133" t="s">
        <v>353</v>
      </c>
      <c r="R128" s="132"/>
      <c r="S128" s="144" t="e">
        <f>#REF!</f>
        <v>#REF!</v>
      </c>
      <c r="T128" s="144" t="e">
        <f>#REF!</f>
        <v>#REF!</v>
      </c>
      <c r="U128" s="144" t="e">
        <f>#REF!</f>
        <v>#REF!</v>
      </c>
      <c r="V128" s="144" t="e">
        <f>#REF!</f>
        <v>#REF!</v>
      </c>
      <c r="W128" s="144" t="e">
        <f>#REF!</f>
        <v>#REF!</v>
      </c>
      <c r="X128" s="136" t="e">
        <f>#REF!</f>
        <v>#REF!</v>
      </c>
      <c r="Y128" s="136" t="e">
        <f>#REF!</f>
        <v>#REF!</v>
      </c>
      <c r="Z128" s="144" t="e">
        <f>#REF!</f>
        <v>#REF!</v>
      </c>
    </row>
    <row r="129" spans="1:26" hidden="1">
      <c r="A129" s="131"/>
      <c r="B129" s="131"/>
      <c r="C129" s="131"/>
      <c r="D129" s="131"/>
      <c r="E129" s="131"/>
      <c r="F129" s="131"/>
      <c r="G129" s="131"/>
      <c r="H129" s="131"/>
      <c r="I129" s="131"/>
      <c r="J129" s="131"/>
      <c r="K129" s="131"/>
      <c r="L129" s="132"/>
      <c r="M129" s="133"/>
      <c r="N129" s="133"/>
      <c r="O129" s="133"/>
      <c r="P129" s="134"/>
      <c r="Q129" s="133" t="s">
        <v>353</v>
      </c>
      <c r="R129" s="132"/>
      <c r="S129" s="144" t="e">
        <f>#REF!</f>
        <v>#REF!</v>
      </c>
      <c r="T129" s="144" t="e">
        <f>#REF!</f>
        <v>#REF!</v>
      </c>
      <c r="U129" s="144" t="e">
        <f>#REF!</f>
        <v>#REF!</v>
      </c>
      <c r="V129" s="144" t="e">
        <f>#REF!</f>
        <v>#REF!</v>
      </c>
      <c r="W129" s="144" t="e">
        <f>#REF!</f>
        <v>#REF!</v>
      </c>
      <c r="X129" s="136" t="e">
        <f>#REF!</f>
        <v>#REF!</v>
      </c>
      <c r="Y129" s="136" t="e">
        <f>#REF!</f>
        <v>#REF!</v>
      </c>
      <c r="Z129" s="144" t="e">
        <f>#REF!</f>
        <v>#REF!</v>
      </c>
    </row>
    <row r="130" spans="1:26" hidden="1">
      <c r="A130" s="131"/>
      <c r="B130" s="131"/>
      <c r="C130" s="131"/>
      <c r="D130" s="131"/>
      <c r="E130" s="131"/>
      <c r="F130" s="131"/>
      <c r="G130" s="131"/>
      <c r="H130" s="131"/>
      <c r="I130" s="131"/>
      <c r="J130" s="131"/>
      <c r="K130" s="131"/>
      <c r="L130" s="132"/>
      <c r="M130" s="133"/>
      <c r="N130" s="133"/>
      <c r="O130" s="133"/>
      <c r="P130" s="134"/>
      <c r="Q130" s="133" t="s">
        <v>353</v>
      </c>
      <c r="R130" s="132"/>
      <c r="S130" s="1053" t="e">
        <f>#REF!</f>
        <v>#REF!</v>
      </c>
      <c r="T130" s="144" t="e">
        <f>#REF!</f>
        <v>#REF!</v>
      </c>
      <c r="U130" s="144" t="e">
        <f>#REF!</f>
        <v>#REF!</v>
      </c>
      <c r="V130" s="144" t="e">
        <f>#REF!</f>
        <v>#REF!</v>
      </c>
      <c r="W130" s="144" t="e">
        <f>#REF!</f>
        <v>#REF!</v>
      </c>
      <c r="X130" s="136" t="e">
        <f>#REF!</f>
        <v>#REF!</v>
      </c>
      <c r="Y130" s="136" t="e">
        <f>#REF!</f>
        <v>#REF!</v>
      </c>
      <c r="Z130" s="144" t="e">
        <f>#REF!</f>
        <v>#REF!</v>
      </c>
    </row>
    <row r="131" spans="1:26" hidden="1">
      <c r="A131" s="131"/>
      <c r="B131" s="131"/>
      <c r="C131" s="131"/>
      <c r="D131" s="131"/>
      <c r="E131" s="131"/>
      <c r="F131" s="131"/>
      <c r="G131" s="131"/>
      <c r="H131" s="131"/>
      <c r="I131" s="131"/>
      <c r="J131" s="131"/>
      <c r="K131" s="131"/>
      <c r="L131" s="132"/>
      <c r="M131" s="133"/>
      <c r="N131" s="133"/>
      <c r="O131" s="133"/>
      <c r="P131" s="134"/>
      <c r="Q131" s="133" t="s">
        <v>353</v>
      </c>
      <c r="R131" s="132"/>
      <c r="S131" s="1053"/>
      <c r="T131" s="144" t="e">
        <f>#REF!</f>
        <v>#REF!</v>
      </c>
      <c r="U131" s="144" t="e">
        <f>#REF!</f>
        <v>#REF!</v>
      </c>
      <c r="V131" s="144" t="e">
        <f>#REF!</f>
        <v>#REF!</v>
      </c>
      <c r="W131" s="144" t="e">
        <f>#REF!</f>
        <v>#REF!</v>
      </c>
      <c r="X131" s="136" t="e">
        <f>#REF!</f>
        <v>#REF!</v>
      </c>
      <c r="Y131" s="136" t="e">
        <f>#REF!</f>
        <v>#REF!</v>
      </c>
      <c r="Z131" s="144" t="e">
        <f>#REF!</f>
        <v>#REF!</v>
      </c>
    </row>
    <row r="132" spans="1:26" hidden="1">
      <c r="A132" s="131"/>
      <c r="B132" s="131"/>
      <c r="C132" s="131"/>
      <c r="D132" s="131"/>
      <c r="E132" s="131"/>
      <c r="F132" s="131"/>
      <c r="G132" s="131"/>
      <c r="H132" s="131"/>
      <c r="I132" s="131"/>
      <c r="J132" s="131"/>
      <c r="K132" s="131"/>
      <c r="L132" s="132"/>
      <c r="M132" s="133"/>
      <c r="N132" s="133"/>
      <c r="O132" s="133"/>
      <c r="P132" s="134"/>
      <c r="Q132" s="133" t="s">
        <v>353</v>
      </c>
      <c r="R132" s="132"/>
      <c r="S132" s="1053" t="e">
        <f>#REF!</f>
        <v>#REF!</v>
      </c>
      <c r="T132" s="144" t="e">
        <f>#REF!</f>
        <v>#REF!</v>
      </c>
      <c r="U132" s="144" t="e">
        <f>#REF!</f>
        <v>#REF!</v>
      </c>
      <c r="V132" s="144" t="e">
        <f>#REF!</f>
        <v>#REF!</v>
      </c>
      <c r="W132" s="144" t="e">
        <f>#REF!</f>
        <v>#REF!</v>
      </c>
      <c r="X132" s="136" t="e">
        <f>#REF!</f>
        <v>#REF!</v>
      </c>
      <c r="Y132" s="136" t="e">
        <f>#REF!</f>
        <v>#REF!</v>
      </c>
      <c r="Z132" s="144" t="e">
        <f>#REF!</f>
        <v>#REF!</v>
      </c>
    </row>
    <row r="133" spans="1:26" hidden="1">
      <c r="A133" s="131"/>
      <c r="B133" s="131"/>
      <c r="C133" s="131"/>
      <c r="D133" s="131"/>
      <c r="E133" s="131"/>
      <c r="F133" s="131"/>
      <c r="G133" s="131"/>
      <c r="H133" s="131"/>
      <c r="I133" s="131"/>
      <c r="J133" s="131"/>
      <c r="K133" s="131"/>
      <c r="L133" s="132"/>
      <c r="M133" s="133"/>
      <c r="N133" s="133"/>
      <c r="O133" s="133"/>
      <c r="P133" s="134"/>
      <c r="Q133" s="133" t="s">
        <v>353</v>
      </c>
      <c r="R133" s="132"/>
      <c r="S133" s="1053"/>
      <c r="T133" s="144" t="e">
        <f>#REF!</f>
        <v>#REF!</v>
      </c>
      <c r="U133" s="144" t="e">
        <f>#REF!</f>
        <v>#REF!</v>
      </c>
      <c r="V133" s="144" t="e">
        <f>#REF!</f>
        <v>#REF!</v>
      </c>
      <c r="W133" s="144" t="e">
        <f>#REF!</f>
        <v>#REF!</v>
      </c>
      <c r="X133" s="136" t="e">
        <f>#REF!</f>
        <v>#REF!</v>
      </c>
      <c r="Y133" s="136" t="e">
        <f>#REF!</f>
        <v>#REF!</v>
      </c>
      <c r="Z133" s="144" t="e">
        <f>#REF!</f>
        <v>#REF!</v>
      </c>
    </row>
    <row r="134" spans="1:26" hidden="1">
      <c r="A134" s="131"/>
      <c r="B134" s="131"/>
      <c r="C134" s="131"/>
      <c r="D134" s="131"/>
      <c r="E134" s="131"/>
      <c r="F134" s="131"/>
      <c r="G134" s="131"/>
      <c r="H134" s="131"/>
      <c r="I134" s="131"/>
      <c r="J134" s="131"/>
      <c r="K134" s="131"/>
      <c r="L134" s="132"/>
      <c r="M134" s="133"/>
      <c r="N134" s="133"/>
      <c r="O134" s="133"/>
      <c r="P134" s="134"/>
      <c r="Q134" s="133" t="s">
        <v>353</v>
      </c>
      <c r="R134" s="132"/>
      <c r="S134" s="144" t="e">
        <f>#REF!</f>
        <v>#REF!</v>
      </c>
      <c r="T134" s="144" t="e">
        <f>#REF!</f>
        <v>#REF!</v>
      </c>
      <c r="U134" s="144" t="e">
        <f>#REF!</f>
        <v>#REF!</v>
      </c>
      <c r="V134" s="144" t="e">
        <f>#REF!</f>
        <v>#REF!</v>
      </c>
      <c r="W134" s="144" t="e">
        <f>#REF!</f>
        <v>#REF!</v>
      </c>
      <c r="X134" s="136" t="e">
        <f>#REF!</f>
        <v>#REF!</v>
      </c>
      <c r="Y134" s="136" t="e">
        <f>#REF!</f>
        <v>#REF!</v>
      </c>
      <c r="Z134" s="144" t="e">
        <f>#REF!</f>
        <v>#REF!</v>
      </c>
    </row>
    <row r="135" spans="1:26" hidden="1">
      <c r="A135" s="131"/>
      <c r="B135" s="131"/>
      <c r="C135" s="131"/>
      <c r="D135" s="131"/>
      <c r="E135" s="131"/>
      <c r="F135" s="131"/>
      <c r="G135" s="131"/>
      <c r="H135" s="131"/>
      <c r="I135" s="131"/>
      <c r="J135" s="131"/>
      <c r="K135" s="131"/>
      <c r="L135" s="132"/>
      <c r="M135" s="133"/>
      <c r="N135" s="133"/>
      <c r="O135" s="133"/>
      <c r="P135" s="134"/>
      <c r="Q135" s="133" t="s">
        <v>353</v>
      </c>
      <c r="R135" s="132"/>
      <c r="S135" s="144" t="e">
        <f>#REF!</f>
        <v>#REF!</v>
      </c>
      <c r="T135" s="144" t="e">
        <f>#REF!</f>
        <v>#REF!</v>
      </c>
      <c r="U135" s="144" t="e">
        <f>#REF!</f>
        <v>#REF!</v>
      </c>
      <c r="V135" s="144" t="e">
        <f>#REF!</f>
        <v>#REF!</v>
      </c>
      <c r="W135" s="144" t="e">
        <f>#REF!</f>
        <v>#REF!</v>
      </c>
      <c r="X135" s="136" t="e">
        <f>#REF!</f>
        <v>#REF!</v>
      </c>
      <c r="Y135" s="136" t="e">
        <f>#REF!</f>
        <v>#REF!</v>
      </c>
      <c r="Z135" s="144" t="e">
        <f>#REF!</f>
        <v>#REF!</v>
      </c>
    </row>
    <row r="136" spans="1:26" hidden="1">
      <c r="A136" s="131"/>
      <c r="B136" s="131"/>
      <c r="C136" s="131"/>
      <c r="D136" s="131"/>
      <c r="E136" s="131"/>
      <c r="F136" s="131"/>
      <c r="G136" s="131"/>
      <c r="H136" s="131"/>
      <c r="I136" s="131"/>
      <c r="J136" s="131"/>
      <c r="K136" s="131"/>
      <c r="L136" s="132"/>
      <c r="M136" s="133"/>
      <c r="N136" s="133"/>
      <c r="O136" s="133"/>
      <c r="P136" s="134"/>
      <c r="Q136" s="133" t="s">
        <v>353</v>
      </c>
      <c r="R136" s="132"/>
      <c r="S136" s="144" t="e">
        <f>#REF!</f>
        <v>#REF!</v>
      </c>
      <c r="T136" s="144" t="e">
        <f>#REF!</f>
        <v>#REF!</v>
      </c>
      <c r="U136" s="144" t="e">
        <f>#REF!</f>
        <v>#REF!</v>
      </c>
      <c r="V136" s="144" t="e">
        <f>#REF!</f>
        <v>#REF!</v>
      </c>
      <c r="W136" s="144" t="e">
        <f>#REF!</f>
        <v>#REF!</v>
      </c>
      <c r="X136" s="136" t="e">
        <f>#REF!</f>
        <v>#REF!</v>
      </c>
      <c r="Y136" s="136" t="e">
        <f>#REF!</f>
        <v>#REF!</v>
      </c>
      <c r="Z136" s="144" t="e">
        <f>#REF!</f>
        <v>#REF!</v>
      </c>
    </row>
    <row r="137" spans="1:26" hidden="1">
      <c r="A137" s="131"/>
      <c r="B137" s="131"/>
      <c r="C137" s="131"/>
      <c r="D137" s="131"/>
      <c r="E137" s="131"/>
      <c r="F137" s="131"/>
      <c r="G137" s="131"/>
      <c r="H137" s="131"/>
      <c r="I137" s="131"/>
      <c r="J137" s="131"/>
      <c r="K137" s="131"/>
      <c r="L137" s="132"/>
      <c r="M137" s="133"/>
      <c r="N137" s="133"/>
      <c r="O137" s="133"/>
      <c r="P137" s="134"/>
      <c r="Q137" s="133" t="s">
        <v>353</v>
      </c>
      <c r="R137" s="132"/>
      <c r="S137" s="144" t="e">
        <f>#REF!</f>
        <v>#REF!</v>
      </c>
      <c r="T137" s="144" t="e">
        <f>#REF!</f>
        <v>#REF!</v>
      </c>
      <c r="U137" s="144" t="e">
        <f>#REF!</f>
        <v>#REF!</v>
      </c>
      <c r="V137" s="144" t="e">
        <f>#REF!</f>
        <v>#REF!</v>
      </c>
      <c r="W137" s="144" t="e">
        <f>#REF!</f>
        <v>#REF!</v>
      </c>
      <c r="X137" s="136" t="e">
        <f>#REF!</f>
        <v>#REF!</v>
      </c>
      <c r="Y137" s="136" t="e">
        <f>#REF!</f>
        <v>#REF!</v>
      </c>
      <c r="Z137" s="144" t="e">
        <f>#REF!</f>
        <v>#REF!</v>
      </c>
    </row>
    <row r="138" spans="1:26" hidden="1">
      <c r="A138" s="131"/>
      <c r="B138" s="131"/>
      <c r="C138" s="131"/>
      <c r="D138" s="131"/>
      <c r="E138" s="131"/>
      <c r="F138" s="131"/>
      <c r="G138" s="131"/>
      <c r="H138" s="131"/>
      <c r="I138" s="131"/>
      <c r="J138" s="131"/>
      <c r="K138" s="131"/>
      <c r="L138" s="132"/>
      <c r="M138" s="133"/>
      <c r="N138" s="133"/>
      <c r="O138" s="133"/>
      <c r="P138" s="134"/>
      <c r="Q138" s="133" t="s">
        <v>353</v>
      </c>
      <c r="R138" s="132"/>
      <c r="S138" s="144" t="e">
        <f>#REF!</f>
        <v>#REF!</v>
      </c>
      <c r="T138" s="144" t="e">
        <f>#REF!</f>
        <v>#REF!</v>
      </c>
      <c r="U138" s="144" t="e">
        <f>#REF!</f>
        <v>#REF!</v>
      </c>
      <c r="V138" s="144" t="e">
        <f>#REF!</f>
        <v>#REF!</v>
      </c>
      <c r="W138" s="144" t="e">
        <f>#REF!</f>
        <v>#REF!</v>
      </c>
      <c r="X138" s="136" t="e">
        <f>#REF!</f>
        <v>#REF!</v>
      </c>
      <c r="Y138" s="136" t="e">
        <f>#REF!</f>
        <v>#REF!</v>
      </c>
      <c r="Z138" s="144" t="e">
        <f>#REF!</f>
        <v>#REF!</v>
      </c>
    </row>
    <row r="139" spans="1:26" hidden="1">
      <c r="A139" s="131"/>
      <c r="B139" s="131"/>
      <c r="C139" s="131"/>
      <c r="D139" s="131"/>
      <c r="E139" s="131"/>
      <c r="F139" s="131"/>
      <c r="G139" s="131"/>
      <c r="H139" s="131"/>
      <c r="I139" s="131"/>
      <c r="J139" s="131"/>
      <c r="K139" s="131"/>
      <c r="L139" s="132"/>
      <c r="M139" s="133"/>
      <c r="N139" s="133"/>
      <c r="O139" s="133"/>
      <c r="P139" s="134"/>
      <c r="Q139" s="133" t="s">
        <v>353</v>
      </c>
      <c r="R139" s="132"/>
      <c r="S139" s="144" t="e">
        <f>#REF!</f>
        <v>#REF!</v>
      </c>
      <c r="T139" s="144" t="e">
        <f>#REF!</f>
        <v>#REF!</v>
      </c>
      <c r="U139" s="144" t="e">
        <f>#REF!</f>
        <v>#REF!</v>
      </c>
      <c r="V139" s="144" t="e">
        <f>#REF!</f>
        <v>#REF!</v>
      </c>
      <c r="W139" s="144" t="e">
        <f>#REF!</f>
        <v>#REF!</v>
      </c>
      <c r="X139" s="136" t="e">
        <f>#REF!</f>
        <v>#REF!</v>
      </c>
      <c r="Y139" s="136" t="e">
        <f>#REF!</f>
        <v>#REF!</v>
      </c>
      <c r="Z139" s="144" t="e">
        <f>#REF!</f>
        <v>#REF!</v>
      </c>
    </row>
    <row r="140" spans="1:26" hidden="1">
      <c r="A140" s="131"/>
      <c r="B140" s="131"/>
      <c r="C140" s="131"/>
      <c r="D140" s="131"/>
      <c r="E140" s="131"/>
      <c r="F140" s="131"/>
      <c r="G140" s="131"/>
      <c r="H140" s="131"/>
      <c r="I140" s="131"/>
      <c r="J140" s="131"/>
      <c r="K140" s="131"/>
      <c r="L140" s="132"/>
      <c r="M140" s="133"/>
      <c r="N140" s="133"/>
      <c r="O140" s="133"/>
      <c r="P140" s="134"/>
      <c r="Q140" s="133" t="s">
        <v>353</v>
      </c>
      <c r="R140" s="132"/>
      <c r="S140" s="144" t="e">
        <f>#REF!</f>
        <v>#REF!</v>
      </c>
      <c r="T140" s="144" t="e">
        <f>#REF!</f>
        <v>#REF!</v>
      </c>
      <c r="U140" s="144" t="e">
        <f>#REF!</f>
        <v>#REF!</v>
      </c>
      <c r="V140" s="144" t="e">
        <f>#REF!</f>
        <v>#REF!</v>
      </c>
      <c r="W140" s="144" t="e">
        <f>#REF!</f>
        <v>#REF!</v>
      </c>
      <c r="X140" s="136" t="e">
        <f>#REF!</f>
        <v>#REF!</v>
      </c>
      <c r="Y140" s="136" t="e">
        <f>#REF!</f>
        <v>#REF!</v>
      </c>
      <c r="Z140" s="144" t="e">
        <f>#REF!</f>
        <v>#REF!</v>
      </c>
    </row>
    <row r="141" spans="1:26" hidden="1">
      <c r="A141" s="131"/>
      <c r="B141" s="131"/>
      <c r="C141" s="131"/>
      <c r="D141" s="131"/>
      <c r="E141" s="131"/>
      <c r="F141" s="131"/>
      <c r="G141" s="131"/>
      <c r="H141" s="131"/>
      <c r="I141" s="131"/>
      <c r="J141" s="131"/>
      <c r="K141" s="131"/>
      <c r="L141" s="132"/>
      <c r="M141" s="133"/>
      <c r="N141" s="133"/>
      <c r="O141" s="133"/>
      <c r="P141" s="134"/>
      <c r="Q141" s="133" t="s">
        <v>353</v>
      </c>
      <c r="R141" s="132"/>
      <c r="S141" s="144" t="e">
        <f>#REF!</f>
        <v>#REF!</v>
      </c>
      <c r="T141" s="144" t="e">
        <f>#REF!</f>
        <v>#REF!</v>
      </c>
      <c r="U141" s="144" t="e">
        <f>#REF!</f>
        <v>#REF!</v>
      </c>
      <c r="V141" s="144" t="e">
        <f>#REF!</f>
        <v>#REF!</v>
      </c>
      <c r="W141" s="144" t="e">
        <f>#REF!</f>
        <v>#REF!</v>
      </c>
      <c r="X141" s="136" t="e">
        <f>#REF!</f>
        <v>#REF!</v>
      </c>
      <c r="Y141" s="136" t="e">
        <f>#REF!</f>
        <v>#REF!</v>
      </c>
      <c r="Z141" s="144" t="e">
        <f>#REF!</f>
        <v>#REF!</v>
      </c>
    </row>
    <row r="142" spans="1:26" hidden="1">
      <c r="A142" s="124"/>
      <c r="B142" s="124"/>
      <c r="C142" s="124"/>
      <c r="D142" s="124"/>
      <c r="E142" s="124"/>
      <c r="F142" s="124"/>
      <c r="G142" s="124"/>
      <c r="H142" s="124"/>
      <c r="I142" s="124"/>
      <c r="J142" s="124"/>
      <c r="K142" s="124"/>
      <c r="L142" s="125"/>
      <c r="M142" s="126"/>
      <c r="N142" s="126"/>
      <c r="O142" s="126"/>
      <c r="P142" s="127"/>
      <c r="Q142" s="126" t="s">
        <v>89</v>
      </c>
      <c r="R142" s="125"/>
      <c r="S142" s="130" t="e">
        <f>#REF!</f>
        <v>#REF!</v>
      </c>
      <c r="T142" s="130" t="e">
        <f>#REF!</f>
        <v>#REF!</v>
      </c>
      <c r="U142" s="130" t="e">
        <f>#REF!</f>
        <v>#REF!</v>
      </c>
      <c r="V142" s="130" t="e">
        <f>#REF!</f>
        <v>#REF!</v>
      </c>
      <c r="W142" s="130" t="e">
        <f>#REF!</f>
        <v>#REF!</v>
      </c>
      <c r="X142" s="129" t="e">
        <f>#REF!</f>
        <v>#REF!</v>
      </c>
      <c r="Y142" s="129" t="e">
        <f>#REF!</f>
        <v>#REF!</v>
      </c>
      <c r="Z142" s="130" t="e">
        <f>#REF!</f>
        <v>#REF!</v>
      </c>
    </row>
    <row r="143" spans="1:26" hidden="1">
      <c r="A143" s="124"/>
      <c r="B143" s="124"/>
      <c r="C143" s="124"/>
      <c r="D143" s="124"/>
      <c r="E143" s="124"/>
      <c r="F143" s="124"/>
      <c r="G143" s="124"/>
      <c r="H143" s="124"/>
      <c r="I143" s="124"/>
      <c r="J143" s="124"/>
      <c r="K143" s="124"/>
      <c r="L143" s="125"/>
      <c r="M143" s="126"/>
      <c r="N143" s="126"/>
      <c r="O143" s="126"/>
      <c r="P143" s="127"/>
      <c r="Q143" s="126" t="s">
        <v>89</v>
      </c>
      <c r="R143" s="125"/>
      <c r="S143" s="130" t="e">
        <f>#REF!</f>
        <v>#REF!</v>
      </c>
      <c r="T143" s="130" t="e">
        <f>#REF!</f>
        <v>#REF!</v>
      </c>
      <c r="U143" s="130" t="e">
        <f>#REF!</f>
        <v>#REF!</v>
      </c>
      <c r="V143" s="130" t="e">
        <f>#REF!</f>
        <v>#REF!</v>
      </c>
      <c r="W143" s="130" t="e">
        <f>#REF!</f>
        <v>#REF!</v>
      </c>
      <c r="X143" s="129" t="e">
        <f>#REF!</f>
        <v>#REF!</v>
      </c>
      <c r="Y143" s="129" t="e">
        <f>#REF!</f>
        <v>#REF!</v>
      </c>
      <c r="Z143" s="130" t="e">
        <f>#REF!</f>
        <v>#REF!</v>
      </c>
    </row>
    <row r="144" spans="1:26" hidden="1">
      <c r="A144" s="124"/>
      <c r="B144" s="124"/>
      <c r="C144" s="124"/>
      <c r="D144" s="124"/>
      <c r="E144" s="124"/>
      <c r="F144" s="124"/>
      <c r="G144" s="124"/>
      <c r="H144" s="124"/>
      <c r="I144" s="124"/>
      <c r="J144" s="124"/>
      <c r="K144" s="124"/>
      <c r="L144" s="125"/>
      <c r="M144" s="126"/>
      <c r="N144" s="126"/>
      <c r="O144" s="126"/>
      <c r="P144" s="127"/>
      <c r="Q144" s="126" t="s">
        <v>89</v>
      </c>
      <c r="R144" s="125"/>
      <c r="S144" s="130" t="e">
        <f>#REF!</f>
        <v>#REF!</v>
      </c>
      <c r="T144" s="130" t="e">
        <f>#REF!</f>
        <v>#REF!</v>
      </c>
      <c r="U144" s="130" t="e">
        <f>#REF!</f>
        <v>#REF!</v>
      </c>
      <c r="V144" s="130" t="e">
        <f>#REF!</f>
        <v>#REF!</v>
      </c>
      <c r="W144" s="130" t="e">
        <f>#REF!</f>
        <v>#REF!</v>
      </c>
      <c r="X144" s="129" t="e">
        <f>#REF!</f>
        <v>#REF!</v>
      </c>
      <c r="Y144" s="129" t="e">
        <f>#REF!</f>
        <v>#REF!</v>
      </c>
      <c r="Z144" s="130" t="e">
        <f>#REF!</f>
        <v>#REF!</v>
      </c>
    </row>
    <row r="145" spans="1:26" hidden="1">
      <c r="A145" s="124"/>
      <c r="B145" s="124"/>
      <c r="C145" s="124"/>
      <c r="D145" s="124"/>
      <c r="E145" s="124"/>
      <c r="F145" s="124"/>
      <c r="G145" s="124"/>
      <c r="H145" s="124"/>
      <c r="I145" s="124"/>
      <c r="J145" s="124"/>
      <c r="K145" s="124"/>
      <c r="L145" s="125"/>
      <c r="M145" s="126"/>
      <c r="N145" s="126"/>
      <c r="O145" s="126"/>
      <c r="P145" s="127"/>
      <c r="Q145" s="126" t="s">
        <v>89</v>
      </c>
      <c r="R145" s="125"/>
      <c r="S145" s="130" t="e">
        <f>#REF!</f>
        <v>#REF!</v>
      </c>
      <c r="T145" s="130" t="e">
        <f>#REF!</f>
        <v>#REF!</v>
      </c>
      <c r="U145" s="130" t="e">
        <f>#REF!</f>
        <v>#REF!</v>
      </c>
      <c r="V145" s="130" t="e">
        <f>#REF!</f>
        <v>#REF!</v>
      </c>
      <c r="W145" s="130" t="e">
        <f>#REF!</f>
        <v>#REF!</v>
      </c>
      <c r="X145" s="129" t="e">
        <f>#REF!</f>
        <v>#REF!</v>
      </c>
      <c r="Y145" s="129" t="e">
        <f>#REF!</f>
        <v>#REF!</v>
      </c>
      <c r="Z145" s="130" t="e">
        <f>#REF!</f>
        <v>#REF!</v>
      </c>
    </row>
    <row r="146" spans="1:26" hidden="1">
      <c r="A146" s="124"/>
      <c r="B146" s="124"/>
      <c r="C146" s="124"/>
      <c r="D146" s="124"/>
      <c r="E146" s="124"/>
      <c r="F146" s="124"/>
      <c r="G146" s="124"/>
      <c r="H146" s="124"/>
      <c r="I146" s="124"/>
      <c r="J146" s="124"/>
      <c r="K146" s="124"/>
      <c r="L146" s="125"/>
      <c r="M146" s="126"/>
      <c r="N146" s="126"/>
      <c r="O146" s="126"/>
      <c r="P146" s="127"/>
      <c r="Q146" s="126" t="s">
        <v>89</v>
      </c>
      <c r="R146" s="125"/>
      <c r="S146" s="130" t="e">
        <f>#REF!</f>
        <v>#REF!</v>
      </c>
      <c r="T146" s="130" t="e">
        <f>#REF!</f>
        <v>#REF!</v>
      </c>
      <c r="U146" s="130" t="e">
        <f>#REF!</f>
        <v>#REF!</v>
      </c>
      <c r="V146" s="130" t="e">
        <f>#REF!</f>
        <v>#REF!</v>
      </c>
      <c r="W146" s="130" t="e">
        <f>#REF!</f>
        <v>#REF!</v>
      </c>
      <c r="X146" s="129" t="e">
        <f>#REF!</f>
        <v>#REF!</v>
      </c>
      <c r="Y146" s="129" t="e">
        <f>#REF!</f>
        <v>#REF!</v>
      </c>
      <c r="Z146" s="130" t="e">
        <f>#REF!</f>
        <v>#REF!</v>
      </c>
    </row>
    <row r="147" spans="1:26" hidden="1">
      <c r="A147" s="124"/>
      <c r="B147" s="124"/>
      <c r="C147" s="124"/>
      <c r="D147" s="124"/>
      <c r="E147" s="124"/>
      <c r="F147" s="124"/>
      <c r="G147" s="124"/>
      <c r="H147" s="124"/>
      <c r="I147" s="124"/>
      <c r="J147" s="124"/>
      <c r="K147" s="124"/>
      <c r="L147" s="125"/>
      <c r="M147" s="126"/>
      <c r="N147" s="126"/>
      <c r="O147" s="126"/>
      <c r="P147" s="127"/>
      <c r="Q147" s="126" t="s">
        <v>89</v>
      </c>
      <c r="R147" s="125"/>
      <c r="S147" s="130" t="e">
        <f>#REF!</f>
        <v>#REF!</v>
      </c>
      <c r="T147" s="130" t="e">
        <f>#REF!</f>
        <v>#REF!</v>
      </c>
      <c r="U147" s="130" t="e">
        <f>#REF!</f>
        <v>#REF!</v>
      </c>
      <c r="V147" s="130" t="e">
        <f>#REF!</f>
        <v>#REF!</v>
      </c>
      <c r="W147" s="130" t="e">
        <f>#REF!</f>
        <v>#REF!</v>
      </c>
      <c r="X147" s="129" t="e">
        <f>#REF!</f>
        <v>#REF!</v>
      </c>
      <c r="Y147" s="129" t="e">
        <f>#REF!</f>
        <v>#REF!</v>
      </c>
      <c r="Z147" s="130" t="e">
        <f>#REF!</f>
        <v>#REF!</v>
      </c>
    </row>
    <row r="148" spans="1:26" hidden="1">
      <c r="A148" s="124"/>
      <c r="B148" s="124"/>
      <c r="C148" s="124"/>
      <c r="D148" s="124"/>
      <c r="E148" s="124"/>
      <c r="F148" s="124"/>
      <c r="G148" s="124"/>
      <c r="H148" s="124"/>
      <c r="I148" s="124"/>
      <c r="J148" s="124"/>
      <c r="K148" s="124"/>
      <c r="L148" s="125"/>
      <c r="M148" s="126"/>
      <c r="N148" s="126"/>
      <c r="O148" s="126"/>
      <c r="P148" s="127"/>
      <c r="Q148" s="126" t="s">
        <v>89</v>
      </c>
      <c r="R148" s="125"/>
      <c r="S148" s="130" t="e">
        <f>#REF!</f>
        <v>#REF!</v>
      </c>
      <c r="T148" s="130" t="e">
        <f>#REF!</f>
        <v>#REF!</v>
      </c>
      <c r="U148" s="130" t="e">
        <f>#REF!</f>
        <v>#REF!</v>
      </c>
      <c r="V148" s="130" t="e">
        <f>#REF!</f>
        <v>#REF!</v>
      </c>
      <c r="W148" s="130" t="e">
        <f>#REF!</f>
        <v>#REF!</v>
      </c>
      <c r="X148" s="129" t="e">
        <f>#REF!</f>
        <v>#REF!</v>
      </c>
      <c r="Y148" s="129" t="e">
        <f>#REF!</f>
        <v>#REF!</v>
      </c>
      <c r="Z148" s="130" t="e">
        <f>#REF!</f>
        <v>#REF!</v>
      </c>
    </row>
    <row r="149" spans="1:26" hidden="1">
      <c r="A149" s="124"/>
      <c r="B149" s="124"/>
      <c r="C149" s="124"/>
      <c r="D149" s="124"/>
      <c r="E149" s="124"/>
      <c r="F149" s="124"/>
      <c r="G149" s="124"/>
      <c r="H149" s="124"/>
      <c r="I149" s="124"/>
      <c r="J149" s="124"/>
      <c r="K149" s="124"/>
      <c r="L149" s="125"/>
      <c r="M149" s="126"/>
      <c r="N149" s="126"/>
      <c r="O149" s="126"/>
      <c r="P149" s="127"/>
      <c r="Q149" s="126" t="s">
        <v>89</v>
      </c>
      <c r="R149" s="125"/>
      <c r="S149" s="130" t="e">
        <f>#REF!</f>
        <v>#REF!</v>
      </c>
      <c r="T149" s="130" t="e">
        <f>#REF!</f>
        <v>#REF!</v>
      </c>
      <c r="U149" s="130" t="e">
        <f>#REF!</f>
        <v>#REF!</v>
      </c>
      <c r="V149" s="130" t="e">
        <f>#REF!</f>
        <v>#REF!</v>
      </c>
      <c r="W149" s="130" t="e">
        <f>#REF!</f>
        <v>#REF!</v>
      </c>
      <c r="X149" s="129" t="e">
        <f>#REF!</f>
        <v>#REF!</v>
      </c>
      <c r="Y149" s="129" t="e">
        <f>#REF!</f>
        <v>#REF!</v>
      </c>
      <c r="Z149" s="130" t="e">
        <f>#REF!</f>
        <v>#REF!</v>
      </c>
    </row>
    <row r="150" spans="1:26" hidden="1">
      <c r="A150" s="124"/>
      <c r="B150" s="124"/>
      <c r="C150" s="124"/>
      <c r="D150" s="124"/>
      <c r="E150" s="124"/>
      <c r="F150" s="124"/>
      <c r="G150" s="124"/>
      <c r="H150" s="124"/>
      <c r="I150" s="124"/>
      <c r="J150" s="124"/>
      <c r="K150" s="124"/>
      <c r="L150" s="125"/>
      <c r="M150" s="126"/>
      <c r="N150" s="126"/>
      <c r="O150" s="126"/>
      <c r="P150" s="127"/>
      <c r="Q150" s="126" t="s">
        <v>89</v>
      </c>
      <c r="R150" s="125"/>
      <c r="S150" s="130" t="e">
        <f>#REF!</f>
        <v>#REF!</v>
      </c>
      <c r="T150" s="130" t="e">
        <f>#REF!</f>
        <v>#REF!</v>
      </c>
      <c r="U150" s="130" t="e">
        <f>#REF!</f>
        <v>#REF!</v>
      </c>
      <c r="V150" s="130" t="e">
        <f>#REF!</f>
        <v>#REF!</v>
      </c>
      <c r="W150" s="130" t="e">
        <f>#REF!</f>
        <v>#REF!</v>
      </c>
      <c r="X150" s="129" t="e">
        <f>#REF!</f>
        <v>#REF!</v>
      </c>
      <c r="Y150" s="129" t="e">
        <f>#REF!</f>
        <v>#REF!</v>
      </c>
      <c r="Z150" s="130" t="e">
        <f>#REF!</f>
        <v>#REF!</v>
      </c>
    </row>
    <row r="151" spans="1:26" hidden="1">
      <c r="A151" s="124"/>
      <c r="B151" s="124"/>
      <c r="C151" s="124"/>
      <c r="D151" s="124"/>
      <c r="E151" s="124"/>
      <c r="F151" s="124"/>
      <c r="G151" s="124"/>
      <c r="H151" s="124"/>
      <c r="I151" s="124"/>
      <c r="J151" s="124"/>
      <c r="K151" s="124"/>
      <c r="L151" s="125"/>
      <c r="M151" s="126"/>
      <c r="N151" s="126"/>
      <c r="O151" s="126"/>
      <c r="P151" s="127"/>
      <c r="Q151" s="126" t="s">
        <v>89</v>
      </c>
      <c r="R151" s="125"/>
      <c r="S151" s="130" t="e">
        <f>#REF!</f>
        <v>#REF!</v>
      </c>
      <c r="T151" s="130" t="e">
        <f>#REF!</f>
        <v>#REF!</v>
      </c>
      <c r="U151" s="130" t="e">
        <f>#REF!</f>
        <v>#REF!</v>
      </c>
      <c r="V151" s="130" t="e">
        <f>#REF!</f>
        <v>#REF!</v>
      </c>
      <c r="W151" s="130" t="e">
        <f>#REF!</f>
        <v>#REF!</v>
      </c>
      <c r="X151" s="129" t="e">
        <f>#REF!</f>
        <v>#REF!</v>
      </c>
      <c r="Y151" s="129" t="e">
        <f>#REF!</f>
        <v>#REF!</v>
      </c>
      <c r="Z151" s="130" t="e">
        <f>#REF!</f>
        <v>#REF!</v>
      </c>
    </row>
    <row r="152" spans="1:26" hidden="1">
      <c r="A152" s="124"/>
      <c r="B152" s="124"/>
      <c r="C152" s="124"/>
      <c r="D152" s="124"/>
      <c r="E152" s="124"/>
      <c r="F152" s="124"/>
      <c r="G152" s="124"/>
      <c r="H152" s="124"/>
      <c r="I152" s="124"/>
      <c r="J152" s="124"/>
      <c r="K152" s="124"/>
      <c r="L152" s="125"/>
      <c r="M152" s="126"/>
      <c r="N152" s="126"/>
      <c r="O152" s="126"/>
      <c r="P152" s="127"/>
      <c r="Q152" s="126" t="s">
        <v>89</v>
      </c>
      <c r="R152" s="125"/>
      <c r="S152" s="130" t="e">
        <f>#REF!</f>
        <v>#REF!</v>
      </c>
      <c r="T152" s="130" t="e">
        <f>#REF!</f>
        <v>#REF!</v>
      </c>
      <c r="U152" s="130" t="e">
        <f>#REF!</f>
        <v>#REF!</v>
      </c>
      <c r="V152" s="130" t="e">
        <f>#REF!</f>
        <v>#REF!</v>
      </c>
      <c r="W152" s="130" t="e">
        <f>#REF!</f>
        <v>#REF!</v>
      </c>
      <c r="X152" s="129" t="e">
        <f>#REF!</f>
        <v>#REF!</v>
      </c>
      <c r="Y152" s="129" t="e">
        <f>#REF!</f>
        <v>#REF!</v>
      </c>
      <c r="Z152" s="130" t="e">
        <f>#REF!</f>
        <v>#REF!</v>
      </c>
    </row>
    <row r="153" spans="1:26" hidden="1">
      <c r="A153" s="124"/>
      <c r="B153" s="124"/>
      <c r="C153" s="124"/>
      <c r="D153" s="124"/>
      <c r="E153" s="124"/>
      <c r="F153" s="124"/>
      <c r="G153" s="124"/>
      <c r="H153" s="124"/>
      <c r="I153" s="124"/>
      <c r="J153" s="124"/>
      <c r="K153" s="124"/>
      <c r="L153" s="125"/>
      <c r="M153" s="126"/>
      <c r="N153" s="126"/>
      <c r="O153" s="126"/>
      <c r="P153" s="127"/>
      <c r="Q153" s="126" t="s">
        <v>89</v>
      </c>
      <c r="R153" s="125"/>
      <c r="S153" s="130" t="e">
        <f>#REF!</f>
        <v>#REF!</v>
      </c>
      <c r="T153" s="130" t="e">
        <f>#REF!</f>
        <v>#REF!</v>
      </c>
      <c r="U153" s="130" t="e">
        <f>#REF!</f>
        <v>#REF!</v>
      </c>
      <c r="V153" s="130" t="e">
        <f>#REF!</f>
        <v>#REF!</v>
      </c>
      <c r="W153" s="130" t="e">
        <f>#REF!</f>
        <v>#REF!</v>
      </c>
      <c r="X153" s="129" t="e">
        <f>#REF!</f>
        <v>#REF!</v>
      </c>
      <c r="Y153" s="129" t="e">
        <f>#REF!</f>
        <v>#REF!</v>
      </c>
      <c r="Z153" s="130" t="e">
        <f>#REF!</f>
        <v>#REF!</v>
      </c>
    </row>
    <row r="154" spans="1:26" hidden="1">
      <c r="A154" s="124"/>
      <c r="B154" s="124"/>
      <c r="C154" s="124"/>
      <c r="D154" s="124"/>
      <c r="E154" s="124"/>
      <c r="F154" s="124"/>
      <c r="G154" s="124"/>
      <c r="H154" s="124"/>
      <c r="I154" s="124"/>
      <c r="J154" s="124"/>
      <c r="K154" s="124"/>
      <c r="L154" s="125"/>
      <c r="M154" s="126"/>
      <c r="N154" s="126"/>
      <c r="O154" s="126"/>
      <c r="P154" s="127"/>
      <c r="Q154" s="126" t="s">
        <v>89</v>
      </c>
      <c r="R154" s="125"/>
      <c r="S154" s="1050" t="e">
        <f>#REF!</f>
        <v>#REF!</v>
      </c>
      <c r="T154" s="130" t="e">
        <f>#REF!</f>
        <v>#REF!</v>
      </c>
      <c r="U154" s="130" t="e">
        <f>#REF!</f>
        <v>#REF!</v>
      </c>
      <c r="V154" s="130" t="e">
        <f>#REF!</f>
        <v>#REF!</v>
      </c>
      <c r="W154" s="130" t="e">
        <f>#REF!</f>
        <v>#REF!</v>
      </c>
      <c r="X154" s="129" t="e">
        <f>#REF!</f>
        <v>#REF!</v>
      </c>
      <c r="Y154" s="129" t="e">
        <f>#REF!</f>
        <v>#REF!</v>
      </c>
      <c r="Z154" s="130" t="e">
        <f>#REF!</f>
        <v>#REF!</v>
      </c>
    </row>
    <row r="155" spans="1:26" hidden="1">
      <c r="A155" s="124"/>
      <c r="B155" s="124"/>
      <c r="C155" s="124"/>
      <c r="D155" s="124"/>
      <c r="E155" s="124"/>
      <c r="F155" s="124"/>
      <c r="G155" s="124"/>
      <c r="H155" s="124"/>
      <c r="I155" s="124"/>
      <c r="J155" s="124"/>
      <c r="K155" s="124"/>
      <c r="L155" s="125"/>
      <c r="M155" s="126"/>
      <c r="N155" s="126"/>
      <c r="O155" s="126"/>
      <c r="P155" s="127"/>
      <c r="Q155" s="126" t="s">
        <v>89</v>
      </c>
      <c r="R155" s="125"/>
      <c r="S155" s="1050"/>
      <c r="T155" s="130" t="e">
        <f>#REF!</f>
        <v>#REF!</v>
      </c>
      <c r="U155" s="130" t="e">
        <f>#REF!</f>
        <v>#REF!</v>
      </c>
      <c r="V155" s="130" t="e">
        <f>#REF!</f>
        <v>#REF!</v>
      </c>
      <c r="W155" s="130" t="e">
        <f>#REF!</f>
        <v>#REF!</v>
      </c>
      <c r="X155" s="129" t="e">
        <f>#REF!</f>
        <v>#REF!</v>
      </c>
      <c r="Y155" s="129" t="e">
        <f>#REF!</f>
        <v>#REF!</v>
      </c>
      <c r="Z155" s="130" t="e">
        <f>#REF!</f>
        <v>#REF!</v>
      </c>
    </row>
    <row r="156" spans="1:26" hidden="1">
      <c r="A156" s="124"/>
      <c r="B156" s="124"/>
      <c r="C156" s="124"/>
      <c r="D156" s="124"/>
      <c r="E156" s="124"/>
      <c r="F156" s="124"/>
      <c r="G156" s="124"/>
      <c r="H156" s="124"/>
      <c r="I156" s="124"/>
      <c r="J156" s="124"/>
      <c r="K156" s="124"/>
      <c r="L156" s="125"/>
      <c r="M156" s="126"/>
      <c r="N156" s="126"/>
      <c r="O156" s="126"/>
      <c r="P156" s="127"/>
      <c r="Q156" s="126" t="s">
        <v>89</v>
      </c>
      <c r="R156" s="125"/>
      <c r="S156" s="1050"/>
      <c r="T156" s="130" t="e">
        <f>#REF!</f>
        <v>#REF!</v>
      </c>
      <c r="U156" s="130" t="e">
        <f>#REF!</f>
        <v>#REF!</v>
      </c>
      <c r="V156" s="130" t="e">
        <f>#REF!</f>
        <v>#REF!</v>
      </c>
      <c r="W156" s="130" t="e">
        <f>#REF!</f>
        <v>#REF!</v>
      </c>
      <c r="X156" s="129" t="e">
        <f>#REF!</f>
        <v>#REF!</v>
      </c>
      <c r="Y156" s="129" t="e">
        <f>#REF!</f>
        <v>#REF!</v>
      </c>
      <c r="Z156" s="130" t="e">
        <f>#REF!</f>
        <v>#REF!</v>
      </c>
    </row>
    <row r="157" spans="1:26" hidden="1">
      <c r="A157" s="124"/>
      <c r="B157" s="124"/>
      <c r="C157" s="124"/>
      <c r="D157" s="124"/>
      <c r="E157" s="124"/>
      <c r="F157" s="124"/>
      <c r="G157" s="124"/>
      <c r="H157" s="124"/>
      <c r="I157" s="124"/>
      <c r="J157" s="124"/>
      <c r="K157" s="124"/>
      <c r="L157" s="125"/>
      <c r="M157" s="126"/>
      <c r="N157" s="126"/>
      <c r="O157" s="126"/>
      <c r="P157" s="127"/>
      <c r="Q157" s="126" t="s">
        <v>89</v>
      </c>
      <c r="R157" s="125"/>
      <c r="S157" s="130" t="e">
        <f>#REF!</f>
        <v>#REF!</v>
      </c>
      <c r="T157" s="130" t="e">
        <f>#REF!</f>
        <v>#REF!</v>
      </c>
      <c r="U157" s="130" t="e">
        <f>#REF!</f>
        <v>#REF!</v>
      </c>
      <c r="V157" s="130" t="e">
        <f>#REF!</f>
        <v>#REF!</v>
      </c>
      <c r="W157" s="130" t="e">
        <f>#REF!</f>
        <v>#REF!</v>
      </c>
      <c r="X157" s="129" t="e">
        <f>#REF!</f>
        <v>#REF!</v>
      </c>
      <c r="Y157" s="129" t="e">
        <f>#REF!</f>
        <v>#REF!</v>
      </c>
      <c r="Z157" s="130" t="e">
        <f>#REF!</f>
        <v>#REF!</v>
      </c>
    </row>
    <row r="158" spans="1:26" hidden="1">
      <c r="A158" s="124"/>
      <c r="B158" s="124"/>
      <c r="C158" s="124"/>
      <c r="D158" s="124"/>
      <c r="E158" s="124"/>
      <c r="F158" s="124"/>
      <c r="G158" s="124"/>
      <c r="H158" s="124"/>
      <c r="I158" s="124"/>
      <c r="J158" s="124"/>
      <c r="K158" s="124"/>
      <c r="L158" s="125"/>
      <c r="M158" s="126"/>
      <c r="N158" s="126"/>
      <c r="O158" s="126"/>
      <c r="P158" s="127"/>
      <c r="Q158" s="126" t="s">
        <v>89</v>
      </c>
      <c r="R158" s="125"/>
      <c r="S158" s="130" t="e">
        <f>#REF!</f>
        <v>#REF!</v>
      </c>
      <c r="T158" s="130" t="e">
        <f>#REF!</f>
        <v>#REF!</v>
      </c>
      <c r="U158" s="130" t="e">
        <f>#REF!</f>
        <v>#REF!</v>
      </c>
      <c r="V158" s="130" t="e">
        <f>#REF!</f>
        <v>#REF!</v>
      </c>
      <c r="W158" s="130" t="e">
        <f>#REF!</f>
        <v>#REF!</v>
      </c>
      <c r="X158" s="129" t="e">
        <f>#REF!</f>
        <v>#REF!</v>
      </c>
      <c r="Y158" s="129" t="e">
        <f>#REF!</f>
        <v>#REF!</v>
      </c>
      <c r="Z158" s="130" t="e">
        <f>#REF!</f>
        <v>#REF!</v>
      </c>
    </row>
    <row r="159" spans="1:26" hidden="1">
      <c r="A159" s="124"/>
      <c r="B159" s="124"/>
      <c r="C159" s="124"/>
      <c r="D159" s="124"/>
      <c r="E159" s="124"/>
      <c r="F159" s="124"/>
      <c r="G159" s="124"/>
      <c r="H159" s="124"/>
      <c r="I159" s="124"/>
      <c r="J159" s="124"/>
      <c r="K159" s="124"/>
      <c r="L159" s="125"/>
      <c r="M159" s="126"/>
      <c r="N159" s="126"/>
      <c r="O159" s="126"/>
      <c r="P159" s="127"/>
      <c r="Q159" s="126" t="s">
        <v>89</v>
      </c>
      <c r="R159" s="125"/>
      <c r="S159" s="130" t="e">
        <f>#REF!</f>
        <v>#REF!</v>
      </c>
      <c r="T159" s="130" t="e">
        <f>#REF!</f>
        <v>#REF!</v>
      </c>
      <c r="U159" s="130" t="e">
        <f>#REF!</f>
        <v>#REF!</v>
      </c>
      <c r="V159" s="130" t="e">
        <f>#REF!</f>
        <v>#REF!</v>
      </c>
      <c r="W159" s="130" t="e">
        <f>#REF!</f>
        <v>#REF!</v>
      </c>
      <c r="X159" s="129" t="e">
        <f>#REF!</f>
        <v>#REF!</v>
      </c>
      <c r="Y159" s="129" t="e">
        <f>#REF!</f>
        <v>#REF!</v>
      </c>
      <c r="Z159" s="130" t="e">
        <f>#REF!</f>
        <v>#REF!</v>
      </c>
    </row>
    <row r="160" spans="1:26" hidden="1">
      <c r="A160" s="124"/>
      <c r="B160" s="124"/>
      <c r="C160" s="124"/>
      <c r="D160" s="124"/>
      <c r="E160" s="124"/>
      <c r="F160" s="124"/>
      <c r="G160" s="124"/>
      <c r="H160" s="124"/>
      <c r="I160" s="124"/>
      <c r="J160" s="124"/>
      <c r="K160" s="124"/>
      <c r="L160" s="125"/>
      <c r="M160" s="126"/>
      <c r="N160" s="126"/>
      <c r="O160" s="126"/>
      <c r="P160" s="127"/>
      <c r="Q160" s="126" t="s">
        <v>89</v>
      </c>
      <c r="R160" s="125"/>
      <c r="S160" s="130" t="e">
        <f>#REF!</f>
        <v>#REF!</v>
      </c>
      <c r="T160" s="130" t="e">
        <f>#REF!</f>
        <v>#REF!</v>
      </c>
      <c r="U160" s="130" t="e">
        <f>#REF!</f>
        <v>#REF!</v>
      </c>
      <c r="V160" s="130" t="e">
        <f>#REF!</f>
        <v>#REF!</v>
      </c>
      <c r="W160" s="130" t="e">
        <f>#REF!</f>
        <v>#REF!</v>
      </c>
      <c r="X160" s="129" t="e">
        <f>#REF!</f>
        <v>#REF!</v>
      </c>
      <c r="Y160" s="129" t="e">
        <f>#REF!</f>
        <v>#REF!</v>
      </c>
      <c r="Z160" s="130" t="e">
        <f>#REF!</f>
        <v>#REF!</v>
      </c>
    </row>
    <row r="161" spans="1:26" hidden="1">
      <c r="A161" s="124"/>
      <c r="B161" s="124"/>
      <c r="C161" s="124"/>
      <c r="D161" s="124"/>
      <c r="E161" s="124"/>
      <c r="F161" s="124"/>
      <c r="G161" s="124"/>
      <c r="H161" s="124"/>
      <c r="I161" s="124"/>
      <c r="J161" s="124"/>
      <c r="K161" s="124"/>
      <c r="L161" s="125"/>
      <c r="M161" s="126"/>
      <c r="N161" s="126"/>
      <c r="O161" s="126"/>
      <c r="P161" s="127"/>
      <c r="Q161" s="126" t="s">
        <v>89</v>
      </c>
      <c r="R161" s="125"/>
      <c r="S161" s="130" t="e">
        <f>#REF!</f>
        <v>#REF!</v>
      </c>
      <c r="T161" s="130" t="e">
        <f>#REF!</f>
        <v>#REF!</v>
      </c>
      <c r="U161" s="130" t="e">
        <f>#REF!</f>
        <v>#REF!</v>
      </c>
      <c r="V161" s="130" t="e">
        <f>#REF!</f>
        <v>#REF!</v>
      </c>
      <c r="W161" s="130" t="e">
        <f>#REF!</f>
        <v>#REF!</v>
      </c>
      <c r="X161" s="129" t="e">
        <f>#REF!</f>
        <v>#REF!</v>
      </c>
      <c r="Y161" s="129" t="e">
        <f>#REF!</f>
        <v>#REF!</v>
      </c>
      <c r="Z161" s="130" t="e">
        <f>#REF!</f>
        <v>#REF!</v>
      </c>
    </row>
    <row r="162" spans="1:26" hidden="1">
      <c r="A162" s="124"/>
      <c r="B162" s="124"/>
      <c r="C162" s="124"/>
      <c r="D162" s="124"/>
      <c r="E162" s="124"/>
      <c r="F162" s="124"/>
      <c r="G162" s="124"/>
      <c r="H162" s="124"/>
      <c r="I162" s="124"/>
      <c r="J162" s="124"/>
      <c r="K162" s="124"/>
      <c r="L162" s="125"/>
      <c r="M162" s="126"/>
      <c r="N162" s="126"/>
      <c r="O162" s="126"/>
      <c r="P162" s="127"/>
      <c r="Q162" s="126" t="s">
        <v>89</v>
      </c>
      <c r="R162" s="125"/>
      <c r="S162" s="130" t="e">
        <f>#REF!</f>
        <v>#REF!</v>
      </c>
      <c r="T162" s="130" t="e">
        <f>#REF!</f>
        <v>#REF!</v>
      </c>
      <c r="U162" s="130" t="e">
        <f>#REF!</f>
        <v>#REF!</v>
      </c>
      <c r="V162" s="130" t="e">
        <f>#REF!</f>
        <v>#REF!</v>
      </c>
      <c r="W162" s="130" t="e">
        <f>#REF!</f>
        <v>#REF!</v>
      </c>
      <c r="X162" s="129" t="e">
        <f>#REF!</f>
        <v>#REF!</v>
      </c>
      <c r="Y162" s="129" t="e">
        <f>#REF!</f>
        <v>#REF!</v>
      </c>
      <c r="Z162" s="130" t="e">
        <f>#REF!</f>
        <v>#REF!</v>
      </c>
    </row>
    <row r="163" spans="1:26" hidden="1">
      <c r="A163" s="124"/>
      <c r="B163" s="124"/>
      <c r="C163" s="124"/>
      <c r="D163" s="124"/>
      <c r="E163" s="124"/>
      <c r="F163" s="124"/>
      <c r="G163" s="124"/>
      <c r="H163" s="124"/>
      <c r="I163" s="124"/>
      <c r="J163" s="124"/>
      <c r="K163" s="124"/>
      <c r="L163" s="125"/>
      <c r="M163" s="126"/>
      <c r="N163" s="126"/>
      <c r="O163" s="126"/>
      <c r="P163" s="127"/>
      <c r="Q163" s="126" t="s">
        <v>89</v>
      </c>
      <c r="R163" s="125"/>
      <c r="S163" s="130" t="e">
        <f>#REF!</f>
        <v>#REF!</v>
      </c>
      <c r="T163" s="130" t="e">
        <f>#REF!</f>
        <v>#REF!</v>
      </c>
      <c r="U163" s="130" t="e">
        <f>#REF!</f>
        <v>#REF!</v>
      </c>
      <c r="V163" s="130" t="e">
        <f>#REF!</f>
        <v>#REF!</v>
      </c>
      <c r="W163" s="130" t="e">
        <f>#REF!</f>
        <v>#REF!</v>
      </c>
      <c r="X163" s="129" t="e">
        <f>#REF!</f>
        <v>#REF!</v>
      </c>
      <c r="Y163" s="129" t="e">
        <f>#REF!</f>
        <v>#REF!</v>
      </c>
      <c r="Z163" s="130" t="e">
        <f>#REF!</f>
        <v>#REF!</v>
      </c>
    </row>
    <row r="164" spans="1:26" hidden="1">
      <c r="A164" s="124"/>
      <c r="B164" s="124"/>
      <c r="C164" s="124"/>
      <c r="D164" s="124"/>
      <c r="E164" s="124"/>
      <c r="F164" s="124"/>
      <c r="G164" s="124"/>
      <c r="H164" s="124"/>
      <c r="I164" s="124"/>
      <c r="J164" s="124"/>
      <c r="K164" s="124"/>
      <c r="L164" s="125"/>
      <c r="M164" s="126"/>
      <c r="N164" s="126"/>
      <c r="O164" s="126"/>
      <c r="P164" s="127"/>
      <c r="Q164" s="126" t="s">
        <v>89</v>
      </c>
      <c r="R164" s="125"/>
      <c r="S164" s="130" t="e">
        <f>#REF!</f>
        <v>#REF!</v>
      </c>
      <c r="T164" s="130" t="e">
        <f>#REF!</f>
        <v>#REF!</v>
      </c>
      <c r="U164" s="130" t="e">
        <f>#REF!</f>
        <v>#REF!</v>
      </c>
      <c r="V164" s="130" t="e">
        <f>#REF!</f>
        <v>#REF!</v>
      </c>
      <c r="W164" s="130" t="e">
        <f>#REF!</f>
        <v>#REF!</v>
      </c>
      <c r="X164" s="129" t="e">
        <f>#REF!</f>
        <v>#REF!</v>
      </c>
      <c r="Y164" s="129" t="e">
        <f>#REF!</f>
        <v>#REF!</v>
      </c>
      <c r="Z164" s="130" t="e">
        <f>#REF!</f>
        <v>#REF!</v>
      </c>
    </row>
    <row r="165" spans="1:26" ht="70.5" hidden="1" customHeight="1">
      <c r="A165" s="145"/>
      <c r="B165" s="145"/>
      <c r="C165" s="145"/>
      <c r="D165" s="145"/>
      <c r="E165" s="145"/>
      <c r="F165" s="145"/>
      <c r="G165" s="145"/>
      <c r="H165" s="145"/>
      <c r="I165" s="145"/>
      <c r="J165" s="145"/>
      <c r="K165" s="145"/>
      <c r="L165" s="146"/>
      <c r="M165" s="147"/>
      <c r="N165" s="147"/>
      <c r="O165" s="147"/>
      <c r="P165" s="148"/>
      <c r="Q165" s="147" t="s">
        <v>282</v>
      </c>
      <c r="R165" s="146"/>
      <c r="S165" s="150" t="e">
        <f>#REF!</f>
        <v>#REF!</v>
      </c>
      <c r="T165" s="150" t="e">
        <f>#REF!</f>
        <v>#REF!</v>
      </c>
      <c r="U165" s="149" t="e">
        <f>#REF!</f>
        <v>#REF!</v>
      </c>
      <c r="V165" s="149" t="e">
        <f>#REF!</f>
        <v>#REF!</v>
      </c>
      <c r="W165" s="149" t="e">
        <f>#REF!</f>
        <v>#REF!</v>
      </c>
      <c r="X165" s="151" t="e">
        <f>#REF!</f>
        <v>#REF!</v>
      </c>
      <c r="Y165" s="151" t="e">
        <f>#REF!</f>
        <v>#REF!</v>
      </c>
      <c r="Z165" s="149" t="e">
        <f>#REF!</f>
        <v>#REF!</v>
      </c>
    </row>
    <row r="166" spans="1:26" hidden="1">
      <c r="A166" s="145"/>
      <c r="B166" s="145"/>
      <c r="C166" s="145"/>
      <c r="D166" s="145"/>
      <c r="E166" s="145"/>
      <c r="F166" s="145"/>
      <c r="G166" s="145"/>
      <c r="H166" s="145"/>
      <c r="I166" s="145"/>
      <c r="J166" s="145"/>
      <c r="K166" s="145"/>
      <c r="L166" s="146"/>
      <c r="M166" s="147"/>
      <c r="N166" s="147"/>
      <c r="O166" s="147"/>
      <c r="P166" s="148"/>
      <c r="Q166" s="147" t="s">
        <v>282</v>
      </c>
      <c r="R166" s="146"/>
      <c r="S166" s="150" t="e">
        <f>#REF!</f>
        <v>#REF!</v>
      </c>
      <c r="T166" s="150" t="e">
        <f>#REF!</f>
        <v>#REF!</v>
      </c>
      <c r="U166" s="149" t="e">
        <f>#REF!</f>
        <v>#REF!</v>
      </c>
      <c r="V166" s="149" t="e">
        <f>#REF!</f>
        <v>#REF!</v>
      </c>
      <c r="W166" s="149" t="e">
        <f>#REF!</f>
        <v>#REF!</v>
      </c>
      <c r="X166" s="151" t="e">
        <f>#REF!</f>
        <v>#REF!</v>
      </c>
      <c r="Y166" s="151" t="e">
        <f>#REF!</f>
        <v>#REF!</v>
      </c>
      <c r="Z166" s="149" t="e">
        <f>#REF!</f>
        <v>#REF!</v>
      </c>
    </row>
    <row r="167" spans="1:26" hidden="1">
      <c r="A167" s="145"/>
      <c r="B167" s="145"/>
      <c r="C167" s="145"/>
      <c r="D167" s="145"/>
      <c r="E167" s="145"/>
      <c r="F167" s="145"/>
      <c r="G167" s="145"/>
      <c r="H167" s="145"/>
      <c r="I167" s="145"/>
      <c r="J167" s="145"/>
      <c r="K167" s="145"/>
      <c r="L167" s="146"/>
      <c r="M167" s="147"/>
      <c r="N167" s="147"/>
      <c r="O167" s="147"/>
      <c r="P167" s="148"/>
      <c r="Q167" s="147" t="s">
        <v>282</v>
      </c>
      <c r="R167" s="146"/>
      <c r="S167" s="150" t="e">
        <f>#REF!</f>
        <v>#REF!</v>
      </c>
      <c r="T167" s="150" t="e">
        <f>#REF!</f>
        <v>#REF!</v>
      </c>
      <c r="U167" s="149" t="e">
        <f>#REF!</f>
        <v>#REF!</v>
      </c>
      <c r="V167" s="149" t="e">
        <f>#REF!</f>
        <v>#REF!</v>
      </c>
      <c r="W167" s="149" t="e">
        <f>#REF!</f>
        <v>#REF!</v>
      </c>
      <c r="X167" s="151" t="e">
        <f>#REF!</f>
        <v>#REF!</v>
      </c>
      <c r="Y167" s="151" t="e">
        <f>#REF!</f>
        <v>#REF!</v>
      </c>
      <c r="Z167" s="149" t="e">
        <f>#REF!</f>
        <v>#REF!</v>
      </c>
    </row>
    <row r="168" spans="1:26" hidden="1">
      <c r="A168" s="145"/>
      <c r="B168" s="145"/>
      <c r="C168" s="145"/>
      <c r="D168" s="145"/>
      <c r="E168" s="145"/>
      <c r="F168" s="145"/>
      <c r="G168" s="145"/>
      <c r="H168" s="145"/>
      <c r="I168" s="145"/>
      <c r="J168" s="145"/>
      <c r="K168" s="145"/>
      <c r="L168" s="146"/>
      <c r="M168" s="147"/>
      <c r="N168" s="147"/>
      <c r="O168" s="147"/>
      <c r="P168" s="148"/>
      <c r="Q168" s="147" t="s">
        <v>282</v>
      </c>
      <c r="R168" s="146"/>
      <c r="S168" s="150" t="e">
        <f>#REF!</f>
        <v>#REF!</v>
      </c>
      <c r="T168" s="150" t="e">
        <f>#REF!</f>
        <v>#REF!</v>
      </c>
      <c r="U168" s="149" t="e">
        <f>#REF!</f>
        <v>#REF!</v>
      </c>
      <c r="V168" s="149" t="e">
        <f>#REF!</f>
        <v>#REF!</v>
      </c>
      <c r="W168" s="149" t="e">
        <f>#REF!</f>
        <v>#REF!</v>
      </c>
      <c r="X168" s="151" t="e">
        <f>#REF!</f>
        <v>#REF!</v>
      </c>
      <c r="Y168" s="151" t="e">
        <f>#REF!</f>
        <v>#REF!</v>
      </c>
      <c r="Z168" s="149" t="e">
        <f>#REF!</f>
        <v>#REF!</v>
      </c>
    </row>
    <row r="169" spans="1:26" hidden="1">
      <c r="A169" s="145"/>
      <c r="B169" s="145"/>
      <c r="C169" s="145"/>
      <c r="D169" s="145"/>
      <c r="E169" s="145"/>
      <c r="F169" s="145"/>
      <c r="G169" s="145"/>
      <c r="H169" s="145"/>
      <c r="I169" s="145"/>
      <c r="J169" s="145"/>
      <c r="K169" s="145"/>
      <c r="L169" s="146"/>
      <c r="M169" s="147"/>
      <c r="N169" s="147"/>
      <c r="O169" s="147"/>
      <c r="P169" s="148"/>
      <c r="Q169" s="147" t="s">
        <v>282</v>
      </c>
      <c r="R169" s="146"/>
      <c r="S169" s="150" t="e">
        <f>#REF!</f>
        <v>#REF!</v>
      </c>
      <c r="T169" s="150" t="e">
        <f>#REF!</f>
        <v>#REF!</v>
      </c>
      <c r="U169" s="149" t="e">
        <f>#REF!</f>
        <v>#REF!</v>
      </c>
      <c r="V169" s="149" t="e">
        <f>#REF!</f>
        <v>#REF!</v>
      </c>
      <c r="W169" s="149" t="e">
        <f>#REF!</f>
        <v>#REF!</v>
      </c>
      <c r="X169" s="151" t="e">
        <f>#REF!</f>
        <v>#REF!</v>
      </c>
      <c r="Y169" s="151" t="e">
        <f>#REF!</f>
        <v>#REF!</v>
      </c>
      <c r="Z169" s="149" t="e">
        <f>#REF!</f>
        <v>#REF!</v>
      </c>
    </row>
    <row r="170" spans="1:26" hidden="1">
      <c r="A170" s="145"/>
      <c r="B170" s="145"/>
      <c r="C170" s="145"/>
      <c r="D170" s="145"/>
      <c r="E170" s="145"/>
      <c r="F170" s="145"/>
      <c r="G170" s="145"/>
      <c r="H170" s="145"/>
      <c r="I170" s="145"/>
      <c r="J170" s="145"/>
      <c r="K170" s="145"/>
      <c r="L170" s="146"/>
      <c r="M170" s="147"/>
      <c r="N170" s="147"/>
      <c r="O170" s="147"/>
      <c r="P170" s="148"/>
      <c r="Q170" s="147" t="s">
        <v>282</v>
      </c>
      <c r="R170" s="146"/>
      <c r="S170" s="150" t="e">
        <f>#REF!</f>
        <v>#REF!</v>
      </c>
      <c r="T170" s="150" t="e">
        <f>#REF!</f>
        <v>#REF!</v>
      </c>
      <c r="U170" s="149" t="e">
        <f>#REF!</f>
        <v>#REF!</v>
      </c>
      <c r="V170" s="149" t="e">
        <f>#REF!</f>
        <v>#REF!</v>
      </c>
      <c r="W170" s="149" t="e">
        <f>#REF!</f>
        <v>#REF!</v>
      </c>
      <c r="X170" s="151" t="e">
        <f>#REF!</f>
        <v>#REF!</v>
      </c>
      <c r="Y170" s="151" t="e">
        <f>#REF!</f>
        <v>#REF!</v>
      </c>
      <c r="Z170" s="149" t="e">
        <f>#REF!</f>
        <v>#REF!</v>
      </c>
    </row>
    <row r="171" spans="1:26" hidden="1">
      <c r="A171" s="145"/>
      <c r="B171" s="145"/>
      <c r="C171" s="145"/>
      <c r="D171" s="145"/>
      <c r="E171" s="145"/>
      <c r="F171" s="145"/>
      <c r="G171" s="145"/>
      <c r="H171" s="145"/>
      <c r="I171" s="145"/>
      <c r="J171" s="145"/>
      <c r="K171" s="145"/>
      <c r="L171" s="146"/>
      <c r="M171" s="147"/>
      <c r="N171" s="147"/>
      <c r="O171" s="147"/>
      <c r="P171" s="148"/>
      <c r="Q171" s="147" t="s">
        <v>282</v>
      </c>
      <c r="R171" s="146"/>
      <c r="S171" s="150" t="e">
        <f>#REF!</f>
        <v>#REF!</v>
      </c>
      <c r="T171" s="150" t="e">
        <f>#REF!</f>
        <v>#REF!</v>
      </c>
      <c r="U171" s="149" t="e">
        <f>#REF!</f>
        <v>#REF!</v>
      </c>
      <c r="V171" s="149" t="e">
        <f>#REF!</f>
        <v>#REF!</v>
      </c>
      <c r="W171" s="149" t="e">
        <f>#REF!</f>
        <v>#REF!</v>
      </c>
      <c r="X171" s="151" t="e">
        <f>#REF!</f>
        <v>#REF!</v>
      </c>
      <c r="Y171" s="151" t="e">
        <f>#REF!</f>
        <v>#REF!</v>
      </c>
      <c r="Z171" s="149" t="e">
        <f>#REF!</f>
        <v>#REF!</v>
      </c>
    </row>
    <row r="172" spans="1:26" hidden="1">
      <c r="A172" s="145"/>
      <c r="B172" s="145"/>
      <c r="C172" s="145"/>
      <c r="D172" s="145"/>
      <c r="E172" s="145"/>
      <c r="F172" s="145"/>
      <c r="G172" s="145"/>
      <c r="H172" s="145"/>
      <c r="I172" s="145"/>
      <c r="J172" s="145"/>
      <c r="K172" s="145"/>
      <c r="L172" s="146"/>
      <c r="M172" s="147"/>
      <c r="N172" s="147"/>
      <c r="O172" s="147"/>
      <c r="P172" s="148"/>
      <c r="Q172" s="147" t="s">
        <v>282</v>
      </c>
      <c r="R172" s="146"/>
      <c r="S172" s="150" t="e">
        <f>#REF!</f>
        <v>#REF!</v>
      </c>
      <c r="T172" s="150" t="e">
        <f>#REF!</f>
        <v>#REF!</v>
      </c>
      <c r="U172" s="149" t="e">
        <f>#REF!</f>
        <v>#REF!</v>
      </c>
      <c r="V172" s="149" t="e">
        <f>#REF!</f>
        <v>#REF!</v>
      </c>
      <c r="W172" s="149" t="e">
        <f>#REF!</f>
        <v>#REF!</v>
      </c>
      <c r="X172" s="151" t="e">
        <f>#REF!</f>
        <v>#REF!</v>
      </c>
      <c r="Y172" s="151" t="e">
        <f>#REF!</f>
        <v>#REF!</v>
      </c>
      <c r="Z172" s="149" t="e">
        <f>#REF!</f>
        <v>#REF!</v>
      </c>
    </row>
    <row r="173" spans="1:26" hidden="1">
      <c r="A173" s="145"/>
      <c r="B173" s="145"/>
      <c r="C173" s="145"/>
      <c r="D173" s="145"/>
      <c r="E173" s="145"/>
      <c r="F173" s="145"/>
      <c r="G173" s="145"/>
      <c r="H173" s="145"/>
      <c r="I173" s="145"/>
      <c r="J173" s="145"/>
      <c r="K173" s="145"/>
      <c r="L173" s="146"/>
      <c r="M173" s="147"/>
      <c r="N173" s="147"/>
      <c r="O173" s="147"/>
      <c r="P173" s="148"/>
      <c r="Q173" s="147" t="s">
        <v>282</v>
      </c>
      <c r="R173" s="146"/>
      <c r="S173" s="150" t="e">
        <f>#REF!</f>
        <v>#REF!</v>
      </c>
      <c r="T173" s="150" t="e">
        <f>#REF!</f>
        <v>#REF!</v>
      </c>
      <c r="U173" s="149" t="e">
        <f>#REF!</f>
        <v>#REF!</v>
      </c>
      <c r="V173" s="149" t="e">
        <f>#REF!</f>
        <v>#REF!</v>
      </c>
      <c r="W173" s="149" t="e">
        <f>#REF!</f>
        <v>#REF!</v>
      </c>
      <c r="X173" s="151" t="e">
        <f>#REF!</f>
        <v>#REF!</v>
      </c>
      <c r="Y173" s="151" t="e">
        <f>#REF!</f>
        <v>#REF!</v>
      </c>
      <c r="Z173" s="149" t="e">
        <f>#REF!</f>
        <v>#REF!</v>
      </c>
    </row>
    <row r="174" spans="1:26" hidden="1">
      <c r="A174" s="145"/>
      <c r="B174" s="145"/>
      <c r="C174" s="145"/>
      <c r="D174" s="145"/>
      <c r="E174" s="145"/>
      <c r="F174" s="145"/>
      <c r="G174" s="145"/>
      <c r="H174" s="145"/>
      <c r="I174" s="145"/>
      <c r="J174" s="145"/>
      <c r="K174" s="145"/>
      <c r="L174" s="146"/>
      <c r="M174" s="147"/>
      <c r="N174" s="147"/>
      <c r="O174" s="147"/>
      <c r="P174" s="148"/>
      <c r="Q174" s="147" t="s">
        <v>282</v>
      </c>
      <c r="R174" s="146"/>
      <c r="S174" s="150" t="e">
        <f>#REF!</f>
        <v>#REF!</v>
      </c>
      <c r="T174" s="150" t="e">
        <f>#REF!</f>
        <v>#REF!</v>
      </c>
      <c r="U174" s="149" t="e">
        <f>#REF!</f>
        <v>#REF!</v>
      </c>
      <c r="V174" s="149" t="e">
        <f>#REF!</f>
        <v>#REF!</v>
      </c>
      <c r="W174" s="149" t="e">
        <f>#REF!</f>
        <v>#REF!</v>
      </c>
      <c r="X174" s="151" t="e">
        <f>#REF!</f>
        <v>#REF!</v>
      </c>
      <c r="Y174" s="151" t="e">
        <f>#REF!</f>
        <v>#REF!</v>
      </c>
      <c r="Z174" s="149" t="e">
        <f>#REF!</f>
        <v>#REF!</v>
      </c>
    </row>
    <row r="175" spans="1:26" hidden="1">
      <c r="A175" s="145"/>
      <c r="B175" s="145"/>
      <c r="C175" s="145"/>
      <c r="D175" s="145"/>
      <c r="E175" s="145"/>
      <c r="F175" s="145"/>
      <c r="G175" s="145"/>
      <c r="H175" s="145"/>
      <c r="I175" s="145"/>
      <c r="J175" s="145"/>
      <c r="K175" s="145"/>
      <c r="L175" s="146"/>
      <c r="M175" s="147"/>
      <c r="N175" s="147"/>
      <c r="O175" s="147"/>
      <c r="P175" s="148"/>
      <c r="Q175" s="147" t="s">
        <v>282</v>
      </c>
      <c r="R175" s="146"/>
      <c r="S175" s="150" t="e">
        <f>#REF!</f>
        <v>#REF!</v>
      </c>
      <c r="T175" s="150" t="e">
        <f>#REF!</f>
        <v>#REF!</v>
      </c>
      <c r="U175" s="149" t="e">
        <f>#REF!</f>
        <v>#REF!</v>
      </c>
      <c r="V175" s="149" t="e">
        <f>#REF!</f>
        <v>#REF!</v>
      </c>
      <c r="W175" s="149" t="e">
        <f>#REF!</f>
        <v>#REF!</v>
      </c>
      <c r="X175" s="151" t="e">
        <f>#REF!</f>
        <v>#REF!</v>
      </c>
      <c r="Y175" s="151" t="e">
        <f>#REF!</f>
        <v>#REF!</v>
      </c>
      <c r="Z175" s="149" t="e">
        <f>#REF!</f>
        <v>#REF!</v>
      </c>
    </row>
    <row r="176" spans="1:26" hidden="1">
      <c r="A176" s="145"/>
      <c r="B176" s="145"/>
      <c r="C176" s="145"/>
      <c r="D176" s="145"/>
      <c r="E176" s="145"/>
      <c r="F176" s="145"/>
      <c r="G176" s="145"/>
      <c r="H176" s="145"/>
      <c r="I176" s="145"/>
      <c r="J176" s="145"/>
      <c r="K176" s="145"/>
      <c r="L176" s="146"/>
      <c r="M176" s="147"/>
      <c r="N176" s="147"/>
      <c r="O176" s="147"/>
      <c r="P176" s="148"/>
      <c r="Q176" s="147" t="s">
        <v>282</v>
      </c>
      <c r="R176" s="146"/>
      <c r="S176" s="150" t="e">
        <f>#REF!</f>
        <v>#REF!</v>
      </c>
      <c r="T176" s="150" t="e">
        <f>#REF!</f>
        <v>#REF!</v>
      </c>
      <c r="U176" s="149" t="e">
        <f>#REF!</f>
        <v>#REF!</v>
      </c>
      <c r="V176" s="149" t="e">
        <f>#REF!</f>
        <v>#REF!</v>
      </c>
      <c r="W176" s="149" t="e">
        <f>#REF!</f>
        <v>#REF!</v>
      </c>
      <c r="X176" s="151" t="e">
        <f>#REF!</f>
        <v>#REF!</v>
      </c>
      <c r="Y176" s="151" t="e">
        <f>#REF!</f>
        <v>#REF!</v>
      </c>
      <c r="Z176" s="149" t="e">
        <f>#REF!</f>
        <v>#REF!</v>
      </c>
    </row>
    <row r="177" spans="1:26" hidden="1">
      <c r="A177" s="137"/>
      <c r="B177" s="137"/>
      <c r="C177" s="137"/>
      <c r="D177" s="137"/>
      <c r="E177" s="137"/>
      <c r="F177" s="137"/>
      <c r="G177" s="137"/>
      <c r="H177" s="137"/>
      <c r="I177" s="137"/>
      <c r="J177" s="137"/>
      <c r="K177" s="137"/>
      <c r="L177" s="138"/>
      <c r="M177" s="139"/>
      <c r="N177" s="139"/>
      <c r="O177" s="139"/>
      <c r="P177" s="140"/>
      <c r="Q177" s="139" t="s">
        <v>354</v>
      </c>
      <c r="R177" s="138"/>
      <c r="S177" s="142" t="e">
        <f>#REF!</f>
        <v>#REF!</v>
      </c>
      <c r="T177" s="142" t="e">
        <f>#REF!</f>
        <v>#REF!</v>
      </c>
      <c r="U177" s="142" t="e">
        <f>#REF!</f>
        <v>#REF!</v>
      </c>
      <c r="V177" s="142" t="e">
        <f>#REF!</f>
        <v>#REF!</v>
      </c>
      <c r="W177" s="142" t="e">
        <f>#REF!</f>
        <v>#REF!</v>
      </c>
      <c r="X177" s="159" t="e">
        <f>#REF!</f>
        <v>#REF!</v>
      </c>
      <c r="Y177" s="159" t="e">
        <f>#REF!</f>
        <v>#REF!</v>
      </c>
      <c r="Z177" s="142" t="e">
        <f>#REF!</f>
        <v>#REF!</v>
      </c>
    </row>
    <row r="178" spans="1:26" hidden="1">
      <c r="A178" s="137"/>
      <c r="B178" s="137"/>
      <c r="C178" s="137"/>
      <c r="D178" s="137"/>
      <c r="E178" s="137"/>
      <c r="F178" s="137"/>
      <c r="G178" s="137"/>
      <c r="H178" s="137"/>
      <c r="I178" s="137"/>
      <c r="J178" s="137"/>
      <c r="K178" s="137"/>
      <c r="L178" s="138"/>
      <c r="M178" s="139"/>
      <c r="N178" s="139"/>
      <c r="O178" s="139"/>
      <c r="P178" s="140"/>
      <c r="Q178" s="139" t="s">
        <v>354</v>
      </c>
      <c r="R178" s="138"/>
      <c r="S178" s="142" t="e">
        <f>#REF!</f>
        <v>#REF!</v>
      </c>
      <c r="T178" s="142" t="e">
        <f>#REF!</f>
        <v>#REF!</v>
      </c>
      <c r="U178" s="142" t="e">
        <f>#REF!</f>
        <v>#REF!</v>
      </c>
      <c r="V178" s="142" t="e">
        <f>#REF!</f>
        <v>#REF!</v>
      </c>
      <c r="W178" s="142" t="e">
        <f>#REF!</f>
        <v>#REF!</v>
      </c>
      <c r="X178" s="159" t="e">
        <f>#REF!</f>
        <v>#REF!</v>
      </c>
      <c r="Y178" s="159" t="e">
        <f>#REF!</f>
        <v>#REF!</v>
      </c>
      <c r="Z178" s="142" t="e">
        <f>#REF!</f>
        <v>#REF!</v>
      </c>
    </row>
    <row r="179" spans="1:26" hidden="1">
      <c r="A179" s="137"/>
      <c r="B179" s="137"/>
      <c r="C179" s="137"/>
      <c r="D179" s="137"/>
      <c r="E179" s="137"/>
      <c r="F179" s="137"/>
      <c r="G179" s="137"/>
      <c r="H179" s="137"/>
      <c r="I179" s="137"/>
      <c r="J179" s="137"/>
      <c r="K179" s="137"/>
      <c r="L179" s="138"/>
      <c r="M179" s="139"/>
      <c r="N179" s="139"/>
      <c r="O179" s="139"/>
      <c r="P179" s="140"/>
      <c r="Q179" s="139" t="s">
        <v>354</v>
      </c>
      <c r="R179" s="138"/>
      <c r="S179" s="142" t="e">
        <f>#REF!</f>
        <v>#REF!</v>
      </c>
      <c r="T179" s="142" t="e">
        <f>#REF!</f>
        <v>#REF!</v>
      </c>
      <c r="U179" s="142" t="e">
        <f>#REF!</f>
        <v>#REF!</v>
      </c>
      <c r="V179" s="142" t="e">
        <f>#REF!</f>
        <v>#REF!</v>
      </c>
      <c r="W179" s="142" t="e">
        <f>#REF!</f>
        <v>#REF!</v>
      </c>
      <c r="X179" s="159" t="e">
        <f>#REF!</f>
        <v>#REF!</v>
      </c>
      <c r="Y179" s="159" t="e">
        <f>#REF!</f>
        <v>#REF!</v>
      </c>
      <c r="Z179" s="142" t="e">
        <f>#REF!</f>
        <v>#REF!</v>
      </c>
    </row>
    <row r="180" spans="1:26" hidden="1">
      <c r="A180" s="137"/>
      <c r="B180" s="137"/>
      <c r="C180" s="137"/>
      <c r="D180" s="137"/>
      <c r="E180" s="137"/>
      <c r="F180" s="137"/>
      <c r="G180" s="137"/>
      <c r="H180" s="137"/>
      <c r="I180" s="137"/>
      <c r="J180" s="137"/>
      <c r="K180" s="137"/>
      <c r="L180" s="138"/>
      <c r="M180" s="139"/>
      <c r="N180" s="139"/>
      <c r="O180" s="139"/>
      <c r="P180" s="140"/>
      <c r="Q180" s="139" t="s">
        <v>354</v>
      </c>
      <c r="R180" s="138"/>
      <c r="S180" s="142" t="e">
        <f>#REF!</f>
        <v>#REF!</v>
      </c>
      <c r="T180" s="142" t="e">
        <f>#REF!</f>
        <v>#REF!</v>
      </c>
      <c r="U180" s="142" t="e">
        <f>#REF!</f>
        <v>#REF!</v>
      </c>
      <c r="V180" s="142" t="e">
        <f>#REF!</f>
        <v>#REF!</v>
      </c>
      <c r="W180" s="142" t="e">
        <f>#REF!</f>
        <v>#REF!</v>
      </c>
      <c r="X180" s="159" t="e">
        <f>#REF!</f>
        <v>#REF!</v>
      </c>
      <c r="Y180" s="159" t="e">
        <f>#REF!</f>
        <v>#REF!</v>
      </c>
      <c r="Z180" s="142" t="e">
        <f>#REF!</f>
        <v>#REF!</v>
      </c>
    </row>
    <row r="181" spans="1:26" hidden="1">
      <c r="A181" s="137"/>
      <c r="B181" s="137"/>
      <c r="C181" s="137"/>
      <c r="D181" s="137"/>
      <c r="E181" s="137"/>
      <c r="F181" s="137"/>
      <c r="G181" s="137"/>
      <c r="H181" s="137"/>
      <c r="I181" s="137"/>
      <c r="J181" s="137"/>
      <c r="K181" s="137"/>
      <c r="L181" s="138"/>
      <c r="M181" s="139"/>
      <c r="N181" s="139"/>
      <c r="O181" s="139"/>
      <c r="P181" s="140"/>
      <c r="Q181" s="139" t="s">
        <v>354</v>
      </c>
      <c r="R181" s="138"/>
      <c r="S181" s="142" t="e">
        <f>#REF!</f>
        <v>#REF!</v>
      </c>
      <c r="T181" s="142" t="e">
        <f>#REF!</f>
        <v>#REF!</v>
      </c>
      <c r="U181" s="142" t="e">
        <f>#REF!</f>
        <v>#REF!</v>
      </c>
      <c r="V181" s="142" t="e">
        <f>#REF!</f>
        <v>#REF!</v>
      </c>
      <c r="W181" s="142" t="e">
        <f>#REF!</f>
        <v>#REF!</v>
      </c>
      <c r="X181" s="159" t="e">
        <f>#REF!</f>
        <v>#REF!</v>
      </c>
      <c r="Y181" s="159" t="e">
        <f>#REF!</f>
        <v>#REF!</v>
      </c>
      <c r="Z181" s="142" t="e">
        <f>#REF!</f>
        <v>#REF!</v>
      </c>
    </row>
    <row r="182" spans="1:26" hidden="1">
      <c r="A182" s="137"/>
      <c r="B182" s="137"/>
      <c r="C182" s="137"/>
      <c r="D182" s="137"/>
      <c r="E182" s="137"/>
      <c r="F182" s="137"/>
      <c r="G182" s="137"/>
      <c r="H182" s="137"/>
      <c r="I182" s="137"/>
      <c r="J182" s="137"/>
      <c r="K182" s="137"/>
      <c r="L182" s="138"/>
      <c r="M182" s="139"/>
      <c r="N182" s="139"/>
      <c r="O182" s="139"/>
      <c r="P182" s="140"/>
      <c r="Q182" s="139" t="s">
        <v>354</v>
      </c>
      <c r="R182" s="138"/>
      <c r="S182" s="142" t="e">
        <f>#REF!</f>
        <v>#REF!</v>
      </c>
      <c r="T182" s="142" t="e">
        <f>#REF!</f>
        <v>#REF!</v>
      </c>
      <c r="U182" s="142" t="e">
        <f>#REF!</f>
        <v>#REF!</v>
      </c>
      <c r="V182" s="142" t="e">
        <f>#REF!</f>
        <v>#REF!</v>
      </c>
      <c r="W182" s="142" t="e">
        <f>#REF!</f>
        <v>#REF!</v>
      </c>
      <c r="X182" s="159" t="e">
        <f>#REF!</f>
        <v>#REF!</v>
      </c>
      <c r="Y182" s="159" t="e">
        <f>#REF!</f>
        <v>#REF!</v>
      </c>
      <c r="Z182" s="142" t="e">
        <f>#REF!</f>
        <v>#REF!</v>
      </c>
    </row>
    <row r="183" spans="1:26" hidden="1">
      <c r="A183" s="137"/>
      <c r="B183" s="137"/>
      <c r="C183" s="137"/>
      <c r="D183" s="137"/>
      <c r="E183" s="137"/>
      <c r="F183" s="137"/>
      <c r="G183" s="137"/>
      <c r="H183" s="137"/>
      <c r="I183" s="137"/>
      <c r="J183" s="137"/>
      <c r="K183" s="137"/>
      <c r="L183" s="138"/>
      <c r="M183" s="139"/>
      <c r="N183" s="139"/>
      <c r="O183" s="139"/>
      <c r="P183" s="140"/>
      <c r="Q183" s="139" t="s">
        <v>354</v>
      </c>
      <c r="R183" s="138"/>
      <c r="S183" s="142" t="e">
        <f>#REF!</f>
        <v>#REF!</v>
      </c>
      <c r="T183" s="142" t="e">
        <f>#REF!</f>
        <v>#REF!</v>
      </c>
      <c r="U183" s="142" t="e">
        <f>#REF!</f>
        <v>#REF!</v>
      </c>
      <c r="V183" s="142" t="e">
        <f>#REF!</f>
        <v>#REF!</v>
      </c>
      <c r="W183" s="142" t="e">
        <f>#REF!</f>
        <v>#REF!</v>
      </c>
      <c r="X183" s="159" t="e">
        <f>#REF!</f>
        <v>#REF!</v>
      </c>
      <c r="Y183" s="159" t="e">
        <f>#REF!</f>
        <v>#REF!</v>
      </c>
      <c r="Z183" s="142" t="e">
        <f>#REF!</f>
        <v>#REF!</v>
      </c>
    </row>
    <row r="184" spans="1:26" hidden="1">
      <c r="A184" s="137"/>
      <c r="B184" s="137"/>
      <c r="C184" s="137"/>
      <c r="D184" s="137"/>
      <c r="E184" s="137"/>
      <c r="F184" s="137"/>
      <c r="G184" s="137"/>
      <c r="H184" s="137"/>
      <c r="I184" s="137"/>
      <c r="J184" s="137"/>
      <c r="K184" s="137"/>
      <c r="L184" s="138"/>
      <c r="M184" s="139"/>
      <c r="N184" s="139"/>
      <c r="O184" s="139"/>
      <c r="P184" s="140"/>
      <c r="Q184" s="139" t="s">
        <v>354</v>
      </c>
      <c r="R184" s="138"/>
      <c r="S184" s="142" t="e">
        <f>#REF!</f>
        <v>#REF!</v>
      </c>
      <c r="T184" s="142" t="e">
        <f>#REF!</f>
        <v>#REF!</v>
      </c>
      <c r="U184" s="142" t="e">
        <f>#REF!</f>
        <v>#REF!</v>
      </c>
      <c r="V184" s="142" t="e">
        <f>#REF!</f>
        <v>#REF!</v>
      </c>
      <c r="W184" s="142" t="e">
        <f>#REF!</f>
        <v>#REF!</v>
      </c>
      <c r="X184" s="159" t="e">
        <f>#REF!</f>
        <v>#REF!</v>
      </c>
      <c r="Y184" s="159" t="e">
        <f>#REF!</f>
        <v>#REF!</v>
      </c>
      <c r="Z184" s="142" t="e">
        <f>#REF!</f>
        <v>#REF!</v>
      </c>
    </row>
    <row r="185" spans="1:26" hidden="1">
      <c r="A185" s="137"/>
      <c r="B185" s="137"/>
      <c r="C185" s="137"/>
      <c r="D185" s="137"/>
      <c r="E185" s="137"/>
      <c r="F185" s="137"/>
      <c r="G185" s="137"/>
      <c r="H185" s="137"/>
      <c r="I185" s="137"/>
      <c r="J185" s="137"/>
      <c r="K185" s="137"/>
      <c r="L185" s="138"/>
      <c r="M185" s="139"/>
      <c r="N185" s="139"/>
      <c r="O185" s="139"/>
      <c r="P185" s="140"/>
      <c r="Q185" s="139" t="s">
        <v>354</v>
      </c>
      <c r="R185" s="138"/>
      <c r="S185" s="142" t="e">
        <f>#REF!</f>
        <v>#REF!</v>
      </c>
      <c r="T185" s="142" t="e">
        <f>#REF!</f>
        <v>#REF!</v>
      </c>
      <c r="U185" s="142" t="e">
        <f>#REF!</f>
        <v>#REF!</v>
      </c>
      <c r="V185" s="142" t="e">
        <f>#REF!</f>
        <v>#REF!</v>
      </c>
      <c r="W185" s="142"/>
      <c r="X185" s="159" t="e">
        <f>#REF!</f>
        <v>#REF!</v>
      </c>
      <c r="Y185" s="159" t="e">
        <f>#REF!</f>
        <v>#REF!</v>
      </c>
      <c r="Z185" s="142" t="e">
        <f>#REF!</f>
        <v>#REF!</v>
      </c>
    </row>
    <row r="186" spans="1:26">
      <c r="S186" s="156"/>
    </row>
    <row r="187" spans="1:26">
      <c r="S187" s="156"/>
    </row>
    <row r="188" spans="1:26">
      <c r="S188" s="156"/>
    </row>
    <row r="189" spans="1:26">
      <c r="S189" s="156"/>
    </row>
    <row r="190" spans="1:26">
      <c r="S190" s="156"/>
    </row>
    <row r="191" spans="1:26">
      <c r="S191" s="156"/>
    </row>
    <row r="192" spans="1:26">
      <c r="S192" s="156"/>
    </row>
  </sheetData>
  <autoFilter ref="A9:Z185" xr:uid="{23ABFF7F-FAC7-4E4A-BBB3-D8F7B76033BE}">
    <filterColumn colId="16">
      <filters>
        <filter val="TIC´s"/>
      </filters>
    </filterColumn>
  </autoFilter>
  <dataConsolidate/>
  <mergeCells count="37">
    <mergeCell ref="S154:S156"/>
    <mergeCell ref="S82:S84"/>
    <mergeCell ref="W82:W84"/>
    <mergeCell ref="S88:S89"/>
    <mergeCell ref="S95:S96"/>
    <mergeCell ref="W95:W96"/>
    <mergeCell ref="S104:S106"/>
    <mergeCell ref="S112:S117"/>
    <mergeCell ref="S118:S120"/>
    <mergeCell ref="S121:S123"/>
    <mergeCell ref="S130:S131"/>
    <mergeCell ref="S132:S133"/>
    <mergeCell ref="S64:S65"/>
    <mergeCell ref="S66:S67"/>
    <mergeCell ref="S72:S73"/>
    <mergeCell ref="S74:S81"/>
    <mergeCell ref="W74:W75"/>
    <mergeCell ref="W76:W77"/>
    <mergeCell ref="W80:W81"/>
    <mergeCell ref="S53:S54"/>
    <mergeCell ref="S10:S11"/>
    <mergeCell ref="S12:S13"/>
    <mergeCell ref="S14:S15"/>
    <mergeCell ref="S16:S17"/>
    <mergeCell ref="S18:S20"/>
    <mergeCell ref="S21:S22"/>
    <mergeCell ref="S23:S28"/>
    <mergeCell ref="S34:S35"/>
    <mergeCell ref="S39:S40"/>
    <mergeCell ref="S48:S50"/>
    <mergeCell ref="S51:S52"/>
    <mergeCell ref="A1:Z6"/>
    <mergeCell ref="A7:C8"/>
    <mergeCell ref="D7:G8"/>
    <mergeCell ref="H7:K8"/>
    <mergeCell ref="L7:R8"/>
    <mergeCell ref="S7:Z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BF1839C-63E5-45F9-A619-D47E21804EC1}">
          <x14:formula1>
            <xm:f>'Z:\GESTION 2023\1. Pensamiento y Direccionamiento Estrategico\Planes integrados\Definitivos\[0. Plan de acción Institucional 2023 3 sin firmas.xlsx]Datos Lista Desplegables'!#REF!</xm:f>
          </x14:formula1>
          <xm:sqref>A10:A185</xm:sqref>
        </x14:dataValidation>
        <x14:dataValidation type="list" allowBlank="1" showInputMessage="1" showErrorMessage="1" xr:uid="{E2B06890-9006-4BAE-904A-631A7F1471B5}">
          <x14:formula1>
            <xm:f>'Z:\GESTION 2023\1. Pensamiento y Direccionamiento Estrategico\Planes integrados\Definitivos\[0. Plan de acción Institucional 2023 3 sin firmas.xlsx]Datos Lista Desplegables'!#REF!</xm:f>
          </x14:formula1>
          <xm:sqref>B10:R185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3567-5A6E-47E8-99F1-1E5BB4301F24}">
  <sheetPr filterMode="1"/>
  <dimension ref="A1:AJM116"/>
  <sheetViews>
    <sheetView topLeftCell="A57" workbookViewId="0">
      <selection activeCell="F63" sqref="F63"/>
    </sheetView>
  </sheetViews>
  <sheetFormatPr baseColWidth="10" defaultColWidth="13.109375" defaultRowHeight="13.8"/>
  <cols>
    <col min="1" max="1" width="33.109375" style="192" customWidth="1"/>
    <col min="2" max="2" width="31.44140625" style="197" customWidth="1"/>
    <col min="3" max="3" width="37" style="198" customWidth="1"/>
    <col min="4" max="4" width="40" style="198" customWidth="1"/>
    <col min="5" max="5" width="8" style="197" customWidth="1"/>
    <col min="6" max="6" width="101.5546875" style="199" customWidth="1"/>
    <col min="7" max="7" width="52.109375" style="192" customWidth="1"/>
    <col min="8" max="8" width="33.5546875" style="192" customWidth="1"/>
    <col min="9" max="9" width="47.5546875" style="174" customWidth="1"/>
    <col min="10" max="16384" width="13.109375" style="174"/>
  </cols>
  <sheetData>
    <row r="1" spans="1:949" s="166" customFormat="1" ht="86.1" customHeight="1">
      <c r="A1" s="1054" t="s">
        <v>356</v>
      </c>
      <c r="B1" s="1054"/>
      <c r="C1" s="1054"/>
      <c r="D1" s="1054"/>
      <c r="E1" s="1054"/>
      <c r="F1" s="1054"/>
      <c r="G1" s="1054"/>
      <c r="H1" s="1054"/>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65"/>
      <c r="CB1" s="165"/>
      <c r="CC1" s="165"/>
      <c r="CD1" s="165"/>
      <c r="CE1" s="165"/>
      <c r="CF1" s="165"/>
      <c r="CG1" s="165"/>
      <c r="CH1" s="165"/>
      <c r="CI1" s="165"/>
      <c r="CJ1" s="165"/>
      <c r="CK1" s="165"/>
      <c r="CL1" s="165"/>
      <c r="CM1" s="165"/>
      <c r="CN1" s="165"/>
      <c r="CO1" s="165"/>
      <c r="CP1" s="165"/>
      <c r="CQ1" s="165"/>
      <c r="CR1" s="165"/>
      <c r="CS1" s="165"/>
      <c r="CT1" s="165"/>
      <c r="CU1" s="165"/>
      <c r="CV1" s="165"/>
      <c r="CW1" s="165"/>
      <c r="CX1" s="165"/>
      <c r="CY1" s="165"/>
      <c r="CZ1" s="165"/>
      <c r="DA1" s="165"/>
      <c r="DB1" s="165"/>
      <c r="DC1" s="165"/>
      <c r="DD1" s="165"/>
      <c r="DE1" s="165"/>
      <c r="DF1" s="165"/>
      <c r="DG1" s="165"/>
      <c r="DH1" s="165"/>
      <c r="DI1" s="165"/>
      <c r="DJ1" s="165"/>
      <c r="DK1" s="165"/>
      <c r="DL1" s="165"/>
      <c r="DM1" s="165"/>
      <c r="DN1" s="165"/>
      <c r="DO1" s="165"/>
      <c r="DP1" s="165"/>
      <c r="DQ1" s="165"/>
      <c r="DR1" s="165"/>
      <c r="DS1" s="165"/>
      <c r="DT1" s="165"/>
      <c r="DU1" s="165"/>
      <c r="DV1" s="165"/>
      <c r="DW1" s="165"/>
      <c r="DX1" s="165"/>
      <c r="DY1" s="165"/>
      <c r="DZ1" s="165"/>
      <c r="EA1" s="165"/>
      <c r="EB1" s="165"/>
      <c r="EC1" s="165"/>
      <c r="ED1" s="165"/>
      <c r="EE1" s="165"/>
      <c r="EF1" s="165"/>
      <c r="EG1" s="165"/>
      <c r="EH1" s="165"/>
      <c r="EI1" s="165"/>
      <c r="EJ1" s="165"/>
      <c r="EK1" s="165"/>
      <c r="EL1" s="165"/>
      <c r="EM1" s="165"/>
      <c r="EN1" s="165"/>
      <c r="EO1" s="165"/>
      <c r="EP1" s="165"/>
      <c r="EQ1" s="165"/>
      <c r="ER1" s="165"/>
      <c r="ES1" s="165"/>
      <c r="ET1" s="165"/>
      <c r="EU1" s="165"/>
      <c r="EV1" s="165"/>
      <c r="EW1" s="165"/>
      <c r="EX1" s="165"/>
      <c r="EY1" s="165"/>
      <c r="EZ1" s="165"/>
      <c r="FA1" s="165"/>
      <c r="FB1" s="165"/>
      <c r="FC1" s="165"/>
      <c r="FD1" s="165"/>
      <c r="FE1" s="165"/>
      <c r="FF1" s="165"/>
      <c r="FG1" s="165"/>
      <c r="FH1" s="165"/>
      <c r="FI1" s="165"/>
      <c r="FJ1" s="165"/>
      <c r="FK1" s="165"/>
      <c r="FL1" s="165"/>
      <c r="FM1" s="165"/>
      <c r="FN1" s="165"/>
      <c r="FO1" s="165"/>
      <c r="FP1" s="165"/>
      <c r="FQ1" s="165"/>
      <c r="FR1" s="165"/>
      <c r="FS1" s="165"/>
      <c r="FT1" s="165"/>
      <c r="FU1" s="165"/>
      <c r="FV1" s="165"/>
      <c r="FW1" s="165"/>
      <c r="FX1" s="165"/>
      <c r="FY1" s="165"/>
      <c r="FZ1" s="165"/>
      <c r="GA1" s="165"/>
      <c r="GB1" s="165"/>
      <c r="GC1" s="165"/>
      <c r="GD1" s="165"/>
      <c r="GE1" s="165"/>
      <c r="GF1" s="165"/>
      <c r="GG1" s="165"/>
      <c r="GH1" s="165"/>
      <c r="GI1" s="165"/>
      <c r="GJ1" s="165"/>
      <c r="GK1" s="165"/>
      <c r="GL1" s="165"/>
      <c r="GM1" s="165"/>
      <c r="GN1" s="165"/>
      <c r="GO1" s="165"/>
      <c r="GP1" s="165"/>
      <c r="GQ1" s="165"/>
      <c r="GR1" s="165"/>
      <c r="GS1" s="165"/>
      <c r="GT1" s="165"/>
      <c r="GU1" s="165"/>
      <c r="GV1" s="165"/>
      <c r="GW1" s="165"/>
      <c r="GX1" s="165"/>
      <c r="GY1" s="165"/>
      <c r="GZ1" s="165"/>
      <c r="HA1" s="165"/>
      <c r="HB1" s="165"/>
      <c r="HC1" s="165"/>
      <c r="HD1" s="165"/>
      <c r="HE1" s="165"/>
      <c r="HF1" s="165"/>
      <c r="HG1" s="165"/>
      <c r="HH1" s="165"/>
      <c r="HI1" s="165"/>
      <c r="HJ1" s="165"/>
      <c r="HK1" s="165"/>
      <c r="HL1" s="165"/>
      <c r="HM1" s="165"/>
      <c r="HN1" s="165"/>
      <c r="HO1" s="165"/>
      <c r="HP1" s="165"/>
      <c r="HQ1" s="165"/>
      <c r="HR1" s="165"/>
      <c r="HS1" s="165"/>
      <c r="HT1" s="165"/>
      <c r="HU1" s="165"/>
      <c r="HV1" s="165"/>
      <c r="HW1" s="165"/>
      <c r="HX1" s="165"/>
      <c r="HY1" s="165"/>
      <c r="HZ1" s="165"/>
      <c r="IA1" s="165"/>
      <c r="IB1" s="165"/>
      <c r="IC1" s="165"/>
      <c r="ID1" s="165"/>
      <c r="IE1" s="165"/>
      <c r="IF1" s="165"/>
      <c r="IG1" s="165"/>
      <c r="IH1" s="165"/>
      <c r="II1" s="165"/>
      <c r="IJ1" s="165"/>
      <c r="IK1" s="165"/>
      <c r="IL1" s="165"/>
      <c r="IM1" s="165"/>
      <c r="IN1" s="165"/>
      <c r="IO1" s="165"/>
      <c r="IP1" s="165"/>
      <c r="IQ1" s="165"/>
      <c r="IR1" s="165"/>
      <c r="IS1" s="165"/>
      <c r="IT1" s="165"/>
      <c r="IU1" s="165"/>
      <c r="IV1" s="165"/>
      <c r="IW1" s="165"/>
      <c r="IX1" s="165"/>
      <c r="IY1" s="165"/>
      <c r="IZ1" s="165"/>
      <c r="JA1" s="165"/>
      <c r="JB1" s="165"/>
      <c r="JC1" s="165"/>
      <c r="JD1" s="165"/>
      <c r="JE1" s="165"/>
      <c r="JF1" s="165"/>
      <c r="JG1" s="165"/>
      <c r="JH1" s="165"/>
      <c r="JI1" s="165"/>
      <c r="JJ1" s="165"/>
      <c r="JK1" s="165"/>
      <c r="JL1" s="165"/>
      <c r="JM1" s="165"/>
      <c r="JN1" s="165"/>
      <c r="JO1" s="165"/>
      <c r="JP1" s="165"/>
      <c r="JQ1" s="165"/>
      <c r="JR1" s="165"/>
      <c r="JS1" s="165"/>
      <c r="JT1" s="165"/>
      <c r="JU1" s="165"/>
      <c r="JV1" s="165"/>
      <c r="JW1" s="165"/>
      <c r="JX1" s="165"/>
      <c r="JY1" s="165"/>
      <c r="JZ1" s="165"/>
      <c r="KA1" s="165"/>
      <c r="KB1" s="165"/>
      <c r="KC1" s="165"/>
      <c r="KD1" s="165"/>
      <c r="KE1" s="165"/>
      <c r="KF1" s="165"/>
      <c r="KG1" s="165"/>
      <c r="KH1" s="165"/>
      <c r="KI1" s="165"/>
      <c r="KJ1" s="165"/>
      <c r="KK1" s="165"/>
      <c r="KL1" s="165"/>
      <c r="KM1" s="165"/>
      <c r="KN1" s="165"/>
      <c r="KO1" s="165"/>
      <c r="KP1" s="165"/>
      <c r="KQ1" s="165"/>
      <c r="KR1" s="165"/>
      <c r="KS1" s="165"/>
      <c r="KT1" s="165"/>
      <c r="KU1" s="165"/>
      <c r="KV1" s="165"/>
      <c r="KW1" s="165"/>
      <c r="KX1" s="165"/>
      <c r="KY1" s="165"/>
      <c r="KZ1" s="165"/>
      <c r="LA1" s="165"/>
      <c r="LB1" s="165"/>
      <c r="LC1" s="165"/>
      <c r="LD1" s="165"/>
      <c r="LE1" s="165"/>
      <c r="LF1" s="165"/>
      <c r="LG1" s="165"/>
      <c r="LH1" s="165"/>
      <c r="LI1" s="165"/>
      <c r="LJ1" s="165"/>
      <c r="LK1" s="165"/>
      <c r="LL1" s="165"/>
      <c r="LM1" s="165"/>
      <c r="LN1" s="165"/>
      <c r="LO1" s="165"/>
      <c r="LP1" s="165"/>
      <c r="LQ1" s="165"/>
      <c r="LR1" s="165"/>
      <c r="LS1" s="165"/>
      <c r="LT1" s="165"/>
      <c r="LU1" s="165"/>
      <c r="LV1" s="165"/>
      <c r="LW1" s="165"/>
      <c r="LX1" s="165"/>
      <c r="LY1" s="165"/>
      <c r="LZ1" s="165"/>
      <c r="MA1" s="165"/>
      <c r="MB1" s="165"/>
      <c r="MC1" s="165"/>
      <c r="MD1" s="165"/>
      <c r="ME1" s="165"/>
      <c r="MF1" s="165"/>
      <c r="MG1" s="165"/>
      <c r="MH1" s="165"/>
      <c r="MI1" s="165"/>
      <c r="MJ1" s="165"/>
      <c r="MK1" s="165"/>
      <c r="ML1" s="165"/>
      <c r="MM1" s="165"/>
      <c r="MN1" s="165"/>
      <c r="MO1" s="165"/>
      <c r="MP1" s="165"/>
      <c r="MQ1" s="165"/>
      <c r="MR1" s="165"/>
      <c r="MS1" s="165"/>
      <c r="MT1" s="165"/>
      <c r="MU1" s="165"/>
      <c r="MV1" s="165"/>
      <c r="MW1" s="165"/>
      <c r="MX1" s="165"/>
      <c r="MY1" s="165"/>
      <c r="MZ1" s="165"/>
      <c r="NA1" s="165"/>
      <c r="NB1" s="165"/>
      <c r="NC1" s="165"/>
      <c r="ND1" s="165"/>
      <c r="NE1" s="165"/>
      <c r="NF1" s="165"/>
      <c r="NG1" s="165"/>
      <c r="NH1" s="165"/>
      <c r="NI1" s="165"/>
      <c r="NJ1" s="165"/>
      <c r="NK1" s="165"/>
      <c r="NL1" s="165"/>
      <c r="NM1" s="165"/>
      <c r="NN1" s="165"/>
      <c r="NO1" s="165"/>
      <c r="NP1" s="165"/>
      <c r="NQ1" s="165"/>
      <c r="NR1" s="165"/>
      <c r="NS1" s="165"/>
      <c r="NT1" s="165"/>
      <c r="NU1" s="165"/>
      <c r="NV1" s="165"/>
      <c r="NW1" s="165"/>
      <c r="NX1" s="165"/>
      <c r="NY1" s="165"/>
      <c r="NZ1" s="165"/>
      <c r="OA1" s="165"/>
      <c r="OB1" s="165"/>
      <c r="OC1" s="165"/>
      <c r="OD1" s="165"/>
      <c r="OE1" s="165"/>
      <c r="OF1" s="165"/>
      <c r="OG1" s="165"/>
      <c r="OH1" s="165"/>
      <c r="OI1" s="165"/>
      <c r="OJ1" s="165"/>
      <c r="OK1" s="165"/>
      <c r="OL1" s="165"/>
      <c r="OM1" s="165"/>
      <c r="ON1" s="165"/>
      <c r="OO1" s="165"/>
      <c r="OP1" s="165"/>
      <c r="OQ1" s="165"/>
      <c r="OR1" s="165"/>
      <c r="OS1" s="165"/>
      <c r="OT1" s="165"/>
      <c r="OU1" s="165"/>
      <c r="OV1" s="165"/>
      <c r="OW1" s="165"/>
      <c r="OX1" s="165"/>
      <c r="OY1" s="165"/>
      <c r="OZ1" s="165"/>
      <c r="PA1" s="165"/>
      <c r="PB1" s="165"/>
      <c r="PC1" s="165"/>
      <c r="PD1" s="165"/>
      <c r="PE1" s="165"/>
      <c r="PF1" s="165"/>
      <c r="PG1" s="165"/>
      <c r="PH1" s="165"/>
      <c r="PI1" s="165"/>
      <c r="PJ1" s="165"/>
      <c r="PK1" s="165"/>
      <c r="PL1" s="165"/>
      <c r="PM1" s="165"/>
      <c r="PN1" s="165"/>
      <c r="PO1" s="165"/>
      <c r="PP1" s="165"/>
      <c r="PQ1" s="165"/>
      <c r="PR1" s="165"/>
      <c r="PS1" s="165"/>
      <c r="PT1" s="165"/>
      <c r="PU1" s="165"/>
      <c r="PV1" s="165"/>
      <c r="PW1" s="165"/>
      <c r="PX1" s="165"/>
      <c r="PY1" s="165"/>
      <c r="PZ1" s="165"/>
      <c r="QA1" s="165"/>
      <c r="QB1" s="165"/>
      <c r="QC1" s="165"/>
      <c r="QD1" s="165"/>
      <c r="QE1" s="165"/>
      <c r="QF1" s="165"/>
      <c r="QG1" s="165"/>
      <c r="QH1" s="165"/>
      <c r="QI1" s="165"/>
      <c r="QJ1" s="165"/>
      <c r="QK1" s="165"/>
      <c r="QL1" s="165"/>
      <c r="QM1" s="165"/>
      <c r="QN1" s="165"/>
      <c r="QO1" s="165"/>
      <c r="QP1" s="165"/>
      <c r="QQ1" s="165"/>
      <c r="QR1" s="165"/>
      <c r="QS1" s="165"/>
      <c r="QT1" s="165"/>
      <c r="QU1" s="165"/>
      <c r="QV1" s="165"/>
      <c r="QW1" s="165"/>
      <c r="QX1" s="165"/>
      <c r="QY1" s="165"/>
      <c r="QZ1" s="165"/>
      <c r="RA1" s="165"/>
      <c r="RB1" s="165"/>
      <c r="RC1" s="165"/>
      <c r="RD1" s="165"/>
      <c r="RE1" s="165"/>
      <c r="RF1" s="165"/>
      <c r="RG1" s="165"/>
      <c r="RH1" s="165"/>
      <c r="RI1" s="165"/>
      <c r="RJ1" s="165"/>
      <c r="RK1" s="165"/>
      <c r="RL1" s="165"/>
      <c r="RM1" s="165"/>
      <c r="RN1" s="165"/>
      <c r="RO1" s="165"/>
      <c r="RP1" s="165"/>
      <c r="RQ1" s="165"/>
      <c r="RR1" s="165"/>
      <c r="RS1" s="165"/>
      <c r="RT1" s="165"/>
      <c r="RU1" s="165"/>
      <c r="RV1" s="165"/>
      <c r="RW1" s="165"/>
      <c r="RX1" s="165"/>
      <c r="RY1" s="165"/>
      <c r="RZ1" s="165"/>
      <c r="SA1" s="165"/>
      <c r="SB1" s="165"/>
      <c r="SC1" s="165"/>
      <c r="SD1" s="165"/>
      <c r="SE1" s="165"/>
      <c r="SF1" s="165"/>
      <c r="SG1" s="165"/>
      <c r="SH1" s="165"/>
      <c r="SI1" s="165"/>
      <c r="SJ1" s="165"/>
      <c r="SK1" s="165"/>
      <c r="SL1" s="165"/>
      <c r="SM1" s="165"/>
      <c r="SN1" s="165"/>
      <c r="SO1" s="165"/>
      <c r="SP1" s="165"/>
      <c r="SQ1" s="165"/>
      <c r="SR1" s="165"/>
      <c r="SS1" s="165"/>
      <c r="ST1" s="165"/>
      <c r="SU1" s="165"/>
      <c r="SV1" s="165"/>
      <c r="SW1" s="165"/>
      <c r="SX1" s="165"/>
      <c r="SY1" s="165"/>
      <c r="SZ1" s="165"/>
      <c r="TA1" s="165"/>
      <c r="TB1" s="165"/>
      <c r="TC1" s="165"/>
      <c r="TD1" s="165"/>
      <c r="TE1" s="165"/>
      <c r="TF1" s="165"/>
      <c r="TG1" s="165"/>
      <c r="TH1" s="165"/>
      <c r="TI1" s="165"/>
      <c r="TJ1" s="165"/>
      <c r="TK1" s="165"/>
      <c r="TL1" s="165"/>
      <c r="TM1" s="165"/>
      <c r="TN1" s="165"/>
      <c r="TO1" s="165"/>
      <c r="TP1" s="165"/>
      <c r="TQ1" s="165"/>
      <c r="TR1" s="165"/>
      <c r="TS1" s="165"/>
      <c r="TT1" s="165"/>
      <c r="TU1" s="165"/>
      <c r="TV1" s="165"/>
      <c r="TW1" s="165"/>
      <c r="TX1" s="165"/>
      <c r="TY1" s="165"/>
      <c r="TZ1" s="165"/>
      <c r="UA1" s="165"/>
      <c r="UB1" s="165"/>
      <c r="UC1" s="165"/>
      <c r="UD1" s="165"/>
      <c r="UE1" s="165"/>
      <c r="UF1" s="165"/>
      <c r="UG1" s="165"/>
      <c r="UH1" s="165"/>
      <c r="UI1" s="165"/>
      <c r="UJ1" s="165"/>
      <c r="UK1" s="165"/>
      <c r="UL1" s="165"/>
      <c r="UM1" s="165"/>
      <c r="UN1" s="165"/>
      <c r="UO1" s="165"/>
      <c r="UP1" s="165"/>
      <c r="UQ1" s="165"/>
      <c r="UR1" s="165"/>
      <c r="US1" s="165"/>
      <c r="UT1" s="165"/>
      <c r="UU1" s="165"/>
      <c r="UV1" s="165"/>
      <c r="UW1" s="165"/>
      <c r="UX1" s="165"/>
      <c r="UY1" s="165"/>
      <c r="UZ1" s="165"/>
      <c r="VA1" s="165"/>
      <c r="VB1" s="165"/>
      <c r="VC1" s="165"/>
      <c r="VD1" s="165"/>
      <c r="VE1" s="165"/>
      <c r="VF1" s="165"/>
      <c r="VG1" s="165"/>
      <c r="VH1" s="165"/>
      <c r="VI1" s="165"/>
      <c r="VJ1" s="165"/>
      <c r="VK1" s="165"/>
      <c r="VL1" s="165"/>
      <c r="VM1" s="165"/>
      <c r="VN1" s="165"/>
      <c r="VO1" s="165"/>
      <c r="VP1" s="165"/>
      <c r="VQ1" s="165"/>
      <c r="VR1" s="165"/>
      <c r="VS1" s="165"/>
      <c r="VT1" s="165"/>
      <c r="VU1" s="165"/>
      <c r="VV1" s="165"/>
      <c r="VW1" s="165"/>
      <c r="VX1" s="165"/>
      <c r="VY1" s="165"/>
      <c r="VZ1" s="165"/>
      <c r="WA1" s="165"/>
      <c r="WB1" s="165"/>
      <c r="WC1" s="165"/>
      <c r="WD1" s="165"/>
      <c r="WE1" s="165"/>
      <c r="WF1" s="165"/>
      <c r="WG1" s="165"/>
      <c r="WH1" s="165"/>
      <c r="WI1" s="165"/>
      <c r="WJ1" s="165"/>
      <c r="WK1" s="165"/>
      <c r="WL1" s="165"/>
      <c r="WM1" s="165"/>
      <c r="WN1" s="165"/>
      <c r="WO1" s="165"/>
      <c r="WP1" s="165"/>
      <c r="WQ1" s="165"/>
      <c r="WR1" s="165"/>
      <c r="WS1" s="165"/>
      <c r="WT1" s="165"/>
      <c r="WU1" s="165"/>
      <c r="WV1" s="165"/>
      <c r="WW1" s="165"/>
      <c r="WX1" s="165"/>
      <c r="WY1" s="165"/>
      <c r="WZ1" s="165"/>
      <c r="XA1" s="165"/>
      <c r="XB1" s="165"/>
      <c r="XC1" s="165"/>
      <c r="XD1" s="165"/>
      <c r="XE1" s="165"/>
      <c r="XF1" s="165"/>
      <c r="XG1" s="165"/>
      <c r="XH1" s="165"/>
      <c r="XI1" s="165"/>
      <c r="XJ1" s="165"/>
      <c r="XK1" s="165"/>
      <c r="XL1" s="165"/>
      <c r="XM1" s="165"/>
      <c r="XN1" s="165"/>
      <c r="XO1" s="165"/>
      <c r="XP1" s="165"/>
      <c r="XQ1" s="165"/>
      <c r="XR1" s="165"/>
      <c r="XS1" s="165"/>
      <c r="XT1" s="165"/>
      <c r="XU1" s="165"/>
      <c r="XV1" s="165"/>
      <c r="XW1" s="165"/>
      <c r="XX1" s="165"/>
      <c r="XY1" s="165"/>
      <c r="XZ1" s="165"/>
      <c r="YA1" s="165"/>
      <c r="YB1" s="165"/>
      <c r="YC1" s="165"/>
      <c r="YD1" s="165"/>
      <c r="YE1" s="165"/>
      <c r="YF1" s="165"/>
      <c r="YG1" s="165"/>
      <c r="YH1" s="165"/>
      <c r="YI1" s="165"/>
      <c r="YJ1" s="165"/>
      <c r="YK1" s="165"/>
      <c r="YL1" s="165"/>
      <c r="YM1" s="165"/>
      <c r="YN1" s="165"/>
      <c r="YO1" s="165"/>
      <c r="YP1" s="165"/>
      <c r="YQ1" s="165"/>
      <c r="YR1" s="165"/>
      <c r="YS1" s="165"/>
      <c r="YT1" s="165"/>
      <c r="YU1" s="165"/>
      <c r="YV1" s="165"/>
      <c r="YW1" s="165"/>
      <c r="YX1" s="165"/>
      <c r="YY1" s="165"/>
      <c r="YZ1" s="165"/>
      <c r="ZA1" s="165"/>
      <c r="ZB1" s="165"/>
      <c r="ZC1" s="165"/>
      <c r="ZD1" s="165"/>
      <c r="ZE1" s="165"/>
      <c r="ZF1" s="165"/>
      <c r="ZG1" s="165"/>
      <c r="ZH1" s="165"/>
      <c r="ZI1" s="165"/>
      <c r="ZJ1" s="165"/>
      <c r="ZK1" s="165"/>
      <c r="ZL1" s="165"/>
      <c r="ZM1" s="165"/>
      <c r="ZN1" s="165"/>
      <c r="ZO1" s="165"/>
      <c r="ZP1" s="165"/>
      <c r="ZQ1" s="165"/>
      <c r="ZR1" s="165"/>
      <c r="ZS1" s="165"/>
      <c r="ZT1" s="165"/>
      <c r="ZU1" s="165"/>
      <c r="ZV1" s="165"/>
      <c r="ZW1" s="165"/>
      <c r="ZX1" s="165"/>
      <c r="ZY1" s="165"/>
      <c r="ZZ1" s="165"/>
      <c r="AAA1" s="165"/>
      <c r="AAB1" s="165"/>
      <c r="AAC1" s="165"/>
      <c r="AAD1" s="165"/>
      <c r="AAE1" s="165"/>
      <c r="AAF1" s="165"/>
      <c r="AAG1" s="165"/>
      <c r="AAH1" s="165"/>
      <c r="AAI1" s="165"/>
      <c r="AAJ1" s="165"/>
      <c r="AAK1" s="165"/>
      <c r="AAL1" s="165"/>
      <c r="AAM1" s="165"/>
      <c r="AAN1" s="165"/>
      <c r="AAO1" s="165"/>
      <c r="AAP1" s="165"/>
      <c r="AAQ1" s="165"/>
      <c r="AAR1" s="165"/>
      <c r="AAS1" s="165"/>
      <c r="AAT1" s="165"/>
      <c r="AAU1" s="165"/>
      <c r="AAV1" s="165"/>
      <c r="AAW1" s="165"/>
      <c r="AAX1" s="165"/>
      <c r="AAY1" s="165"/>
      <c r="AAZ1" s="165"/>
      <c r="ABA1" s="165"/>
      <c r="ABB1" s="165"/>
      <c r="ABC1" s="165"/>
      <c r="ABD1" s="165"/>
      <c r="ABE1" s="165"/>
      <c r="ABF1" s="165"/>
      <c r="ABG1" s="165"/>
      <c r="ABH1" s="165"/>
      <c r="ABI1" s="165"/>
      <c r="ABJ1" s="165"/>
      <c r="ABK1" s="165"/>
      <c r="ABL1" s="165"/>
      <c r="ABM1" s="165"/>
      <c r="ABN1" s="165"/>
      <c r="ABO1" s="165"/>
      <c r="ABP1" s="165"/>
      <c r="ABQ1" s="165"/>
      <c r="ABR1" s="165"/>
      <c r="ABS1" s="165"/>
      <c r="ABT1" s="165"/>
      <c r="ABU1" s="165"/>
      <c r="ABV1" s="165"/>
      <c r="ABW1" s="165"/>
      <c r="ABX1" s="165"/>
      <c r="ABY1" s="165"/>
      <c r="ABZ1" s="165"/>
      <c r="ACA1" s="165"/>
      <c r="ACB1" s="165"/>
      <c r="ACC1" s="165"/>
      <c r="ACD1" s="165"/>
      <c r="ACE1" s="165"/>
      <c r="ACF1" s="165"/>
      <c r="ACG1" s="165"/>
      <c r="ACH1" s="165"/>
      <c r="ACI1" s="165"/>
      <c r="ACJ1" s="165"/>
      <c r="ACK1" s="165"/>
      <c r="ACL1" s="165"/>
      <c r="ACM1" s="165"/>
      <c r="ACN1" s="165"/>
      <c r="ACO1" s="165"/>
      <c r="ACP1" s="165"/>
      <c r="ACQ1" s="165"/>
      <c r="ACR1" s="165"/>
      <c r="ACS1" s="165"/>
      <c r="ACT1" s="165"/>
      <c r="ACU1" s="165"/>
      <c r="ACV1" s="165"/>
      <c r="ACW1" s="165"/>
      <c r="ACX1" s="165"/>
      <c r="ACY1" s="165"/>
      <c r="ACZ1" s="165"/>
      <c r="ADA1" s="165"/>
      <c r="ADB1" s="165"/>
      <c r="ADC1" s="165"/>
      <c r="ADD1" s="165"/>
      <c r="ADE1" s="165"/>
      <c r="ADF1" s="165"/>
      <c r="ADG1" s="165"/>
      <c r="ADH1" s="165"/>
      <c r="ADI1" s="165"/>
      <c r="ADJ1" s="165"/>
      <c r="ADK1" s="165"/>
      <c r="ADL1" s="165"/>
      <c r="ADM1" s="165"/>
      <c r="ADN1" s="165"/>
      <c r="ADO1" s="165"/>
      <c r="ADP1" s="165"/>
      <c r="ADQ1" s="165"/>
      <c r="ADR1" s="165"/>
      <c r="ADS1" s="165"/>
      <c r="ADT1" s="165"/>
      <c r="ADU1" s="165"/>
      <c r="ADV1" s="165"/>
      <c r="ADW1" s="165"/>
      <c r="ADX1" s="165"/>
      <c r="ADY1" s="165"/>
      <c r="ADZ1" s="165"/>
      <c r="AEA1" s="165"/>
      <c r="AEB1" s="165"/>
      <c r="AEC1" s="165"/>
      <c r="AED1" s="165"/>
      <c r="AEE1" s="165"/>
      <c r="AEF1" s="165"/>
      <c r="AEG1" s="165"/>
      <c r="AEH1" s="165"/>
      <c r="AEI1" s="165"/>
      <c r="AEJ1" s="165"/>
      <c r="AEK1" s="165"/>
      <c r="AEL1" s="165"/>
      <c r="AEM1" s="165"/>
      <c r="AEN1" s="165"/>
      <c r="AEO1" s="165"/>
      <c r="AEP1" s="165"/>
      <c r="AEQ1" s="165"/>
      <c r="AER1" s="165"/>
      <c r="AES1" s="165"/>
      <c r="AET1" s="165"/>
      <c r="AEU1" s="165"/>
      <c r="AEV1" s="165"/>
      <c r="AEW1" s="165"/>
      <c r="AEX1" s="165"/>
      <c r="AEY1" s="165"/>
      <c r="AEZ1" s="165"/>
      <c r="AFA1" s="165"/>
      <c r="AFB1" s="165"/>
      <c r="AFC1" s="165"/>
      <c r="AFD1" s="165"/>
      <c r="AFE1" s="165"/>
      <c r="AFF1" s="165"/>
      <c r="AFG1" s="165"/>
      <c r="AFH1" s="165"/>
      <c r="AFI1" s="165"/>
      <c r="AFJ1" s="165"/>
      <c r="AFK1" s="165"/>
      <c r="AFL1" s="165"/>
      <c r="AFM1" s="165"/>
      <c r="AFN1" s="165"/>
      <c r="AFO1" s="165"/>
      <c r="AFP1" s="165"/>
      <c r="AFQ1" s="165"/>
      <c r="AFR1" s="165"/>
      <c r="AFS1" s="165"/>
      <c r="AFT1" s="165"/>
      <c r="AFU1" s="165"/>
      <c r="AFV1" s="165"/>
      <c r="AFW1" s="165"/>
      <c r="AFX1" s="165"/>
      <c r="AFY1" s="165"/>
      <c r="AFZ1" s="165"/>
      <c r="AGA1" s="165"/>
      <c r="AGB1" s="165"/>
      <c r="AGC1" s="165"/>
      <c r="AGD1" s="165"/>
      <c r="AGE1" s="165"/>
      <c r="AGF1" s="165"/>
      <c r="AGG1" s="165"/>
      <c r="AGH1" s="165"/>
      <c r="AGI1" s="165"/>
      <c r="AGJ1" s="165"/>
      <c r="AGK1" s="165"/>
      <c r="AGL1" s="165"/>
      <c r="AGM1" s="165"/>
      <c r="AGN1" s="165"/>
      <c r="AGO1" s="165"/>
      <c r="AGP1" s="165"/>
      <c r="AGQ1" s="165"/>
      <c r="AGR1" s="165"/>
      <c r="AGS1" s="165"/>
      <c r="AGT1" s="165"/>
      <c r="AGU1" s="165"/>
      <c r="AGV1" s="165"/>
      <c r="AGW1" s="165"/>
      <c r="AGX1" s="165"/>
      <c r="AGY1" s="165"/>
      <c r="AGZ1" s="165"/>
      <c r="AHA1" s="165"/>
      <c r="AHB1" s="165"/>
      <c r="AHC1" s="165"/>
      <c r="AHD1" s="165"/>
      <c r="AHE1" s="165"/>
      <c r="AHF1" s="165"/>
      <c r="AHG1" s="165"/>
      <c r="AHH1" s="165"/>
      <c r="AHI1" s="165"/>
      <c r="AHJ1" s="165"/>
      <c r="AHK1" s="165"/>
      <c r="AHL1" s="165"/>
      <c r="AHM1" s="165"/>
      <c r="AHN1" s="165"/>
      <c r="AHO1" s="165"/>
      <c r="AHP1" s="165"/>
      <c r="AHQ1" s="165"/>
      <c r="AHR1" s="165"/>
      <c r="AHS1" s="165"/>
      <c r="AHT1" s="165"/>
      <c r="AHU1" s="165"/>
      <c r="AHV1" s="165"/>
      <c r="AHW1" s="165"/>
      <c r="AHX1" s="165"/>
      <c r="AHY1" s="165"/>
      <c r="AHZ1" s="165"/>
      <c r="AIA1" s="165"/>
      <c r="AIB1" s="165"/>
      <c r="AIC1" s="165"/>
      <c r="AID1" s="165"/>
      <c r="AIE1" s="165"/>
      <c r="AIF1" s="165"/>
      <c r="AIG1" s="165"/>
      <c r="AIH1" s="165"/>
      <c r="AII1" s="165"/>
      <c r="AIJ1" s="165"/>
      <c r="AIK1" s="165"/>
      <c r="AIL1" s="165"/>
      <c r="AIM1" s="165"/>
      <c r="AIN1" s="165"/>
      <c r="AIO1" s="165"/>
      <c r="AIP1" s="165"/>
      <c r="AIQ1" s="165"/>
      <c r="AIR1" s="165"/>
      <c r="AIS1" s="165"/>
      <c r="AIT1" s="165"/>
      <c r="AIU1" s="165"/>
      <c r="AIV1" s="165"/>
      <c r="AIW1" s="165"/>
      <c r="AIX1" s="165"/>
      <c r="AIY1" s="165"/>
      <c r="AIZ1" s="165"/>
      <c r="AJA1" s="165"/>
      <c r="AJB1" s="165"/>
      <c r="AJC1" s="165"/>
      <c r="AJD1" s="165"/>
      <c r="AJE1" s="165"/>
      <c r="AJF1" s="165"/>
      <c r="AJG1" s="165"/>
      <c r="AJH1" s="165"/>
      <c r="AJI1" s="165"/>
      <c r="AJJ1" s="165"/>
      <c r="AJK1" s="165"/>
      <c r="AJL1" s="165"/>
      <c r="AJM1" s="165"/>
    </row>
    <row r="2" spans="1:949" s="169" customFormat="1" ht="32.1" customHeight="1">
      <c r="A2" s="167" t="s">
        <v>357</v>
      </c>
      <c r="B2" s="167" t="s">
        <v>358</v>
      </c>
      <c r="C2" s="167" t="s">
        <v>359</v>
      </c>
      <c r="D2" s="167" t="s">
        <v>360</v>
      </c>
      <c r="E2" s="167" t="s">
        <v>361</v>
      </c>
      <c r="F2" s="167" t="s">
        <v>362</v>
      </c>
      <c r="G2" s="168" t="s">
        <v>363</v>
      </c>
      <c r="H2" s="168" t="s">
        <v>364</v>
      </c>
    </row>
    <row r="3" spans="1:949" ht="41.4" hidden="1">
      <c r="A3" s="170" t="s">
        <v>292</v>
      </c>
      <c r="B3" s="170" t="s">
        <v>365</v>
      </c>
      <c r="C3" s="170" t="s">
        <v>366</v>
      </c>
      <c r="D3" s="170" t="s">
        <v>367</v>
      </c>
      <c r="E3" s="171">
        <v>61</v>
      </c>
      <c r="F3" s="172" t="s">
        <v>368</v>
      </c>
      <c r="G3" s="173" t="s">
        <v>369</v>
      </c>
      <c r="H3" s="173"/>
    </row>
    <row r="4" spans="1:949" ht="69" hidden="1">
      <c r="A4" s="175" t="s">
        <v>292</v>
      </c>
      <c r="B4" s="175" t="s">
        <v>365</v>
      </c>
      <c r="C4" s="175" t="s">
        <v>366</v>
      </c>
      <c r="D4" s="175" t="s">
        <v>367</v>
      </c>
      <c r="E4" s="176">
        <v>61</v>
      </c>
      <c r="F4" s="177" t="s">
        <v>370</v>
      </c>
      <c r="G4" s="178" t="s">
        <v>369</v>
      </c>
      <c r="H4" s="178"/>
    </row>
    <row r="5" spans="1:949" ht="41.4" hidden="1">
      <c r="A5" s="175" t="s">
        <v>292</v>
      </c>
      <c r="B5" s="175" t="s">
        <v>365</v>
      </c>
      <c r="C5" s="175" t="s">
        <v>366</v>
      </c>
      <c r="D5" s="175" t="s">
        <v>367</v>
      </c>
      <c r="E5" s="176">
        <v>61</v>
      </c>
      <c r="F5" s="177" t="s">
        <v>371</v>
      </c>
      <c r="G5" s="178" t="s">
        <v>369</v>
      </c>
      <c r="H5" s="178"/>
    </row>
    <row r="6" spans="1:949" ht="41.4" hidden="1">
      <c r="A6" s="175" t="s">
        <v>292</v>
      </c>
      <c r="B6" s="175" t="s">
        <v>365</v>
      </c>
      <c r="C6" s="175" t="s">
        <v>366</v>
      </c>
      <c r="D6" s="175" t="s">
        <v>367</v>
      </c>
      <c r="E6" s="175">
        <v>61</v>
      </c>
      <c r="F6" s="177" t="s">
        <v>372</v>
      </c>
      <c r="G6" s="178" t="s">
        <v>369</v>
      </c>
      <c r="H6" s="178"/>
    </row>
    <row r="7" spans="1:949" ht="75.900000000000006" hidden="1" customHeight="1">
      <c r="A7" s="175" t="s">
        <v>292</v>
      </c>
      <c r="B7" s="175" t="s">
        <v>365</v>
      </c>
      <c r="C7" s="175" t="s">
        <v>366</v>
      </c>
      <c r="D7" s="175" t="s">
        <v>367</v>
      </c>
      <c r="E7" s="175">
        <v>61</v>
      </c>
      <c r="F7" s="177" t="s">
        <v>373</v>
      </c>
      <c r="G7" s="178" t="s">
        <v>369</v>
      </c>
      <c r="H7" s="178"/>
    </row>
    <row r="8" spans="1:949" ht="41.4" hidden="1">
      <c r="A8" s="175" t="s">
        <v>292</v>
      </c>
      <c r="B8" s="175" t="s">
        <v>365</v>
      </c>
      <c r="C8" s="175" t="s">
        <v>366</v>
      </c>
      <c r="D8" s="175" t="s">
        <v>367</v>
      </c>
      <c r="E8" s="175">
        <v>61</v>
      </c>
      <c r="F8" s="177" t="s">
        <v>374</v>
      </c>
      <c r="G8" s="178" t="s">
        <v>375</v>
      </c>
      <c r="H8" s="178"/>
    </row>
    <row r="9" spans="1:949" ht="41.4" hidden="1">
      <c r="A9" s="175" t="s">
        <v>292</v>
      </c>
      <c r="B9" s="175" t="s">
        <v>365</v>
      </c>
      <c r="C9" s="175" t="s">
        <v>366</v>
      </c>
      <c r="D9" s="175" t="s">
        <v>367</v>
      </c>
      <c r="E9" s="175">
        <v>62</v>
      </c>
      <c r="F9" s="177" t="s">
        <v>376</v>
      </c>
      <c r="G9" s="178" t="s">
        <v>377</v>
      </c>
      <c r="H9" s="178"/>
    </row>
    <row r="10" spans="1:949" ht="110.4" hidden="1">
      <c r="A10" s="175" t="s">
        <v>292</v>
      </c>
      <c r="B10" s="175" t="s">
        <v>365</v>
      </c>
      <c r="C10" s="175" t="s">
        <v>366</v>
      </c>
      <c r="D10" s="175" t="s">
        <v>378</v>
      </c>
      <c r="E10" s="175">
        <v>62</v>
      </c>
      <c r="F10" s="177" t="s">
        <v>379</v>
      </c>
      <c r="G10" s="178" t="s">
        <v>380</v>
      </c>
      <c r="H10" s="178"/>
    </row>
    <row r="11" spans="1:949" ht="41.4" hidden="1">
      <c r="A11" s="175" t="s">
        <v>292</v>
      </c>
      <c r="B11" s="175" t="s">
        <v>365</v>
      </c>
      <c r="C11" s="175" t="s">
        <v>366</v>
      </c>
      <c r="D11" s="175" t="s">
        <v>378</v>
      </c>
      <c r="E11" s="175">
        <v>62</v>
      </c>
      <c r="F11" s="177" t="s">
        <v>381</v>
      </c>
      <c r="G11" s="178" t="s">
        <v>377</v>
      </c>
      <c r="H11" s="178"/>
    </row>
    <row r="12" spans="1:949" ht="41.4" hidden="1">
      <c r="A12" s="175" t="s">
        <v>292</v>
      </c>
      <c r="B12" s="175" t="s">
        <v>365</v>
      </c>
      <c r="C12" s="175" t="s">
        <v>366</v>
      </c>
      <c r="D12" s="175" t="s">
        <v>382</v>
      </c>
      <c r="E12" s="175">
        <v>62</v>
      </c>
      <c r="F12" s="177" t="s">
        <v>383</v>
      </c>
      <c r="G12" s="178" t="s">
        <v>380</v>
      </c>
      <c r="H12" s="178"/>
    </row>
    <row r="13" spans="1:949" ht="41.4" hidden="1">
      <c r="A13" s="175" t="s">
        <v>292</v>
      </c>
      <c r="B13" s="175" t="s">
        <v>365</v>
      </c>
      <c r="C13" s="175" t="s">
        <v>366</v>
      </c>
      <c r="D13" s="175" t="s">
        <v>382</v>
      </c>
      <c r="E13" s="175">
        <v>62</v>
      </c>
      <c r="F13" s="177" t="s">
        <v>384</v>
      </c>
      <c r="G13" s="178" t="s">
        <v>377</v>
      </c>
      <c r="H13" s="178"/>
    </row>
    <row r="14" spans="1:949" ht="41.4" hidden="1">
      <c r="A14" s="175" t="s">
        <v>292</v>
      </c>
      <c r="B14" s="175" t="s">
        <v>365</v>
      </c>
      <c r="C14" s="175" t="s">
        <v>366</v>
      </c>
      <c r="D14" s="175" t="s">
        <v>382</v>
      </c>
      <c r="E14" s="175">
        <v>62</v>
      </c>
      <c r="F14" s="177" t="s">
        <v>385</v>
      </c>
      <c r="G14" s="178" t="s">
        <v>380</v>
      </c>
      <c r="H14" s="178"/>
    </row>
    <row r="15" spans="1:949" ht="41.4" hidden="1">
      <c r="A15" s="175" t="s">
        <v>292</v>
      </c>
      <c r="B15" s="175" t="s">
        <v>365</v>
      </c>
      <c r="C15" s="175" t="s">
        <v>366</v>
      </c>
      <c r="D15" s="175" t="s">
        <v>382</v>
      </c>
      <c r="E15" s="175">
        <v>62</v>
      </c>
      <c r="F15" s="177" t="s">
        <v>386</v>
      </c>
      <c r="G15" s="178" t="s">
        <v>380</v>
      </c>
      <c r="H15" s="178"/>
    </row>
    <row r="16" spans="1:949" ht="41.4" hidden="1">
      <c r="A16" s="175" t="s">
        <v>292</v>
      </c>
      <c r="B16" s="175" t="s">
        <v>365</v>
      </c>
      <c r="C16" s="175" t="s">
        <v>366</v>
      </c>
      <c r="D16" s="175" t="s">
        <v>382</v>
      </c>
      <c r="E16" s="175">
        <v>63</v>
      </c>
      <c r="F16" s="177" t="s">
        <v>387</v>
      </c>
      <c r="G16" s="178" t="s">
        <v>388</v>
      </c>
      <c r="H16" s="178"/>
    </row>
    <row r="17" spans="1:8" ht="41.4" hidden="1">
      <c r="A17" s="175" t="s">
        <v>292</v>
      </c>
      <c r="B17" s="175" t="s">
        <v>365</v>
      </c>
      <c r="C17" s="175" t="s">
        <v>366</v>
      </c>
      <c r="D17" s="175" t="s">
        <v>389</v>
      </c>
      <c r="E17" s="175">
        <v>63</v>
      </c>
      <c r="F17" s="177" t="s">
        <v>390</v>
      </c>
      <c r="G17" s="178" t="s">
        <v>391</v>
      </c>
      <c r="H17" s="178" t="s">
        <v>392</v>
      </c>
    </row>
    <row r="18" spans="1:8" ht="41.4" hidden="1">
      <c r="A18" s="175" t="s">
        <v>292</v>
      </c>
      <c r="B18" s="175" t="s">
        <v>365</v>
      </c>
      <c r="C18" s="175" t="s">
        <v>393</v>
      </c>
      <c r="D18" s="175" t="s">
        <v>394</v>
      </c>
      <c r="E18" s="175">
        <v>73</v>
      </c>
      <c r="F18" s="177" t="s">
        <v>395</v>
      </c>
      <c r="G18" s="178" t="s">
        <v>388</v>
      </c>
      <c r="H18" s="178" t="s">
        <v>396</v>
      </c>
    </row>
    <row r="19" spans="1:8" ht="41.4" hidden="1">
      <c r="A19" s="175" t="s">
        <v>292</v>
      </c>
      <c r="B19" s="175" t="s">
        <v>365</v>
      </c>
      <c r="C19" s="175" t="s">
        <v>397</v>
      </c>
      <c r="D19" s="175"/>
      <c r="E19" s="175">
        <v>78</v>
      </c>
      <c r="F19" s="177" t="s">
        <v>398</v>
      </c>
      <c r="G19" s="178" t="s">
        <v>391</v>
      </c>
      <c r="H19" s="179" t="s">
        <v>399</v>
      </c>
    </row>
    <row r="20" spans="1:8" ht="69" hidden="1">
      <c r="A20" s="175" t="s">
        <v>292</v>
      </c>
      <c r="B20" s="175" t="s">
        <v>365</v>
      </c>
      <c r="C20" s="175" t="s">
        <v>397</v>
      </c>
      <c r="D20" s="175" t="s">
        <v>400</v>
      </c>
      <c r="E20" s="175">
        <v>79</v>
      </c>
      <c r="F20" s="177" t="s">
        <v>401</v>
      </c>
      <c r="G20" s="178" t="s">
        <v>391</v>
      </c>
      <c r="H20" s="179" t="s">
        <v>399</v>
      </c>
    </row>
    <row r="21" spans="1:8" ht="55.2" hidden="1">
      <c r="A21" s="175" t="s">
        <v>292</v>
      </c>
      <c r="B21" s="175" t="s">
        <v>402</v>
      </c>
      <c r="C21" s="175" t="s">
        <v>403</v>
      </c>
      <c r="D21" s="175" t="s">
        <v>404</v>
      </c>
      <c r="E21" s="175">
        <v>84</v>
      </c>
      <c r="F21" s="177" t="s">
        <v>405</v>
      </c>
      <c r="G21" s="178" t="s">
        <v>388</v>
      </c>
      <c r="H21" s="178" t="s">
        <v>406</v>
      </c>
    </row>
    <row r="22" spans="1:8" ht="69" hidden="1">
      <c r="A22" s="175" t="s">
        <v>292</v>
      </c>
      <c r="B22" s="175" t="s">
        <v>402</v>
      </c>
      <c r="C22" s="175" t="s">
        <v>407</v>
      </c>
      <c r="D22" s="175" t="s">
        <v>408</v>
      </c>
      <c r="E22" s="175">
        <v>87</v>
      </c>
      <c r="F22" s="177" t="s">
        <v>409</v>
      </c>
      <c r="G22" s="178" t="s">
        <v>388</v>
      </c>
      <c r="H22" s="178"/>
    </row>
    <row r="23" spans="1:8" ht="55.2" hidden="1">
      <c r="A23" s="175" t="s">
        <v>292</v>
      </c>
      <c r="B23" s="175" t="s">
        <v>410</v>
      </c>
      <c r="C23" s="175" t="s">
        <v>411</v>
      </c>
      <c r="D23" s="175" t="s">
        <v>412</v>
      </c>
      <c r="E23" s="175">
        <v>92</v>
      </c>
      <c r="F23" s="177" t="s">
        <v>413</v>
      </c>
      <c r="G23" s="178" t="s">
        <v>391</v>
      </c>
      <c r="H23" s="180" t="s">
        <v>414</v>
      </c>
    </row>
    <row r="24" spans="1:8" ht="55.2">
      <c r="A24" s="175" t="s">
        <v>292</v>
      </c>
      <c r="B24" s="175" t="s">
        <v>410</v>
      </c>
      <c r="C24" s="175" t="s">
        <v>415</v>
      </c>
      <c r="D24" s="175" t="s">
        <v>416</v>
      </c>
      <c r="E24" s="175">
        <v>94</v>
      </c>
      <c r="F24" s="177" t="s">
        <v>417</v>
      </c>
      <c r="G24" s="178" t="s">
        <v>418</v>
      </c>
      <c r="H24" s="178" t="s">
        <v>419</v>
      </c>
    </row>
    <row r="25" spans="1:8" ht="69">
      <c r="A25" s="175" t="s">
        <v>292</v>
      </c>
      <c r="B25" s="175" t="s">
        <v>410</v>
      </c>
      <c r="C25" s="175" t="s">
        <v>415</v>
      </c>
      <c r="D25" s="175" t="s">
        <v>420</v>
      </c>
      <c r="E25" s="175">
        <v>95</v>
      </c>
      <c r="F25" s="177" t="s">
        <v>421</v>
      </c>
      <c r="G25" s="178" t="s">
        <v>422</v>
      </c>
      <c r="H25" s="178" t="s">
        <v>419</v>
      </c>
    </row>
    <row r="26" spans="1:8" ht="55.2" hidden="1">
      <c r="A26" s="175" t="s">
        <v>292</v>
      </c>
      <c r="B26" s="175" t="s">
        <v>410</v>
      </c>
      <c r="C26" s="175" t="s">
        <v>423</v>
      </c>
      <c r="D26" s="175" t="s">
        <v>424</v>
      </c>
      <c r="E26" s="175">
        <v>98</v>
      </c>
      <c r="F26" s="177" t="s">
        <v>425</v>
      </c>
      <c r="G26" s="178" t="s">
        <v>377</v>
      </c>
      <c r="H26" s="178"/>
    </row>
    <row r="27" spans="1:8" ht="55.2" hidden="1">
      <c r="A27" s="175" t="s">
        <v>292</v>
      </c>
      <c r="B27" s="175" t="s">
        <v>410</v>
      </c>
      <c r="C27" s="175" t="s">
        <v>423</v>
      </c>
      <c r="D27" s="175" t="s">
        <v>424</v>
      </c>
      <c r="E27" s="175">
        <v>98</v>
      </c>
      <c r="F27" s="177" t="s">
        <v>426</v>
      </c>
      <c r="G27" s="178" t="s">
        <v>380</v>
      </c>
      <c r="H27" s="178"/>
    </row>
    <row r="28" spans="1:8" ht="84.9" hidden="1" customHeight="1">
      <c r="A28" s="175" t="s">
        <v>292</v>
      </c>
      <c r="B28" s="175" t="s">
        <v>410</v>
      </c>
      <c r="C28" s="175" t="s">
        <v>423</v>
      </c>
      <c r="D28" s="175" t="s">
        <v>424</v>
      </c>
      <c r="E28" s="175">
        <v>98</v>
      </c>
      <c r="F28" s="177" t="s">
        <v>427</v>
      </c>
      <c r="G28" s="178" t="s">
        <v>380</v>
      </c>
      <c r="H28" s="178"/>
    </row>
    <row r="29" spans="1:8" ht="124.2" hidden="1">
      <c r="A29" s="175" t="s">
        <v>292</v>
      </c>
      <c r="B29" s="175" t="s">
        <v>410</v>
      </c>
      <c r="C29" s="175" t="s">
        <v>423</v>
      </c>
      <c r="D29" s="175" t="s">
        <v>428</v>
      </c>
      <c r="E29" s="175">
        <v>99</v>
      </c>
      <c r="F29" s="177" t="s">
        <v>429</v>
      </c>
      <c r="G29" s="178" t="s">
        <v>380</v>
      </c>
      <c r="H29" s="178"/>
    </row>
    <row r="30" spans="1:8" ht="82.8" hidden="1">
      <c r="A30" s="175" t="s">
        <v>292</v>
      </c>
      <c r="B30" s="175" t="s">
        <v>410</v>
      </c>
      <c r="C30" s="175" t="s">
        <v>430</v>
      </c>
      <c r="D30" s="175"/>
      <c r="E30" s="175"/>
      <c r="F30" s="177" t="s">
        <v>431</v>
      </c>
      <c r="G30" s="178" t="s">
        <v>432</v>
      </c>
      <c r="H30" s="178"/>
    </row>
    <row r="31" spans="1:8" ht="69" hidden="1">
      <c r="A31" s="175" t="s">
        <v>292</v>
      </c>
      <c r="B31" s="175" t="s">
        <v>410</v>
      </c>
      <c r="C31" s="175" t="s">
        <v>430</v>
      </c>
      <c r="D31" s="175"/>
      <c r="E31" s="175"/>
      <c r="F31" s="177" t="s">
        <v>433</v>
      </c>
      <c r="G31" s="178" t="s">
        <v>388</v>
      </c>
      <c r="H31" s="178"/>
    </row>
    <row r="32" spans="1:8" ht="55.2" hidden="1">
      <c r="A32" s="175" t="s">
        <v>292</v>
      </c>
      <c r="B32" s="175" t="s">
        <v>410</v>
      </c>
      <c r="C32" s="175" t="s">
        <v>430</v>
      </c>
      <c r="D32" s="175"/>
      <c r="E32" s="175">
        <v>100</v>
      </c>
      <c r="F32" s="177" t="s">
        <v>434</v>
      </c>
      <c r="G32" s="178" t="s">
        <v>388</v>
      </c>
      <c r="H32" s="178"/>
    </row>
    <row r="33" spans="1:8" ht="55.2" hidden="1">
      <c r="A33" s="175" t="s">
        <v>292</v>
      </c>
      <c r="B33" s="175" t="s">
        <v>410</v>
      </c>
      <c r="C33" s="175" t="s">
        <v>430</v>
      </c>
      <c r="D33" s="175"/>
      <c r="E33" s="175">
        <v>101</v>
      </c>
      <c r="F33" s="177" t="s">
        <v>435</v>
      </c>
      <c r="G33" s="178" t="s">
        <v>380</v>
      </c>
      <c r="H33" s="178"/>
    </row>
    <row r="34" spans="1:8" ht="158.1" hidden="1" customHeight="1">
      <c r="A34" s="175" t="s">
        <v>292</v>
      </c>
      <c r="B34" s="175" t="s">
        <v>410</v>
      </c>
      <c r="C34" s="175" t="s">
        <v>430</v>
      </c>
      <c r="D34" s="175" t="s">
        <v>436</v>
      </c>
      <c r="E34" s="175">
        <v>101</v>
      </c>
      <c r="F34" s="181" t="s">
        <v>437</v>
      </c>
      <c r="G34" s="178" t="s">
        <v>388</v>
      </c>
      <c r="H34" s="178"/>
    </row>
    <row r="35" spans="1:8" ht="69" hidden="1">
      <c r="A35" s="175" t="s">
        <v>292</v>
      </c>
      <c r="B35" s="175" t="s">
        <v>410</v>
      </c>
      <c r="C35" s="175" t="s">
        <v>430</v>
      </c>
      <c r="D35" s="175" t="s">
        <v>438</v>
      </c>
      <c r="E35" s="175">
        <v>101</v>
      </c>
      <c r="F35" s="177" t="s">
        <v>439</v>
      </c>
      <c r="G35" s="178" t="s">
        <v>388</v>
      </c>
      <c r="H35" s="178"/>
    </row>
    <row r="36" spans="1:8" ht="69" hidden="1">
      <c r="A36" s="175" t="s">
        <v>292</v>
      </c>
      <c r="B36" s="175" t="s">
        <v>410</v>
      </c>
      <c r="C36" s="175" t="s">
        <v>430</v>
      </c>
      <c r="D36" s="175" t="s">
        <v>440</v>
      </c>
      <c r="E36" s="175">
        <v>102</v>
      </c>
      <c r="F36" s="177" t="s">
        <v>441</v>
      </c>
      <c r="G36" s="178" t="s">
        <v>377</v>
      </c>
      <c r="H36" s="178"/>
    </row>
    <row r="37" spans="1:8" ht="144" hidden="1" customHeight="1">
      <c r="A37" s="175" t="s">
        <v>292</v>
      </c>
      <c r="B37" s="175" t="s">
        <v>410</v>
      </c>
      <c r="C37" s="175" t="s">
        <v>430</v>
      </c>
      <c r="D37" s="175" t="s">
        <v>442</v>
      </c>
      <c r="E37" s="175">
        <v>102</v>
      </c>
      <c r="F37" s="177" t="s">
        <v>443</v>
      </c>
      <c r="G37" s="178" t="s">
        <v>444</v>
      </c>
      <c r="H37" s="178"/>
    </row>
    <row r="38" spans="1:8" ht="55.2" hidden="1">
      <c r="A38" s="175" t="s">
        <v>292</v>
      </c>
      <c r="B38" s="175" t="s">
        <v>410</v>
      </c>
      <c r="C38" s="175" t="s">
        <v>430</v>
      </c>
      <c r="D38" s="175" t="s">
        <v>445</v>
      </c>
      <c r="E38" s="175">
        <v>102</v>
      </c>
      <c r="F38" s="177" t="s">
        <v>446</v>
      </c>
      <c r="G38" s="178" t="s">
        <v>377</v>
      </c>
      <c r="H38" s="178"/>
    </row>
    <row r="39" spans="1:8" ht="69" hidden="1">
      <c r="A39" s="175" t="s">
        <v>292</v>
      </c>
      <c r="B39" s="175" t="s">
        <v>410</v>
      </c>
      <c r="C39" s="175" t="s">
        <v>430</v>
      </c>
      <c r="D39" s="175" t="s">
        <v>445</v>
      </c>
      <c r="E39" s="175">
        <v>102</v>
      </c>
      <c r="F39" s="177" t="s">
        <v>447</v>
      </c>
      <c r="G39" s="178" t="s">
        <v>380</v>
      </c>
      <c r="H39" s="178"/>
    </row>
    <row r="40" spans="1:8" ht="55.2" hidden="1">
      <c r="A40" s="175" t="s">
        <v>292</v>
      </c>
      <c r="B40" s="175" t="s">
        <v>410</v>
      </c>
      <c r="C40" s="175" t="s">
        <v>448</v>
      </c>
      <c r="D40" s="175"/>
      <c r="E40" s="175">
        <v>103</v>
      </c>
      <c r="F40" s="177" t="s">
        <v>449</v>
      </c>
      <c r="G40" s="178" t="s">
        <v>377</v>
      </c>
      <c r="H40" s="178"/>
    </row>
    <row r="41" spans="1:8" ht="55.2" hidden="1">
      <c r="A41" s="175" t="s">
        <v>292</v>
      </c>
      <c r="B41" s="175" t="s">
        <v>410</v>
      </c>
      <c r="C41" s="175" t="s">
        <v>448</v>
      </c>
      <c r="D41" s="175"/>
      <c r="E41" s="175">
        <v>103</v>
      </c>
      <c r="F41" s="177" t="s">
        <v>450</v>
      </c>
      <c r="G41" s="178" t="s">
        <v>380</v>
      </c>
      <c r="H41" s="178"/>
    </row>
    <row r="42" spans="1:8" ht="55.2" hidden="1">
      <c r="A42" s="175" t="s">
        <v>292</v>
      </c>
      <c r="B42" s="175" t="s">
        <v>410</v>
      </c>
      <c r="C42" s="175" t="s">
        <v>448</v>
      </c>
      <c r="D42" s="175" t="s">
        <v>451</v>
      </c>
      <c r="E42" s="175">
        <v>103</v>
      </c>
      <c r="F42" s="177" t="s">
        <v>452</v>
      </c>
      <c r="G42" s="178" t="s">
        <v>380</v>
      </c>
      <c r="H42" s="178"/>
    </row>
    <row r="43" spans="1:8" ht="82.8" hidden="1">
      <c r="A43" s="175" t="s">
        <v>292</v>
      </c>
      <c r="B43" s="175" t="s">
        <v>410</v>
      </c>
      <c r="C43" s="175" t="s">
        <v>448</v>
      </c>
      <c r="D43" s="175" t="s">
        <v>451</v>
      </c>
      <c r="E43" s="175">
        <v>103</v>
      </c>
      <c r="F43" s="177" t="s">
        <v>453</v>
      </c>
      <c r="G43" s="178" t="s">
        <v>377</v>
      </c>
      <c r="H43" s="178"/>
    </row>
    <row r="44" spans="1:8" ht="55.2" hidden="1">
      <c r="A44" s="175" t="s">
        <v>292</v>
      </c>
      <c r="B44" s="175" t="s">
        <v>410</v>
      </c>
      <c r="C44" s="175" t="s">
        <v>448</v>
      </c>
      <c r="D44" s="175" t="s">
        <v>451</v>
      </c>
      <c r="E44" s="175">
        <v>103</v>
      </c>
      <c r="F44" s="177" t="s">
        <v>454</v>
      </c>
      <c r="G44" s="178" t="s">
        <v>377</v>
      </c>
      <c r="H44" s="178"/>
    </row>
    <row r="45" spans="1:8" ht="55.2" hidden="1">
      <c r="A45" s="175" t="s">
        <v>292</v>
      </c>
      <c r="B45" s="175" t="s">
        <v>410</v>
      </c>
      <c r="C45" s="175" t="s">
        <v>448</v>
      </c>
      <c r="D45" s="175" t="s">
        <v>451</v>
      </c>
      <c r="E45" s="175">
        <v>103</v>
      </c>
      <c r="F45" s="177" t="s">
        <v>455</v>
      </c>
      <c r="G45" s="178" t="s">
        <v>456</v>
      </c>
      <c r="H45" s="178"/>
    </row>
    <row r="46" spans="1:8" ht="55.2" hidden="1">
      <c r="A46" s="175" t="s">
        <v>292</v>
      </c>
      <c r="B46" s="175" t="s">
        <v>410</v>
      </c>
      <c r="C46" s="175" t="s">
        <v>448</v>
      </c>
      <c r="D46" s="175" t="s">
        <v>451</v>
      </c>
      <c r="E46" s="175" t="s">
        <v>457</v>
      </c>
      <c r="F46" s="177" t="s">
        <v>458</v>
      </c>
      <c r="G46" s="178" t="s">
        <v>380</v>
      </c>
      <c r="H46" s="178"/>
    </row>
    <row r="47" spans="1:8" ht="207.9" hidden="1" customHeight="1">
      <c r="A47" s="175" t="s">
        <v>292</v>
      </c>
      <c r="B47" s="175" t="s">
        <v>410</v>
      </c>
      <c r="C47" s="175" t="s">
        <v>448</v>
      </c>
      <c r="D47" s="175" t="s">
        <v>451</v>
      </c>
      <c r="E47" s="175">
        <v>104</v>
      </c>
      <c r="F47" s="177" t="s">
        <v>459</v>
      </c>
      <c r="G47" s="178" t="s">
        <v>380</v>
      </c>
      <c r="H47" s="178"/>
    </row>
    <row r="48" spans="1:8" ht="55.2" hidden="1">
      <c r="A48" s="175" t="s">
        <v>292</v>
      </c>
      <c r="B48" s="175" t="s">
        <v>410</v>
      </c>
      <c r="C48" s="175" t="s">
        <v>448</v>
      </c>
      <c r="D48" s="175" t="s">
        <v>451</v>
      </c>
      <c r="E48" s="175">
        <v>104</v>
      </c>
      <c r="F48" s="177" t="s">
        <v>460</v>
      </c>
      <c r="G48" s="178" t="s">
        <v>380</v>
      </c>
      <c r="H48" s="178"/>
    </row>
    <row r="49" spans="1:8" ht="55.2" hidden="1">
      <c r="A49" s="175" t="s">
        <v>292</v>
      </c>
      <c r="B49" s="175" t="s">
        <v>410</v>
      </c>
      <c r="C49" s="175" t="s">
        <v>448</v>
      </c>
      <c r="D49" s="175" t="s">
        <v>451</v>
      </c>
      <c r="E49" s="175">
        <v>104</v>
      </c>
      <c r="F49" s="177" t="s">
        <v>461</v>
      </c>
      <c r="G49" s="178" t="s">
        <v>380</v>
      </c>
      <c r="H49" s="178"/>
    </row>
    <row r="50" spans="1:8" ht="96.6" hidden="1">
      <c r="A50" s="175" t="s">
        <v>292</v>
      </c>
      <c r="B50" s="175" t="s">
        <v>410</v>
      </c>
      <c r="C50" s="175" t="s">
        <v>448</v>
      </c>
      <c r="D50" s="175" t="s">
        <v>462</v>
      </c>
      <c r="E50" s="175">
        <v>104</v>
      </c>
      <c r="F50" s="177" t="s">
        <v>463</v>
      </c>
      <c r="G50" s="178" t="s">
        <v>380</v>
      </c>
      <c r="H50" s="178"/>
    </row>
    <row r="51" spans="1:8" ht="55.2" hidden="1">
      <c r="A51" s="175" t="s">
        <v>292</v>
      </c>
      <c r="B51" s="175" t="s">
        <v>410</v>
      </c>
      <c r="C51" s="175" t="s">
        <v>448</v>
      </c>
      <c r="D51" s="175" t="s">
        <v>464</v>
      </c>
      <c r="E51" s="175">
        <v>105</v>
      </c>
      <c r="F51" s="177" t="s">
        <v>465</v>
      </c>
      <c r="G51" s="178" t="s">
        <v>380</v>
      </c>
      <c r="H51" s="178"/>
    </row>
    <row r="52" spans="1:8" ht="55.2" hidden="1">
      <c r="A52" s="175" t="s">
        <v>292</v>
      </c>
      <c r="B52" s="175" t="s">
        <v>410</v>
      </c>
      <c r="C52" s="175" t="s">
        <v>448</v>
      </c>
      <c r="D52" s="175" t="s">
        <v>464</v>
      </c>
      <c r="E52" s="175">
        <v>105</v>
      </c>
      <c r="F52" s="177" t="s">
        <v>466</v>
      </c>
      <c r="G52" s="178" t="s">
        <v>467</v>
      </c>
      <c r="H52" s="178"/>
    </row>
    <row r="53" spans="1:8" ht="55.2" hidden="1">
      <c r="A53" s="175" t="s">
        <v>292</v>
      </c>
      <c r="B53" s="175" t="s">
        <v>410</v>
      </c>
      <c r="C53" s="175" t="s">
        <v>448</v>
      </c>
      <c r="D53" s="175" t="s">
        <v>464</v>
      </c>
      <c r="E53" s="175">
        <v>105</v>
      </c>
      <c r="F53" s="177" t="s">
        <v>468</v>
      </c>
      <c r="G53" s="178" t="s">
        <v>469</v>
      </c>
      <c r="H53" s="178"/>
    </row>
    <row r="54" spans="1:8" ht="126" hidden="1" customHeight="1">
      <c r="A54" s="175" t="s">
        <v>292</v>
      </c>
      <c r="B54" s="175" t="s">
        <v>410</v>
      </c>
      <c r="C54" s="175" t="s">
        <v>448</v>
      </c>
      <c r="D54" s="175" t="s">
        <v>464</v>
      </c>
      <c r="E54" s="175">
        <v>105</v>
      </c>
      <c r="F54" s="177" t="s">
        <v>470</v>
      </c>
      <c r="G54" s="178" t="s">
        <v>391</v>
      </c>
      <c r="H54" s="178"/>
    </row>
    <row r="55" spans="1:8" ht="55.2" hidden="1">
      <c r="A55" s="175" t="s">
        <v>292</v>
      </c>
      <c r="B55" s="175" t="s">
        <v>410</v>
      </c>
      <c r="C55" s="175" t="s">
        <v>448</v>
      </c>
      <c r="D55" s="175" t="s">
        <v>464</v>
      </c>
      <c r="E55" s="175">
        <v>105</v>
      </c>
      <c r="F55" s="177" t="s">
        <v>471</v>
      </c>
      <c r="G55" s="178" t="s">
        <v>391</v>
      </c>
      <c r="H55" s="178"/>
    </row>
    <row r="56" spans="1:8" ht="82.8" hidden="1">
      <c r="A56" s="175" t="s">
        <v>292</v>
      </c>
      <c r="B56" s="175" t="s">
        <v>410</v>
      </c>
      <c r="C56" s="175" t="s">
        <v>472</v>
      </c>
      <c r="D56" s="175" t="s">
        <v>473</v>
      </c>
      <c r="E56" s="175" t="s">
        <v>474</v>
      </c>
      <c r="F56" s="177" t="s">
        <v>475</v>
      </c>
      <c r="G56" s="178" t="s">
        <v>380</v>
      </c>
      <c r="H56" s="178"/>
    </row>
    <row r="57" spans="1:8" ht="84.9" customHeight="1">
      <c r="A57" s="175" t="s">
        <v>292</v>
      </c>
      <c r="B57" s="175" t="s">
        <v>410</v>
      </c>
      <c r="C57" s="175" t="s">
        <v>472</v>
      </c>
      <c r="D57" s="175" t="s">
        <v>476</v>
      </c>
      <c r="E57" s="175">
        <v>106</v>
      </c>
      <c r="F57" s="177" t="s">
        <v>477</v>
      </c>
      <c r="G57" s="178" t="s">
        <v>478</v>
      </c>
      <c r="H57" s="178"/>
    </row>
    <row r="58" spans="1:8" ht="55.2">
      <c r="A58" s="175" t="s">
        <v>292</v>
      </c>
      <c r="B58" s="175" t="s">
        <v>410</v>
      </c>
      <c r="C58" s="175" t="s">
        <v>472</v>
      </c>
      <c r="D58" s="175" t="s">
        <v>479</v>
      </c>
      <c r="E58" s="175">
        <v>106</v>
      </c>
      <c r="F58" s="177" t="s">
        <v>480</v>
      </c>
      <c r="G58" s="178" t="s">
        <v>478</v>
      </c>
      <c r="H58" s="178"/>
    </row>
    <row r="59" spans="1:8" ht="82.8" hidden="1">
      <c r="A59" s="175" t="s">
        <v>292</v>
      </c>
      <c r="B59" s="175" t="s">
        <v>410</v>
      </c>
      <c r="C59" s="175" t="s">
        <v>472</v>
      </c>
      <c r="D59" s="175" t="s">
        <v>481</v>
      </c>
      <c r="E59" s="175">
        <v>106</v>
      </c>
      <c r="F59" s="177" t="s">
        <v>482</v>
      </c>
      <c r="G59" s="178" t="s">
        <v>388</v>
      </c>
      <c r="H59" s="178"/>
    </row>
    <row r="60" spans="1:8" ht="99.9" customHeight="1">
      <c r="A60" s="175" t="s">
        <v>292</v>
      </c>
      <c r="B60" s="175" t="s">
        <v>410</v>
      </c>
      <c r="C60" s="175" t="s">
        <v>472</v>
      </c>
      <c r="D60" s="175" t="s">
        <v>483</v>
      </c>
      <c r="E60" s="175">
        <v>107</v>
      </c>
      <c r="F60" s="177" t="s">
        <v>484</v>
      </c>
      <c r="G60" s="178" t="s">
        <v>485</v>
      </c>
      <c r="H60" s="178"/>
    </row>
    <row r="61" spans="1:8" ht="82.8">
      <c r="A61" s="175" t="s">
        <v>292</v>
      </c>
      <c r="B61" s="175" t="s">
        <v>410</v>
      </c>
      <c r="C61" s="175" t="s">
        <v>472</v>
      </c>
      <c r="D61" s="175" t="s">
        <v>486</v>
      </c>
      <c r="E61" s="175">
        <v>107</v>
      </c>
      <c r="F61" s="177" t="s">
        <v>487</v>
      </c>
      <c r="G61" s="178" t="s">
        <v>485</v>
      </c>
      <c r="H61" s="178"/>
    </row>
    <row r="62" spans="1:8" ht="82.8">
      <c r="A62" s="175" t="s">
        <v>292</v>
      </c>
      <c r="B62" s="175" t="s">
        <v>410</v>
      </c>
      <c r="C62" s="175" t="s">
        <v>472</v>
      </c>
      <c r="D62" s="175" t="s">
        <v>488</v>
      </c>
      <c r="E62" s="175">
        <v>107</v>
      </c>
      <c r="F62" s="177" t="s">
        <v>489</v>
      </c>
      <c r="G62" s="178" t="s">
        <v>478</v>
      </c>
      <c r="H62" s="178"/>
    </row>
    <row r="63" spans="1:8" ht="82.8">
      <c r="A63" s="175" t="s">
        <v>292</v>
      </c>
      <c r="B63" s="175" t="s">
        <v>410</v>
      </c>
      <c r="C63" s="175" t="s">
        <v>490</v>
      </c>
      <c r="D63" s="175" t="s">
        <v>491</v>
      </c>
      <c r="E63" s="175">
        <v>109</v>
      </c>
      <c r="F63" s="177" t="s">
        <v>492</v>
      </c>
      <c r="G63" s="178" t="s">
        <v>478</v>
      </c>
      <c r="H63" s="178"/>
    </row>
    <row r="64" spans="1:8" ht="55.2" hidden="1">
      <c r="A64" s="175" t="s">
        <v>292</v>
      </c>
      <c r="B64" s="175" t="s">
        <v>410</v>
      </c>
      <c r="C64" s="175" t="s">
        <v>493</v>
      </c>
      <c r="D64" s="175" t="s">
        <v>494</v>
      </c>
      <c r="E64" s="175">
        <v>110</v>
      </c>
      <c r="F64" s="177" t="s">
        <v>495</v>
      </c>
      <c r="G64" s="178" t="s">
        <v>391</v>
      </c>
      <c r="H64" s="178" t="s">
        <v>496</v>
      </c>
    </row>
    <row r="65" spans="1:8" ht="69" hidden="1">
      <c r="A65" s="175" t="s">
        <v>497</v>
      </c>
      <c r="B65" s="175" t="s">
        <v>498</v>
      </c>
      <c r="C65" s="175" t="s">
        <v>499</v>
      </c>
      <c r="D65" s="175" t="s">
        <v>500</v>
      </c>
      <c r="E65" s="175">
        <v>121</v>
      </c>
      <c r="F65" s="177" t="s">
        <v>501</v>
      </c>
      <c r="G65" s="178" t="s">
        <v>391</v>
      </c>
      <c r="H65" s="178" t="s">
        <v>502</v>
      </c>
    </row>
    <row r="66" spans="1:8" ht="110.4" hidden="1">
      <c r="A66" s="175" t="s">
        <v>497</v>
      </c>
      <c r="B66" s="175" t="s">
        <v>503</v>
      </c>
      <c r="C66" s="175" t="s">
        <v>504</v>
      </c>
      <c r="D66" s="175" t="s">
        <v>505</v>
      </c>
      <c r="E66" s="175">
        <v>122</v>
      </c>
      <c r="F66" s="177" t="s">
        <v>506</v>
      </c>
      <c r="G66" s="178" t="s">
        <v>391</v>
      </c>
      <c r="H66" s="178"/>
    </row>
    <row r="67" spans="1:8" ht="84" hidden="1" customHeight="1">
      <c r="A67" s="175" t="s">
        <v>497</v>
      </c>
      <c r="B67" s="175" t="s">
        <v>507</v>
      </c>
      <c r="C67" s="175" t="s">
        <v>508</v>
      </c>
      <c r="D67" s="175" t="s">
        <v>509</v>
      </c>
      <c r="E67" s="175">
        <v>126</v>
      </c>
      <c r="F67" s="177" t="s">
        <v>510</v>
      </c>
      <c r="G67" s="178" t="s">
        <v>391</v>
      </c>
      <c r="H67" s="178" t="s">
        <v>511</v>
      </c>
    </row>
    <row r="68" spans="1:8" ht="41.4" hidden="1">
      <c r="A68" s="175" t="s">
        <v>497</v>
      </c>
      <c r="B68" s="175" t="s">
        <v>507</v>
      </c>
      <c r="C68" s="175" t="s">
        <v>508</v>
      </c>
      <c r="D68" s="175" t="s">
        <v>512</v>
      </c>
      <c r="E68" s="175">
        <v>126</v>
      </c>
      <c r="F68" s="177" t="s">
        <v>513</v>
      </c>
      <c r="G68" s="178" t="s">
        <v>514</v>
      </c>
      <c r="H68" s="178" t="s">
        <v>515</v>
      </c>
    </row>
    <row r="69" spans="1:8" ht="41.4" hidden="1">
      <c r="A69" s="175" t="s">
        <v>516</v>
      </c>
      <c r="B69" s="175" t="s">
        <v>517</v>
      </c>
      <c r="C69" s="182"/>
      <c r="D69" s="175"/>
      <c r="E69" s="175">
        <v>138</v>
      </c>
      <c r="F69" s="177" t="s">
        <v>518</v>
      </c>
      <c r="G69" s="178" t="s">
        <v>391</v>
      </c>
      <c r="H69" s="178"/>
    </row>
    <row r="70" spans="1:8" ht="55.2" hidden="1">
      <c r="A70" s="175" t="s">
        <v>516</v>
      </c>
      <c r="B70" s="175" t="s">
        <v>517</v>
      </c>
      <c r="C70" s="175" t="s">
        <v>519</v>
      </c>
      <c r="D70" s="175" t="s">
        <v>520</v>
      </c>
      <c r="E70" s="175">
        <v>141</v>
      </c>
      <c r="F70" s="177" t="s">
        <v>521</v>
      </c>
      <c r="G70" s="178" t="s">
        <v>391</v>
      </c>
      <c r="H70" s="178" t="s">
        <v>522</v>
      </c>
    </row>
    <row r="71" spans="1:8" ht="41.4" hidden="1">
      <c r="A71" s="175" t="s">
        <v>516</v>
      </c>
      <c r="B71" s="175" t="s">
        <v>523</v>
      </c>
      <c r="C71" s="175" t="s">
        <v>524</v>
      </c>
      <c r="D71" s="175" t="s">
        <v>525</v>
      </c>
      <c r="E71" s="183">
        <v>147</v>
      </c>
      <c r="F71" s="181" t="s">
        <v>526</v>
      </c>
      <c r="G71" s="178" t="s">
        <v>388</v>
      </c>
      <c r="H71" s="178"/>
    </row>
    <row r="72" spans="1:8" ht="55.2" hidden="1">
      <c r="A72" s="175" t="s">
        <v>516</v>
      </c>
      <c r="B72" s="175" t="s">
        <v>527</v>
      </c>
      <c r="C72" s="175" t="s">
        <v>528</v>
      </c>
      <c r="D72" s="175" t="s">
        <v>529</v>
      </c>
      <c r="E72" s="175">
        <v>155</v>
      </c>
      <c r="F72" s="177" t="s">
        <v>530</v>
      </c>
      <c r="G72" s="178" t="s">
        <v>391</v>
      </c>
      <c r="H72" s="178"/>
    </row>
    <row r="73" spans="1:8" ht="69" hidden="1">
      <c r="A73" s="175" t="s">
        <v>516</v>
      </c>
      <c r="B73" s="175" t="s">
        <v>527</v>
      </c>
      <c r="C73" s="175" t="s">
        <v>531</v>
      </c>
      <c r="D73" s="175"/>
      <c r="E73" s="175">
        <v>156</v>
      </c>
      <c r="F73" s="177" t="s">
        <v>532</v>
      </c>
      <c r="G73" s="178" t="s">
        <v>391</v>
      </c>
      <c r="H73" s="178" t="s">
        <v>533</v>
      </c>
    </row>
    <row r="74" spans="1:8" ht="69" hidden="1">
      <c r="A74" s="175" t="s">
        <v>516</v>
      </c>
      <c r="B74" s="175" t="s">
        <v>527</v>
      </c>
      <c r="C74" s="175" t="s">
        <v>531</v>
      </c>
      <c r="D74" s="175" t="s">
        <v>534</v>
      </c>
      <c r="E74" s="175">
        <v>156</v>
      </c>
      <c r="F74" s="177" t="s">
        <v>535</v>
      </c>
      <c r="G74" s="178" t="s">
        <v>391</v>
      </c>
      <c r="H74" s="178"/>
    </row>
    <row r="75" spans="1:8" ht="126.9" hidden="1" customHeight="1">
      <c r="A75" s="175" t="s">
        <v>516</v>
      </c>
      <c r="B75" s="175" t="s">
        <v>527</v>
      </c>
      <c r="C75" s="175" t="s">
        <v>531</v>
      </c>
      <c r="D75" s="175" t="s">
        <v>536</v>
      </c>
      <c r="E75" s="175">
        <v>157</v>
      </c>
      <c r="F75" s="177" t="s">
        <v>537</v>
      </c>
      <c r="G75" s="178" t="s">
        <v>538</v>
      </c>
      <c r="H75" s="178" t="s">
        <v>539</v>
      </c>
    </row>
    <row r="76" spans="1:8" ht="104.1" hidden="1" customHeight="1">
      <c r="A76" s="175" t="s">
        <v>516</v>
      </c>
      <c r="B76" s="175" t="s">
        <v>527</v>
      </c>
      <c r="C76" s="175" t="s">
        <v>531</v>
      </c>
      <c r="D76" s="175" t="s">
        <v>540</v>
      </c>
      <c r="E76" s="175">
        <v>158</v>
      </c>
      <c r="F76" s="177" t="s">
        <v>541</v>
      </c>
      <c r="G76" s="178" t="s">
        <v>391</v>
      </c>
      <c r="H76" s="178" t="s">
        <v>542</v>
      </c>
    </row>
    <row r="77" spans="1:8" ht="41.4" hidden="1">
      <c r="A77" s="175" t="s">
        <v>516</v>
      </c>
      <c r="B77" s="175" t="s">
        <v>527</v>
      </c>
      <c r="C77" s="175" t="s">
        <v>543</v>
      </c>
      <c r="D77" s="175" t="s">
        <v>544</v>
      </c>
      <c r="E77" s="175">
        <v>160</v>
      </c>
      <c r="F77" s="177" t="s">
        <v>545</v>
      </c>
      <c r="G77" s="178" t="s">
        <v>391</v>
      </c>
      <c r="H77" s="178" t="s">
        <v>542</v>
      </c>
    </row>
    <row r="78" spans="1:8" ht="55.2" hidden="1">
      <c r="A78" s="175" t="s">
        <v>546</v>
      </c>
      <c r="B78" s="175" t="s">
        <v>547</v>
      </c>
      <c r="C78" s="175"/>
      <c r="D78" s="175"/>
      <c r="E78" s="175">
        <v>198</v>
      </c>
      <c r="F78" s="177" t="s">
        <v>548</v>
      </c>
      <c r="G78" s="178" t="s">
        <v>549</v>
      </c>
      <c r="H78" s="178"/>
    </row>
    <row r="79" spans="1:8" ht="41.4" hidden="1">
      <c r="A79" s="175" t="s">
        <v>546</v>
      </c>
      <c r="B79" s="175" t="s">
        <v>547</v>
      </c>
      <c r="C79" s="175" t="s">
        <v>550</v>
      </c>
      <c r="D79" s="175"/>
      <c r="E79" s="175">
        <v>200</v>
      </c>
      <c r="F79" s="177" t="s">
        <v>551</v>
      </c>
      <c r="G79" s="178" t="s">
        <v>549</v>
      </c>
      <c r="H79" s="178"/>
    </row>
    <row r="80" spans="1:8" ht="90.9" hidden="1" customHeight="1">
      <c r="A80" s="184" t="s">
        <v>546</v>
      </c>
      <c r="B80" s="185" t="s">
        <v>552</v>
      </c>
      <c r="C80" s="182" t="s">
        <v>552</v>
      </c>
      <c r="D80" s="182"/>
      <c r="E80" s="184">
        <v>203</v>
      </c>
      <c r="F80" s="181" t="s">
        <v>553</v>
      </c>
      <c r="G80" s="184" t="s">
        <v>391</v>
      </c>
      <c r="H80" s="178" t="s">
        <v>554</v>
      </c>
    </row>
    <row r="81" spans="1:8" ht="110.4" hidden="1">
      <c r="A81" s="184" t="s">
        <v>555</v>
      </c>
      <c r="B81" s="185" t="s">
        <v>556</v>
      </c>
      <c r="C81" s="182" t="s">
        <v>557</v>
      </c>
      <c r="D81" s="182"/>
      <c r="E81" s="184">
        <v>210</v>
      </c>
      <c r="F81" s="181" t="s">
        <v>558</v>
      </c>
      <c r="G81" s="184" t="s">
        <v>377</v>
      </c>
      <c r="H81" s="184"/>
    </row>
    <row r="82" spans="1:8" ht="55.2" hidden="1">
      <c r="A82" s="184" t="s">
        <v>555</v>
      </c>
      <c r="B82" s="185" t="s">
        <v>556</v>
      </c>
      <c r="C82" s="182" t="s">
        <v>557</v>
      </c>
      <c r="D82" s="182"/>
      <c r="E82" s="184">
        <v>210</v>
      </c>
      <c r="F82" s="181" t="s">
        <v>559</v>
      </c>
      <c r="G82" s="184" t="s">
        <v>380</v>
      </c>
      <c r="H82" s="184"/>
    </row>
    <row r="83" spans="1:8" ht="41.4" hidden="1">
      <c r="A83" s="184" t="s">
        <v>555</v>
      </c>
      <c r="B83" s="185" t="s">
        <v>556</v>
      </c>
      <c r="C83" s="182" t="s">
        <v>557</v>
      </c>
      <c r="D83" s="182"/>
      <c r="E83" s="184">
        <v>211</v>
      </c>
      <c r="F83" s="181" t="s">
        <v>560</v>
      </c>
      <c r="G83" s="178" t="s">
        <v>561</v>
      </c>
      <c r="H83" s="184"/>
    </row>
    <row r="84" spans="1:8" ht="87" hidden="1" customHeight="1">
      <c r="A84" s="184" t="s">
        <v>555</v>
      </c>
      <c r="B84" s="185" t="s">
        <v>556</v>
      </c>
      <c r="C84" s="182" t="s">
        <v>557</v>
      </c>
      <c r="D84" s="182"/>
      <c r="E84" s="184">
        <v>210</v>
      </c>
      <c r="F84" s="181" t="s">
        <v>562</v>
      </c>
      <c r="G84" s="184" t="s">
        <v>391</v>
      </c>
      <c r="H84" s="184" t="s">
        <v>563</v>
      </c>
    </row>
    <row r="85" spans="1:8" ht="41.4" hidden="1">
      <c r="A85" s="184" t="s">
        <v>555</v>
      </c>
      <c r="B85" s="185" t="s">
        <v>556</v>
      </c>
      <c r="C85" s="182" t="s">
        <v>557</v>
      </c>
      <c r="D85" s="182"/>
      <c r="E85" s="184">
        <v>210</v>
      </c>
      <c r="F85" s="181" t="s">
        <v>564</v>
      </c>
      <c r="G85" s="178" t="s">
        <v>388</v>
      </c>
      <c r="H85" s="184"/>
    </row>
    <row r="86" spans="1:8" ht="55.2" hidden="1">
      <c r="A86" s="184" t="s">
        <v>555</v>
      </c>
      <c r="B86" s="185" t="s">
        <v>556</v>
      </c>
      <c r="C86" s="182" t="s">
        <v>557</v>
      </c>
      <c r="D86" s="182"/>
      <c r="E86" s="184">
        <v>210</v>
      </c>
      <c r="F86" s="181" t="s">
        <v>565</v>
      </c>
      <c r="G86" s="178" t="s">
        <v>432</v>
      </c>
      <c r="H86" s="184"/>
    </row>
    <row r="87" spans="1:8" ht="84.9" hidden="1" customHeight="1">
      <c r="A87" s="184" t="s">
        <v>555</v>
      </c>
      <c r="B87" s="185" t="s">
        <v>556</v>
      </c>
      <c r="C87" s="182" t="s">
        <v>557</v>
      </c>
      <c r="D87" s="182"/>
      <c r="E87" s="184">
        <v>211</v>
      </c>
      <c r="F87" s="181" t="s">
        <v>566</v>
      </c>
      <c r="G87" s="184" t="s">
        <v>380</v>
      </c>
      <c r="H87" s="184"/>
    </row>
    <row r="88" spans="1:8" ht="41.4" hidden="1">
      <c r="A88" s="184" t="s">
        <v>555</v>
      </c>
      <c r="B88" s="185" t="s">
        <v>556</v>
      </c>
      <c r="C88" s="182" t="s">
        <v>557</v>
      </c>
      <c r="D88" s="182"/>
      <c r="E88" s="184">
        <v>211</v>
      </c>
      <c r="F88" s="181" t="s">
        <v>567</v>
      </c>
      <c r="G88" s="184" t="s">
        <v>568</v>
      </c>
      <c r="H88" s="184"/>
    </row>
    <row r="89" spans="1:8" ht="82.8" hidden="1">
      <c r="A89" s="184" t="s">
        <v>555</v>
      </c>
      <c r="B89" s="185" t="s">
        <v>556</v>
      </c>
      <c r="C89" s="182" t="s">
        <v>557</v>
      </c>
      <c r="D89" s="182"/>
      <c r="E89" s="184">
        <v>211</v>
      </c>
      <c r="F89" s="181" t="s">
        <v>569</v>
      </c>
      <c r="G89" s="178" t="s">
        <v>380</v>
      </c>
      <c r="H89" s="178"/>
    </row>
    <row r="90" spans="1:8" ht="96.6" hidden="1">
      <c r="A90" s="184" t="s">
        <v>555</v>
      </c>
      <c r="B90" s="185" t="s">
        <v>556</v>
      </c>
      <c r="C90" s="182" t="s">
        <v>557</v>
      </c>
      <c r="D90" s="182"/>
      <c r="E90" s="184">
        <v>211</v>
      </c>
      <c r="F90" s="181" t="s">
        <v>570</v>
      </c>
      <c r="G90" s="184" t="s">
        <v>380</v>
      </c>
      <c r="H90" s="184"/>
    </row>
    <row r="91" spans="1:8" ht="69" hidden="1">
      <c r="A91" s="184" t="s">
        <v>555</v>
      </c>
      <c r="B91" s="185" t="s">
        <v>556</v>
      </c>
      <c r="C91" s="182" t="s">
        <v>557</v>
      </c>
      <c r="D91" s="182"/>
      <c r="E91" s="184">
        <v>211</v>
      </c>
      <c r="F91" s="181" t="s">
        <v>571</v>
      </c>
      <c r="G91" s="178" t="s">
        <v>388</v>
      </c>
      <c r="H91" s="184"/>
    </row>
    <row r="92" spans="1:8" ht="41.4">
      <c r="A92" s="184" t="s">
        <v>555</v>
      </c>
      <c r="B92" s="185" t="s">
        <v>556</v>
      </c>
      <c r="C92" s="182" t="s">
        <v>557</v>
      </c>
      <c r="D92" s="182"/>
      <c r="E92" s="184">
        <v>212</v>
      </c>
      <c r="F92" s="181" t="s">
        <v>572</v>
      </c>
      <c r="G92" s="184" t="s">
        <v>422</v>
      </c>
      <c r="H92" s="184"/>
    </row>
    <row r="93" spans="1:8" ht="96.6" hidden="1">
      <c r="A93" s="184" t="s">
        <v>555</v>
      </c>
      <c r="B93" s="185" t="s">
        <v>556</v>
      </c>
      <c r="C93" s="182" t="s">
        <v>573</v>
      </c>
      <c r="D93" s="182"/>
      <c r="E93" s="184">
        <v>213</v>
      </c>
      <c r="F93" s="181" t="s">
        <v>574</v>
      </c>
      <c r="G93" s="184" t="s">
        <v>575</v>
      </c>
      <c r="H93" s="184"/>
    </row>
    <row r="94" spans="1:8" ht="27.6" hidden="1">
      <c r="A94" s="178" t="s">
        <v>555</v>
      </c>
      <c r="B94" s="182" t="s">
        <v>556</v>
      </c>
      <c r="C94" s="182" t="s">
        <v>573</v>
      </c>
      <c r="D94" s="182"/>
      <c r="E94" s="178">
        <v>214</v>
      </c>
      <c r="F94" s="181" t="s">
        <v>576</v>
      </c>
      <c r="G94" s="184" t="s">
        <v>549</v>
      </c>
      <c r="H94" s="184"/>
    </row>
    <row r="95" spans="1:8" ht="96.6" hidden="1">
      <c r="A95" s="178" t="s">
        <v>555</v>
      </c>
      <c r="B95" s="182" t="s">
        <v>556</v>
      </c>
      <c r="C95" s="182" t="s">
        <v>577</v>
      </c>
      <c r="D95" s="182"/>
      <c r="E95" s="178">
        <v>217</v>
      </c>
      <c r="F95" s="181" t="s">
        <v>578</v>
      </c>
      <c r="G95" s="184" t="s">
        <v>377</v>
      </c>
      <c r="H95" s="184"/>
    </row>
    <row r="96" spans="1:8" ht="69" hidden="1">
      <c r="A96" s="178" t="s">
        <v>555</v>
      </c>
      <c r="B96" s="182" t="s">
        <v>579</v>
      </c>
      <c r="C96" s="182" t="s">
        <v>580</v>
      </c>
      <c r="D96" s="182"/>
      <c r="E96" s="178">
        <v>220</v>
      </c>
      <c r="F96" s="181" t="s">
        <v>581</v>
      </c>
      <c r="G96" s="184" t="s">
        <v>380</v>
      </c>
      <c r="H96" s="184"/>
    </row>
    <row r="97" spans="1:8" ht="27.6" hidden="1">
      <c r="A97" s="178" t="s">
        <v>555</v>
      </c>
      <c r="B97" s="182" t="s">
        <v>579</v>
      </c>
      <c r="C97" s="182" t="s">
        <v>582</v>
      </c>
      <c r="D97" s="182"/>
      <c r="E97" s="178">
        <v>222</v>
      </c>
      <c r="F97" s="181" t="s">
        <v>583</v>
      </c>
      <c r="G97" s="184" t="s">
        <v>377</v>
      </c>
      <c r="H97" s="184"/>
    </row>
    <row r="98" spans="1:8" ht="55.2" hidden="1">
      <c r="A98" s="178" t="s">
        <v>555</v>
      </c>
      <c r="B98" s="182" t="s">
        <v>584</v>
      </c>
      <c r="C98" s="182" t="s">
        <v>585</v>
      </c>
      <c r="D98" s="182"/>
      <c r="E98" s="178">
        <v>225</v>
      </c>
      <c r="F98" s="186" t="s">
        <v>586</v>
      </c>
      <c r="G98" s="178" t="s">
        <v>388</v>
      </c>
      <c r="H98" s="184"/>
    </row>
    <row r="99" spans="1:8" ht="55.2" hidden="1">
      <c r="A99" s="178" t="s">
        <v>555</v>
      </c>
      <c r="B99" s="182" t="s">
        <v>587</v>
      </c>
      <c r="C99" s="182" t="s">
        <v>588</v>
      </c>
      <c r="D99" s="182"/>
      <c r="E99" s="178">
        <v>232</v>
      </c>
      <c r="F99" s="181" t="s">
        <v>589</v>
      </c>
      <c r="G99" s="184" t="s">
        <v>467</v>
      </c>
      <c r="H99" s="184"/>
    </row>
    <row r="100" spans="1:8" ht="55.2" hidden="1">
      <c r="A100" s="178" t="s">
        <v>555</v>
      </c>
      <c r="B100" s="182" t="s">
        <v>587</v>
      </c>
      <c r="C100" s="182" t="s">
        <v>590</v>
      </c>
      <c r="D100" s="182"/>
      <c r="E100" s="178">
        <v>233</v>
      </c>
      <c r="F100" s="181" t="s">
        <v>591</v>
      </c>
      <c r="G100" s="184" t="s">
        <v>467</v>
      </c>
      <c r="H100" s="184"/>
    </row>
    <row r="101" spans="1:8" ht="69" hidden="1">
      <c r="A101" s="178" t="s">
        <v>555</v>
      </c>
      <c r="B101" s="182" t="s">
        <v>587</v>
      </c>
      <c r="C101" s="182" t="s">
        <v>592</v>
      </c>
      <c r="D101" s="182"/>
      <c r="E101" s="178">
        <v>233</v>
      </c>
      <c r="F101" s="181" t="s">
        <v>593</v>
      </c>
      <c r="G101" s="184" t="s">
        <v>467</v>
      </c>
      <c r="H101" s="184"/>
    </row>
    <row r="102" spans="1:8" ht="41.4" hidden="1">
      <c r="A102" s="178" t="s">
        <v>555</v>
      </c>
      <c r="B102" s="182" t="s">
        <v>594</v>
      </c>
      <c r="C102" s="182" t="s">
        <v>595</v>
      </c>
      <c r="D102" s="182" t="s">
        <v>596</v>
      </c>
      <c r="E102" s="178">
        <v>246</v>
      </c>
      <c r="F102" s="181" t="s">
        <v>597</v>
      </c>
      <c r="G102" s="184" t="s">
        <v>377</v>
      </c>
      <c r="H102" s="184"/>
    </row>
    <row r="103" spans="1:8" ht="41.4" hidden="1">
      <c r="A103" s="178" t="s">
        <v>555</v>
      </c>
      <c r="B103" s="182" t="s">
        <v>594</v>
      </c>
      <c r="C103" s="182" t="s">
        <v>595</v>
      </c>
      <c r="D103" s="182" t="s">
        <v>598</v>
      </c>
      <c r="E103" s="178">
        <v>246</v>
      </c>
      <c r="F103" s="181" t="s">
        <v>599</v>
      </c>
      <c r="G103" s="184" t="s">
        <v>377</v>
      </c>
      <c r="H103" s="184"/>
    </row>
    <row r="104" spans="1:8" ht="69" hidden="1">
      <c r="A104" s="178" t="s">
        <v>555</v>
      </c>
      <c r="B104" s="182" t="s">
        <v>600</v>
      </c>
      <c r="C104" s="182" t="s">
        <v>601</v>
      </c>
      <c r="D104" s="182"/>
      <c r="E104" s="178">
        <v>249</v>
      </c>
      <c r="F104" s="181" t="s">
        <v>602</v>
      </c>
      <c r="G104" s="184" t="s">
        <v>432</v>
      </c>
      <c r="H104" s="184"/>
    </row>
    <row r="105" spans="1:8" ht="41.4" hidden="1">
      <c r="A105" s="178" t="s">
        <v>555</v>
      </c>
      <c r="B105" s="182" t="s">
        <v>600</v>
      </c>
      <c r="C105" s="182" t="s">
        <v>601</v>
      </c>
      <c r="D105" s="182"/>
      <c r="E105" s="178">
        <v>249</v>
      </c>
      <c r="F105" s="181" t="s">
        <v>603</v>
      </c>
      <c r="G105" s="178" t="s">
        <v>388</v>
      </c>
      <c r="H105" s="184"/>
    </row>
    <row r="106" spans="1:8" ht="41.4" hidden="1">
      <c r="A106" s="178" t="s">
        <v>555</v>
      </c>
      <c r="B106" s="182" t="s">
        <v>600</v>
      </c>
      <c r="C106" s="182" t="s">
        <v>604</v>
      </c>
      <c r="D106" s="182"/>
      <c r="E106" s="178">
        <v>250</v>
      </c>
      <c r="F106" s="181" t="s">
        <v>605</v>
      </c>
      <c r="G106" s="184" t="s">
        <v>391</v>
      </c>
      <c r="H106" s="184"/>
    </row>
    <row r="107" spans="1:8" ht="55.2" hidden="1">
      <c r="A107" s="178" t="s">
        <v>555</v>
      </c>
      <c r="B107" s="182" t="s">
        <v>606</v>
      </c>
      <c r="C107" s="182" t="s">
        <v>607</v>
      </c>
      <c r="D107" s="182"/>
      <c r="E107" s="178">
        <v>256</v>
      </c>
      <c r="F107" s="181" t="s">
        <v>608</v>
      </c>
      <c r="G107" s="184" t="s">
        <v>388</v>
      </c>
      <c r="H107" s="184"/>
    </row>
    <row r="108" spans="1:8" ht="41.4" hidden="1">
      <c r="A108" s="178" t="s">
        <v>555</v>
      </c>
      <c r="B108" s="182" t="s">
        <v>606</v>
      </c>
      <c r="C108" s="182" t="s">
        <v>607</v>
      </c>
      <c r="D108" s="182"/>
      <c r="E108" s="178">
        <v>256</v>
      </c>
      <c r="F108" s="181" t="s">
        <v>609</v>
      </c>
      <c r="G108" s="184" t="s">
        <v>377</v>
      </c>
      <c r="H108" s="184"/>
    </row>
    <row r="109" spans="1:8" ht="41.4" hidden="1">
      <c r="A109" s="178" t="s">
        <v>555</v>
      </c>
      <c r="B109" s="182" t="s">
        <v>606</v>
      </c>
      <c r="C109" s="182" t="s">
        <v>607</v>
      </c>
      <c r="D109" s="182"/>
      <c r="E109" s="178">
        <v>256</v>
      </c>
      <c r="F109" s="181" t="s">
        <v>610</v>
      </c>
      <c r="G109" s="184" t="s">
        <v>568</v>
      </c>
      <c r="H109" s="184"/>
    </row>
    <row r="110" spans="1:8" ht="41.4" hidden="1">
      <c r="A110" s="178" t="s">
        <v>555</v>
      </c>
      <c r="B110" s="182" t="s">
        <v>606</v>
      </c>
      <c r="C110" s="182" t="s">
        <v>607</v>
      </c>
      <c r="D110" s="182"/>
      <c r="E110" s="178">
        <v>256</v>
      </c>
      <c r="F110" s="187" t="s">
        <v>611</v>
      </c>
      <c r="G110" s="184" t="s">
        <v>377</v>
      </c>
      <c r="H110" s="184"/>
    </row>
    <row r="111" spans="1:8" ht="41.4">
      <c r="A111" s="178" t="s">
        <v>555</v>
      </c>
      <c r="B111" s="185" t="s">
        <v>612</v>
      </c>
      <c r="C111" s="182" t="s">
        <v>613</v>
      </c>
      <c r="D111" s="182"/>
      <c r="E111" s="184">
        <v>261</v>
      </c>
      <c r="F111" s="181" t="s">
        <v>614</v>
      </c>
      <c r="G111" s="184" t="s">
        <v>418</v>
      </c>
      <c r="H111" s="184"/>
    </row>
    <row r="112" spans="1:8" ht="27.6" hidden="1">
      <c r="A112" s="178" t="s">
        <v>555</v>
      </c>
      <c r="B112" s="185"/>
      <c r="C112" s="182"/>
      <c r="D112" s="182"/>
      <c r="E112" s="185"/>
      <c r="F112" s="181" t="s">
        <v>615</v>
      </c>
      <c r="G112" s="184" t="s">
        <v>391</v>
      </c>
      <c r="H112" s="184"/>
    </row>
    <row r="113" spans="1:6" hidden="1">
      <c r="A113" s="188" t="s">
        <v>555</v>
      </c>
      <c r="B113" s="189"/>
      <c r="C113" s="190"/>
      <c r="D113" s="190"/>
      <c r="E113" s="189"/>
      <c r="F113" s="191"/>
    </row>
    <row r="114" spans="1:6" hidden="1">
      <c r="A114" s="193" t="s">
        <v>555</v>
      </c>
      <c r="B114" s="194"/>
      <c r="C114" s="195"/>
      <c r="D114" s="195"/>
      <c r="E114" s="194"/>
      <c r="F114" s="196"/>
    </row>
    <row r="115" spans="1:6" hidden="1">
      <c r="A115" s="193" t="s">
        <v>555</v>
      </c>
      <c r="B115" s="194"/>
      <c r="C115" s="195"/>
      <c r="D115" s="195"/>
      <c r="E115" s="194"/>
      <c r="F115" s="196"/>
    </row>
    <row r="116" spans="1:6" hidden="1">
      <c r="A116" s="193" t="s">
        <v>555</v>
      </c>
      <c r="B116" s="194"/>
      <c r="C116" s="195"/>
      <c r="D116" s="195"/>
      <c r="E116" s="194"/>
      <c r="F116" s="196"/>
    </row>
  </sheetData>
  <autoFilter ref="A2:AJM116" xr:uid="{650C94B1-6F01-0142-8D61-986A43B0F8F7}">
    <filterColumn colId="6">
      <filters>
        <filter val="Mintrabajo - SENA - UAEOS"/>
        <filter val="Mintrabajo - UAEOS"/>
        <filter val="SENA - UAEOS"/>
        <filter val="UAEOS"/>
      </filters>
    </filterColumn>
  </autoFilter>
  <mergeCells count="1">
    <mergeCell ref="A1:H1"/>
  </mergeCells>
  <conditionalFormatting sqref="A2:H2">
    <cfRule type="duplicateValues" dxfId="2" priority="1"/>
    <cfRule type="duplicateValues" dxfId="1" priority="2"/>
    <cfRule type="duplicateValues" dxfId="0" priority="3"/>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4EDA1-D1B2-422E-A244-6E40A508DDE0}">
  <dimension ref="A1:CL32"/>
  <sheetViews>
    <sheetView topLeftCell="E23" zoomScale="90" zoomScaleNormal="90" zoomScaleSheetLayoutView="70" workbookViewId="0">
      <selection activeCell="I25" sqref="I25"/>
    </sheetView>
  </sheetViews>
  <sheetFormatPr baseColWidth="10" defaultColWidth="11.44140625" defaultRowHeight="15"/>
  <cols>
    <col min="1" max="1" width="24.44140625" style="204" hidden="1" customWidth="1"/>
    <col min="2" max="2" width="39.33203125" style="204" hidden="1" customWidth="1"/>
    <col min="3" max="3" width="25.88671875" style="204" hidden="1" customWidth="1"/>
    <col min="4" max="4" width="30.44140625" style="204" hidden="1" customWidth="1"/>
    <col min="5" max="6" width="39.109375" style="204" customWidth="1"/>
    <col min="7" max="7" width="52.88671875" style="204" customWidth="1"/>
    <col min="8" max="8" width="31.88671875" style="233" customWidth="1"/>
    <col min="9" max="9" width="56.88671875" style="204" customWidth="1"/>
    <col min="10" max="10" width="48.5546875" style="204" customWidth="1"/>
    <col min="11" max="13" width="27.5546875" style="204" hidden="1" customWidth="1"/>
    <col min="14" max="14" width="19.44140625" style="204" customWidth="1"/>
    <col min="15" max="15" width="16.5546875" style="204" customWidth="1"/>
    <col min="16" max="16" width="13.44140625" style="204" customWidth="1"/>
    <col min="17" max="18" width="11.44140625" style="204"/>
    <col min="19" max="19" width="46" style="204" customWidth="1"/>
    <col min="20" max="16384" width="11.44140625" style="204"/>
  </cols>
  <sheetData>
    <row r="1" spans="1:90" ht="29.25" customHeight="1">
      <c r="A1" s="1059"/>
      <c r="B1" s="1060" t="s">
        <v>627</v>
      </c>
      <c r="C1" s="1061"/>
      <c r="D1" s="1061"/>
      <c r="E1" s="1061"/>
      <c r="F1" s="1061"/>
      <c r="G1" s="1061"/>
      <c r="H1" s="1061"/>
      <c r="I1" s="1061"/>
      <c r="J1" s="1061"/>
      <c r="K1" s="1061"/>
      <c r="L1" s="1061"/>
      <c r="M1" s="1061"/>
      <c r="N1" s="1061"/>
      <c r="O1" s="1061"/>
      <c r="P1" s="1061"/>
      <c r="Q1" s="1061"/>
      <c r="R1" s="1061"/>
      <c r="S1" s="1061"/>
    </row>
    <row r="2" spans="1:90" ht="27" customHeight="1">
      <c r="A2" s="1059"/>
      <c r="B2" s="1060"/>
      <c r="C2" s="1061"/>
      <c r="D2" s="1061"/>
      <c r="E2" s="1061"/>
      <c r="F2" s="1061"/>
      <c r="G2" s="1061"/>
      <c r="H2" s="1061"/>
      <c r="I2" s="1061"/>
      <c r="J2" s="1061"/>
      <c r="K2" s="1061"/>
      <c r="L2" s="1061"/>
      <c r="M2" s="1061"/>
      <c r="N2" s="1061"/>
      <c r="O2" s="1061"/>
      <c r="P2" s="1061"/>
      <c r="Q2" s="1061"/>
      <c r="R2" s="1061"/>
      <c r="S2" s="1061"/>
    </row>
    <row r="3" spans="1:90" ht="30" customHeight="1">
      <c r="A3" s="1059"/>
      <c r="B3" s="1060"/>
      <c r="C3" s="1061"/>
      <c r="D3" s="1061"/>
      <c r="E3" s="1061"/>
      <c r="F3" s="1061"/>
      <c r="G3" s="1061"/>
      <c r="H3" s="1061"/>
      <c r="I3" s="1061"/>
      <c r="J3" s="1061"/>
      <c r="K3" s="1061"/>
      <c r="L3" s="1061"/>
      <c r="M3" s="1061"/>
      <c r="N3" s="1061"/>
      <c r="O3" s="1061"/>
      <c r="P3" s="1061"/>
      <c r="Q3" s="1061"/>
      <c r="R3" s="1061"/>
      <c r="S3" s="1061"/>
    </row>
    <row r="4" spans="1:90" ht="13.5" customHeight="1">
      <c r="A4" s="205" t="s">
        <v>623</v>
      </c>
      <c r="B4" s="1062" t="s">
        <v>624</v>
      </c>
      <c r="C4" s="1062"/>
      <c r="D4" s="1063"/>
      <c r="E4" s="1064"/>
      <c r="F4" s="1064"/>
      <c r="G4" s="1064"/>
      <c r="H4" s="1064"/>
      <c r="I4" s="1064"/>
      <c r="J4" s="1064"/>
      <c r="K4" s="1064"/>
      <c r="L4" s="1064"/>
      <c r="M4" s="1064"/>
      <c r="N4" s="1064"/>
      <c r="O4" s="1064"/>
      <c r="P4" s="1064"/>
      <c r="Q4" s="1064"/>
      <c r="R4" s="1064"/>
      <c r="S4" s="1064"/>
    </row>
    <row r="5" spans="1:90" ht="13.5" customHeight="1">
      <c r="A5" s="205"/>
      <c r="B5" s="205"/>
      <c r="C5" s="205"/>
      <c r="D5" s="206"/>
      <c r="E5" s="205" t="s">
        <v>623</v>
      </c>
      <c r="F5" s="205"/>
      <c r="G5" s="1062" t="s">
        <v>624</v>
      </c>
      <c r="H5" s="1062"/>
      <c r="I5" s="1062" t="s">
        <v>625</v>
      </c>
      <c r="J5" s="1062"/>
      <c r="K5" s="1062"/>
      <c r="L5" s="1062"/>
      <c r="M5" s="1062"/>
      <c r="N5" s="1062"/>
      <c r="O5" s="1062"/>
      <c r="P5" s="1062"/>
      <c r="Q5" s="1062"/>
      <c r="R5" s="1062"/>
      <c r="S5" s="1062"/>
    </row>
    <row r="6" spans="1:90" s="210" customFormat="1" ht="36" customHeight="1">
      <c r="A6" s="207" t="s">
        <v>319</v>
      </c>
      <c r="B6" s="207" t="s">
        <v>358</v>
      </c>
      <c r="C6" s="207" t="s">
        <v>305</v>
      </c>
      <c r="D6" s="207" t="s">
        <v>304</v>
      </c>
      <c r="E6" s="207" t="s">
        <v>628</v>
      </c>
      <c r="F6" s="207" t="s">
        <v>629</v>
      </c>
      <c r="G6" s="207" t="s">
        <v>303</v>
      </c>
      <c r="H6" s="207" t="s">
        <v>302</v>
      </c>
      <c r="I6" s="207" t="s">
        <v>301</v>
      </c>
      <c r="J6" s="207" t="s">
        <v>300</v>
      </c>
      <c r="K6" s="207" t="s">
        <v>312</v>
      </c>
      <c r="L6" s="207" t="s">
        <v>313</v>
      </c>
      <c r="M6" s="208" t="s">
        <v>315</v>
      </c>
      <c r="N6" s="208" t="s">
        <v>299</v>
      </c>
      <c r="O6" s="207">
        <v>2023</v>
      </c>
      <c r="P6" s="207">
        <v>2024</v>
      </c>
      <c r="Q6" s="207">
        <v>2025</v>
      </c>
      <c r="R6" s="207">
        <v>2026</v>
      </c>
      <c r="S6" s="207" t="s">
        <v>298</v>
      </c>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row>
    <row r="7" spans="1:90" s="209" customFormat="1" ht="26.25" customHeight="1">
      <c r="A7" s="200" t="s">
        <v>292</v>
      </c>
      <c r="B7" s="200" t="s">
        <v>410</v>
      </c>
      <c r="C7" s="200" t="s">
        <v>472</v>
      </c>
      <c r="D7" s="200" t="s">
        <v>488</v>
      </c>
      <c r="E7" s="1071" t="s">
        <v>630</v>
      </c>
      <c r="F7" s="1071" t="s">
        <v>631</v>
      </c>
      <c r="G7" s="1065" t="s">
        <v>632</v>
      </c>
      <c r="H7" s="1067" t="s">
        <v>633</v>
      </c>
      <c r="I7" s="1057" t="s">
        <v>634</v>
      </c>
      <c r="J7" s="212" t="s">
        <v>635</v>
      </c>
      <c r="K7" s="213" t="s">
        <v>284</v>
      </c>
      <c r="L7" s="213" t="s">
        <v>287</v>
      </c>
      <c r="M7" s="214">
        <v>304</v>
      </c>
      <c r="N7" s="213">
        <f>183*4</f>
        <v>732</v>
      </c>
      <c r="O7" s="213">
        <v>183</v>
      </c>
      <c r="P7" s="213">
        <v>183</v>
      </c>
      <c r="Q7" s="213">
        <v>183</v>
      </c>
      <c r="R7" s="213">
        <v>183</v>
      </c>
      <c r="S7" s="215" t="s">
        <v>308</v>
      </c>
    </row>
    <row r="8" spans="1:90" s="209" customFormat="1" ht="36" customHeight="1">
      <c r="A8" s="200" t="s">
        <v>292</v>
      </c>
      <c r="B8" s="200" t="s">
        <v>410</v>
      </c>
      <c r="C8" s="200" t="s">
        <v>472</v>
      </c>
      <c r="D8" s="200" t="s">
        <v>488</v>
      </c>
      <c r="E8" s="1072"/>
      <c r="F8" s="1072"/>
      <c r="G8" s="1074"/>
      <c r="H8" s="1075"/>
      <c r="I8" s="1057"/>
      <c r="J8" s="212" t="s">
        <v>636</v>
      </c>
      <c r="K8" s="213" t="s">
        <v>284</v>
      </c>
      <c r="L8" s="213" t="s">
        <v>287</v>
      </c>
      <c r="M8" s="213">
        <v>28</v>
      </c>
      <c r="N8" s="213">
        <v>40</v>
      </c>
      <c r="O8" s="213">
        <v>10</v>
      </c>
      <c r="P8" s="213">
        <v>10</v>
      </c>
      <c r="Q8" s="213">
        <v>10</v>
      </c>
      <c r="R8" s="213">
        <v>10</v>
      </c>
      <c r="S8" s="215" t="s">
        <v>308</v>
      </c>
    </row>
    <row r="9" spans="1:90" s="209" customFormat="1" ht="36" customHeight="1">
      <c r="A9" s="200" t="s">
        <v>292</v>
      </c>
      <c r="B9" s="200" t="s">
        <v>410</v>
      </c>
      <c r="C9" s="200" t="s">
        <v>472</v>
      </c>
      <c r="D9" s="200" t="s">
        <v>488</v>
      </c>
      <c r="E9" s="1072"/>
      <c r="F9" s="1072"/>
      <c r="G9" s="1074"/>
      <c r="H9" s="1075"/>
      <c r="I9" s="1057"/>
      <c r="J9" s="212" t="s">
        <v>637</v>
      </c>
      <c r="K9" s="213" t="s">
        <v>284</v>
      </c>
      <c r="L9" s="213" t="s">
        <v>287</v>
      </c>
      <c r="M9" s="213">
        <v>249</v>
      </c>
      <c r="N9" s="213">
        <f>O9+P9+Q9+R9</f>
        <v>400</v>
      </c>
      <c r="O9" s="213">
        <v>100</v>
      </c>
      <c r="P9" s="213">
        <v>100</v>
      </c>
      <c r="Q9" s="213">
        <v>100</v>
      </c>
      <c r="R9" s="213">
        <v>100</v>
      </c>
      <c r="S9" s="215" t="s">
        <v>308</v>
      </c>
    </row>
    <row r="10" spans="1:90" s="209" customFormat="1" ht="36" customHeight="1">
      <c r="A10" s="200" t="s">
        <v>292</v>
      </c>
      <c r="B10" s="200" t="s">
        <v>410</v>
      </c>
      <c r="C10" s="200" t="s">
        <v>472</v>
      </c>
      <c r="D10" s="200" t="s">
        <v>488</v>
      </c>
      <c r="E10" s="1072"/>
      <c r="F10" s="1072"/>
      <c r="G10" s="1074"/>
      <c r="H10" s="1075"/>
      <c r="I10" s="1057"/>
      <c r="J10" s="212" t="s">
        <v>638</v>
      </c>
      <c r="K10" s="213" t="s">
        <v>284</v>
      </c>
      <c r="L10" s="213" t="s">
        <v>287</v>
      </c>
      <c r="M10" s="213" t="s">
        <v>291</v>
      </c>
      <c r="N10" s="213">
        <f>O10+P10+Q10+R10</f>
        <v>100</v>
      </c>
      <c r="O10" s="213">
        <v>25</v>
      </c>
      <c r="P10" s="213">
        <v>25</v>
      </c>
      <c r="Q10" s="213">
        <v>25</v>
      </c>
      <c r="R10" s="213">
        <v>25</v>
      </c>
      <c r="S10" s="215" t="s">
        <v>308</v>
      </c>
    </row>
    <row r="11" spans="1:90" s="209" customFormat="1" ht="36" customHeight="1">
      <c r="A11" s="200" t="s">
        <v>292</v>
      </c>
      <c r="B11" s="200" t="s">
        <v>410</v>
      </c>
      <c r="C11" s="200" t="s">
        <v>472</v>
      </c>
      <c r="D11" s="200" t="s">
        <v>488</v>
      </c>
      <c r="E11" s="1072"/>
      <c r="F11" s="1072"/>
      <c r="G11" s="1074"/>
      <c r="H11" s="1075"/>
      <c r="I11" s="1057"/>
      <c r="J11" s="212" t="s">
        <v>639</v>
      </c>
      <c r="K11" s="213" t="s">
        <v>284</v>
      </c>
      <c r="L11" s="213" t="s">
        <v>287</v>
      </c>
      <c r="M11" s="213">
        <v>159</v>
      </c>
      <c r="N11" s="216">
        <f>O11+P11+Q11+R11</f>
        <v>164</v>
      </c>
      <c r="O11" s="216">
        <v>41</v>
      </c>
      <c r="P11" s="216">
        <v>41</v>
      </c>
      <c r="Q11" s="216">
        <v>41</v>
      </c>
      <c r="R11" s="216">
        <v>41</v>
      </c>
      <c r="S11" s="215" t="s">
        <v>308</v>
      </c>
    </row>
    <row r="12" spans="1:90" s="209" customFormat="1" ht="36" customHeight="1">
      <c r="A12" s="200" t="s">
        <v>292</v>
      </c>
      <c r="B12" s="200" t="s">
        <v>410</v>
      </c>
      <c r="C12" s="200" t="s">
        <v>472</v>
      </c>
      <c r="D12" s="200" t="s">
        <v>488</v>
      </c>
      <c r="E12" s="1072"/>
      <c r="F12" s="1072"/>
      <c r="G12" s="1074"/>
      <c r="H12" s="1075"/>
      <c r="I12" s="1057"/>
      <c r="J12" s="212" t="s">
        <v>640</v>
      </c>
      <c r="K12" s="213" t="s">
        <v>284</v>
      </c>
      <c r="L12" s="213" t="s">
        <v>287</v>
      </c>
      <c r="M12" s="213">
        <v>7</v>
      </c>
      <c r="N12" s="213">
        <v>250</v>
      </c>
      <c r="O12" s="213">
        <v>50</v>
      </c>
      <c r="P12" s="213">
        <v>50</v>
      </c>
      <c r="Q12" s="213">
        <v>50</v>
      </c>
      <c r="R12" s="213">
        <v>50</v>
      </c>
      <c r="S12" s="215" t="s">
        <v>308</v>
      </c>
    </row>
    <row r="13" spans="1:90" s="209" customFormat="1" ht="36" customHeight="1">
      <c r="A13" s="200" t="s">
        <v>292</v>
      </c>
      <c r="B13" s="200" t="s">
        <v>410</v>
      </c>
      <c r="C13" s="200" t="s">
        <v>472</v>
      </c>
      <c r="D13" s="200" t="s">
        <v>488</v>
      </c>
      <c r="E13" s="1072"/>
      <c r="F13" s="1072"/>
      <c r="G13" s="1074"/>
      <c r="H13" s="1075"/>
      <c r="I13" s="1057"/>
      <c r="J13" s="212" t="s">
        <v>641</v>
      </c>
      <c r="K13" s="213" t="s">
        <v>284</v>
      </c>
      <c r="L13" s="213" t="s">
        <v>287</v>
      </c>
      <c r="M13" s="213">
        <v>10</v>
      </c>
      <c r="N13" s="213">
        <f>O13+P13+Q13+R13</f>
        <v>74</v>
      </c>
      <c r="O13" s="217">
        <v>26</v>
      </c>
      <c r="P13" s="217">
        <v>16</v>
      </c>
      <c r="Q13" s="217">
        <v>16</v>
      </c>
      <c r="R13" s="217">
        <v>16</v>
      </c>
      <c r="S13" s="215" t="s">
        <v>308</v>
      </c>
    </row>
    <row r="14" spans="1:90" s="209" customFormat="1" ht="36" customHeight="1">
      <c r="A14" s="200" t="s">
        <v>292</v>
      </c>
      <c r="B14" s="200" t="s">
        <v>410</v>
      </c>
      <c r="C14" s="200" t="s">
        <v>472</v>
      </c>
      <c r="D14" s="200" t="s">
        <v>488</v>
      </c>
      <c r="E14" s="1072"/>
      <c r="F14" s="1072"/>
      <c r="G14" s="1074"/>
      <c r="H14" s="1068"/>
      <c r="I14" s="1057"/>
      <c r="J14" s="212" t="s">
        <v>642</v>
      </c>
      <c r="K14" s="213" t="s">
        <v>284</v>
      </c>
      <c r="L14" s="213" t="s">
        <v>287</v>
      </c>
      <c r="M14" s="213">
        <v>166</v>
      </c>
      <c r="N14" s="213">
        <f>O14+P14+Q14+R14</f>
        <v>296</v>
      </c>
      <c r="O14" s="217">
        <v>104</v>
      </c>
      <c r="P14" s="217">
        <v>64</v>
      </c>
      <c r="Q14" s="217">
        <v>64</v>
      </c>
      <c r="R14" s="217">
        <v>64</v>
      </c>
      <c r="S14" s="215" t="s">
        <v>308</v>
      </c>
    </row>
    <row r="15" spans="1:90" s="209" customFormat="1" ht="49.5" customHeight="1">
      <c r="A15" s="200" t="s">
        <v>292</v>
      </c>
      <c r="B15" s="200" t="s">
        <v>410</v>
      </c>
      <c r="C15" s="200" t="s">
        <v>472</v>
      </c>
      <c r="D15" s="200" t="s">
        <v>488</v>
      </c>
      <c r="E15" s="1072"/>
      <c r="F15" s="1072"/>
      <c r="G15" s="1074"/>
      <c r="H15" s="1070" t="s">
        <v>643</v>
      </c>
      <c r="I15" s="212" t="s">
        <v>644</v>
      </c>
      <c r="J15" s="212" t="s">
        <v>314</v>
      </c>
      <c r="K15" s="213" t="s">
        <v>284</v>
      </c>
      <c r="L15" s="213" t="s">
        <v>287</v>
      </c>
      <c r="M15" s="213" t="s">
        <v>291</v>
      </c>
      <c r="N15" s="219">
        <v>20</v>
      </c>
      <c r="O15" s="219">
        <v>3</v>
      </c>
      <c r="P15" s="219">
        <v>5</v>
      </c>
      <c r="Q15" s="219">
        <v>5</v>
      </c>
      <c r="R15" s="219">
        <v>7</v>
      </c>
      <c r="S15" s="215" t="s">
        <v>308</v>
      </c>
    </row>
    <row r="16" spans="1:90" s="209" customFormat="1" ht="36" customHeight="1">
      <c r="A16" s="200" t="s">
        <v>292</v>
      </c>
      <c r="B16" s="200" t="s">
        <v>410</v>
      </c>
      <c r="C16" s="200" t="s">
        <v>472</v>
      </c>
      <c r="D16" s="200" t="s">
        <v>488</v>
      </c>
      <c r="E16" s="1072"/>
      <c r="F16" s="1072"/>
      <c r="G16" s="1074"/>
      <c r="H16" s="1070"/>
      <c r="I16" s="1058" t="s">
        <v>645</v>
      </c>
      <c r="J16" s="220" t="s">
        <v>680</v>
      </c>
      <c r="K16" s="221" t="s">
        <v>293</v>
      </c>
      <c r="L16" s="213" t="s">
        <v>287</v>
      </c>
      <c r="M16" s="221" t="s">
        <v>291</v>
      </c>
      <c r="N16" s="219">
        <f>O16+P16+Q16+R16</f>
        <v>48</v>
      </c>
      <c r="O16" s="219">
        <v>12</v>
      </c>
      <c r="P16" s="219">
        <v>12</v>
      </c>
      <c r="Q16" s="219">
        <v>12</v>
      </c>
      <c r="R16" s="219">
        <v>12</v>
      </c>
      <c r="S16" s="214" t="s">
        <v>290</v>
      </c>
    </row>
    <row r="17" spans="1:19" s="209" customFormat="1" ht="20.25" customHeight="1">
      <c r="A17" s="200" t="s">
        <v>292</v>
      </c>
      <c r="B17" s="200" t="s">
        <v>410</v>
      </c>
      <c r="C17" s="200" t="s">
        <v>472</v>
      </c>
      <c r="D17" s="200" t="s">
        <v>488</v>
      </c>
      <c r="E17" s="1072"/>
      <c r="F17" s="1072"/>
      <c r="G17" s="1074"/>
      <c r="H17" s="1070"/>
      <c r="I17" s="1058"/>
      <c r="J17" s="220" t="s">
        <v>309</v>
      </c>
      <c r="K17" s="111" t="s">
        <v>284</v>
      </c>
      <c r="L17" s="213" t="s">
        <v>287</v>
      </c>
      <c r="M17" s="221" t="s">
        <v>291</v>
      </c>
      <c r="N17" s="219">
        <v>48</v>
      </c>
      <c r="O17" s="219">
        <v>12</v>
      </c>
      <c r="P17" s="219">
        <v>12</v>
      </c>
      <c r="Q17" s="219">
        <v>12</v>
      </c>
      <c r="R17" s="219">
        <v>12</v>
      </c>
      <c r="S17" s="214" t="s">
        <v>290</v>
      </c>
    </row>
    <row r="18" spans="1:19" s="209" customFormat="1" ht="36" customHeight="1">
      <c r="A18" s="200" t="s">
        <v>292</v>
      </c>
      <c r="B18" s="200" t="s">
        <v>410</v>
      </c>
      <c r="C18" s="200" t="s">
        <v>472</v>
      </c>
      <c r="D18" s="200" t="s">
        <v>488</v>
      </c>
      <c r="E18" s="1072"/>
      <c r="F18" s="1072"/>
      <c r="G18" s="1074"/>
      <c r="H18" s="1070"/>
      <c r="I18" s="1058" t="s">
        <v>646</v>
      </c>
      <c r="J18" s="220" t="s">
        <v>310</v>
      </c>
      <c r="K18" s="213" t="s">
        <v>284</v>
      </c>
      <c r="L18" s="213" t="s">
        <v>287</v>
      </c>
      <c r="M18" s="221">
        <v>167</v>
      </c>
      <c r="N18" s="221">
        <v>200</v>
      </c>
      <c r="O18" s="221">
        <v>50</v>
      </c>
      <c r="P18" s="221">
        <v>50</v>
      </c>
      <c r="Q18" s="221">
        <v>50</v>
      </c>
      <c r="R18" s="221">
        <v>50</v>
      </c>
      <c r="S18" s="214" t="s">
        <v>290</v>
      </c>
    </row>
    <row r="19" spans="1:19" s="209" customFormat="1" ht="36" customHeight="1">
      <c r="A19" s="200" t="s">
        <v>292</v>
      </c>
      <c r="B19" s="200" t="s">
        <v>410</v>
      </c>
      <c r="C19" s="200" t="s">
        <v>472</v>
      </c>
      <c r="D19" s="200" t="s">
        <v>488</v>
      </c>
      <c r="E19" s="1072"/>
      <c r="F19" s="1072"/>
      <c r="G19" s="1074"/>
      <c r="H19" s="1070"/>
      <c r="I19" s="1058"/>
      <c r="J19" s="222" t="s">
        <v>681</v>
      </c>
      <c r="K19" s="213" t="s">
        <v>284</v>
      </c>
      <c r="L19" s="213" t="s">
        <v>287</v>
      </c>
      <c r="M19" s="214">
        <v>1029</v>
      </c>
      <c r="N19" s="214">
        <f>O19+P19+Q19+R19</f>
        <v>2000</v>
      </c>
      <c r="O19" s="214">
        <v>500</v>
      </c>
      <c r="P19" s="214">
        <v>500</v>
      </c>
      <c r="Q19" s="214">
        <v>500</v>
      </c>
      <c r="R19" s="214">
        <v>500</v>
      </c>
      <c r="S19" s="214" t="s">
        <v>290</v>
      </c>
    </row>
    <row r="20" spans="1:19" s="209" customFormat="1" ht="36" customHeight="1">
      <c r="A20" s="200" t="s">
        <v>292</v>
      </c>
      <c r="B20" s="200" t="s">
        <v>410</v>
      </c>
      <c r="C20" s="200" t="s">
        <v>472</v>
      </c>
      <c r="D20" s="200" t="s">
        <v>488</v>
      </c>
      <c r="E20" s="1072"/>
      <c r="F20" s="1072"/>
      <c r="G20" s="1074"/>
      <c r="H20" s="1067" t="s">
        <v>647</v>
      </c>
      <c r="I20" s="212" t="s">
        <v>648</v>
      </c>
      <c r="J20" s="212" t="s">
        <v>649</v>
      </c>
      <c r="K20" s="221" t="s">
        <v>284</v>
      </c>
      <c r="L20" s="221" t="s">
        <v>283</v>
      </c>
      <c r="M20" s="221" t="s">
        <v>291</v>
      </c>
      <c r="N20" s="219">
        <v>20</v>
      </c>
      <c r="O20" s="219">
        <v>3</v>
      </c>
      <c r="P20" s="219">
        <v>5</v>
      </c>
      <c r="Q20" s="219">
        <v>5</v>
      </c>
      <c r="R20" s="219">
        <v>7</v>
      </c>
      <c r="S20" s="214" t="s">
        <v>290</v>
      </c>
    </row>
    <row r="21" spans="1:19" s="209" customFormat="1" ht="63.75" customHeight="1">
      <c r="A21" s="200"/>
      <c r="B21" s="200"/>
      <c r="C21" s="200"/>
      <c r="D21" s="200"/>
      <c r="E21" s="1072"/>
      <c r="F21" s="1072"/>
      <c r="G21" s="1066"/>
      <c r="H21" s="1068"/>
      <c r="I21" s="212" t="s">
        <v>650</v>
      </c>
      <c r="J21" s="212" t="s">
        <v>651</v>
      </c>
      <c r="K21" s="221" t="s">
        <v>288</v>
      </c>
      <c r="L21" s="221" t="s">
        <v>283</v>
      </c>
      <c r="M21" s="221" t="s">
        <v>291</v>
      </c>
      <c r="N21" s="219">
        <v>1</v>
      </c>
      <c r="O21" s="219">
        <v>1</v>
      </c>
      <c r="P21" s="219">
        <v>1</v>
      </c>
      <c r="Q21" s="219">
        <v>1</v>
      </c>
      <c r="R21" s="219">
        <v>1</v>
      </c>
      <c r="S21" s="214" t="s">
        <v>290</v>
      </c>
    </row>
    <row r="22" spans="1:19" s="209" customFormat="1" ht="49.5" customHeight="1">
      <c r="A22" s="200" t="s">
        <v>292</v>
      </c>
      <c r="B22" s="200" t="s">
        <v>410</v>
      </c>
      <c r="C22" s="200" t="s">
        <v>472</v>
      </c>
      <c r="D22" s="200" t="s">
        <v>488</v>
      </c>
      <c r="E22" s="1072"/>
      <c r="F22" s="1072"/>
      <c r="G22" s="1065" t="s">
        <v>652</v>
      </c>
      <c r="H22" s="1067" t="s">
        <v>653</v>
      </c>
      <c r="I22" s="212" t="s">
        <v>654</v>
      </c>
      <c r="J22" s="212" t="s">
        <v>655</v>
      </c>
      <c r="K22" s="221" t="s">
        <v>284</v>
      </c>
      <c r="L22" s="221" t="s">
        <v>294</v>
      </c>
      <c r="M22" s="221">
        <v>8</v>
      </c>
      <c r="N22" s="221">
        <v>16</v>
      </c>
      <c r="O22" s="221">
        <v>4</v>
      </c>
      <c r="P22" s="221">
        <v>4</v>
      </c>
      <c r="Q22" s="221">
        <v>4</v>
      </c>
      <c r="R22" s="221">
        <v>4</v>
      </c>
      <c r="S22" s="215" t="s">
        <v>296</v>
      </c>
    </row>
    <row r="23" spans="1:19" s="209" customFormat="1" ht="60" customHeight="1">
      <c r="A23" s="200" t="s">
        <v>292</v>
      </c>
      <c r="B23" s="200" t="s">
        <v>410</v>
      </c>
      <c r="C23" s="200" t="s">
        <v>472</v>
      </c>
      <c r="D23" s="200" t="s">
        <v>488</v>
      </c>
      <c r="E23" s="1072"/>
      <c r="F23" s="1072"/>
      <c r="G23" s="1074"/>
      <c r="H23" s="1075"/>
      <c r="I23" s="212" t="s">
        <v>656</v>
      </c>
      <c r="J23" s="212" t="s">
        <v>657</v>
      </c>
      <c r="K23" s="221" t="s">
        <v>284</v>
      </c>
      <c r="L23" s="221" t="s">
        <v>294</v>
      </c>
      <c r="M23" s="221">
        <v>50</v>
      </c>
      <c r="N23" s="221">
        <v>400</v>
      </c>
      <c r="O23" s="221">
        <v>50</v>
      </c>
      <c r="P23" s="221">
        <v>125</v>
      </c>
      <c r="Q23" s="221">
        <v>125</v>
      </c>
      <c r="R23" s="221">
        <v>100</v>
      </c>
      <c r="S23" s="215" t="s">
        <v>317</v>
      </c>
    </row>
    <row r="24" spans="1:19" s="209" customFormat="1" ht="48" customHeight="1">
      <c r="A24" s="200" t="s">
        <v>292</v>
      </c>
      <c r="B24" s="200" t="s">
        <v>410</v>
      </c>
      <c r="C24" s="200" t="s">
        <v>472</v>
      </c>
      <c r="D24" s="200" t="s">
        <v>488</v>
      </c>
      <c r="E24" s="1072"/>
      <c r="F24" s="1072"/>
      <c r="G24" s="1074"/>
      <c r="H24" s="1075"/>
      <c r="I24" s="212" t="s">
        <v>658</v>
      </c>
      <c r="J24" s="212" t="s">
        <v>659</v>
      </c>
      <c r="K24" s="221" t="s">
        <v>284</v>
      </c>
      <c r="L24" s="221" t="s">
        <v>294</v>
      </c>
      <c r="M24" s="221">
        <v>1</v>
      </c>
      <c r="N24" s="221">
        <v>52</v>
      </c>
      <c r="O24" s="221">
        <v>13</v>
      </c>
      <c r="P24" s="221">
        <v>13</v>
      </c>
      <c r="Q24" s="221">
        <v>13</v>
      </c>
      <c r="R24" s="221">
        <v>13</v>
      </c>
      <c r="S24" s="215" t="s">
        <v>296</v>
      </c>
    </row>
    <row r="25" spans="1:19" s="209" customFormat="1" ht="50.25" customHeight="1">
      <c r="A25" s="200" t="s">
        <v>292</v>
      </c>
      <c r="B25" s="200" t="s">
        <v>410</v>
      </c>
      <c r="C25" s="200" t="s">
        <v>472</v>
      </c>
      <c r="D25" s="200" t="s">
        <v>488</v>
      </c>
      <c r="E25" s="1072"/>
      <c r="F25" s="1072"/>
      <c r="G25" s="1074"/>
      <c r="H25" s="1075"/>
      <c r="I25" s="212" t="s">
        <v>660</v>
      </c>
      <c r="J25" s="212" t="s">
        <v>661</v>
      </c>
      <c r="K25" s="221" t="s">
        <v>288</v>
      </c>
      <c r="L25" s="221" t="s">
        <v>294</v>
      </c>
      <c r="M25" s="221">
        <v>1</v>
      </c>
      <c r="N25" s="219">
        <v>1</v>
      </c>
      <c r="O25" s="219"/>
      <c r="P25" s="219">
        <v>1</v>
      </c>
      <c r="Q25" s="219"/>
      <c r="R25" s="219"/>
      <c r="S25" s="215" t="s">
        <v>295</v>
      </c>
    </row>
    <row r="26" spans="1:19" s="209" customFormat="1" ht="60" customHeight="1">
      <c r="A26" s="200"/>
      <c r="B26" s="200"/>
      <c r="C26" s="200"/>
      <c r="D26" s="200"/>
      <c r="E26" s="1072"/>
      <c r="F26" s="1072"/>
      <c r="G26" s="1074"/>
      <c r="H26" s="1075"/>
      <c r="I26" s="1055" t="s">
        <v>662</v>
      </c>
      <c r="J26" s="212" t="s">
        <v>663</v>
      </c>
      <c r="K26" s="213" t="s">
        <v>284</v>
      </c>
      <c r="L26" s="213" t="s">
        <v>287</v>
      </c>
      <c r="M26" s="223">
        <v>24000</v>
      </c>
      <c r="N26" s="224">
        <v>30000</v>
      </c>
      <c r="O26" s="224">
        <f>N26/4</f>
        <v>7500</v>
      </c>
      <c r="P26" s="224">
        <v>7500</v>
      </c>
      <c r="Q26" s="224">
        <v>7500</v>
      </c>
      <c r="R26" s="224">
        <v>7500</v>
      </c>
      <c r="S26" s="215" t="s">
        <v>307</v>
      </c>
    </row>
    <row r="27" spans="1:19" s="209" customFormat="1" ht="51.75" customHeight="1">
      <c r="A27" s="200"/>
      <c r="B27" s="200"/>
      <c r="C27" s="200"/>
      <c r="D27" s="200"/>
      <c r="E27" s="1072"/>
      <c r="F27" s="1072"/>
      <c r="G27" s="1066"/>
      <c r="H27" s="1068"/>
      <c r="I27" s="1056"/>
      <c r="J27" s="212" t="s">
        <v>664</v>
      </c>
      <c r="K27" s="213" t="s">
        <v>284</v>
      </c>
      <c r="L27" s="213" t="s">
        <v>287</v>
      </c>
      <c r="M27" s="225"/>
      <c r="N27" s="226">
        <f>O27+P27+Q27+R27</f>
        <v>10000</v>
      </c>
      <c r="O27" s="226">
        <v>2500</v>
      </c>
      <c r="P27" s="226">
        <v>2500</v>
      </c>
      <c r="Q27" s="226">
        <v>2500</v>
      </c>
      <c r="R27" s="226">
        <v>2500</v>
      </c>
      <c r="S27" s="215" t="s">
        <v>307</v>
      </c>
    </row>
    <row r="28" spans="1:19" s="209" customFormat="1" ht="45" customHeight="1">
      <c r="A28" s="200" t="s">
        <v>292</v>
      </c>
      <c r="B28" s="200" t="s">
        <v>410</v>
      </c>
      <c r="C28" s="200" t="s">
        <v>472</v>
      </c>
      <c r="D28" s="200" t="s">
        <v>488</v>
      </c>
      <c r="E28" s="1072"/>
      <c r="F28" s="1072"/>
      <c r="G28" s="1065" t="s">
        <v>665</v>
      </c>
      <c r="H28" s="1067" t="s">
        <v>666</v>
      </c>
      <c r="I28" s="212" t="s">
        <v>667</v>
      </c>
      <c r="J28" s="212" t="s">
        <v>668</v>
      </c>
      <c r="K28" s="227" t="s">
        <v>288</v>
      </c>
      <c r="L28" s="227" t="s">
        <v>294</v>
      </c>
      <c r="M28" s="228" t="s">
        <v>291</v>
      </c>
      <c r="N28" s="219">
        <v>32</v>
      </c>
      <c r="O28" s="229"/>
      <c r="P28" s="219">
        <v>10</v>
      </c>
      <c r="Q28" s="219">
        <v>10</v>
      </c>
      <c r="R28" s="219">
        <v>12</v>
      </c>
      <c r="S28" s="215" t="s">
        <v>306</v>
      </c>
    </row>
    <row r="29" spans="1:19" s="209" customFormat="1" ht="63" customHeight="1">
      <c r="A29" s="200"/>
      <c r="B29" s="200"/>
      <c r="C29" s="200"/>
      <c r="D29" s="200"/>
      <c r="E29" s="1072"/>
      <c r="F29" s="1072"/>
      <c r="G29" s="1066"/>
      <c r="H29" s="1068"/>
      <c r="I29" s="212" t="s">
        <v>669</v>
      </c>
      <c r="J29" s="212" t="s">
        <v>670</v>
      </c>
      <c r="K29" s="213" t="s">
        <v>284</v>
      </c>
      <c r="L29" s="227" t="s">
        <v>287</v>
      </c>
      <c r="M29" s="228">
        <v>1</v>
      </c>
      <c r="N29" s="229">
        <v>1</v>
      </c>
      <c r="O29" s="229">
        <v>1</v>
      </c>
      <c r="P29" s="229">
        <v>1</v>
      </c>
      <c r="Q29" s="229">
        <v>1</v>
      </c>
      <c r="R29" s="229">
        <v>1</v>
      </c>
      <c r="S29" s="215" t="s">
        <v>671</v>
      </c>
    </row>
    <row r="30" spans="1:19" s="209" customFormat="1" ht="72" customHeight="1">
      <c r="A30" s="200" t="s">
        <v>672</v>
      </c>
      <c r="B30" s="200" t="s">
        <v>673</v>
      </c>
      <c r="C30" s="218"/>
      <c r="D30" s="218"/>
      <c r="E30" s="1069" t="s">
        <v>674</v>
      </c>
      <c r="F30" s="1072"/>
      <c r="G30" s="1069" t="s">
        <v>616</v>
      </c>
      <c r="H30" s="1070" t="s">
        <v>675</v>
      </c>
      <c r="I30" s="230" t="s">
        <v>676</v>
      </c>
      <c r="J30" s="211" t="s">
        <v>289</v>
      </c>
      <c r="K30" s="213" t="s">
        <v>288</v>
      </c>
      <c r="L30" s="213" t="s">
        <v>287</v>
      </c>
      <c r="M30" s="229">
        <v>1</v>
      </c>
      <c r="N30" s="229">
        <v>1</v>
      </c>
      <c r="O30" s="229">
        <v>0.25</v>
      </c>
      <c r="P30" s="229">
        <v>0.25</v>
      </c>
      <c r="Q30" s="229">
        <v>0.25</v>
      </c>
      <c r="R30" s="229">
        <v>0.25</v>
      </c>
      <c r="S30" s="215" t="s">
        <v>286</v>
      </c>
    </row>
    <row r="31" spans="1:19" s="209" customFormat="1" ht="71.25" customHeight="1">
      <c r="A31" s="200" t="s">
        <v>672</v>
      </c>
      <c r="B31" s="200" t="s">
        <v>673</v>
      </c>
      <c r="C31" s="218"/>
      <c r="D31" s="218"/>
      <c r="E31" s="1069"/>
      <c r="F31" s="1073"/>
      <c r="G31" s="1069"/>
      <c r="H31" s="1070"/>
      <c r="I31" s="230" t="s">
        <v>677</v>
      </c>
      <c r="J31" s="212" t="s">
        <v>285</v>
      </c>
      <c r="K31" s="213" t="s">
        <v>284</v>
      </c>
      <c r="L31" s="213" t="s">
        <v>283</v>
      </c>
      <c r="M31" s="229">
        <v>1</v>
      </c>
      <c r="N31" s="229">
        <v>1</v>
      </c>
      <c r="O31" s="229">
        <v>0.25</v>
      </c>
      <c r="P31" s="229">
        <v>0.25</v>
      </c>
      <c r="Q31" s="229">
        <v>0.25</v>
      </c>
      <c r="R31" s="229">
        <v>0.25</v>
      </c>
      <c r="S31" s="214" t="s">
        <v>282</v>
      </c>
    </row>
    <row r="32" spans="1:19" ht="13.5" customHeight="1">
      <c r="A32" s="231"/>
      <c r="B32" s="231"/>
      <c r="C32" s="231"/>
      <c r="D32" s="231"/>
      <c r="E32" s="231"/>
      <c r="F32" s="231"/>
      <c r="G32" s="231"/>
      <c r="H32" s="232"/>
      <c r="I32" s="231"/>
      <c r="J32" s="231"/>
      <c r="K32" s="231"/>
      <c r="L32" s="231"/>
      <c r="M32" s="231"/>
      <c r="N32" s="231"/>
      <c r="O32" s="231"/>
    </row>
  </sheetData>
  <mergeCells count="23">
    <mergeCell ref="G28:G29"/>
    <mergeCell ref="H28:H29"/>
    <mergeCell ref="E30:E31"/>
    <mergeCell ref="G30:G31"/>
    <mergeCell ref="H30:H31"/>
    <mergeCell ref="E7:E29"/>
    <mergeCell ref="F7:F31"/>
    <mergeCell ref="G7:G21"/>
    <mergeCell ref="H7:H14"/>
    <mergeCell ref="H15:H19"/>
    <mergeCell ref="H20:H21"/>
    <mergeCell ref="G22:G27"/>
    <mergeCell ref="H22:H27"/>
    <mergeCell ref="I26:I27"/>
    <mergeCell ref="I7:I14"/>
    <mergeCell ref="I16:I17"/>
    <mergeCell ref="I18:I19"/>
    <mergeCell ref="A1:A3"/>
    <mergeCell ref="B1:S3"/>
    <mergeCell ref="B4:C4"/>
    <mergeCell ref="D4:S4"/>
    <mergeCell ref="G5:H5"/>
    <mergeCell ref="I5:S5"/>
  </mergeCells>
  <printOptions horizontalCentered="1"/>
  <pageMargins left="0.51181102362204722" right="0.31496062992125984" top="0.74803149606299213" bottom="0.55118110236220474" header="0.31496062992125984" footer="0.31496062992125984"/>
  <pageSetup paperSize="123"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106CA-B7FD-478F-8082-E0D19E3537EB}">
  <dimension ref="A1:AO47"/>
  <sheetViews>
    <sheetView topLeftCell="A9" zoomScale="90" zoomScaleNormal="90" zoomScaleSheetLayoutView="100" workbookViewId="0">
      <selection activeCell="A9" sqref="A9"/>
    </sheetView>
  </sheetViews>
  <sheetFormatPr baseColWidth="10" defaultColWidth="11.44140625" defaultRowHeight="13.2"/>
  <cols>
    <col min="1" max="1" width="29.88671875" style="85" customWidth="1"/>
    <col min="2" max="2" width="29.5546875" style="85" customWidth="1"/>
    <col min="3" max="3" width="19.88671875" style="85" customWidth="1"/>
    <col min="4" max="4" width="34" style="85" customWidth="1"/>
    <col min="5" max="5" width="23" style="10" customWidth="1"/>
    <col min="6" max="6" width="20.109375" style="10" customWidth="1"/>
    <col min="7" max="7" width="34.109375" style="85" customWidth="1"/>
    <col min="8" max="8" width="16.5546875" style="85" customWidth="1"/>
    <col min="9" max="9" width="31" style="85" customWidth="1"/>
    <col min="10" max="13" width="23.44140625" style="85" customWidth="1"/>
    <col min="14" max="14" width="12.5546875" style="85" customWidth="1"/>
    <col min="15" max="15" width="13.88671875" style="85" customWidth="1"/>
    <col min="16" max="39" width="6.5546875" style="85" customWidth="1"/>
    <col min="40" max="40" width="13.5546875" style="85" customWidth="1"/>
    <col min="41" max="41" width="22.88671875" style="85" customWidth="1"/>
    <col min="42" max="42" width="24.44140625" style="85" customWidth="1"/>
    <col min="43" max="16384" width="11.44140625" style="85"/>
  </cols>
  <sheetData>
    <row r="1" spans="1:41" ht="14.4">
      <c r="P1" s="96"/>
      <c r="R1" s="96"/>
      <c r="T1" s="96"/>
      <c r="V1" s="96"/>
      <c r="X1" s="96"/>
      <c r="Z1" s="96"/>
      <c r="AB1" s="96"/>
      <c r="AD1" s="96"/>
      <c r="AF1" s="96"/>
      <c r="AH1" s="96"/>
      <c r="AJ1" s="96"/>
      <c r="AL1" s="96"/>
    </row>
    <row r="2" spans="1:41" ht="15" thickBot="1">
      <c r="P2" s="96"/>
      <c r="R2" s="96"/>
      <c r="T2" s="96"/>
      <c r="V2" s="96"/>
      <c r="X2" s="96"/>
      <c r="Z2" s="96"/>
      <c r="AB2" s="96"/>
      <c r="AD2" s="96"/>
      <c r="AF2" s="96"/>
      <c r="AH2" s="96"/>
      <c r="AJ2" s="96"/>
      <c r="AL2" s="96"/>
    </row>
    <row r="3" spans="1:41" ht="15" customHeight="1">
      <c r="A3" s="1111" t="s">
        <v>1229</v>
      </c>
      <c r="B3" s="1112"/>
      <c r="C3" s="1112"/>
      <c r="D3" s="1112"/>
      <c r="E3" s="1112"/>
      <c r="F3" s="1112"/>
      <c r="G3" s="1112"/>
      <c r="H3" s="1112"/>
      <c r="I3" s="1112"/>
      <c r="J3" s="1112"/>
      <c r="K3" s="1112"/>
      <c r="L3" s="1112"/>
      <c r="M3" s="1112"/>
      <c r="N3" s="1112"/>
      <c r="O3" s="684"/>
      <c r="P3" s="684"/>
      <c r="Q3" s="684"/>
      <c r="R3" s="684"/>
      <c r="S3" s="684"/>
      <c r="T3" s="684"/>
      <c r="U3" s="684"/>
      <c r="V3" s="684"/>
      <c r="W3" s="684"/>
      <c r="X3" s="684"/>
      <c r="Y3" s="684"/>
      <c r="Z3" s="684"/>
      <c r="AA3" s="684"/>
      <c r="AB3" s="684"/>
      <c r="AC3" s="684"/>
      <c r="AD3" s="684"/>
      <c r="AE3" s="684"/>
      <c r="AF3" s="684"/>
      <c r="AG3" s="684"/>
      <c r="AH3" s="684"/>
      <c r="AI3" s="684"/>
      <c r="AJ3" s="684"/>
      <c r="AK3" s="684"/>
      <c r="AL3" s="684"/>
      <c r="AM3" s="684"/>
      <c r="AN3" s="1117" t="s">
        <v>0</v>
      </c>
      <c r="AO3" s="1118"/>
    </row>
    <row r="4" spans="1:41" ht="15" customHeight="1">
      <c r="A4" s="1113"/>
      <c r="B4" s="1114"/>
      <c r="C4" s="1114"/>
      <c r="D4" s="1114"/>
      <c r="E4" s="1114"/>
      <c r="F4" s="1114"/>
      <c r="G4" s="1114"/>
      <c r="H4" s="1114"/>
      <c r="I4" s="1114"/>
      <c r="J4" s="1114"/>
      <c r="K4" s="1114"/>
      <c r="L4" s="1114"/>
      <c r="M4" s="1114"/>
      <c r="N4" s="1114"/>
      <c r="O4" s="685"/>
      <c r="P4" s="685"/>
      <c r="Q4" s="685"/>
      <c r="R4" s="685"/>
      <c r="S4" s="685"/>
      <c r="T4" s="685"/>
      <c r="U4" s="685"/>
      <c r="V4" s="685"/>
      <c r="W4" s="685"/>
      <c r="X4" s="685"/>
      <c r="Y4" s="685"/>
      <c r="Z4" s="685"/>
      <c r="AA4" s="685"/>
      <c r="AB4" s="685"/>
      <c r="AC4" s="685"/>
      <c r="AD4" s="685"/>
      <c r="AE4" s="685"/>
      <c r="AF4" s="685"/>
      <c r="AG4" s="685"/>
      <c r="AH4" s="685"/>
      <c r="AI4" s="685"/>
      <c r="AJ4" s="685"/>
      <c r="AK4" s="685"/>
      <c r="AL4" s="685"/>
      <c r="AM4" s="685"/>
      <c r="AN4" s="1119"/>
      <c r="AO4" s="1120"/>
    </row>
    <row r="5" spans="1:41" ht="15" customHeight="1">
      <c r="A5" s="1113"/>
      <c r="B5" s="1114"/>
      <c r="C5" s="1114"/>
      <c r="D5" s="1114"/>
      <c r="E5" s="1114"/>
      <c r="F5" s="1114"/>
      <c r="G5" s="1114"/>
      <c r="H5" s="1114"/>
      <c r="I5" s="1114"/>
      <c r="J5" s="1114"/>
      <c r="K5" s="1114"/>
      <c r="L5" s="1114"/>
      <c r="M5" s="1114"/>
      <c r="N5" s="1114"/>
      <c r="O5" s="685"/>
      <c r="P5" s="685"/>
      <c r="Q5" s="685"/>
      <c r="R5" s="685"/>
      <c r="S5" s="685"/>
      <c r="T5" s="685"/>
      <c r="U5" s="685"/>
      <c r="V5" s="685"/>
      <c r="W5" s="685"/>
      <c r="X5" s="685"/>
      <c r="Y5" s="685"/>
      <c r="Z5" s="685"/>
      <c r="AA5" s="685"/>
      <c r="AB5" s="685"/>
      <c r="AC5" s="685"/>
      <c r="AD5" s="685"/>
      <c r="AE5" s="685"/>
      <c r="AF5" s="685"/>
      <c r="AG5" s="685"/>
      <c r="AH5" s="685"/>
      <c r="AI5" s="685"/>
      <c r="AJ5" s="685"/>
      <c r="AK5" s="685"/>
      <c r="AL5" s="685"/>
      <c r="AM5" s="685"/>
      <c r="AN5" s="1119"/>
      <c r="AO5" s="1120"/>
    </row>
    <row r="6" spans="1:41" ht="15" customHeight="1">
      <c r="A6" s="1113"/>
      <c r="B6" s="1114"/>
      <c r="C6" s="1114"/>
      <c r="D6" s="1114"/>
      <c r="E6" s="1114"/>
      <c r="F6" s="1114"/>
      <c r="G6" s="1114"/>
      <c r="H6" s="1114"/>
      <c r="I6" s="1114"/>
      <c r="J6" s="1114"/>
      <c r="K6" s="1114"/>
      <c r="L6" s="1114"/>
      <c r="M6" s="1114"/>
      <c r="N6" s="1114"/>
      <c r="O6" s="685"/>
      <c r="P6" s="685"/>
      <c r="Q6" s="685"/>
      <c r="R6" s="685"/>
      <c r="S6" s="685"/>
      <c r="T6" s="685"/>
      <c r="U6" s="685"/>
      <c r="V6" s="685"/>
      <c r="W6" s="685"/>
      <c r="X6" s="685"/>
      <c r="Y6" s="685"/>
      <c r="Z6" s="685"/>
      <c r="AA6" s="685"/>
      <c r="AB6" s="685"/>
      <c r="AC6" s="685"/>
      <c r="AD6" s="685"/>
      <c r="AE6" s="685"/>
      <c r="AF6" s="685"/>
      <c r="AG6" s="685"/>
      <c r="AH6" s="685"/>
      <c r="AI6" s="685"/>
      <c r="AJ6" s="685"/>
      <c r="AK6" s="685"/>
      <c r="AL6" s="685"/>
      <c r="AM6" s="685"/>
      <c r="AN6" s="1119"/>
      <c r="AO6" s="1120"/>
    </row>
    <row r="7" spans="1:41" ht="15" customHeight="1">
      <c r="A7" s="1113"/>
      <c r="B7" s="1114"/>
      <c r="C7" s="1114"/>
      <c r="D7" s="1114"/>
      <c r="E7" s="1114"/>
      <c r="F7" s="1114"/>
      <c r="G7" s="1114"/>
      <c r="H7" s="1114"/>
      <c r="I7" s="1114"/>
      <c r="J7" s="1114"/>
      <c r="K7" s="1114"/>
      <c r="L7" s="1114"/>
      <c r="M7" s="1114"/>
      <c r="N7" s="1114"/>
      <c r="O7" s="685"/>
      <c r="P7" s="685"/>
      <c r="Q7" s="685"/>
      <c r="R7" s="685"/>
      <c r="S7" s="685"/>
      <c r="T7" s="685"/>
      <c r="U7" s="685"/>
      <c r="V7" s="685"/>
      <c r="W7" s="685"/>
      <c r="X7" s="685"/>
      <c r="Y7" s="685"/>
      <c r="Z7" s="685"/>
      <c r="AA7" s="685"/>
      <c r="AB7" s="685"/>
      <c r="AC7" s="685"/>
      <c r="AD7" s="685"/>
      <c r="AE7" s="685"/>
      <c r="AF7" s="685"/>
      <c r="AG7" s="685"/>
      <c r="AH7" s="685"/>
      <c r="AI7" s="685"/>
      <c r="AJ7" s="685"/>
      <c r="AK7" s="685"/>
      <c r="AL7" s="685"/>
      <c r="AM7" s="685"/>
      <c r="AN7" s="1119"/>
      <c r="AO7" s="1120"/>
    </row>
    <row r="8" spans="1:41" ht="15.75" customHeight="1" thickBot="1">
      <c r="A8" s="1115"/>
      <c r="B8" s="1116"/>
      <c r="C8" s="1116"/>
      <c r="D8" s="1116"/>
      <c r="E8" s="1116"/>
      <c r="F8" s="1116"/>
      <c r="G8" s="1116"/>
      <c r="H8" s="1116"/>
      <c r="I8" s="1116"/>
      <c r="J8" s="1116"/>
      <c r="K8" s="1116"/>
      <c r="L8" s="1116"/>
      <c r="M8" s="1116"/>
      <c r="N8" s="1116"/>
      <c r="O8" s="686"/>
      <c r="P8" s="686"/>
      <c r="Q8" s="686"/>
      <c r="R8" s="686"/>
      <c r="S8" s="686"/>
      <c r="T8" s="686"/>
      <c r="U8" s="686"/>
      <c r="V8" s="686"/>
      <c r="W8" s="686"/>
      <c r="X8" s="686"/>
      <c r="Y8" s="686"/>
      <c r="Z8" s="686"/>
      <c r="AA8" s="686"/>
      <c r="AB8" s="686"/>
      <c r="AC8" s="686"/>
      <c r="AD8" s="686"/>
      <c r="AE8" s="686"/>
      <c r="AF8" s="686"/>
      <c r="AG8" s="686"/>
      <c r="AH8" s="686"/>
      <c r="AI8" s="686"/>
      <c r="AJ8" s="686"/>
      <c r="AK8" s="686"/>
      <c r="AL8" s="686"/>
      <c r="AM8" s="686"/>
      <c r="AN8" s="1119"/>
      <c r="AO8" s="1120"/>
    </row>
    <row r="9" spans="1:41" ht="15.75" customHeight="1" thickBot="1">
      <c r="A9" s="687" t="s">
        <v>1180</v>
      </c>
      <c r="B9" s="688"/>
      <c r="C9" s="688"/>
      <c r="D9" s="688"/>
      <c r="E9" s="688"/>
      <c r="F9" s="688"/>
      <c r="G9" s="689"/>
      <c r="H9" s="690" t="s">
        <v>1181</v>
      </c>
      <c r="I9" s="691"/>
      <c r="J9" s="691"/>
      <c r="K9" s="691"/>
      <c r="L9" s="691"/>
      <c r="M9" s="691"/>
      <c r="N9" s="691"/>
      <c r="O9" s="691"/>
      <c r="P9" s="691"/>
      <c r="Q9" s="691"/>
      <c r="R9" s="691"/>
      <c r="S9" s="691"/>
      <c r="T9" s="691"/>
      <c r="U9" s="691"/>
      <c r="V9" s="691"/>
      <c r="W9" s="691"/>
      <c r="X9" s="691"/>
      <c r="Y9" s="691"/>
      <c r="Z9" s="691"/>
      <c r="AA9" s="691"/>
      <c r="AB9" s="691"/>
      <c r="AC9" s="691"/>
      <c r="AD9" s="691"/>
      <c r="AE9" s="691"/>
      <c r="AF9" s="691"/>
      <c r="AG9" s="691"/>
      <c r="AH9" s="691"/>
      <c r="AI9" s="691"/>
      <c r="AJ9" s="691"/>
      <c r="AK9" s="691"/>
      <c r="AL9" s="691"/>
      <c r="AM9" s="691"/>
      <c r="AN9" s="1121"/>
      <c r="AO9" s="1122"/>
    </row>
    <row r="10" spans="1:41" ht="48" customHeight="1" thickBot="1">
      <c r="A10" s="1123" t="s">
        <v>1</v>
      </c>
      <c r="B10" s="1124"/>
      <c r="C10" s="1109" t="s">
        <v>2</v>
      </c>
      <c r="D10" s="1109" t="s">
        <v>3</v>
      </c>
      <c r="E10" s="1125" t="s">
        <v>4</v>
      </c>
      <c r="F10" s="1125" t="s">
        <v>5</v>
      </c>
      <c r="G10" s="1109" t="s">
        <v>6</v>
      </c>
      <c r="H10" s="1109" t="s">
        <v>7</v>
      </c>
      <c r="I10" s="1109" t="s">
        <v>8</v>
      </c>
      <c r="J10" s="1109" t="s">
        <v>9</v>
      </c>
      <c r="K10" s="1109" t="s">
        <v>10</v>
      </c>
      <c r="L10" s="1109" t="s">
        <v>11</v>
      </c>
      <c r="M10" s="1109" t="s">
        <v>12</v>
      </c>
      <c r="N10" s="1109" t="s">
        <v>13</v>
      </c>
      <c r="O10" s="1109" t="s">
        <v>14</v>
      </c>
      <c r="P10" s="1107" t="s">
        <v>15</v>
      </c>
      <c r="Q10" s="1108"/>
      <c r="R10" s="1107" t="s">
        <v>16</v>
      </c>
      <c r="S10" s="1108"/>
      <c r="T10" s="1107" t="s">
        <v>17</v>
      </c>
      <c r="U10" s="1108"/>
      <c r="V10" s="1107" t="s">
        <v>18</v>
      </c>
      <c r="W10" s="1108"/>
      <c r="X10" s="1107" t="s">
        <v>19</v>
      </c>
      <c r="Y10" s="1108"/>
      <c r="Z10" s="1107" t="s">
        <v>20</v>
      </c>
      <c r="AA10" s="1108"/>
      <c r="AB10" s="1107" t="s">
        <v>21</v>
      </c>
      <c r="AC10" s="1108"/>
      <c r="AD10" s="1107" t="s">
        <v>22</v>
      </c>
      <c r="AE10" s="1108"/>
      <c r="AF10" s="1107" t="s">
        <v>23</v>
      </c>
      <c r="AG10" s="1108"/>
      <c r="AH10" s="1107" t="s">
        <v>24</v>
      </c>
      <c r="AI10" s="1108"/>
      <c r="AJ10" s="1107" t="s">
        <v>25</v>
      </c>
      <c r="AK10" s="1108"/>
      <c r="AL10" s="1107" t="s">
        <v>26</v>
      </c>
      <c r="AM10" s="1108"/>
      <c r="AN10" s="1093" t="s">
        <v>27</v>
      </c>
      <c r="AO10" s="1094"/>
    </row>
    <row r="11" spans="1:41" ht="69.75" customHeight="1" thickBot="1">
      <c r="A11" s="692" t="s">
        <v>28</v>
      </c>
      <c r="B11" s="692" t="s">
        <v>29</v>
      </c>
      <c r="C11" s="1110"/>
      <c r="D11" s="1110"/>
      <c r="E11" s="1126"/>
      <c r="F11" s="1126"/>
      <c r="G11" s="1110"/>
      <c r="H11" s="1110"/>
      <c r="I11" s="1110"/>
      <c r="J11" s="1110"/>
      <c r="K11" s="1110"/>
      <c r="L11" s="1110"/>
      <c r="M11" s="1110"/>
      <c r="N11" s="1110"/>
      <c r="O11" s="1110"/>
      <c r="P11" s="918" t="s">
        <v>30</v>
      </c>
      <c r="Q11" s="919" t="s">
        <v>31</v>
      </c>
      <c r="R11" s="918" t="s">
        <v>30</v>
      </c>
      <c r="S11" s="919" t="s">
        <v>31</v>
      </c>
      <c r="T11" s="918" t="s">
        <v>30</v>
      </c>
      <c r="U11" s="919" t="s">
        <v>31</v>
      </c>
      <c r="V11" s="918" t="s">
        <v>30</v>
      </c>
      <c r="W11" s="919" t="s">
        <v>31</v>
      </c>
      <c r="X11" s="918" t="s">
        <v>30</v>
      </c>
      <c r="Y11" s="919" t="s">
        <v>31</v>
      </c>
      <c r="Z11" s="918" t="s">
        <v>30</v>
      </c>
      <c r="AA11" s="919" t="s">
        <v>31</v>
      </c>
      <c r="AB11" s="918" t="s">
        <v>30</v>
      </c>
      <c r="AC11" s="919" t="s">
        <v>31</v>
      </c>
      <c r="AD11" s="918" t="s">
        <v>30</v>
      </c>
      <c r="AE11" s="919" t="s">
        <v>31</v>
      </c>
      <c r="AF11" s="918" t="s">
        <v>30</v>
      </c>
      <c r="AG11" s="919" t="s">
        <v>31</v>
      </c>
      <c r="AH11" s="918" t="s">
        <v>30</v>
      </c>
      <c r="AI11" s="919" t="s">
        <v>31</v>
      </c>
      <c r="AJ11" s="918" t="s">
        <v>30</v>
      </c>
      <c r="AK11" s="919" t="s">
        <v>31</v>
      </c>
      <c r="AL11" s="918" t="s">
        <v>30</v>
      </c>
      <c r="AM11" s="919" t="s">
        <v>31</v>
      </c>
      <c r="AN11" s="920" t="s">
        <v>32</v>
      </c>
      <c r="AO11" s="921" t="s">
        <v>33</v>
      </c>
    </row>
    <row r="12" spans="1:41" ht="35.1" customHeight="1">
      <c r="A12" s="1095" t="s">
        <v>632</v>
      </c>
      <c r="B12" s="1098" t="s">
        <v>853</v>
      </c>
      <c r="C12" s="1098" t="s">
        <v>854</v>
      </c>
      <c r="D12" s="1099" t="s">
        <v>1230</v>
      </c>
      <c r="E12" s="1101">
        <v>0.4</v>
      </c>
      <c r="F12" s="1102" t="s">
        <v>855</v>
      </c>
      <c r="G12" s="1103" t="s">
        <v>856</v>
      </c>
      <c r="H12" s="956" t="s">
        <v>1231</v>
      </c>
      <c r="I12" s="956" t="s">
        <v>857</v>
      </c>
      <c r="J12" s="922">
        <v>0.03</v>
      </c>
      <c r="K12" s="378" t="s">
        <v>858</v>
      </c>
      <c r="L12" s="379">
        <v>45355</v>
      </c>
      <c r="M12" s="379">
        <v>45657</v>
      </c>
      <c r="N12" s="923" t="s">
        <v>839</v>
      </c>
      <c r="O12" s="1105" t="s">
        <v>45</v>
      </c>
      <c r="P12" s="924"/>
      <c r="Q12" s="957">
        <v>0</v>
      </c>
      <c r="R12" s="925"/>
      <c r="S12" s="957">
        <v>0</v>
      </c>
      <c r="T12" s="925"/>
      <c r="U12" s="957">
        <v>0</v>
      </c>
      <c r="V12" s="925"/>
      <c r="W12" s="957">
        <v>0</v>
      </c>
      <c r="X12" s="925"/>
      <c r="Y12" s="957">
        <v>0</v>
      </c>
      <c r="Z12" s="925"/>
      <c r="AA12" s="957">
        <v>0</v>
      </c>
      <c r="AB12" s="925"/>
      <c r="AC12" s="957">
        <v>0</v>
      </c>
      <c r="AD12" s="925"/>
      <c r="AE12" s="957">
        <v>0</v>
      </c>
      <c r="AF12" s="925"/>
      <c r="AG12" s="957">
        <v>0</v>
      </c>
      <c r="AH12" s="925"/>
      <c r="AI12" s="957">
        <v>40</v>
      </c>
      <c r="AJ12" s="925"/>
      <c r="AK12" s="957">
        <v>52</v>
      </c>
      <c r="AL12" s="925"/>
      <c r="AM12" s="958">
        <v>91</v>
      </c>
      <c r="AN12" s="926"/>
      <c r="AO12" s="927"/>
    </row>
    <row r="13" spans="1:41" ht="35.1" customHeight="1">
      <c r="A13" s="1096"/>
      <c r="B13" s="1082"/>
      <c r="C13" s="1082"/>
      <c r="D13" s="1100"/>
      <c r="E13" s="1084"/>
      <c r="F13" s="1077"/>
      <c r="G13" s="1104"/>
      <c r="H13" s="960" t="s">
        <v>1232</v>
      </c>
      <c r="I13" s="960" t="s">
        <v>859</v>
      </c>
      <c r="J13" s="507">
        <v>0.04</v>
      </c>
      <c r="K13" s="374" t="s">
        <v>858</v>
      </c>
      <c r="L13" s="375">
        <v>45355</v>
      </c>
      <c r="M13" s="375">
        <v>45657</v>
      </c>
      <c r="N13" s="928" t="s">
        <v>839</v>
      </c>
      <c r="O13" s="1106"/>
      <c r="P13" s="929"/>
      <c r="Q13" s="957">
        <v>0</v>
      </c>
      <c r="R13" s="930"/>
      <c r="S13" s="957">
        <v>0</v>
      </c>
      <c r="T13" s="930"/>
      <c r="U13" s="957">
        <v>0</v>
      </c>
      <c r="V13" s="930"/>
      <c r="W13" s="957">
        <v>0</v>
      </c>
      <c r="X13" s="930"/>
      <c r="Y13" s="957">
        <v>0</v>
      </c>
      <c r="Z13" s="930"/>
      <c r="AA13" s="957">
        <v>0</v>
      </c>
      <c r="AB13" s="930"/>
      <c r="AC13" s="957">
        <v>0</v>
      </c>
      <c r="AD13" s="930"/>
      <c r="AE13" s="957">
        <v>0</v>
      </c>
      <c r="AF13" s="930"/>
      <c r="AG13" s="957">
        <v>0</v>
      </c>
      <c r="AH13" s="930"/>
      <c r="AI13" s="957">
        <v>100</v>
      </c>
      <c r="AJ13" s="930"/>
      <c r="AK13" s="957">
        <v>200</v>
      </c>
      <c r="AL13" s="930"/>
      <c r="AM13" s="958">
        <v>300</v>
      </c>
      <c r="AN13" s="931"/>
      <c r="AO13" s="932"/>
    </row>
    <row r="14" spans="1:41" ht="96.6">
      <c r="A14" s="1096"/>
      <c r="B14" s="1082"/>
      <c r="C14" s="1082"/>
      <c r="D14" s="1100"/>
      <c r="E14" s="1084"/>
      <c r="F14" s="1077"/>
      <c r="G14" s="1104"/>
      <c r="H14" s="961" t="s">
        <v>1281</v>
      </c>
      <c r="I14" s="961" t="s">
        <v>1282</v>
      </c>
      <c r="J14" s="507">
        <v>0.02</v>
      </c>
      <c r="K14" s="374" t="s">
        <v>858</v>
      </c>
      <c r="L14" s="375">
        <v>45355</v>
      </c>
      <c r="M14" s="375">
        <v>45657</v>
      </c>
      <c r="N14" s="928" t="s">
        <v>839</v>
      </c>
      <c r="O14" s="1106"/>
      <c r="P14" s="929"/>
      <c r="Q14" s="957">
        <v>0</v>
      </c>
      <c r="R14" s="930"/>
      <c r="S14" s="957">
        <v>0</v>
      </c>
      <c r="T14" s="930"/>
      <c r="U14" s="957">
        <v>0</v>
      </c>
      <c r="V14" s="930"/>
      <c r="W14" s="957">
        <v>0</v>
      </c>
      <c r="X14" s="930"/>
      <c r="Y14" s="957">
        <v>0</v>
      </c>
      <c r="Z14" s="930"/>
      <c r="AA14" s="957">
        <v>0</v>
      </c>
      <c r="AB14" s="930"/>
      <c r="AC14" s="957">
        <v>0</v>
      </c>
      <c r="AD14" s="930"/>
      <c r="AE14" s="957">
        <v>0</v>
      </c>
      <c r="AF14" s="930"/>
      <c r="AG14" s="957">
        <v>0</v>
      </c>
      <c r="AH14" s="930"/>
      <c r="AI14" s="957">
        <v>0</v>
      </c>
      <c r="AJ14" s="930"/>
      <c r="AK14" s="957"/>
      <c r="AL14" s="930"/>
      <c r="AM14" s="958">
        <v>10</v>
      </c>
      <c r="AN14" s="931"/>
      <c r="AO14" s="932"/>
    </row>
    <row r="15" spans="1:41" ht="35.1" customHeight="1">
      <c r="A15" s="1096"/>
      <c r="B15" s="1082"/>
      <c r="C15" s="1082"/>
      <c r="D15" s="1100"/>
      <c r="E15" s="1084"/>
      <c r="F15" s="1077"/>
      <c r="G15" s="1104"/>
      <c r="H15" s="960" t="s">
        <v>1233</v>
      </c>
      <c r="I15" s="962" t="s">
        <v>860</v>
      </c>
      <c r="J15" s="507">
        <v>0.03</v>
      </c>
      <c r="K15" s="374" t="s">
        <v>858</v>
      </c>
      <c r="L15" s="375">
        <v>45355</v>
      </c>
      <c r="M15" s="375">
        <v>45657</v>
      </c>
      <c r="N15" s="928" t="s">
        <v>839</v>
      </c>
      <c r="O15" s="1106"/>
      <c r="P15" s="929"/>
      <c r="Q15" s="957">
        <v>0</v>
      </c>
      <c r="R15" s="930"/>
      <c r="S15" s="957">
        <v>0</v>
      </c>
      <c r="T15" s="930"/>
      <c r="U15" s="957">
        <v>0</v>
      </c>
      <c r="V15" s="930"/>
      <c r="W15" s="957">
        <v>0</v>
      </c>
      <c r="X15" s="930"/>
      <c r="Y15" s="957">
        <v>0</v>
      </c>
      <c r="Z15" s="930"/>
      <c r="AA15" s="957">
        <v>0</v>
      </c>
      <c r="AB15" s="930"/>
      <c r="AC15" s="957">
        <v>0</v>
      </c>
      <c r="AD15" s="930"/>
      <c r="AE15" s="957">
        <v>0</v>
      </c>
      <c r="AF15" s="930"/>
      <c r="AG15" s="957">
        <v>0</v>
      </c>
      <c r="AH15" s="930"/>
      <c r="AI15" s="957">
        <v>0</v>
      </c>
      <c r="AJ15" s="930"/>
      <c r="AK15" s="957">
        <v>27</v>
      </c>
      <c r="AL15" s="930"/>
      <c r="AM15" s="958">
        <v>27</v>
      </c>
      <c r="AN15" s="931"/>
      <c r="AO15" s="932"/>
    </row>
    <row r="16" spans="1:41" ht="35.1" customHeight="1">
      <c r="A16" s="1096"/>
      <c r="B16" s="1082"/>
      <c r="C16" s="1082"/>
      <c r="D16" s="1100"/>
      <c r="E16" s="1084"/>
      <c r="F16" s="1077"/>
      <c r="G16" s="1104"/>
      <c r="H16" s="963" t="s">
        <v>1234</v>
      </c>
      <c r="I16" s="960" t="s">
        <v>861</v>
      </c>
      <c r="J16" s="507">
        <v>0.02</v>
      </c>
      <c r="K16" s="374" t="s">
        <v>858</v>
      </c>
      <c r="L16" s="375">
        <v>45355</v>
      </c>
      <c r="M16" s="375">
        <v>45657</v>
      </c>
      <c r="N16" s="928" t="s">
        <v>839</v>
      </c>
      <c r="O16" s="1106"/>
      <c r="P16" s="929"/>
      <c r="Q16" s="957">
        <v>0</v>
      </c>
      <c r="R16" s="930"/>
      <c r="S16" s="957">
        <v>0</v>
      </c>
      <c r="T16" s="930"/>
      <c r="U16" s="957">
        <v>0</v>
      </c>
      <c r="V16" s="930"/>
      <c r="W16" s="957">
        <v>0</v>
      </c>
      <c r="X16" s="930"/>
      <c r="Y16" s="957">
        <v>0</v>
      </c>
      <c r="Z16" s="930"/>
      <c r="AA16" s="957">
        <v>0</v>
      </c>
      <c r="AB16" s="930"/>
      <c r="AC16" s="957">
        <v>0</v>
      </c>
      <c r="AD16" s="930"/>
      <c r="AE16" s="957">
        <v>0</v>
      </c>
      <c r="AF16" s="930"/>
      <c r="AG16" s="957">
        <v>0</v>
      </c>
      <c r="AH16" s="930"/>
      <c r="AI16" s="957">
        <v>0</v>
      </c>
      <c r="AJ16" s="930"/>
      <c r="AK16" s="964">
        <v>7.0000000000000007E-2</v>
      </c>
      <c r="AL16" s="930"/>
      <c r="AM16" s="965">
        <v>7.0000000000000007E-2</v>
      </c>
      <c r="AN16" s="931"/>
      <c r="AO16" s="932"/>
    </row>
    <row r="17" spans="1:41" ht="35.1" customHeight="1">
      <c r="A17" s="1096"/>
      <c r="B17" s="1082"/>
      <c r="C17" s="1082"/>
      <c r="D17" s="1100"/>
      <c r="E17" s="1084"/>
      <c r="F17" s="1077"/>
      <c r="G17" s="1104"/>
      <c r="H17" s="963" t="s">
        <v>1235</v>
      </c>
      <c r="I17" s="960" t="s">
        <v>862</v>
      </c>
      <c r="J17" s="507">
        <v>0.02</v>
      </c>
      <c r="K17" s="374" t="s">
        <v>858</v>
      </c>
      <c r="L17" s="375">
        <v>45355</v>
      </c>
      <c r="M17" s="375">
        <v>45657</v>
      </c>
      <c r="N17" s="928" t="s">
        <v>839</v>
      </c>
      <c r="O17" s="1106"/>
      <c r="P17" s="929"/>
      <c r="Q17" s="957">
        <v>0</v>
      </c>
      <c r="R17" s="930"/>
      <c r="S17" s="957">
        <v>0</v>
      </c>
      <c r="T17" s="930"/>
      <c r="U17" s="957">
        <v>0</v>
      </c>
      <c r="V17" s="930"/>
      <c r="W17" s="957">
        <v>0</v>
      </c>
      <c r="X17" s="930"/>
      <c r="Y17" s="957">
        <v>0</v>
      </c>
      <c r="Z17" s="930"/>
      <c r="AA17" s="957">
        <v>0</v>
      </c>
      <c r="AB17" s="930"/>
      <c r="AC17" s="957">
        <v>0</v>
      </c>
      <c r="AD17" s="930"/>
      <c r="AE17" s="957">
        <v>0</v>
      </c>
      <c r="AF17" s="930"/>
      <c r="AG17" s="957">
        <v>0</v>
      </c>
      <c r="AH17" s="930"/>
      <c r="AI17" s="957">
        <v>0</v>
      </c>
      <c r="AJ17" s="930"/>
      <c r="AK17" s="964">
        <v>0.14000000000000001</v>
      </c>
      <c r="AL17" s="930"/>
      <c r="AM17" s="965">
        <v>0.14000000000000001</v>
      </c>
      <c r="AN17" s="931"/>
      <c r="AO17" s="932"/>
    </row>
    <row r="18" spans="1:41" ht="35.1" customHeight="1">
      <c r="A18" s="1096"/>
      <c r="B18" s="1082"/>
      <c r="C18" s="1082"/>
      <c r="D18" s="1100"/>
      <c r="E18" s="1084"/>
      <c r="F18" s="1077"/>
      <c r="G18" s="1104"/>
      <c r="H18" s="960" t="s">
        <v>1236</v>
      </c>
      <c r="I18" s="960" t="s">
        <v>863</v>
      </c>
      <c r="J18" s="507">
        <v>0.03</v>
      </c>
      <c r="K18" s="374" t="s">
        <v>858</v>
      </c>
      <c r="L18" s="375">
        <v>45355</v>
      </c>
      <c r="M18" s="375">
        <v>45657</v>
      </c>
      <c r="N18" s="928" t="s">
        <v>839</v>
      </c>
      <c r="O18" s="1106"/>
      <c r="P18" s="929"/>
      <c r="Q18" s="957">
        <v>0</v>
      </c>
      <c r="R18" s="930"/>
      <c r="S18" s="957">
        <v>0</v>
      </c>
      <c r="T18" s="930"/>
      <c r="U18" s="957">
        <v>0</v>
      </c>
      <c r="V18" s="930"/>
      <c r="W18" s="957">
        <v>0</v>
      </c>
      <c r="X18" s="930"/>
      <c r="Y18" s="957">
        <v>0</v>
      </c>
      <c r="Z18" s="930"/>
      <c r="AA18" s="957">
        <v>0</v>
      </c>
      <c r="AB18" s="930"/>
      <c r="AC18" s="957">
        <v>0</v>
      </c>
      <c r="AD18" s="930"/>
      <c r="AE18" s="957">
        <v>0</v>
      </c>
      <c r="AF18" s="930"/>
      <c r="AG18" s="957">
        <v>0</v>
      </c>
      <c r="AH18" s="930"/>
      <c r="AI18" s="957">
        <v>0</v>
      </c>
      <c r="AJ18" s="930"/>
      <c r="AK18" s="957">
        <v>108</v>
      </c>
      <c r="AL18" s="930"/>
      <c r="AM18" s="958">
        <v>108</v>
      </c>
      <c r="AN18" s="931"/>
      <c r="AO18" s="932"/>
    </row>
    <row r="19" spans="1:41" ht="35.1" customHeight="1">
      <c r="A19" s="1096"/>
      <c r="B19" s="1082"/>
      <c r="C19" s="1082"/>
      <c r="D19" s="1100"/>
      <c r="E19" s="1084"/>
      <c r="F19" s="1077"/>
      <c r="G19" s="1104"/>
      <c r="H19" s="960" t="s">
        <v>1237</v>
      </c>
      <c r="I19" s="960" t="s">
        <v>1238</v>
      </c>
      <c r="J19" s="507">
        <v>0.02</v>
      </c>
      <c r="K19" s="374" t="s">
        <v>858</v>
      </c>
      <c r="L19" s="375">
        <v>45355</v>
      </c>
      <c r="M19" s="375">
        <v>45657</v>
      </c>
      <c r="N19" s="928" t="s">
        <v>839</v>
      </c>
      <c r="O19" s="1106"/>
      <c r="P19" s="929"/>
      <c r="Q19" s="957">
        <v>0</v>
      </c>
      <c r="R19" s="930"/>
      <c r="S19" s="957">
        <v>0</v>
      </c>
      <c r="T19" s="930"/>
      <c r="U19" s="957">
        <v>0</v>
      </c>
      <c r="V19" s="930"/>
      <c r="W19" s="957">
        <v>0</v>
      </c>
      <c r="X19" s="930"/>
      <c r="Y19" s="957">
        <v>0</v>
      </c>
      <c r="Z19" s="930"/>
      <c r="AA19" s="957">
        <v>0</v>
      </c>
      <c r="AB19" s="930"/>
      <c r="AC19" s="957">
        <v>0</v>
      </c>
      <c r="AD19" s="930"/>
      <c r="AE19" s="957">
        <v>0</v>
      </c>
      <c r="AF19" s="930"/>
      <c r="AG19" s="957">
        <v>0</v>
      </c>
      <c r="AH19" s="930"/>
      <c r="AI19" s="957">
        <v>0</v>
      </c>
      <c r="AJ19" s="930"/>
      <c r="AK19" s="957">
        <v>8</v>
      </c>
      <c r="AL19" s="930"/>
      <c r="AM19" s="958">
        <v>8</v>
      </c>
      <c r="AN19" s="931"/>
      <c r="AO19" s="932"/>
    </row>
    <row r="20" spans="1:41" ht="35.1" customHeight="1">
      <c r="A20" s="1096"/>
      <c r="B20" s="1082"/>
      <c r="C20" s="1082"/>
      <c r="D20" s="1100"/>
      <c r="E20" s="1084"/>
      <c r="F20" s="1077"/>
      <c r="G20" s="1104"/>
      <c r="H20" s="960" t="s">
        <v>1239</v>
      </c>
      <c r="I20" s="960" t="s">
        <v>864</v>
      </c>
      <c r="J20" s="507">
        <v>0.03</v>
      </c>
      <c r="K20" s="374" t="s">
        <v>858</v>
      </c>
      <c r="L20" s="375">
        <v>45355</v>
      </c>
      <c r="M20" s="375">
        <v>45657</v>
      </c>
      <c r="N20" s="928" t="s">
        <v>839</v>
      </c>
      <c r="O20" s="1106"/>
      <c r="P20" s="929"/>
      <c r="Q20" s="957">
        <v>0</v>
      </c>
      <c r="R20" s="930"/>
      <c r="S20" s="957">
        <v>0</v>
      </c>
      <c r="T20" s="930"/>
      <c r="U20" s="957">
        <v>0</v>
      </c>
      <c r="V20" s="930"/>
      <c r="W20" s="957">
        <v>0</v>
      </c>
      <c r="X20" s="930"/>
      <c r="Y20" s="957">
        <v>0</v>
      </c>
      <c r="Z20" s="930"/>
      <c r="AA20" s="957">
        <v>0</v>
      </c>
      <c r="AB20" s="930"/>
      <c r="AC20" s="957">
        <v>0</v>
      </c>
      <c r="AD20" s="930"/>
      <c r="AE20" s="957">
        <v>0</v>
      </c>
      <c r="AF20" s="930"/>
      <c r="AG20" s="957">
        <v>0</v>
      </c>
      <c r="AH20" s="930"/>
      <c r="AI20" s="957">
        <v>0</v>
      </c>
      <c r="AJ20" s="930"/>
      <c r="AK20" s="957">
        <v>5</v>
      </c>
      <c r="AL20" s="930"/>
      <c r="AM20" s="958">
        <v>5</v>
      </c>
      <c r="AN20" s="931"/>
      <c r="AO20" s="932"/>
    </row>
    <row r="21" spans="1:41" ht="35.1" customHeight="1">
      <c r="A21" s="1096"/>
      <c r="B21" s="1082"/>
      <c r="C21" s="1082"/>
      <c r="D21" s="1100"/>
      <c r="E21" s="1084"/>
      <c r="F21" s="1077"/>
      <c r="G21" s="1104"/>
      <c r="H21" s="960" t="s">
        <v>1240</v>
      </c>
      <c r="I21" s="960" t="s">
        <v>865</v>
      </c>
      <c r="J21" s="507">
        <v>0.03</v>
      </c>
      <c r="K21" s="374" t="s">
        <v>858</v>
      </c>
      <c r="L21" s="375">
        <v>45355</v>
      </c>
      <c r="M21" s="375">
        <v>45657</v>
      </c>
      <c r="N21" s="928" t="s">
        <v>839</v>
      </c>
      <c r="O21" s="1106"/>
      <c r="P21" s="929"/>
      <c r="Q21" s="957">
        <v>0</v>
      </c>
      <c r="R21" s="930"/>
      <c r="S21" s="957">
        <v>0</v>
      </c>
      <c r="T21" s="930"/>
      <c r="U21" s="957">
        <v>0</v>
      </c>
      <c r="V21" s="930"/>
      <c r="W21" s="957">
        <v>0</v>
      </c>
      <c r="X21" s="930"/>
      <c r="Y21" s="957">
        <v>0</v>
      </c>
      <c r="Z21" s="930"/>
      <c r="AA21" s="957">
        <v>0</v>
      </c>
      <c r="AB21" s="930"/>
      <c r="AC21" s="957">
        <v>0</v>
      </c>
      <c r="AD21" s="930"/>
      <c r="AE21" s="957">
        <v>0</v>
      </c>
      <c r="AF21" s="930"/>
      <c r="AG21" s="957">
        <v>0</v>
      </c>
      <c r="AH21" s="930"/>
      <c r="AI21" s="957">
        <v>25</v>
      </c>
      <c r="AJ21" s="930"/>
      <c r="AK21" s="957">
        <v>25</v>
      </c>
      <c r="AL21" s="930"/>
      <c r="AM21" s="958">
        <v>50</v>
      </c>
      <c r="AN21" s="931"/>
      <c r="AO21" s="932"/>
    </row>
    <row r="22" spans="1:41" ht="18" customHeight="1">
      <c r="A22" s="1096"/>
      <c r="B22" s="1082"/>
      <c r="C22" s="1082"/>
      <c r="D22" s="1100"/>
      <c r="E22" s="1084"/>
      <c r="F22" s="1077"/>
      <c r="G22" s="1104"/>
      <c r="H22" s="960" t="s">
        <v>1241</v>
      </c>
      <c r="I22" s="960" t="s">
        <v>866</v>
      </c>
      <c r="J22" s="507">
        <v>0.03</v>
      </c>
      <c r="K22" s="374" t="s">
        <v>858</v>
      </c>
      <c r="L22" s="375">
        <v>45355</v>
      </c>
      <c r="M22" s="375">
        <v>45657</v>
      </c>
      <c r="N22" s="928" t="s">
        <v>839</v>
      </c>
      <c r="O22" s="1106"/>
      <c r="P22" s="929"/>
      <c r="Q22" s="957">
        <v>0</v>
      </c>
      <c r="R22" s="930"/>
      <c r="S22" s="957">
        <v>0</v>
      </c>
      <c r="T22" s="930"/>
      <c r="U22" s="957">
        <v>0</v>
      </c>
      <c r="V22" s="930"/>
      <c r="W22" s="957">
        <v>0</v>
      </c>
      <c r="X22" s="930"/>
      <c r="Y22" s="957">
        <v>0</v>
      </c>
      <c r="Z22" s="930"/>
      <c r="AA22" s="957">
        <v>0</v>
      </c>
      <c r="AB22" s="930"/>
      <c r="AC22" s="957">
        <v>0</v>
      </c>
      <c r="AD22" s="930"/>
      <c r="AE22" s="957">
        <v>0</v>
      </c>
      <c r="AF22" s="930"/>
      <c r="AG22" s="957">
        <v>0</v>
      </c>
      <c r="AH22" s="930"/>
      <c r="AI22" s="957">
        <v>0</v>
      </c>
      <c r="AJ22" s="930"/>
      <c r="AK22" s="957">
        <v>25</v>
      </c>
      <c r="AL22" s="930"/>
      <c r="AM22" s="958">
        <v>0</v>
      </c>
      <c r="AN22" s="931"/>
      <c r="AO22" s="932"/>
    </row>
    <row r="23" spans="1:41" ht="33" customHeight="1">
      <c r="A23" s="1096"/>
      <c r="B23" s="1082"/>
      <c r="C23" s="1082"/>
      <c r="D23" s="1100"/>
      <c r="E23" s="1084"/>
      <c r="F23" s="1077"/>
      <c r="G23" s="1104"/>
      <c r="H23" s="960" t="s">
        <v>1242</v>
      </c>
      <c r="I23" s="960" t="s">
        <v>867</v>
      </c>
      <c r="J23" s="507">
        <v>0.03</v>
      </c>
      <c r="K23" s="374" t="s">
        <v>858</v>
      </c>
      <c r="L23" s="375">
        <v>45355</v>
      </c>
      <c r="M23" s="375">
        <v>45657</v>
      </c>
      <c r="N23" s="928" t="s">
        <v>839</v>
      </c>
      <c r="O23" s="1106"/>
      <c r="P23" s="929"/>
      <c r="Q23" s="957">
        <v>0</v>
      </c>
      <c r="R23" s="930"/>
      <c r="S23" s="957">
        <v>0</v>
      </c>
      <c r="T23" s="930"/>
      <c r="U23" s="957">
        <v>0</v>
      </c>
      <c r="V23" s="930"/>
      <c r="W23" s="957">
        <v>0</v>
      </c>
      <c r="X23" s="930"/>
      <c r="Y23" s="957">
        <v>0</v>
      </c>
      <c r="Z23" s="930"/>
      <c r="AA23" s="957">
        <v>0</v>
      </c>
      <c r="AB23" s="930"/>
      <c r="AC23" s="957">
        <v>0</v>
      </c>
      <c r="AD23" s="930"/>
      <c r="AE23" s="957">
        <v>0</v>
      </c>
      <c r="AF23" s="930"/>
      <c r="AG23" s="957">
        <v>0</v>
      </c>
      <c r="AH23" s="930"/>
      <c r="AI23" s="957">
        <v>0</v>
      </c>
      <c r="AJ23" s="930"/>
      <c r="AK23" s="957">
        <v>21</v>
      </c>
      <c r="AL23" s="930"/>
      <c r="AM23" s="958">
        <v>20</v>
      </c>
      <c r="AN23" s="931"/>
      <c r="AO23" s="932"/>
    </row>
    <row r="24" spans="1:41" ht="39" customHeight="1">
      <c r="A24" s="1096"/>
      <c r="B24" s="1082"/>
      <c r="C24" s="1082"/>
      <c r="D24" s="1100"/>
      <c r="E24" s="1084"/>
      <c r="F24" s="1077"/>
      <c r="G24" s="1104"/>
      <c r="H24" s="960" t="s">
        <v>1243</v>
      </c>
      <c r="I24" s="960" t="s">
        <v>868</v>
      </c>
      <c r="J24" s="507">
        <v>0.03</v>
      </c>
      <c r="K24" s="374" t="s">
        <v>858</v>
      </c>
      <c r="L24" s="375">
        <v>45355</v>
      </c>
      <c r="M24" s="375">
        <v>45657</v>
      </c>
      <c r="N24" s="928" t="s">
        <v>839</v>
      </c>
      <c r="O24" s="1106"/>
      <c r="P24" s="929"/>
      <c r="Q24" s="957">
        <v>0</v>
      </c>
      <c r="R24" s="930"/>
      <c r="S24" s="957">
        <v>0</v>
      </c>
      <c r="T24" s="930"/>
      <c r="U24" s="957">
        <v>0</v>
      </c>
      <c r="V24" s="930"/>
      <c r="W24" s="957">
        <v>0</v>
      </c>
      <c r="X24" s="930"/>
      <c r="Y24" s="957">
        <v>0</v>
      </c>
      <c r="Z24" s="930"/>
      <c r="AA24" s="957">
        <v>0</v>
      </c>
      <c r="AB24" s="930"/>
      <c r="AC24" s="957">
        <v>0</v>
      </c>
      <c r="AD24" s="930"/>
      <c r="AE24" s="957">
        <v>0</v>
      </c>
      <c r="AF24" s="930"/>
      <c r="AG24" s="957">
        <v>0</v>
      </c>
      <c r="AH24" s="930"/>
      <c r="AI24" s="957">
        <v>0</v>
      </c>
      <c r="AJ24" s="930"/>
      <c r="AK24" s="957">
        <v>25</v>
      </c>
      <c r="AL24" s="930"/>
      <c r="AM24" s="958">
        <v>25</v>
      </c>
      <c r="AN24" s="931"/>
      <c r="AO24" s="932"/>
    </row>
    <row r="25" spans="1:41" ht="41.4">
      <c r="A25" s="1096"/>
      <c r="B25" s="1082"/>
      <c r="C25" s="1082"/>
      <c r="D25" s="1100"/>
      <c r="E25" s="1084"/>
      <c r="F25" s="1077"/>
      <c r="G25" s="1104"/>
      <c r="H25" s="960" t="s">
        <v>1244</v>
      </c>
      <c r="I25" s="960" t="s">
        <v>1245</v>
      </c>
      <c r="J25" s="507">
        <v>0.02</v>
      </c>
      <c r="K25" s="374" t="s">
        <v>858</v>
      </c>
      <c r="L25" s="375">
        <v>45355</v>
      </c>
      <c r="M25" s="375">
        <v>45657</v>
      </c>
      <c r="N25" s="928" t="s">
        <v>869</v>
      </c>
      <c r="O25" s="1106"/>
      <c r="P25" s="929"/>
      <c r="Q25" s="957">
        <v>0</v>
      </c>
      <c r="R25" s="930"/>
      <c r="S25" s="957">
        <v>0</v>
      </c>
      <c r="T25" s="930"/>
      <c r="U25" s="957">
        <v>0</v>
      </c>
      <c r="V25" s="930"/>
      <c r="W25" s="957">
        <v>0</v>
      </c>
      <c r="X25" s="930"/>
      <c r="Y25" s="957">
        <v>0</v>
      </c>
      <c r="Z25" s="930"/>
      <c r="AA25" s="957">
        <v>0</v>
      </c>
      <c r="AB25" s="930"/>
      <c r="AC25" s="957">
        <v>0</v>
      </c>
      <c r="AD25" s="930"/>
      <c r="AE25" s="957">
        <v>0</v>
      </c>
      <c r="AF25" s="930"/>
      <c r="AG25" s="957">
        <v>0</v>
      </c>
      <c r="AH25" s="930"/>
      <c r="AI25" s="957">
        <v>0</v>
      </c>
      <c r="AJ25" s="930"/>
      <c r="AK25" s="957">
        <v>0</v>
      </c>
      <c r="AL25" s="930"/>
      <c r="AM25" s="958">
        <v>16</v>
      </c>
      <c r="AN25" s="931"/>
      <c r="AO25" s="932"/>
    </row>
    <row r="26" spans="1:41" ht="55.8" thickBot="1">
      <c r="A26" s="1096"/>
      <c r="B26" s="1082"/>
      <c r="C26" s="1082"/>
      <c r="D26" s="1100"/>
      <c r="E26" s="1084"/>
      <c r="F26" s="1077"/>
      <c r="G26" s="1104"/>
      <c r="H26" s="960" t="s">
        <v>1246</v>
      </c>
      <c r="I26" s="960" t="s">
        <v>1247</v>
      </c>
      <c r="J26" s="507">
        <v>0.02</v>
      </c>
      <c r="K26" s="374" t="s">
        <v>858</v>
      </c>
      <c r="L26" s="375">
        <v>45355</v>
      </c>
      <c r="M26" s="375">
        <v>45657</v>
      </c>
      <c r="N26" s="928" t="s">
        <v>869</v>
      </c>
      <c r="O26" s="1106"/>
      <c r="P26" s="929"/>
      <c r="Q26" s="957">
        <v>0</v>
      </c>
      <c r="R26" s="930"/>
      <c r="S26" s="957">
        <v>0</v>
      </c>
      <c r="T26" s="930"/>
      <c r="U26" s="957">
        <v>0</v>
      </c>
      <c r="V26" s="930"/>
      <c r="W26" s="957">
        <v>0</v>
      </c>
      <c r="X26" s="930"/>
      <c r="Y26" s="957">
        <v>0</v>
      </c>
      <c r="Z26" s="930"/>
      <c r="AA26" s="957">
        <v>0</v>
      </c>
      <c r="AB26" s="930"/>
      <c r="AC26" s="957">
        <v>0</v>
      </c>
      <c r="AD26" s="930"/>
      <c r="AE26" s="957">
        <v>0</v>
      </c>
      <c r="AF26" s="930"/>
      <c r="AG26" s="957">
        <v>0</v>
      </c>
      <c r="AH26" s="930"/>
      <c r="AI26" s="957">
        <v>0</v>
      </c>
      <c r="AJ26" s="930"/>
      <c r="AK26" s="957">
        <v>32</v>
      </c>
      <c r="AL26" s="930"/>
      <c r="AM26" s="958">
        <v>32</v>
      </c>
      <c r="AN26" s="931"/>
      <c r="AO26" s="932"/>
    </row>
    <row r="27" spans="1:41" ht="55.2">
      <c r="A27" s="1096"/>
      <c r="B27" s="1082" t="s">
        <v>870</v>
      </c>
      <c r="C27" s="1082" t="s">
        <v>854</v>
      </c>
      <c r="D27" s="1082" t="s">
        <v>871</v>
      </c>
      <c r="E27" s="1084">
        <v>0.2</v>
      </c>
      <c r="F27" s="1077" t="s">
        <v>855</v>
      </c>
      <c r="G27" s="376" t="s">
        <v>872</v>
      </c>
      <c r="H27" s="960" t="s">
        <v>1248</v>
      </c>
      <c r="I27" s="960" t="s">
        <v>873</v>
      </c>
      <c r="J27" s="372">
        <v>0.08</v>
      </c>
      <c r="K27" s="374" t="s">
        <v>858</v>
      </c>
      <c r="L27" s="375">
        <v>45355</v>
      </c>
      <c r="M27" s="375">
        <v>45657</v>
      </c>
      <c r="N27" s="928" t="s">
        <v>839</v>
      </c>
      <c r="O27" s="933" t="s">
        <v>53</v>
      </c>
      <c r="P27" s="929"/>
      <c r="Q27" s="957">
        <v>0</v>
      </c>
      <c r="R27" s="930"/>
      <c r="S27" s="957">
        <v>0</v>
      </c>
      <c r="T27" s="930"/>
      <c r="U27" s="957">
        <v>3</v>
      </c>
      <c r="V27" s="930"/>
      <c r="W27" s="957">
        <v>0</v>
      </c>
      <c r="X27" s="930"/>
      <c r="Y27" s="957">
        <v>0</v>
      </c>
      <c r="Z27" s="930"/>
      <c r="AA27" s="957">
        <v>2</v>
      </c>
      <c r="AB27" s="930"/>
      <c r="AC27" s="957">
        <v>0</v>
      </c>
      <c r="AD27" s="930"/>
      <c r="AE27" s="957">
        <v>0</v>
      </c>
      <c r="AF27" s="930"/>
      <c r="AG27" s="957">
        <v>0</v>
      </c>
      <c r="AH27" s="930"/>
      <c r="AI27" s="957">
        <v>0</v>
      </c>
      <c r="AJ27" s="930"/>
      <c r="AK27" s="957">
        <v>3</v>
      </c>
      <c r="AL27" s="930"/>
      <c r="AM27" s="958">
        <v>0</v>
      </c>
      <c r="AN27" s="931"/>
      <c r="AO27" s="932"/>
    </row>
    <row r="28" spans="1:41" ht="27.6">
      <c r="A28" s="1096"/>
      <c r="B28" s="1082"/>
      <c r="C28" s="1082"/>
      <c r="D28" s="1082"/>
      <c r="E28" s="1084"/>
      <c r="F28" s="1077"/>
      <c r="G28" s="1089" t="s">
        <v>874</v>
      </c>
      <c r="H28" s="960" t="s">
        <v>1249</v>
      </c>
      <c r="I28" s="960" t="s">
        <v>875</v>
      </c>
      <c r="J28" s="372">
        <v>0.03</v>
      </c>
      <c r="K28" s="374" t="s">
        <v>858</v>
      </c>
      <c r="L28" s="375">
        <v>45355</v>
      </c>
      <c r="M28" s="375">
        <v>45657</v>
      </c>
      <c r="N28" s="928" t="s">
        <v>839</v>
      </c>
      <c r="O28" s="1090" t="s">
        <v>56</v>
      </c>
      <c r="P28" s="929"/>
      <c r="Q28" s="957">
        <v>0</v>
      </c>
      <c r="R28" s="930"/>
      <c r="S28" s="957">
        <v>0</v>
      </c>
      <c r="T28" s="930"/>
      <c r="U28" s="957">
        <v>0</v>
      </c>
      <c r="V28" s="930"/>
      <c r="W28" s="957">
        <v>0</v>
      </c>
      <c r="X28" s="930"/>
      <c r="Y28" s="957">
        <v>0</v>
      </c>
      <c r="Z28" s="930"/>
      <c r="AA28" s="957">
        <v>0</v>
      </c>
      <c r="AB28" s="930"/>
      <c r="AC28" s="957">
        <v>0</v>
      </c>
      <c r="AD28" s="930"/>
      <c r="AE28" s="957">
        <v>0</v>
      </c>
      <c r="AF28" s="930"/>
      <c r="AG28" s="957">
        <v>0</v>
      </c>
      <c r="AH28" s="930"/>
      <c r="AI28" s="957">
        <v>6</v>
      </c>
      <c r="AJ28" s="930"/>
      <c r="AK28" s="957">
        <v>6</v>
      </c>
      <c r="AL28" s="930"/>
      <c r="AM28" s="958">
        <v>0</v>
      </c>
      <c r="AN28" s="931"/>
      <c r="AO28" s="932"/>
    </row>
    <row r="29" spans="1:41" ht="69">
      <c r="A29" s="1096"/>
      <c r="B29" s="1082"/>
      <c r="C29" s="1082"/>
      <c r="D29" s="1082"/>
      <c r="E29" s="1084"/>
      <c r="F29" s="1077"/>
      <c r="G29" s="1089"/>
      <c r="H29" s="960" t="s">
        <v>1250</v>
      </c>
      <c r="I29" s="960" t="s">
        <v>876</v>
      </c>
      <c r="J29" s="372">
        <v>0.04</v>
      </c>
      <c r="K29" s="374" t="s">
        <v>858</v>
      </c>
      <c r="L29" s="375">
        <v>45355</v>
      </c>
      <c r="M29" s="375">
        <v>45657</v>
      </c>
      <c r="N29" s="928" t="s">
        <v>839</v>
      </c>
      <c r="O29" s="1091"/>
      <c r="P29" s="929"/>
      <c r="Q29" s="957">
        <v>0</v>
      </c>
      <c r="R29" s="930"/>
      <c r="S29" s="957">
        <v>0</v>
      </c>
      <c r="T29" s="930"/>
      <c r="U29" s="957">
        <v>0</v>
      </c>
      <c r="V29" s="930"/>
      <c r="W29" s="957">
        <v>0</v>
      </c>
      <c r="X29" s="930"/>
      <c r="Y29" s="957">
        <v>0</v>
      </c>
      <c r="Z29" s="930"/>
      <c r="AA29" s="957">
        <v>0</v>
      </c>
      <c r="AB29" s="930"/>
      <c r="AC29" s="957">
        <v>0</v>
      </c>
      <c r="AD29" s="930"/>
      <c r="AE29" s="957">
        <v>0</v>
      </c>
      <c r="AF29" s="930"/>
      <c r="AG29" s="957">
        <v>0</v>
      </c>
      <c r="AH29" s="930"/>
      <c r="AI29" s="957">
        <v>3</v>
      </c>
      <c r="AJ29" s="930"/>
      <c r="AK29" s="957">
        <v>3</v>
      </c>
      <c r="AL29" s="930"/>
      <c r="AM29" s="958">
        <v>6</v>
      </c>
      <c r="AN29" s="931"/>
      <c r="AO29" s="932"/>
    </row>
    <row r="30" spans="1:41" ht="82.8">
      <c r="A30" s="1096"/>
      <c r="B30" s="1082"/>
      <c r="C30" s="1082"/>
      <c r="D30" s="1082"/>
      <c r="E30" s="1084"/>
      <c r="F30" s="1077"/>
      <c r="G30" s="1089" t="s">
        <v>877</v>
      </c>
      <c r="H30" s="960" t="s">
        <v>1251</v>
      </c>
      <c r="I30" s="960" t="s">
        <v>310</v>
      </c>
      <c r="J30" s="372">
        <v>0.02</v>
      </c>
      <c r="K30" s="374" t="s">
        <v>858</v>
      </c>
      <c r="L30" s="375">
        <v>45355</v>
      </c>
      <c r="M30" s="375">
        <v>45657</v>
      </c>
      <c r="N30" s="928" t="s">
        <v>839</v>
      </c>
      <c r="O30" s="1090" t="s">
        <v>62</v>
      </c>
      <c r="P30" s="929"/>
      <c r="Q30" s="957">
        <v>0</v>
      </c>
      <c r="R30" s="930"/>
      <c r="S30" s="957">
        <v>0</v>
      </c>
      <c r="T30" s="930"/>
      <c r="U30" s="957">
        <v>0</v>
      </c>
      <c r="V30" s="930"/>
      <c r="W30" s="957">
        <v>0</v>
      </c>
      <c r="X30" s="930"/>
      <c r="Y30" s="957">
        <v>0</v>
      </c>
      <c r="Z30" s="930"/>
      <c r="AA30" s="957">
        <v>0</v>
      </c>
      <c r="AB30" s="930"/>
      <c r="AC30" s="957">
        <v>10</v>
      </c>
      <c r="AD30" s="959"/>
      <c r="AE30" s="957">
        <v>0</v>
      </c>
      <c r="AF30" s="959"/>
      <c r="AG30" s="957">
        <v>0</v>
      </c>
      <c r="AH30" s="959"/>
      <c r="AI30" s="957">
        <v>15</v>
      </c>
      <c r="AJ30" s="959"/>
      <c r="AK30" s="957">
        <v>0</v>
      </c>
      <c r="AL30" s="959"/>
      <c r="AM30" s="958">
        <v>25</v>
      </c>
      <c r="AN30" s="931"/>
      <c r="AO30" s="932"/>
    </row>
    <row r="31" spans="1:41" ht="83.4" thickBot="1">
      <c r="A31" s="1096"/>
      <c r="B31" s="1082"/>
      <c r="C31" s="1082"/>
      <c r="D31" s="1082"/>
      <c r="E31" s="1084"/>
      <c r="F31" s="1077"/>
      <c r="G31" s="1089"/>
      <c r="H31" s="960" t="s">
        <v>1252</v>
      </c>
      <c r="I31" s="960" t="s">
        <v>878</v>
      </c>
      <c r="J31" s="372">
        <v>0.03</v>
      </c>
      <c r="K31" s="374" t="s">
        <v>858</v>
      </c>
      <c r="L31" s="375">
        <v>45355</v>
      </c>
      <c r="M31" s="375">
        <v>45657</v>
      </c>
      <c r="N31" s="928" t="s">
        <v>839</v>
      </c>
      <c r="O31" s="1092"/>
      <c r="P31" s="929"/>
      <c r="Q31" s="957">
        <v>0</v>
      </c>
      <c r="R31" s="930"/>
      <c r="S31" s="957">
        <v>0</v>
      </c>
      <c r="T31" s="930"/>
      <c r="U31" s="957">
        <v>0</v>
      </c>
      <c r="V31" s="930"/>
      <c r="W31" s="957">
        <v>0</v>
      </c>
      <c r="X31" s="930"/>
      <c r="Y31" s="957">
        <v>0</v>
      </c>
      <c r="Z31" s="930"/>
      <c r="AA31" s="957">
        <v>0</v>
      </c>
      <c r="AB31" s="930"/>
      <c r="AC31" s="957">
        <v>91</v>
      </c>
      <c r="AD31" s="930"/>
      <c r="AE31" s="957">
        <v>0</v>
      </c>
      <c r="AF31" s="930"/>
      <c r="AG31" s="957">
        <v>0</v>
      </c>
      <c r="AH31" s="930"/>
      <c r="AI31" s="957">
        <v>159</v>
      </c>
      <c r="AJ31" s="930"/>
      <c r="AK31" s="957">
        <v>0</v>
      </c>
      <c r="AL31" s="930"/>
      <c r="AM31" s="958">
        <v>250</v>
      </c>
      <c r="AN31" s="931"/>
      <c r="AO31" s="932"/>
    </row>
    <row r="32" spans="1:41" ht="96.6">
      <c r="A32" s="1096"/>
      <c r="B32" s="1082" t="s">
        <v>879</v>
      </c>
      <c r="C32" s="1082" t="s">
        <v>854</v>
      </c>
      <c r="D32" s="1082" t="s">
        <v>880</v>
      </c>
      <c r="E32" s="1084">
        <v>0.2</v>
      </c>
      <c r="F32" s="1077" t="s">
        <v>855</v>
      </c>
      <c r="G32" s="376" t="s">
        <v>1253</v>
      </c>
      <c r="H32" s="960" t="s">
        <v>1254</v>
      </c>
      <c r="I32" s="960" t="s">
        <v>1255</v>
      </c>
      <c r="J32" s="372">
        <v>7.0000000000000007E-2</v>
      </c>
      <c r="K32" s="374" t="s">
        <v>858</v>
      </c>
      <c r="L32" s="375">
        <v>45327</v>
      </c>
      <c r="M32" s="375">
        <v>45657</v>
      </c>
      <c r="N32" s="928" t="s">
        <v>839</v>
      </c>
      <c r="O32" s="935" t="s">
        <v>83</v>
      </c>
      <c r="P32" s="929"/>
      <c r="Q32" s="957">
        <v>0</v>
      </c>
      <c r="R32" s="930"/>
      <c r="S32" s="957">
        <v>0</v>
      </c>
      <c r="T32" s="930"/>
      <c r="U32" s="957">
        <v>0</v>
      </c>
      <c r="V32" s="930"/>
      <c r="W32" s="957">
        <v>0</v>
      </c>
      <c r="X32" s="930"/>
      <c r="Y32" s="957">
        <v>0</v>
      </c>
      <c r="Z32" s="930"/>
      <c r="AA32" s="957">
        <v>0</v>
      </c>
      <c r="AB32" s="930"/>
      <c r="AC32" s="957">
        <v>0</v>
      </c>
      <c r="AD32" s="930"/>
      <c r="AE32" s="957">
        <v>0</v>
      </c>
      <c r="AF32" s="930"/>
      <c r="AG32" s="957">
        <v>0</v>
      </c>
      <c r="AH32" s="930"/>
      <c r="AI32" s="957">
        <v>11</v>
      </c>
      <c r="AJ32" s="930"/>
      <c r="AK32" s="957">
        <v>11</v>
      </c>
      <c r="AL32" s="930"/>
      <c r="AM32" s="958">
        <v>11</v>
      </c>
      <c r="AN32" s="931"/>
      <c r="AO32" s="932"/>
    </row>
    <row r="33" spans="1:41" ht="110.4">
      <c r="A33" s="1096"/>
      <c r="B33" s="1082"/>
      <c r="C33" s="1082"/>
      <c r="D33" s="1082"/>
      <c r="E33" s="1084"/>
      <c r="F33" s="1077"/>
      <c r="G33" s="373" t="s">
        <v>881</v>
      </c>
      <c r="H33" s="960" t="s">
        <v>1256</v>
      </c>
      <c r="I33" s="960" t="s">
        <v>882</v>
      </c>
      <c r="J33" s="372">
        <v>2.5000000000000001E-2</v>
      </c>
      <c r="K33" s="374" t="s">
        <v>858</v>
      </c>
      <c r="L33" s="375">
        <v>45355</v>
      </c>
      <c r="M33" s="375">
        <v>45657</v>
      </c>
      <c r="N33" s="928" t="s">
        <v>839</v>
      </c>
      <c r="O33" s="935" t="s">
        <v>82</v>
      </c>
      <c r="P33" s="929"/>
      <c r="Q33" s="957">
        <v>0</v>
      </c>
      <c r="R33" s="930"/>
      <c r="S33" s="957">
        <v>0</v>
      </c>
      <c r="T33" s="930"/>
      <c r="U33" s="957">
        <v>0</v>
      </c>
      <c r="V33" s="930"/>
      <c r="W33" s="957">
        <v>0</v>
      </c>
      <c r="X33" s="930"/>
      <c r="Y33" s="957">
        <v>0</v>
      </c>
      <c r="Z33" s="930"/>
      <c r="AA33" s="957">
        <v>0</v>
      </c>
      <c r="AB33" s="930"/>
      <c r="AC33" s="957">
        <v>0</v>
      </c>
      <c r="AD33" s="930"/>
      <c r="AE33" s="957">
        <v>0</v>
      </c>
      <c r="AF33" s="930"/>
      <c r="AG33" s="957">
        <v>0</v>
      </c>
      <c r="AH33" s="930"/>
      <c r="AI33" s="957">
        <v>0</v>
      </c>
      <c r="AJ33" s="930"/>
      <c r="AK33" s="957">
        <v>1</v>
      </c>
      <c r="AL33" s="930"/>
      <c r="AM33" s="958">
        <v>0</v>
      </c>
      <c r="AN33" s="931"/>
      <c r="AO33" s="932"/>
    </row>
    <row r="34" spans="1:41" ht="82.8">
      <c r="A34" s="1096"/>
      <c r="B34" s="1082"/>
      <c r="C34" s="1082"/>
      <c r="D34" s="1082"/>
      <c r="E34" s="1084"/>
      <c r="F34" s="1077"/>
      <c r="G34" s="373" t="s">
        <v>883</v>
      </c>
      <c r="H34" s="963" t="s">
        <v>1257</v>
      </c>
      <c r="I34" s="960" t="s">
        <v>884</v>
      </c>
      <c r="J34" s="372">
        <v>2.5000000000000001E-2</v>
      </c>
      <c r="K34" s="374" t="s">
        <v>858</v>
      </c>
      <c r="L34" s="375">
        <v>45327</v>
      </c>
      <c r="M34" s="375">
        <v>45657</v>
      </c>
      <c r="N34" s="928" t="s">
        <v>839</v>
      </c>
      <c r="O34" s="935" t="s">
        <v>87</v>
      </c>
      <c r="P34" s="929"/>
      <c r="Q34" s="957">
        <v>0</v>
      </c>
      <c r="R34" s="930"/>
      <c r="S34" s="957">
        <v>0</v>
      </c>
      <c r="T34" s="930"/>
      <c r="U34" s="957">
        <v>0</v>
      </c>
      <c r="V34" s="936"/>
      <c r="W34" s="957">
        <v>0</v>
      </c>
      <c r="X34" s="930"/>
      <c r="Y34" s="957">
        <v>0</v>
      </c>
      <c r="Z34" s="930"/>
      <c r="AA34" s="957">
        <v>0</v>
      </c>
      <c r="AB34" s="930"/>
      <c r="AC34" s="964">
        <v>0.5</v>
      </c>
      <c r="AD34" s="930"/>
      <c r="AE34" s="957">
        <v>0</v>
      </c>
      <c r="AF34" s="930"/>
      <c r="AG34" s="957">
        <v>0</v>
      </c>
      <c r="AH34" s="930"/>
      <c r="AI34" s="957">
        <v>0</v>
      </c>
      <c r="AJ34" s="930"/>
      <c r="AK34" s="957">
        <v>0</v>
      </c>
      <c r="AL34" s="930"/>
      <c r="AM34" s="965">
        <v>0.5</v>
      </c>
      <c r="AN34" s="931"/>
      <c r="AO34" s="932"/>
    </row>
    <row r="35" spans="1:41" ht="111" thickBot="1">
      <c r="A35" s="1097"/>
      <c r="B35" s="1083"/>
      <c r="C35" s="1083"/>
      <c r="D35" s="1083"/>
      <c r="E35" s="1085"/>
      <c r="F35" s="1086"/>
      <c r="G35" s="648" t="s">
        <v>1258</v>
      </c>
      <c r="H35" s="966" t="s">
        <v>1259</v>
      </c>
      <c r="I35" s="967" t="s">
        <v>1260</v>
      </c>
      <c r="J35" s="647">
        <v>0.08</v>
      </c>
      <c r="K35" s="646" t="s">
        <v>858</v>
      </c>
      <c r="L35" s="649" t="s">
        <v>885</v>
      </c>
      <c r="M35" s="649">
        <v>45657</v>
      </c>
      <c r="N35" s="937" t="s">
        <v>839</v>
      </c>
      <c r="O35" s="938" t="s">
        <v>88</v>
      </c>
      <c r="P35" s="968"/>
      <c r="Q35" s="957">
        <v>0</v>
      </c>
      <c r="R35" s="936"/>
      <c r="S35" s="957">
        <v>0</v>
      </c>
      <c r="T35" s="936"/>
      <c r="U35" s="957">
        <v>0</v>
      </c>
      <c r="V35" s="936"/>
      <c r="W35" s="964">
        <v>0.25</v>
      </c>
      <c r="X35" s="930"/>
      <c r="Y35" s="957">
        <v>0</v>
      </c>
      <c r="Z35" s="930"/>
      <c r="AA35" s="957">
        <v>0</v>
      </c>
      <c r="AB35" s="930"/>
      <c r="AC35" s="964">
        <v>0</v>
      </c>
      <c r="AD35" s="930"/>
      <c r="AE35" s="957">
        <v>0</v>
      </c>
      <c r="AF35" s="930"/>
      <c r="AG35" s="964">
        <v>0</v>
      </c>
      <c r="AH35" s="930"/>
      <c r="AI35" s="964">
        <v>0.25</v>
      </c>
      <c r="AJ35" s="930"/>
      <c r="AK35" s="964">
        <v>0.25</v>
      </c>
      <c r="AL35" s="930"/>
      <c r="AM35" s="965">
        <v>0.25</v>
      </c>
      <c r="AN35" s="931"/>
      <c r="AO35" s="932"/>
    </row>
    <row r="36" spans="1:41" ht="124.2">
      <c r="A36" s="1087" t="s">
        <v>652</v>
      </c>
      <c r="B36" s="1088" t="s">
        <v>886</v>
      </c>
      <c r="C36" s="1088" t="s">
        <v>1261</v>
      </c>
      <c r="D36" s="1088" t="s">
        <v>887</v>
      </c>
      <c r="E36" s="1076">
        <v>0.15</v>
      </c>
      <c r="F36" s="1076" t="s">
        <v>855</v>
      </c>
      <c r="G36" s="969" t="s">
        <v>1262</v>
      </c>
      <c r="H36" s="970" t="s">
        <v>1263</v>
      </c>
      <c r="I36" s="917" t="s">
        <v>1264</v>
      </c>
      <c r="J36" s="939">
        <v>0.02</v>
      </c>
      <c r="K36" s="940" t="s">
        <v>858</v>
      </c>
      <c r="L36" s="941">
        <v>45327</v>
      </c>
      <c r="M36" s="941">
        <v>45657</v>
      </c>
      <c r="N36" s="942" t="s">
        <v>839</v>
      </c>
      <c r="O36" s="938" t="s">
        <v>81</v>
      </c>
      <c r="P36" s="929"/>
      <c r="Q36" s="957">
        <v>0</v>
      </c>
      <c r="R36" s="930"/>
      <c r="S36" s="957">
        <v>0</v>
      </c>
      <c r="T36" s="930"/>
      <c r="U36" s="957">
        <v>0</v>
      </c>
      <c r="V36" s="930"/>
      <c r="W36" s="957">
        <v>0</v>
      </c>
      <c r="X36" s="930"/>
      <c r="Y36" s="957">
        <v>0</v>
      </c>
      <c r="Z36" s="930"/>
      <c r="AA36" s="957">
        <v>0</v>
      </c>
      <c r="AB36" s="930"/>
      <c r="AC36" s="957">
        <v>0</v>
      </c>
      <c r="AD36" s="930"/>
      <c r="AE36" s="957">
        <v>0</v>
      </c>
      <c r="AF36" s="930"/>
      <c r="AG36" s="957">
        <v>1</v>
      </c>
      <c r="AH36" s="930"/>
      <c r="AI36" s="957">
        <v>0</v>
      </c>
      <c r="AJ36" s="930"/>
      <c r="AK36" s="957">
        <v>1</v>
      </c>
      <c r="AL36" s="930"/>
      <c r="AM36" s="958">
        <v>0</v>
      </c>
      <c r="AN36" s="931"/>
      <c r="AO36" s="932"/>
    </row>
    <row r="37" spans="1:41" ht="55.2">
      <c r="A37" s="1087"/>
      <c r="B37" s="1082"/>
      <c r="C37" s="1082"/>
      <c r="D37" s="1082"/>
      <c r="E37" s="1077"/>
      <c r="F37" s="1077"/>
      <c r="G37" s="363" t="s">
        <v>1265</v>
      </c>
      <c r="H37" s="960" t="s">
        <v>1266</v>
      </c>
      <c r="I37" s="373" t="s">
        <v>888</v>
      </c>
      <c r="J37" s="372">
        <v>0.04</v>
      </c>
      <c r="K37" s="374" t="s">
        <v>858</v>
      </c>
      <c r="L37" s="375">
        <v>45355</v>
      </c>
      <c r="M37" s="375">
        <v>45657</v>
      </c>
      <c r="N37" s="928" t="s">
        <v>839</v>
      </c>
      <c r="O37" s="938" t="s">
        <v>80</v>
      </c>
      <c r="P37" s="929"/>
      <c r="Q37" s="957">
        <v>0</v>
      </c>
      <c r="R37" s="930"/>
      <c r="S37" s="957">
        <v>0</v>
      </c>
      <c r="T37" s="930"/>
      <c r="U37" s="957">
        <v>0</v>
      </c>
      <c r="V37" s="930"/>
      <c r="W37" s="957">
        <v>0</v>
      </c>
      <c r="X37" s="930"/>
      <c r="Y37" s="957">
        <v>0</v>
      </c>
      <c r="Z37" s="930"/>
      <c r="AA37" s="957">
        <v>0</v>
      </c>
      <c r="AB37" s="930"/>
      <c r="AC37" s="957">
        <v>0</v>
      </c>
      <c r="AD37" s="930"/>
      <c r="AE37" s="957">
        <v>0</v>
      </c>
      <c r="AF37" s="930"/>
      <c r="AG37" s="957">
        <v>30</v>
      </c>
      <c r="AH37" s="930"/>
      <c r="AI37" s="957">
        <v>30</v>
      </c>
      <c r="AJ37" s="930"/>
      <c r="AK37" s="957">
        <v>30</v>
      </c>
      <c r="AL37" s="930"/>
      <c r="AM37" s="958">
        <v>0</v>
      </c>
      <c r="AN37" s="931"/>
      <c r="AO37" s="932"/>
    </row>
    <row r="38" spans="1:41" ht="76.5" customHeight="1">
      <c r="A38" s="1087"/>
      <c r="B38" s="1082"/>
      <c r="C38" s="1082"/>
      <c r="D38" s="1082"/>
      <c r="E38" s="1077"/>
      <c r="F38" s="1077"/>
      <c r="G38" s="1078" t="s">
        <v>1267</v>
      </c>
      <c r="H38" s="960" t="s">
        <v>1268</v>
      </c>
      <c r="I38" s="373" t="s">
        <v>889</v>
      </c>
      <c r="J38" s="971">
        <v>2.5000000000000001E-2</v>
      </c>
      <c r="K38" s="374" t="s">
        <v>858</v>
      </c>
      <c r="L38" s="375">
        <v>45355</v>
      </c>
      <c r="M38" s="375">
        <v>45657</v>
      </c>
      <c r="N38" s="928" t="s">
        <v>839</v>
      </c>
      <c r="O38" s="934" t="s">
        <v>79</v>
      </c>
      <c r="P38" s="929"/>
      <c r="Q38" s="957">
        <v>0</v>
      </c>
      <c r="R38" s="930"/>
      <c r="S38" s="957">
        <v>0</v>
      </c>
      <c r="T38" s="930"/>
      <c r="U38" s="957">
        <v>0</v>
      </c>
      <c r="V38" s="930"/>
      <c r="W38" s="957">
        <v>0</v>
      </c>
      <c r="X38" s="943"/>
      <c r="Y38" s="957">
        <v>0</v>
      </c>
      <c r="Z38" s="930"/>
      <c r="AA38" s="957">
        <v>4130</v>
      </c>
      <c r="AB38" s="930"/>
      <c r="AC38" s="957">
        <v>0</v>
      </c>
      <c r="AD38" s="930"/>
      <c r="AE38" s="957">
        <v>0</v>
      </c>
      <c r="AF38" s="930"/>
      <c r="AG38" s="957">
        <v>0</v>
      </c>
      <c r="AH38" s="930"/>
      <c r="AI38" s="957">
        <v>4870</v>
      </c>
      <c r="AJ38" s="930"/>
      <c r="AK38" s="957">
        <v>4000</v>
      </c>
      <c r="AL38" s="930"/>
      <c r="AM38" s="957">
        <v>2000</v>
      </c>
      <c r="AN38" s="931"/>
      <c r="AO38" s="932"/>
    </row>
    <row r="39" spans="1:41" ht="55.2">
      <c r="A39" s="1087"/>
      <c r="B39" s="1082"/>
      <c r="C39" s="1082"/>
      <c r="D39" s="1082"/>
      <c r="E39" s="1077"/>
      <c r="F39" s="1077"/>
      <c r="G39" s="1079"/>
      <c r="H39" s="30" t="s">
        <v>1283</v>
      </c>
      <c r="I39" s="30" t="s">
        <v>1284</v>
      </c>
      <c r="J39" s="972">
        <v>2.5000000000000001E-2</v>
      </c>
      <c r="K39" s="374" t="s">
        <v>858</v>
      </c>
      <c r="L39" s="375">
        <v>45355</v>
      </c>
      <c r="M39" s="375">
        <v>45657</v>
      </c>
      <c r="N39" s="374" t="s">
        <v>839</v>
      </c>
      <c r="O39" s="934" t="s">
        <v>79</v>
      </c>
      <c r="P39" s="929"/>
      <c r="Q39" s="957"/>
      <c r="R39" s="930"/>
      <c r="S39" s="957"/>
      <c r="T39" s="930"/>
      <c r="U39" s="957"/>
      <c r="V39" s="930"/>
      <c r="W39" s="957"/>
      <c r="X39" s="943"/>
      <c r="Y39" s="957"/>
      <c r="Z39" s="930"/>
      <c r="AA39" s="957"/>
      <c r="AB39" s="930"/>
      <c r="AC39" s="957"/>
      <c r="AD39" s="930"/>
      <c r="AE39" s="957"/>
      <c r="AF39" s="930"/>
      <c r="AG39" s="957"/>
      <c r="AH39" s="930"/>
      <c r="AI39" s="957"/>
      <c r="AJ39" s="930"/>
      <c r="AK39" s="957">
        <v>1250</v>
      </c>
      <c r="AL39" s="930"/>
      <c r="AM39" s="958">
        <v>1250</v>
      </c>
      <c r="AN39" s="931"/>
      <c r="AO39" s="932"/>
    </row>
    <row r="40" spans="1:41" ht="82.8">
      <c r="A40" s="1088"/>
      <c r="B40" s="1082"/>
      <c r="C40" s="1082"/>
      <c r="D40" s="1082"/>
      <c r="E40" s="1077"/>
      <c r="F40" s="1077"/>
      <c r="G40" s="363" t="s">
        <v>1269</v>
      </c>
      <c r="H40" s="960" t="s">
        <v>1270</v>
      </c>
      <c r="I40" s="373" t="s">
        <v>1271</v>
      </c>
      <c r="J40" s="372">
        <v>0.04</v>
      </c>
      <c r="K40" s="374" t="s">
        <v>858</v>
      </c>
      <c r="L40" s="375">
        <v>45383</v>
      </c>
      <c r="M40" s="375">
        <v>45657</v>
      </c>
      <c r="N40" s="928" t="s">
        <v>839</v>
      </c>
      <c r="O40" s="938" t="s">
        <v>890</v>
      </c>
      <c r="P40" s="929"/>
      <c r="Q40" s="957">
        <v>0</v>
      </c>
      <c r="R40" s="930"/>
      <c r="S40" s="957">
        <v>0</v>
      </c>
      <c r="T40" s="930"/>
      <c r="U40" s="957">
        <v>0</v>
      </c>
      <c r="V40" s="930"/>
      <c r="W40" s="957">
        <v>0</v>
      </c>
      <c r="X40" s="930"/>
      <c r="Y40" s="957">
        <v>0</v>
      </c>
      <c r="Z40" s="930"/>
      <c r="AA40" s="957">
        <v>0</v>
      </c>
      <c r="AB40" s="930"/>
      <c r="AC40" s="957">
        <v>0</v>
      </c>
      <c r="AD40" s="930"/>
      <c r="AE40" s="957">
        <v>0</v>
      </c>
      <c r="AF40" s="930"/>
      <c r="AG40" s="957">
        <v>0</v>
      </c>
      <c r="AH40" s="930"/>
      <c r="AI40" s="957">
        <v>0</v>
      </c>
      <c r="AJ40" s="930"/>
      <c r="AK40" s="957">
        <v>0</v>
      </c>
      <c r="AL40" s="930"/>
      <c r="AM40" s="958">
        <v>1</v>
      </c>
      <c r="AN40" s="931"/>
      <c r="AO40" s="932"/>
    </row>
    <row r="41" spans="1:41" ht="69.599999999999994" thickBot="1">
      <c r="A41" s="376" t="s">
        <v>616</v>
      </c>
      <c r="B41" s="376" t="s">
        <v>891</v>
      </c>
      <c r="C41" s="376" t="s">
        <v>193</v>
      </c>
      <c r="D41" s="374" t="s">
        <v>892</v>
      </c>
      <c r="E41" s="344">
        <v>0.05</v>
      </c>
      <c r="F41" s="374" t="s">
        <v>855</v>
      </c>
      <c r="G41" s="376" t="s">
        <v>893</v>
      </c>
      <c r="H41" s="963" t="s">
        <v>1272</v>
      </c>
      <c r="I41" s="373" t="s">
        <v>1273</v>
      </c>
      <c r="J41" s="372">
        <v>0.05</v>
      </c>
      <c r="K41" s="374" t="s">
        <v>858</v>
      </c>
      <c r="L41" s="375">
        <v>45293</v>
      </c>
      <c r="M41" s="375">
        <v>45657</v>
      </c>
      <c r="N41" s="928" t="s">
        <v>839</v>
      </c>
      <c r="O41" s="944">
        <v>5.0999999999999996</v>
      </c>
      <c r="P41" s="973"/>
      <c r="Q41" s="974">
        <v>8.3299999999999999E-2</v>
      </c>
      <c r="R41" s="975"/>
      <c r="S41" s="974">
        <v>8.3299999999999999E-2</v>
      </c>
      <c r="T41" s="975"/>
      <c r="U41" s="974">
        <v>8.3299999999999999E-2</v>
      </c>
      <c r="V41" s="975"/>
      <c r="W41" s="974">
        <v>8.3299999999999999E-2</v>
      </c>
      <c r="X41" s="975"/>
      <c r="Y41" s="974">
        <v>8.3299999999999999E-2</v>
      </c>
      <c r="Z41" s="975"/>
      <c r="AA41" s="974">
        <v>8.3299999999999999E-2</v>
      </c>
      <c r="AB41" s="975"/>
      <c r="AC41" s="974">
        <v>8.3299999999999999E-2</v>
      </c>
      <c r="AD41" s="975"/>
      <c r="AE41" s="974">
        <v>8.3299999999999999E-2</v>
      </c>
      <c r="AF41" s="975"/>
      <c r="AG41" s="974">
        <v>8.3299999999999999E-2</v>
      </c>
      <c r="AH41" s="975"/>
      <c r="AI41" s="974">
        <v>8.3299999999999999E-2</v>
      </c>
      <c r="AJ41" s="975"/>
      <c r="AK41" s="974">
        <v>8.3299999999999999E-2</v>
      </c>
      <c r="AL41" s="975"/>
      <c r="AM41" s="974">
        <v>8.3699999999999997E-2</v>
      </c>
      <c r="AN41" s="945"/>
      <c r="AO41" s="946"/>
    </row>
    <row r="42" spans="1:41" ht="13.8">
      <c r="A42" s="947"/>
      <c r="B42" s="947"/>
      <c r="C42" s="947"/>
      <c r="D42" s="948"/>
      <c r="E42" s="949"/>
      <c r="F42" s="948"/>
      <c r="G42" s="947"/>
      <c r="H42" s="976"/>
      <c r="I42" s="950"/>
      <c r="J42" s="951"/>
      <c r="K42" s="948"/>
      <c r="L42" s="952"/>
      <c r="M42" s="952"/>
      <c r="N42" s="948"/>
      <c r="O42" s="953"/>
      <c r="P42" s="954"/>
      <c r="Q42" s="954"/>
      <c r="R42" s="954"/>
      <c r="S42" s="954"/>
      <c r="T42" s="954"/>
      <c r="U42" s="954"/>
      <c r="V42" s="954"/>
      <c r="W42" s="954"/>
      <c r="X42" s="954"/>
      <c r="Y42" s="954"/>
      <c r="Z42" s="954"/>
      <c r="AA42" s="954"/>
      <c r="AB42" s="954"/>
      <c r="AC42" s="954"/>
      <c r="AD42" s="954"/>
      <c r="AE42" s="954"/>
      <c r="AF42" s="954"/>
      <c r="AG42" s="954"/>
      <c r="AH42" s="954"/>
      <c r="AI42" s="954"/>
      <c r="AJ42" s="954"/>
      <c r="AK42" s="954"/>
      <c r="AL42" s="954"/>
      <c r="AM42" s="954"/>
      <c r="AN42" s="954"/>
      <c r="AO42" s="977"/>
    </row>
    <row r="43" spans="1:41" ht="13.8">
      <c r="A43" s="947"/>
      <c r="B43" s="947"/>
      <c r="C43" s="947"/>
      <c r="D43" s="948"/>
      <c r="E43" s="949"/>
      <c r="F43" s="948"/>
      <c r="G43" s="947"/>
      <c r="H43" s="976"/>
      <c r="I43" s="950"/>
      <c r="J43" s="951"/>
      <c r="K43" s="948"/>
      <c r="L43" s="952"/>
      <c r="M43" s="952"/>
      <c r="N43" s="948"/>
      <c r="O43" s="953"/>
      <c r="P43" s="954"/>
      <c r="Q43" s="954"/>
      <c r="R43" s="954"/>
      <c r="S43" s="954"/>
      <c r="T43" s="954"/>
      <c r="U43" s="954"/>
      <c r="V43" s="954"/>
      <c r="W43" s="954"/>
      <c r="X43" s="954"/>
      <c r="Y43" s="954"/>
      <c r="Z43" s="954"/>
      <c r="AA43" s="954"/>
      <c r="AB43" s="954"/>
      <c r="AC43" s="954"/>
      <c r="AD43" s="954"/>
      <c r="AE43" s="954"/>
      <c r="AF43" s="954"/>
      <c r="AG43" s="954"/>
      <c r="AH43" s="954"/>
      <c r="AI43" s="954"/>
      <c r="AJ43" s="954"/>
      <c r="AK43" s="954"/>
      <c r="AL43" s="954"/>
      <c r="AM43" s="954"/>
      <c r="AN43" s="954"/>
      <c r="AO43" s="978"/>
    </row>
    <row r="44" spans="1:41" ht="17.399999999999999">
      <c r="A44" s="99" t="s">
        <v>34</v>
      </c>
      <c r="B44" s="100"/>
      <c r="C44" s="100" t="s">
        <v>35</v>
      </c>
      <c r="D44" s="100"/>
      <c r="E44" s="100" t="s">
        <v>36</v>
      </c>
      <c r="F44" s="100"/>
      <c r="G44" s="100" t="s">
        <v>37</v>
      </c>
      <c r="J44" s="100"/>
      <c r="K44" s="100"/>
      <c r="L44" s="100"/>
      <c r="M44" s="100"/>
      <c r="N44" s="101"/>
      <c r="O44" s="102"/>
      <c r="P44" s="86"/>
      <c r="Q44" s="954"/>
      <c r="R44" s="954"/>
      <c r="S44" s="954"/>
      <c r="T44" s="954"/>
      <c r="U44" s="954"/>
      <c r="V44" s="954"/>
      <c r="W44" s="954"/>
      <c r="X44" s="954"/>
      <c r="Y44" s="954"/>
      <c r="Z44" s="954"/>
      <c r="AA44" s="954"/>
      <c r="AB44" s="954"/>
      <c r="AC44" s="954"/>
      <c r="AD44" s="954"/>
      <c r="AE44" s="954"/>
      <c r="AF44" s="954"/>
      <c r="AG44" s="954"/>
      <c r="AH44" s="954"/>
      <c r="AI44" s="954"/>
      <c r="AJ44" s="954"/>
      <c r="AK44" s="954"/>
      <c r="AL44" s="954"/>
      <c r="AM44" s="954"/>
      <c r="AN44" s="954"/>
      <c r="AO44" s="101"/>
    </row>
    <row r="45" spans="1:41" ht="13.8">
      <c r="A45" s="17" t="s">
        <v>73</v>
      </c>
      <c r="B45" s="18"/>
      <c r="C45" s="18" t="s">
        <v>1274</v>
      </c>
      <c r="D45" s="18"/>
      <c r="E45" s="18" t="s">
        <v>1275</v>
      </c>
      <c r="F45" s="19"/>
      <c r="G45" s="19" t="s">
        <v>1276</v>
      </c>
      <c r="H45" s="100"/>
      <c r="J45" s="100"/>
      <c r="K45" s="100"/>
      <c r="L45" s="100"/>
      <c r="M45" s="100"/>
      <c r="N45" s="101"/>
      <c r="O45" s="103"/>
      <c r="AO45" s="978"/>
    </row>
    <row r="46" spans="1:41" ht="27" thickBot="1">
      <c r="A46" s="312" t="s">
        <v>894</v>
      </c>
      <c r="B46" s="21"/>
      <c r="C46" s="313" t="s">
        <v>1277</v>
      </c>
      <c r="D46" s="21"/>
      <c r="E46" s="364" t="s">
        <v>1100</v>
      </c>
      <c r="F46" s="879"/>
      <c r="G46" s="955" t="s">
        <v>895</v>
      </c>
      <c r="H46" s="710"/>
      <c r="I46" s="105"/>
      <c r="J46" s="1080" t="s">
        <v>38</v>
      </c>
      <c r="K46" s="1080"/>
      <c r="L46" s="1080"/>
      <c r="M46" s="1080"/>
      <c r="N46" s="1081"/>
      <c r="O46" s="104"/>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6"/>
    </row>
    <row r="47" spans="1:41">
      <c r="A47" s="295" t="s">
        <v>1278</v>
      </c>
    </row>
  </sheetData>
  <mergeCells count="59">
    <mergeCell ref="O10:O11"/>
    <mergeCell ref="A3:N8"/>
    <mergeCell ref="AN3:AO9"/>
    <mergeCell ref="A10:B10"/>
    <mergeCell ref="C10:C11"/>
    <mergeCell ref="D10:D11"/>
    <mergeCell ref="E10:E11"/>
    <mergeCell ref="F10:F11"/>
    <mergeCell ref="G10:G11"/>
    <mergeCell ref="H10:H11"/>
    <mergeCell ref="I10:I11"/>
    <mergeCell ref="J10:J11"/>
    <mergeCell ref="K10:K11"/>
    <mergeCell ref="L10:L11"/>
    <mergeCell ref="M10:M11"/>
    <mergeCell ref="N10:N11"/>
    <mergeCell ref="AH10:AI10"/>
    <mergeCell ref="AJ10:AK10"/>
    <mergeCell ref="AL10:AM10"/>
    <mergeCell ref="P10:Q10"/>
    <mergeCell ref="R10:S10"/>
    <mergeCell ref="T10:U10"/>
    <mergeCell ref="V10:W10"/>
    <mergeCell ref="X10:Y10"/>
    <mergeCell ref="Z10:AA10"/>
    <mergeCell ref="O28:O29"/>
    <mergeCell ref="G30:G31"/>
    <mergeCell ref="O30:O31"/>
    <mergeCell ref="AN10:AO10"/>
    <mergeCell ref="A12:A35"/>
    <mergeCell ref="B12:B26"/>
    <mergeCell ref="C12:C26"/>
    <mergeCell ref="D12:D26"/>
    <mergeCell ref="E12:E26"/>
    <mergeCell ref="F12:F26"/>
    <mergeCell ref="G12:G26"/>
    <mergeCell ref="O12:O26"/>
    <mergeCell ref="B27:B31"/>
    <mergeCell ref="AB10:AC10"/>
    <mergeCell ref="AD10:AE10"/>
    <mergeCell ref="AF10:AG10"/>
    <mergeCell ref="C27:C31"/>
    <mergeCell ref="D27:D31"/>
    <mergeCell ref="E27:E31"/>
    <mergeCell ref="F27:F31"/>
    <mergeCell ref="G28:G29"/>
    <mergeCell ref="A36:A40"/>
    <mergeCell ref="B36:B40"/>
    <mergeCell ref="C36:C40"/>
    <mergeCell ref="D36:D40"/>
    <mergeCell ref="E36:E40"/>
    <mergeCell ref="F36:F40"/>
    <mergeCell ref="G38:G39"/>
    <mergeCell ref="J46:N46"/>
    <mergeCell ref="B32:B35"/>
    <mergeCell ref="C32:C35"/>
    <mergeCell ref="D32:D35"/>
    <mergeCell ref="E32:E35"/>
    <mergeCell ref="F32:F35"/>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4CFB-ED57-43CA-BDAF-2737E9EE1DD9}">
  <sheetPr>
    <tabColor rgb="FF00B050"/>
  </sheetPr>
  <dimension ref="A1:AV407"/>
  <sheetViews>
    <sheetView zoomScale="60" zoomScaleNormal="60" zoomScaleSheetLayoutView="100" workbookViewId="0">
      <selection activeCell="C13" sqref="C13:C20"/>
    </sheetView>
  </sheetViews>
  <sheetFormatPr baseColWidth="10" defaultColWidth="11.44140625" defaultRowHeight="13.2"/>
  <cols>
    <col min="1" max="1" width="29.88671875" style="85" customWidth="1"/>
    <col min="2" max="2" width="22.33203125" style="85" customWidth="1"/>
    <col min="3" max="3" width="19.88671875" style="85" customWidth="1"/>
    <col min="4" max="4" width="48.33203125" style="628" customWidth="1"/>
    <col min="5" max="5" width="45.33203125" style="306" customWidth="1"/>
    <col min="6" max="6" width="20.109375" style="306" customWidth="1"/>
    <col min="7" max="7" width="45.44140625" style="85" customWidth="1"/>
    <col min="8" max="8" width="32" style="85" customWidth="1"/>
    <col min="9" max="9" width="31.44140625" style="85" customWidth="1"/>
    <col min="10" max="10" width="25.88671875" style="629" customWidth="1"/>
    <col min="11" max="11" width="24.44140625" style="85" customWidth="1"/>
    <col min="12" max="12" width="18.6640625" style="308" customWidth="1"/>
    <col min="13" max="13" width="14.109375" style="308" customWidth="1"/>
    <col min="14" max="14" width="12.44140625" style="85" customWidth="1"/>
    <col min="15" max="15" width="11.109375" style="290" customWidth="1"/>
    <col min="16" max="24" width="6.6640625" style="290" customWidth="1"/>
    <col min="25" max="25" width="7.44140625" style="290" bestFit="1" customWidth="1"/>
    <col min="26" max="26" width="6.6640625" style="290" customWidth="1"/>
    <col min="27" max="27" width="7.44140625" style="290" bestFit="1" customWidth="1"/>
    <col min="28" max="30" width="6.6640625" style="290" customWidth="1"/>
    <col min="31" max="31" width="7.44140625" style="290" bestFit="1" customWidth="1"/>
    <col min="32" max="32" width="6.6640625" style="290" customWidth="1"/>
    <col min="33" max="33" width="7.44140625" style="290" bestFit="1" customWidth="1"/>
    <col min="34" max="34" width="6.6640625" style="290" customWidth="1"/>
    <col min="35" max="35" width="7.44140625" style="290" bestFit="1" customWidth="1"/>
    <col min="36" max="38" width="6.6640625" style="290" customWidth="1"/>
    <col min="39" max="39" width="7.44140625" style="290" bestFit="1" customWidth="1"/>
    <col min="40" max="40" width="13.44140625" style="306" customWidth="1"/>
    <col min="41" max="41" width="22.88671875" style="290" customWidth="1"/>
    <col min="42" max="42" width="23.109375" style="290" customWidth="1"/>
    <col min="43" max="43" width="24.44140625" style="290" customWidth="1"/>
    <col min="44" max="48" width="11.44140625" style="290"/>
    <col min="49" max="16384" width="11.44140625" style="85"/>
  </cols>
  <sheetData>
    <row r="1" spans="1:48" ht="13.8">
      <c r="A1" s="284"/>
      <c r="B1" s="284"/>
      <c r="C1" s="284"/>
      <c r="D1" s="621"/>
      <c r="E1" s="285"/>
      <c r="F1" s="285"/>
      <c r="G1" s="284"/>
      <c r="H1" s="284"/>
      <c r="I1" s="284"/>
      <c r="J1" s="622"/>
      <c r="K1" s="284"/>
      <c r="L1" s="287"/>
      <c r="M1" s="287"/>
      <c r="N1" s="284"/>
      <c r="O1" s="288"/>
      <c r="P1" s="289"/>
      <c r="Q1" s="288"/>
      <c r="R1" s="288"/>
      <c r="S1" s="288"/>
      <c r="T1" s="288"/>
      <c r="U1" s="288"/>
      <c r="V1" s="288"/>
      <c r="W1" s="288"/>
      <c r="X1" s="288"/>
      <c r="Y1" s="288"/>
      <c r="Z1" s="288"/>
      <c r="AA1" s="288"/>
      <c r="AB1" s="288"/>
      <c r="AC1" s="288"/>
      <c r="AD1" s="288"/>
      <c r="AE1" s="288"/>
      <c r="AF1" s="288"/>
      <c r="AG1" s="288"/>
      <c r="AH1" s="288"/>
      <c r="AI1" s="288"/>
      <c r="AJ1" s="288"/>
      <c r="AK1" s="288"/>
      <c r="AL1" s="288"/>
      <c r="AM1" s="288"/>
      <c r="AN1" s="285"/>
      <c r="AO1" s="288"/>
    </row>
    <row r="2" spans="1:48" ht="14.4">
      <c r="D2" s="85"/>
      <c r="E2" s="10"/>
      <c r="F2" s="10"/>
      <c r="J2" s="85"/>
      <c r="L2" s="85"/>
      <c r="M2" s="85"/>
      <c r="O2" s="85"/>
      <c r="P2" s="96"/>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row>
    <row r="3" spans="1:48" ht="15" thickBot="1">
      <c r="D3" s="85"/>
      <c r="E3" s="10"/>
      <c r="F3" s="10"/>
      <c r="J3" s="85"/>
      <c r="L3" s="85"/>
      <c r="M3" s="85"/>
      <c r="O3" s="85"/>
      <c r="P3" s="96"/>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row>
    <row r="4" spans="1:48" ht="15" customHeight="1">
      <c r="A4" s="1127" t="s">
        <v>1182</v>
      </c>
      <c r="B4" s="1128"/>
      <c r="C4" s="1128"/>
      <c r="D4" s="1128"/>
      <c r="E4" s="1128"/>
      <c r="F4" s="1128"/>
      <c r="G4" s="1128"/>
      <c r="H4" s="1128"/>
      <c r="I4" s="1128"/>
      <c r="J4" s="1128"/>
      <c r="K4" s="309"/>
      <c r="L4" s="309"/>
      <c r="M4" s="309"/>
      <c r="N4" s="1133"/>
      <c r="O4" s="1133"/>
      <c r="P4" s="1133"/>
      <c r="Q4" s="1133"/>
      <c r="R4" s="1133"/>
      <c r="S4" s="1133"/>
      <c r="T4" s="1133"/>
      <c r="U4" s="1133"/>
      <c r="V4" s="1133"/>
      <c r="W4" s="1133"/>
      <c r="X4" s="1133"/>
      <c r="Y4" s="1133"/>
      <c r="Z4" s="1133"/>
      <c r="AA4" s="1133"/>
      <c r="AB4" s="1133"/>
      <c r="AC4" s="1133"/>
      <c r="AD4" s="1133"/>
      <c r="AE4" s="1133"/>
      <c r="AF4" s="1133"/>
      <c r="AG4" s="1133"/>
      <c r="AH4" s="1133"/>
      <c r="AI4" s="1133"/>
      <c r="AJ4" s="1133"/>
      <c r="AK4" s="1133"/>
      <c r="AL4" s="1133"/>
      <c r="AM4" s="1133"/>
      <c r="AN4" s="1136" t="s">
        <v>0</v>
      </c>
      <c r="AO4" s="1137"/>
      <c r="AP4" s="85"/>
      <c r="AQ4" s="85"/>
      <c r="AR4" s="85"/>
      <c r="AS4" s="85"/>
      <c r="AT4" s="85"/>
      <c r="AU4" s="85"/>
      <c r="AV4" s="85"/>
    </row>
    <row r="5" spans="1:48" ht="15" customHeight="1">
      <c r="A5" s="1129"/>
      <c r="B5" s="1130"/>
      <c r="C5" s="1130"/>
      <c r="D5" s="1130"/>
      <c r="E5" s="1130"/>
      <c r="F5" s="1130"/>
      <c r="G5" s="1130"/>
      <c r="H5" s="1130"/>
      <c r="I5" s="1130"/>
      <c r="J5" s="1130"/>
      <c r="K5" s="310"/>
      <c r="L5" s="310"/>
      <c r="M5" s="310"/>
      <c r="N5" s="1134"/>
      <c r="O5" s="1134"/>
      <c r="P5" s="1134"/>
      <c r="Q5" s="1134"/>
      <c r="R5" s="1134"/>
      <c r="S5" s="1134"/>
      <c r="T5" s="1134"/>
      <c r="U5" s="1134"/>
      <c r="V5" s="1134"/>
      <c r="W5" s="1134"/>
      <c r="X5" s="1134"/>
      <c r="Y5" s="1134"/>
      <c r="Z5" s="1134"/>
      <c r="AA5" s="1134"/>
      <c r="AB5" s="1134"/>
      <c r="AC5" s="1134"/>
      <c r="AD5" s="1134"/>
      <c r="AE5" s="1134"/>
      <c r="AF5" s="1134"/>
      <c r="AG5" s="1134"/>
      <c r="AH5" s="1134"/>
      <c r="AI5" s="1134"/>
      <c r="AJ5" s="1134"/>
      <c r="AK5" s="1134"/>
      <c r="AL5" s="1134"/>
      <c r="AM5" s="1134"/>
      <c r="AN5" s="1138"/>
      <c r="AO5" s="1139"/>
      <c r="AP5" s="85"/>
      <c r="AQ5" s="85"/>
      <c r="AR5" s="85"/>
      <c r="AS5" s="85"/>
      <c r="AT5" s="85"/>
      <c r="AU5" s="85"/>
      <c r="AV5" s="85"/>
    </row>
    <row r="6" spans="1:48" ht="15" customHeight="1">
      <c r="A6" s="1129"/>
      <c r="B6" s="1130"/>
      <c r="C6" s="1130"/>
      <c r="D6" s="1130"/>
      <c r="E6" s="1130"/>
      <c r="F6" s="1130"/>
      <c r="G6" s="1130"/>
      <c r="H6" s="1130"/>
      <c r="I6" s="1130"/>
      <c r="J6" s="1130"/>
      <c r="K6" s="310"/>
      <c r="L6" s="310"/>
      <c r="M6" s="310"/>
      <c r="N6" s="1134"/>
      <c r="O6" s="1134"/>
      <c r="P6" s="1134"/>
      <c r="Q6" s="1134"/>
      <c r="R6" s="1134"/>
      <c r="S6" s="1134"/>
      <c r="T6" s="1134"/>
      <c r="U6" s="1134"/>
      <c r="V6" s="1134"/>
      <c r="W6" s="1134"/>
      <c r="X6" s="1134"/>
      <c r="Y6" s="1134"/>
      <c r="Z6" s="1134"/>
      <c r="AA6" s="1134"/>
      <c r="AB6" s="1134"/>
      <c r="AC6" s="1134"/>
      <c r="AD6" s="1134"/>
      <c r="AE6" s="1134"/>
      <c r="AF6" s="1134"/>
      <c r="AG6" s="1134"/>
      <c r="AH6" s="1134"/>
      <c r="AI6" s="1134"/>
      <c r="AJ6" s="1134"/>
      <c r="AK6" s="1134"/>
      <c r="AL6" s="1134"/>
      <c r="AM6" s="1134"/>
      <c r="AN6" s="1138"/>
      <c r="AO6" s="1139"/>
      <c r="AP6" s="85"/>
      <c r="AQ6" s="85"/>
      <c r="AR6" s="85"/>
      <c r="AS6" s="85"/>
      <c r="AT6" s="85"/>
      <c r="AU6" s="85"/>
      <c r="AV6" s="85"/>
    </row>
    <row r="7" spans="1:48" ht="37.5" customHeight="1">
      <c r="A7" s="1129"/>
      <c r="B7" s="1130"/>
      <c r="C7" s="1130"/>
      <c r="D7" s="1130"/>
      <c r="E7" s="1130"/>
      <c r="F7" s="1130"/>
      <c r="G7" s="1130"/>
      <c r="H7" s="1130"/>
      <c r="I7" s="1130"/>
      <c r="J7" s="1130"/>
      <c r="K7" s="310"/>
      <c r="L7" s="310"/>
      <c r="M7" s="310"/>
      <c r="N7" s="1134"/>
      <c r="O7" s="1134"/>
      <c r="P7" s="1134"/>
      <c r="Q7" s="1134"/>
      <c r="R7" s="1134"/>
      <c r="S7" s="1134"/>
      <c r="T7" s="1134"/>
      <c r="U7" s="1134"/>
      <c r="V7" s="1134"/>
      <c r="W7" s="1134"/>
      <c r="X7" s="1134"/>
      <c r="Y7" s="1134"/>
      <c r="Z7" s="1134"/>
      <c r="AA7" s="1134"/>
      <c r="AB7" s="1134"/>
      <c r="AC7" s="1134"/>
      <c r="AD7" s="1134"/>
      <c r="AE7" s="1134"/>
      <c r="AF7" s="1134"/>
      <c r="AG7" s="1134"/>
      <c r="AH7" s="1134"/>
      <c r="AI7" s="1134"/>
      <c r="AJ7" s="1134"/>
      <c r="AK7" s="1134"/>
      <c r="AL7" s="1134"/>
      <c r="AM7" s="1134"/>
      <c r="AN7" s="1138"/>
      <c r="AO7" s="1139"/>
      <c r="AP7" s="85"/>
      <c r="AQ7" s="85"/>
      <c r="AR7" s="85"/>
      <c r="AS7" s="85"/>
      <c r="AT7" s="85"/>
      <c r="AU7" s="85"/>
      <c r="AV7" s="85"/>
    </row>
    <row r="8" spans="1:48" ht="15" customHeight="1">
      <c r="A8" s="1129"/>
      <c r="B8" s="1130"/>
      <c r="C8" s="1130"/>
      <c r="D8" s="1130"/>
      <c r="E8" s="1130"/>
      <c r="F8" s="1130"/>
      <c r="G8" s="1130"/>
      <c r="H8" s="1130"/>
      <c r="I8" s="1130"/>
      <c r="J8" s="1130"/>
      <c r="K8" s="310"/>
      <c r="L8" s="310"/>
      <c r="M8" s="310"/>
      <c r="N8" s="1134"/>
      <c r="O8" s="1134"/>
      <c r="P8" s="1134"/>
      <c r="Q8" s="1134"/>
      <c r="R8" s="1134"/>
      <c r="S8" s="1134"/>
      <c r="T8" s="1134"/>
      <c r="U8" s="1134"/>
      <c r="V8" s="1134"/>
      <c r="W8" s="1134"/>
      <c r="X8" s="1134"/>
      <c r="Y8" s="1134"/>
      <c r="Z8" s="1134"/>
      <c r="AA8" s="1134"/>
      <c r="AB8" s="1134"/>
      <c r="AC8" s="1134"/>
      <c r="AD8" s="1134"/>
      <c r="AE8" s="1134"/>
      <c r="AF8" s="1134"/>
      <c r="AG8" s="1134"/>
      <c r="AH8" s="1134"/>
      <c r="AI8" s="1134"/>
      <c r="AJ8" s="1134"/>
      <c r="AK8" s="1134"/>
      <c r="AL8" s="1134"/>
      <c r="AM8" s="1134"/>
      <c r="AN8" s="1138"/>
      <c r="AO8" s="1139"/>
      <c r="AP8" s="85"/>
      <c r="AQ8" s="85"/>
      <c r="AR8" s="85"/>
      <c r="AS8" s="85"/>
      <c r="AT8" s="85"/>
      <c r="AU8" s="85"/>
      <c r="AV8" s="85"/>
    </row>
    <row r="9" spans="1:48" ht="15.75" customHeight="1" thickBot="1">
      <c r="A9" s="1131"/>
      <c r="B9" s="1132"/>
      <c r="C9" s="1132"/>
      <c r="D9" s="1132"/>
      <c r="E9" s="1132"/>
      <c r="F9" s="1132"/>
      <c r="G9" s="1132"/>
      <c r="H9" s="1132"/>
      <c r="I9" s="1132"/>
      <c r="J9" s="1132"/>
      <c r="K9" s="311"/>
      <c r="L9" s="311"/>
      <c r="M9" s="311"/>
      <c r="N9" s="1135"/>
      <c r="O9" s="1135"/>
      <c r="P9" s="1135"/>
      <c r="Q9" s="1135"/>
      <c r="R9" s="1135"/>
      <c r="S9" s="1135"/>
      <c r="T9" s="1135"/>
      <c r="U9" s="1135"/>
      <c r="V9" s="1135"/>
      <c r="W9" s="1135"/>
      <c r="X9" s="1135"/>
      <c r="Y9" s="1135"/>
      <c r="Z9" s="1135"/>
      <c r="AA9" s="1135"/>
      <c r="AB9" s="1135"/>
      <c r="AC9" s="1135"/>
      <c r="AD9" s="1135"/>
      <c r="AE9" s="1135"/>
      <c r="AF9" s="1135"/>
      <c r="AG9" s="1135"/>
      <c r="AH9" s="1135"/>
      <c r="AI9" s="1135"/>
      <c r="AJ9" s="1135"/>
      <c r="AK9" s="1135"/>
      <c r="AL9" s="1135"/>
      <c r="AM9" s="1135"/>
      <c r="AN9" s="1138"/>
      <c r="AO9" s="1139"/>
      <c r="AP9" s="85"/>
      <c r="AQ9" s="85"/>
      <c r="AR9" s="85"/>
      <c r="AS9" s="85"/>
      <c r="AT9" s="85"/>
      <c r="AU9" s="85"/>
      <c r="AV9" s="85"/>
    </row>
    <row r="10" spans="1:48" s="1" customFormat="1" ht="14.4" thickBot="1">
      <c r="A10" s="639" t="s">
        <v>1180</v>
      </c>
      <c r="B10" s="640"/>
      <c r="C10" s="640"/>
      <c r="D10" s="640"/>
      <c r="E10" s="640"/>
      <c r="F10" s="640"/>
      <c r="G10" s="641"/>
      <c r="H10" s="642" t="s">
        <v>1181</v>
      </c>
      <c r="I10" s="643"/>
      <c r="J10" s="643"/>
      <c r="K10" s="643"/>
      <c r="L10" s="643"/>
      <c r="M10" s="643"/>
      <c r="N10" s="643"/>
      <c r="O10" s="643"/>
      <c r="P10" s="643"/>
      <c r="Q10" s="643"/>
      <c r="R10" s="643"/>
      <c r="S10" s="643"/>
      <c r="T10" s="643"/>
      <c r="U10" s="643"/>
      <c r="V10" s="643"/>
      <c r="W10" s="643"/>
      <c r="X10" s="643"/>
      <c r="Y10" s="643"/>
      <c r="Z10" s="643"/>
      <c r="AA10" s="643"/>
      <c r="AB10" s="643"/>
      <c r="AC10" s="643"/>
      <c r="AD10" s="643"/>
      <c r="AE10" s="643"/>
      <c r="AF10" s="643"/>
      <c r="AG10" s="643"/>
      <c r="AH10" s="643"/>
      <c r="AI10" s="643"/>
      <c r="AJ10" s="643"/>
      <c r="AK10" s="643"/>
      <c r="AL10" s="643"/>
      <c r="AM10" s="643"/>
      <c r="AN10" s="638"/>
      <c r="AO10" s="635"/>
    </row>
    <row r="11" spans="1:48" s="829" customFormat="1" ht="14.4" thickBot="1">
      <c r="A11" s="1140" t="s">
        <v>1</v>
      </c>
      <c r="B11" s="1141"/>
      <c r="C11" s="1141" t="s">
        <v>823</v>
      </c>
      <c r="D11" s="1143" t="s">
        <v>824</v>
      </c>
      <c r="E11" s="1145" t="s">
        <v>825</v>
      </c>
      <c r="F11" s="1145" t="s">
        <v>826</v>
      </c>
      <c r="G11" s="1141" t="s">
        <v>827</v>
      </c>
      <c r="H11" s="1141" t="s">
        <v>828</v>
      </c>
      <c r="I11" s="1141" t="s">
        <v>829</v>
      </c>
      <c r="J11" s="1173" t="s">
        <v>830</v>
      </c>
      <c r="K11" s="1175" t="s">
        <v>831</v>
      </c>
      <c r="L11" s="1177" t="s">
        <v>832</v>
      </c>
      <c r="M11" s="1177" t="s">
        <v>833</v>
      </c>
      <c r="N11" s="1141" t="s">
        <v>834</v>
      </c>
      <c r="O11" s="1171" t="s">
        <v>1159</v>
      </c>
      <c r="P11" s="1147" t="s">
        <v>15</v>
      </c>
      <c r="Q11" s="1148"/>
      <c r="R11" s="1147" t="s">
        <v>16</v>
      </c>
      <c r="S11" s="1148"/>
      <c r="T11" s="1147" t="s">
        <v>17</v>
      </c>
      <c r="U11" s="1148"/>
      <c r="V11" s="1147" t="s">
        <v>18</v>
      </c>
      <c r="W11" s="1148"/>
      <c r="X11" s="1147" t="s">
        <v>19</v>
      </c>
      <c r="Y11" s="1148"/>
      <c r="Z11" s="1147" t="s">
        <v>20</v>
      </c>
      <c r="AA11" s="1148"/>
      <c r="AB11" s="1147" t="s">
        <v>21</v>
      </c>
      <c r="AC11" s="1148"/>
      <c r="AD11" s="1147" t="s">
        <v>22</v>
      </c>
      <c r="AE11" s="1148"/>
      <c r="AF11" s="1147" t="s">
        <v>23</v>
      </c>
      <c r="AG11" s="1148"/>
      <c r="AH11" s="1147" t="s">
        <v>24</v>
      </c>
      <c r="AI11" s="1148"/>
      <c r="AJ11" s="1147" t="s">
        <v>25</v>
      </c>
      <c r="AK11" s="1148"/>
      <c r="AL11" s="1147" t="s">
        <v>26</v>
      </c>
      <c r="AM11" s="1148"/>
      <c r="AN11" s="1149" t="s">
        <v>27</v>
      </c>
      <c r="AO11" s="1150"/>
      <c r="AP11" s="828"/>
      <c r="AQ11" s="828"/>
      <c r="AR11" s="828"/>
      <c r="AS11" s="828"/>
      <c r="AT11" s="828"/>
      <c r="AU11" s="828"/>
      <c r="AV11" s="828"/>
    </row>
    <row r="12" spans="1:48" s="829" customFormat="1" ht="64.5" customHeight="1" thickBot="1">
      <c r="A12" s="623" t="s">
        <v>28</v>
      </c>
      <c r="B12" s="624" t="s">
        <v>29</v>
      </c>
      <c r="C12" s="1142"/>
      <c r="D12" s="1144"/>
      <c r="E12" s="1146"/>
      <c r="F12" s="1146"/>
      <c r="G12" s="1142"/>
      <c r="H12" s="1142"/>
      <c r="I12" s="1142"/>
      <c r="J12" s="1174"/>
      <c r="K12" s="1176"/>
      <c r="L12" s="1178"/>
      <c r="M12" s="1178"/>
      <c r="N12" s="1142"/>
      <c r="O12" s="1172"/>
      <c r="P12" s="291" t="s">
        <v>30</v>
      </c>
      <c r="Q12" s="651" t="s">
        <v>31</v>
      </c>
      <c r="R12" s="291" t="s">
        <v>30</v>
      </c>
      <c r="S12" s="651" t="s">
        <v>31</v>
      </c>
      <c r="T12" s="291" t="s">
        <v>30</v>
      </c>
      <c r="U12" s="651" t="s">
        <v>31</v>
      </c>
      <c r="V12" s="291" t="s">
        <v>30</v>
      </c>
      <c r="W12" s="651" t="s">
        <v>31</v>
      </c>
      <c r="X12" s="291" t="s">
        <v>30</v>
      </c>
      <c r="Y12" s="651" t="s">
        <v>31</v>
      </c>
      <c r="Z12" s="291" t="s">
        <v>30</v>
      </c>
      <c r="AA12" s="651" t="s">
        <v>31</v>
      </c>
      <c r="AB12" s="291" t="s">
        <v>30</v>
      </c>
      <c r="AC12" s="651" t="s">
        <v>31</v>
      </c>
      <c r="AD12" s="291" t="s">
        <v>30</v>
      </c>
      <c r="AE12" s="651" t="s">
        <v>31</v>
      </c>
      <c r="AF12" s="291" t="s">
        <v>30</v>
      </c>
      <c r="AG12" s="651" t="s">
        <v>31</v>
      </c>
      <c r="AH12" s="291" t="s">
        <v>30</v>
      </c>
      <c r="AI12" s="651" t="s">
        <v>31</v>
      </c>
      <c r="AJ12" s="291" t="s">
        <v>30</v>
      </c>
      <c r="AK12" s="651" t="s">
        <v>31</v>
      </c>
      <c r="AL12" s="291" t="s">
        <v>30</v>
      </c>
      <c r="AM12" s="651" t="s">
        <v>31</v>
      </c>
      <c r="AN12" s="625" t="s">
        <v>32</v>
      </c>
      <c r="AO12" s="626" t="s">
        <v>33</v>
      </c>
      <c r="AP12" s="828"/>
      <c r="AQ12" s="828"/>
      <c r="AR12" s="828"/>
      <c r="AS12" s="828"/>
      <c r="AT12" s="828"/>
      <c r="AU12" s="828"/>
      <c r="AV12" s="828"/>
    </row>
    <row r="13" spans="1:48" s="829" customFormat="1" ht="89.25" customHeight="1">
      <c r="A13" s="1157" t="s">
        <v>626</v>
      </c>
      <c r="B13" s="1160" t="s">
        <v>835</v>
      </c>
      <c r="C13" s="1162" t="s">
        <v>836</v>
      </c>
      <c r="D13" s="1164" t="s">
        <v>1017</v>
      </c>
      <c r="E13" s="1154">
        <f>SUM(J13:J17)</f>
        <v>0.70000000000000007</v>
      </c>
      <c r="F13" s="830" t="s">
        <v>837</v>
      </c>
      <c r="G13" s="831" t="s">
        <v>1160</v>
      </c>
      <c r="H13" s="832" t="s">
        <v>1161</v>
      </c>
      <c r="I13" s="833" t="s">
        <v>1162</v>
      </c>
      <c r="J13" s="834">
        <v>0.15</v>
      </c>
      <c r="K13" s="835" t="s">
        <v>838</v>
      </c>
      <c r="L13" s="836">
        <v>45323</v>
      </c>
      <c r="M13" s="836">
        <v>45646</v>
      </c>
      <c r="N13" s="837" t="s">
        <v>839</v>
      </c>
      <c r="O13" s="838" t="s">
        <v>45</v>
      </c>
      <c r="P13" s="839"/>
      <c r="Q13" s="840"/>
      <c r="R13" s="839"/>
      <c r="S13" s="840">
        <f>100%/11</f>
        <v>9.0909090909090912E-2</v>
      </c>
      <c r="T13" s="839"/>
      <c r="U13" s="840">
        <f>S13</f>
        <v>9.0909090909090912E-2</v>
      </c>
      <c r="V13" s="839"/>
      <c r="W13" s="840">
        <f>U13</f>
        <v>9.0909090909090912E-2</v>
      </c>
      <c r="X13" s="839"/>
      <c r="Y13" s="840">
        <f>W13</f>
        <v>9.0909090909090912E-2</v>
      </c>
      <c r="Z13" s="839"/>
      <c r="AA13" s="840">
        <f>Y13</f>
        <v>9.0909090909090912E-2</v>
      </c>
      <c r="AB13" s="839"/>
      <c r="AC13" s="840">
        <f>AA13</f>
        <v>9.0909090909090912E-2</v>
      </c>
      <c r="AD13" s="839"/>
      <c r="AE13" s="840">
        <f>AC13</f>
        <v>9.0909090909090912E-2</v>
      </c>
      <c r="AF13" s="839"/>
      <c r="AG13" s="840">
        <f>AE13</f>
        <v>9.0909090909090912E-2</v>
      </c>
      <c r="AH13" s="839"/>
      <c r="AI13" s="840">
        <f>AG13</f>
        <v>9.0909090909090912E-2</v>
      </c>
      <c r="AJ13" s="839"/>
      <c r="AK13" s="840">
        <f>AI13</f>
        <v>9.0909090909090912E-2</v>
      </c>
      <c r="AL13" s="839"/>
      <c r="AM13" s="840">
        <f>AK13</f>
        <v>9.0909090909090912E-2</v>
      </c>
      <c r="AN13" s="841"/>
      <c r="AO13" s="842"/>
      <c r="AP13" s="828"/>
      <c r="AQ13" s="828"/>
      <c r="AR13" s="828"/>
      <c r="AS13" s="828"/>
      <c r="AT13" s="828"/>
      <c r="AU13" s="828"/>
      <c r="AV13" s="828"/>
    </row>
    <row r="14" spans="1:48" s="829" customFormat="1" ht="69">
      <c r="A14" s="1158"/>
      <c r="B14" s="1161"/>
      <c r="C14" s="1163"/>
      <c r="D14" s="1165"/>
      <c r="E14" s="1155"/>
      <c r="F14" s="843" t="s">
        <v>837</v>
      </c>
      <c r="G14" s="844" t="s">
        <v>1163</v>
      </c>
      <c r="H14" s="844" t="s">
        <v>1164</v>
      </c>
      <c r="I14" s="275" t="s">
        <v>1165</v>
      </c>
      <c r="J14" s="845">
        <v>0.35</v>
      </c>
      <c r="K14" s="531" t="s">
        <v>838</v>
      </c>
      <c r="L14" s="846">
        <v>45323</v>
      </c>
      <c r="M14" s="846">
        <v>45646</v>
      </c>
      <c r="N14" s="402" t="s">
        <v>839</v>
      </c>
      <c r="O14" s="847" t="s">
        <v>48</v>
      </c>
      <c r="P14" s="848"/>
      <c r="Q14" s="849"/>
      <c r="R14" s="848"/>
      <c r="S14" s="849"/>
      <c r="T14" s="848"/>
      <c r="U14" s="849"/>
      <c r="V14" s="848"/>
      <c r="W14" s="849"/>
      <c r="X14" s="848"/>
      <c r="Y14" s="849">
        <v>0.33300000000000002</v>
      </c>
      <c r="Z14" s="848"/>
      <c r="AA14" s="849"/>
      <c r="AB14" s="848"/>
      <c r="AC14" s="849"/>
      <c r="AD14" s="848"/>
      <c r="AE14" s="849"/>
      <c r="AF14" s="848"/>
      <c r="AG14" s="849">
        <v>0.33300000000000002</v>
      </c>
      <c r="AH14" s="848"/>
      <c r="AI14" s="849"/>
      <c r="AJ14" s="848"/>
      <c r="AK14" s="849"/>
      <c r="AL14" s="848"/>
      <c r="AM14" s="849">
        <v>0.33400000000000002</v>
      </c>
      <c r="AN14" s="850"/>
      <c r="AO14" s="851"/>
      <c r="AP14" s="828"/>
      <c r="AQ14" s="828"/>
      <c r="AR14" s="828"/>
      <c r="AS14" s="828"/>
      <c r="AT14" s="828"/>
      <c r="AU14" s="828"/>
      <c r="AV14" s="828"/>
    </row>
    <row r="15" spans="1:48" s="829" customFormat="1" ht="57" customHeight="1">
      <c r="A15" s="1158"/>
      <c r="B15" s="1161"/>
      <c r="C15" s="1163"/>
      <c r="D15" s="1165"/>
      <c r="E15" s="1155"/>
      <c r="F15" s="843" t="s">
        <v>837</v>
      </c>
      <c r="G15" s="275" t="s">
        <v>1166</v>
      </c>
      <c r="H15" s="844" t="s">
        <v>1167</v>
      </c>
      <c r="I15" s="844" t="s">
        <v>1168</v>
      </c>
      <c r="J15" s="845">
        <v>0.1</v>
      </c>
      <c r="K15" s="531" t="s">
        <v>838</v>
      </c>
      <c r="L15" s="846">
        <v>45323</v>
      </c>
      <c r="M15" s="846">
        <v>45646</v>
      </c>
      <c r="N15" s="402" t="s">
        <v>839</v>
      </c>
      <c r="O15" s="847" t="s">
        <v>84</v>
      </c>
      <c r="P15" s="848"/>
      <c r="Q15" s="849"/>
      <c r="R15" s="848"/>
      <c r="S15" s="849">
        <f t="shared" ref="S15:S21" si="0">100%/11</f>
        <v>9.0909090909090912E-2</v>
      </c>
      <c r="T15" s="848"/>
      <c r="U15" s="849">
        <f t="shared" ref="U15:U21" si="1">S15</f>
        <v>9.0909090909090912E-2</v>
      </c>
      <c r="V15" s="848"/>
      <c r="W15" s="849">
        <f t="shared" ref="W15:W21" si="2">U15</f>
        <v>9.0909090909090912E-2</v>
      </c>
      <c r="X15" s="848"/>
      <c r="Y15" s="849">
        <f t="shared" ref="Y15:Y21" si="3">W15</f>
        <v>9.0909090909090912E-2</v>
      </c>
      <c r="Z15" s="848"/>
      <c r="AA15" s="849">
        <f t="shared" ref="AA15:AA21" si="4">Y15</f>
        <v>9.0909090909090912E-2</v>
      </c>
      <c r="AB15" s="848"/>
      <c r="AC15" s="849">
        <f t="shared" ref="AC15:AC21" si="5">AA15</f>
        <v>9.0909090909090912E-2</v>
      </c>
      <c r="AD15" s="848"/>
      <c r="AE15" s="849">
        <f t="shared" ref="AE15:AE21" si="6">AC15</f>
        <v>9.0909090909090912E-2</v>
      </c>
      <c r="AF15" s="848"/>
      <c r="AG15" s="849">
        <f t="shared" ref="AG15:AG21" si="7">AE15</f>
        <v>9.0909090909090912E-2</v>
      </c>
      <c r="AH15" s="848"/>
      <c r="AI15" s="849">
        <f t="shared" ref="AI15:AI21" si="8">AG15</f>
        <v>9.0909090909090912E-2</v>
      </c>
      <c r="AJ15" s="848"/>
      <c r="AK15" s="849">
        <f t="shared" ref="AK15:AK21" si="9">AI15</f>
        <v>9.0909090909090912E-2</v>
      </c>
      <c r="AL15" s="848"/>
      <c r="AM15" s="849">
        <f t="shared" ref="AM15:AM21" si="10">AK15</f>
        <v>9.0909090909090912E-2</v>
      </c>
      <c r="AN15" s="850"/>
      <c r="AO15" s="851"/>
      <c r="AP15" s="828"/>
      <c r="AQ15" s="828"/>
      <c r="AR15" s="828"/>
      <c r="AS15" s="828"/>
      <c r="AT15" s="828"/>
      <c r="AU15" s="828"/>
      <c r="AV15" s="828"/>
    </row>
    <row r="16" spans="1:48" s="829" customFormat="1" ht="71.25" customHeight="1">
      <c r="A16" s="1158"/>
      <c r="B16" s="1161"/>
      <c r="C16" s="1163"/>
      <c r="D16" s="1165"/>
      <c r="E16" s="1155"/>
      <c r="F16" s="843" t="s">
        <v>40</v>
      </c>
      <c r="G16" s="844" t="s">
        <v>1169</v>
      </c>
      <c r="H16" s="275" t="s">
        <v>1018</v>
      </c>
      <c r="I16" s="852" t="s">
        <v>1019</v>
      </c>
      <c r="J16" s="845">
        <v>0.05</v>
      </c>
      <c r="K16" s="531" t="s">
        <v>838</v>
      </c>
      <c r="L16" s="846">
        <v>45323</v>
      </c>
      <c r="M16" s="846">
        <v>45646</v>
      </c>
      <c r="N16" s="402" t="s">
        <v>839</v>
      </c>
      <c r="O16" s="847" t="s">
        <v>215</v>
      </c>
      <c r="P16" s="848"/>
      <c r="Q16" s="849"/>
      <c r="R16" s="848"/>
      <c r="S16" s="849">
        <f t="shared" si="0"/>
        <v>9.0909090909090912E-2</v>
      </c>
      <c r="T16" s="848"/>
      <c r="U16" s="849">
        <f t="shared" si="1"/>
        <v>9.0909090909090912E-2</v>
      </c>
      <c r="V16" s="848"/>
      <c r="W16" s="849">
        <f t="shared" si="2"/>
        <v>9.0909090909090912E-2</v>
      </c>
      <c r="X16" s="848"/>
      <c r="Y16" s="849">
        <f t="shared" si="3"/>
        <v>9.0909090909090912E-2</v>
      </c>
      <c r="Z16" s="848"/>
      <c r="AA16" s="849">
        <f t="shared" si="4"/>
        <v>9.0909090909090912E-2</v>
      </c>
      <c r="AB16" s="848"/>
      <c r="AC16" s="849">
        <f t="shared" si="5"/>
        <v>9.0909090909090912E-2</v>
      </c>
      <c r="AD16" s="848"/>
      <c r="AE16" s="849">
        <f t="shared" si="6"/>
        <v>9.0909090909090912E-2</v>
      </c>
      <c r="AF16" s="848"/>
      <c r="AG16" s="849">
        <f t="shared" si="7"/>
        <v>9.0909090909090912E-2</v>
      </c>
      <c r="AH16" s="848"/>
      <c r="AI16" s="849">
        <f t="shared" si="8"/>
        <v>9.0909090909090912E-2</v>
      </c>
      <c r="AJ16" s="848"/>
      <c r="AK16" s="849">
        <f t="shared" si="9"/>
        <v>9.0909090909090912E-2</v>
      </c>
      <c r="AL16" s="848"/>
      <c r="AM16" s="849">
        <f t="shared" si="10"/>
        <v>9.0909090909090912E-2</v>
      </c>
      <c r="AN16" s="850"/>
      <c r="AO16" s="851"/>
      <c r="AP16" s="828"/>
      <c r="AQ16" s="828"/>
      <c r="AR16" s="828"/>
      <c r="AS16" s="828"/>
      <c r="AT16" s="828"/>
      <c r="AU16" s="828"/>
      <c r="AV16" s="828"/>
    </row>
    <row r="17" spans="1:48" s="829" customFormat="1" ht="55.8" thickBot="1">
      <c r="A17" s="1158"/>
      <c r="B17" s="1161"/>
      <c r="C17" s="1163"/>
      <c r="D17" s="1166"/>
      <c r="E17" s="1156"/>
      <c r="F17" s="853" t="s">
        <v>40</v>
      </c>
      <c r="G17" s="280" t="s">
        <v>1170</v>
      </c>
      <c r="H17" s="854" t="s">
        <v>1020</v>
      </c>
      <c r="I17" s="854" t="s">
        <v>1171</v>
      </c>
      <c r="J17" s="855">
        <v>0.05</v>
      </c>
      <c r="K17" s="532" t="s">
        <v>838</v>
      </c>
      <c r="L17" s="856">
        <v>45352</v>
      </c>
      <c r="M17" s="856">
        <v>45646</v>
      </c>
      <c r="N17" s="857" t="s">
        <v>839</v>
      </c>
      <c r="O17" s="858" t="s">
        <v>210</v>
      </c>
      <c r="P17" s="859"/>
      <c r="Q17" s="860"/>
      <c r="R17" s="859"/>
      <c r="S17" s="860"/>
      <c r="T17" s="859"/>
      <c r="U17" s="860"/>
      <c r="V17" s="859"/>
      <c r="W17" s="860"/>
      <c r="X17" s="859"/>
      <c r="Y17" s="860"/>
      <c r="Z17" s="859"/>
      <c r="AA17" s="860">
        <v>0.33300000000000002</v>
      </c>
      <c r="AB17" s="859"/>
      <c r="AC17" s="860"/>
      <c r="AD17" s="859"/>
      <c r="AE17" s="860"/>
      <c r="AF17" s="859"/>
      <c r="AG17" s="860">
        <v>0.33300000000000002</v>
      </c>
      <c r="AH17" s="859"/>
      <c r="AI17" s="860"/>
      <c r="AJ17" s="859"/>
      <c r="AK17" s="860"/>
      <c r="AL17" s="859"/>
      <c r="AM17" s="860">
        <v>0.33400000000000002</v>
      </c>
      <c r="AN17" s="861"/>
      <c r="AO17" s="862"/>
      <c r="AP17" s="828"/>
      <c r="AQ17" s="828"/>
      <c r="AR17" s="828"/>
      <c r="AS17" s="828"/>
      <c r="AT17" s="828"/>
      <c r="AU17" s="828"/>
      <c r="AV17" s="828"/>
    </row>
    <row r="18" spans="1:48" s="829" customFormat="1" ht="87.75" customHeight="1" thickBot="1">
      <c r="A18" s="1158"/>
      <c r="B18" s="1161"/>
      <c r="C18" s="1163"/>
      <c r="D18" s="863" t="s">
        <v>1021</v>
      </c>
      <c r="E18" s="864">
        <v>0.05</v>
      </c>
      <c r="F18" s="865" t="s">
        <v>837</v>
      </c>
      <c r="G18" s="866" t="s">
        <v>1172</v>
      </c>
      <c r="H18" s="866" t="s">
        <v>840</v>
      </c>
      <c r="I18" s="866" t="s">
        <v>841</v>
      </c>
      <c r="J18" s="867">
        <v>0.05</v>
      </c>
      <c r="K18" s="868" t="s">
        <v>838</v>
      </c>
      <c r="L18" s="869">
        <v>45474</v>
      </c>
      <c r="M18" s="869">
        <v>45646</v>
      </c>
      <c r="N18" s="870" t="s">
        <v>839</v>
      </c>
      <c r="O18" s="871" t="s">
        <v>53</v>
      </c>
      <c r="P18" s="872"/>
      <c r="Q18" s="873"/>
      <c r="R18" s="872"/>
      <c r="S18" s="873"/>
      <c r="T18" s="872"/>
      <c r="U18" s="873"/>
      <c r="V18" s="872"/>
      <c r="W18" s="873"/>
      <c r="X18" s="872"/>
      <c r="Y18" s="873"/>
      <c r="Z18" s="872"/>
      <c r="AA18" s="873"/>
      <c r="AB18" s="872"/>
      <c r="AC18" s="873"/>
      <c r="AD18" s="872"/>
      <c r="AE18" s="873">
        <v>0.33300000000000002</v>
      </c>
      <c r="AF18" s="872"/>
      <c r="AG18" s="873"/>
      <c r="AH18" s="872"/>
      <c r="AI18" s="873">
        <v>0.33300000000000002</v>
      </c>
      <c r="AJ18" s="872"/>
      <c r="AK18" s="873"/>
      <c r="AL18" s="872"/>
      <c r="AM18" s="873">
        <v>0.33400000000000002</v>
      </c>
      <c r="AN18" s="874"/>
      <c r="AO18" s="875"/>
      <c r="AP18" s="828"/>
      <c r="AQ18" s="828"/>
      <c r="AR18" s="828"/>
      <c r="AS18" s="828"/>
      <c r="AT18" s="828"/>
      <c r="AU18" s="828"/>
      <c r="AV18" s="828"/>
    </row>
    <row r="19" spans="1:48" s="829" customFormat="1" ht="72" customHeight="1" thickBot="1">
      <c r="A19" s="1158"/>
      <c r="B19" s="1161"/>
      <c r="C19" s="1163"/>
      <c r="D19" s="863" t="s">
        <v>1022</v>
      </c>
      <c r="E19" s="864">
        <v>0.05</v>
      </c>
      <c r="F19" s="865" t="s">
        <v>837</v>
      </c>
      <c r="G19" s="866" t="s">
        <v>1023</v>
      </c>
      <c r="H19" s="866" t="s">
        <v>842</v>
      </c>
      <c r="I19" s="866" t="s">
        <v>841</v>
      </c>
      <c r="J19" s="867">
        <v>0.05</v>
      </c>
      <c r="K19" s="868" t="s">
        <v>838</v>
      </c>
      <c r="L19" s="869">
        <v>45323</v>
      </c>
      <c r="M19" s="869">
        <v>45646</v>
      </c>
      <c r="N19" s="870" t="s">
        <v>839</v>
      </c>
      <c r="O19" s="871" t="s">
        <v>83</v>
      </c>
      <c r="P19" s="872"/>
      <c r="Q19" s="873"/>
      <c r="R19" s="872"/>
      <c r="S19" s="873"/>
      <c r="T19" s="872"/>
      <c r="U19" s="873"/>
      <c r="V19" s="872"/>
      <c r="W19" s="873">
        <v>0.2</v>
      </c>
      <c r="X19" s="872"/>
      <c r="Y19" s="873"/>
      <c r="Z19" s="872"/>
      <c r="AA19" s="873">
        <v>0.2</v>
      </c>
      <c r="AB19" s="872"/>
      <c r="AC19" s="873"/>
      <c r="AD19" s="872"/>
      <c r="AE19" s="873">
        <v>0.2</v>
      </c>
      <c r="AF19" s="872"/>
      <c r="AG19" s="873"/>
      <c r="AH19" s="872"/>
      <c r="AI19" s="873">
        <v>0.2</v>
      </c>
      <c r="AJ19" s="872"/>
      <c r="AK19" s="873"/>
      <c r="AL19" s="872"/>
      <c r="AM19" s="873">
        <v>0.2</v>
      </c>
      <c r="AN19" s="874"/>
      <c r="AO19" s="875"/>
      <c r="AP19" s="828"/>
      <c r="AQ19" s="828"/>
      <c r="AR19" s="828"/>
      <c r="AS19" s="828"/>
      <c r="AT19" s="828"/>
      <c r="AU19" s="828"/>
      <c r="AV19" s="828"/>
    </row>
    <row r="20" spans="1:48" s="829" customFormat="1" ht="104.25" customHeight="1" thickBot="1">
      <c r="A20" s="1158"/>
      <c r="B20" s="1161"/>
      <c r="C20" s="1163"/>
      <c r="D20" s="876" t="s">
        <v>1173</v>
      </c>
      <c r="E20" s="864">
        <f>J20</f>
        <v>0.05</v>
      </c>
      <c r="F20" s="865" t="s">
        <v>837</v>
      </c>
      <c r="G20" s="866" t="s">
        <v>1174</v>
      </c>
      <c r="H20" s="866" t="s">
        <v>1175</v>
      </c>
      <c r="I20" s="866" t="s">
        <v>841</v>
      </c>
      <c r="J20" s="867">
        <v>0.05</v>
      </c>
      <c r="K20" s="868" t="s">
        <v>838</v>
      </c>
      <c r="L20" s="869">
        <v>45323</v>
      </c>
      <c r="M20" s="869">
        <v>45646</v>
      </c>
      <c r="N20" s="870" t="s">
        <v>839</v>
      </c>
      <c r="O20" s="871" t="s">
        <v>81</v>
      </c>
      <c r="P20" s="872"/>
      <c r="Q20" s="873"/>
      <c r="R20" s="872"/>
      <c r="S20" s="873"/>
      <c r="T20" s="872"/>
      <c r="U20" s="873"/>
      <c r="V20" s="872"/>
      <c r="W20" s="873"/>
      <c r="X20" s="872"/>
      <c r="Y20" s="873"/>
      <c r="Z20" s="872"/>
      <c r="AA20" s="873"/>
      <c r="AB20" s="872"/>
      <c r="AC20" s="873"/>
      <c r="AD20" s="872"/>
      <c r="AE20" s="873">
        <v>0.2</v>
      </c>
      <c r="AF20" s="872"/>
      <c r="AG20" s="873"/>
      <c r="AH20" s="872"/>
      <c r="AI20" s="873">
        <v>0.3</v>
      </c>
      <c r="AJ20" s="872"/>
      <c r="AK20" s="873"/>
      <c r="AL20" s="872"/>
      <c r="AM20" s="873">
        <v>0.5</v>
      </c>
      <c r="AN20" s="874"/>
      <c r="AO20" s="875"/>
      <c r="AP20" s="828"/>
      <c r="AQ20" s="828"/>
      <c r="AR20" s="828"/>
      <c r="AS20" s="828"/>
      <c r="AT20" s="828"/>
      <c r="AU20" s="828"/>
      <c r="AV20" s="828"/>
    </row>
    <row r="21" spans="1:48" s="829" customFormat="1" ht="66.75" customHeight="1">
      <c r="A21" s="1158"/>
      <c r="B21" s="1161" t="s">
        <v>843</v>
      </c>
      <c r="C21" s="1163" t="s">
        <v>844</v>
      </c>
      <c r="D21" s="1151" t="s">
        <v>892</v>
      </c>
      <c r="E21" s="1154">
        <f>J21+J22+J23</f>
        <v>0.15000000000000002</v>
      </c>
      <c r="F21" s="830" t="s">
        <v>40</v>
      </c>
      <c r="G21" s="831" t="s">
        <v>1024</v>
      </c>
      <c r="H21" s="831" t="s">
        <v>845</v>
      </c>
      <c r="I21" s="831" t="s">
        <v>846</v>
      </c>
      <c r="J21" s="834">
        <v>0.05</v>
      </c>
      <c r="K21" s="835" t="s">
        <v>838</v>
      </c>
      <c r="L21" s="836">
        <v>45323</v>
      </c>
      <c r="M21" s="836">
        <v>45646</v>
      </c>
      <c r="N21" s="837" t="s">
        <v>839</v>
      </c>
      <c r="O21" s="838" t="s">
        <v>64</v>
      </c>
      <c r="P21" s="839"/>
      <c r="Q21" s="840"/>
      <c r="R21" s="839"/>
      <c r="S21" s="840">
        <f t="shared" si="0"/>
        <v>9.0909090909090912E-2</v>
      </c>
      <c r="T21" s="839"/>
      <c r="U21" s="840">
        <f t="shared" si="1"/>
        <v>9.0909090909090912E-2</v>
      </c>
      <c r="V21" s="839"/>
      <c r="W21" s="840">
        <f t="shared" si="2"/>
        <v>9.0909090909090912E-2</v>
      </c>
      <c r="X21" s="839"/>
      <c r="Y21" s="840">
        <f t="shared" si="3"/>
        <v>9.0909090909090912E-2</v>
      </c>
      <c r="Z21" s="839"/>
      <c r="AA21" s="840">
        <f t="shared" si="4"/>
        <v>9.0909090909090912E-2</v>
      </c>
      <c r="AB21" s="839"/>
      <c r="AC21" s="840">
        <f t="shared" si="5"/>
        <v>9.0909090909090912E-2</v>
      </c>
      <c r="AD21" s="839"/>
      <c r="AE21" s="840">
        <f t="shared" si="6"/>
        <v>9.0909090909090912E-2</v>
      </c>
      <c r="AF21" s="839"/>
      <c r="AG21" s="840">
        <f t="shared" si="7"/>
        <v>9.0909090909090912E-2</v>
      </c>
      <c r="AH21" s="839"/>
      <c r="AI21" s="840">
        <f t="shared" si="8"/>
        <v>9.0909090909090912E-2</v>
      </c>
      <c r="AJ21" s="839"/>
      <c r="AK21" s="840">
        <f t="shared" si="9"/>
        <v>9.0909090909090912E-2</v>
      </c>
      <c r="AL21" s="839"/>
      <c r="AM21" s="840">
        <f t="shared" si="10"/>
        <v>9.0909090909090912E-2</v>
      </c>
      <c r="AN21" s="841"/>
      <c r="AO21" s="842"/>
      <c r="AP21" s="828"/>
      <c r="AQ21" s="828"/>
      <c r="AR21" s="828"/>
      <c r="AS21" s="828"/>
      <c r="AT21" s="828"/>
      <c r="AU21" s="828"/>
      <c r="AV21" s="828"/>
    </row>
    <row r="22" spans="1:48" s="829" customFormat="1" ht="99.75" customHeight="1">
      <c r="A22" s="1158"/>
      <c r="B22" s="1161"/>
      <c r="C22" s="1163"/>
      <c r="D22" s="1152"/>
      <c r="E22" s="1155"/>
      <c r="F22" s="843" t="s">
        <v>40</v>
      </c>
      <c r="G22" s="275" t="s">
        <v>1025</v>
      </c>
      <c r="H22" s="275" t="s">
        <v>847</v>
      </c>
      <c r="I22" s="275" t="s">
        <v>848</v>
      </c>
      <c r="J22" s="845">
        <v>0.05</v>
      </c>
      <c r="K22" s="531" t="s">
        <v>838</v>
      </c>
      <c r="L22" s="846">
        <v>45292</v>
      </c>
      <c r="M22" s="846">
        <v>45646</v>
      </c>
      <c r="N22" s="402" t="s">
        <v>839</v>
      </c>
      <c r="O22" s="847" t="s">
        <v>78</v>
      </c>
      <c r="P22" s="848"/>
      <c r="Q22" s="849">
        <f>100%/12</f>
        <v>8.3333333333333329E-2</v>
      </c>
      <c r="R22" s="848"/>
      <c r="S22" s="849">
        <f>Q22</f>
        <v>8.3333333333333329E-2</v>
      </c>
      <c r="T22" s="848"/>
      <c r="U22" s="849">
        <f>S22</f>
        <v>8.3333333333333329E-2</v>
      </c>
      <c r="V22" s="848"/>
      <c r="W22" s="849">
        <f>U22</f>
        <v>8.3333333333333329E-2</v>
      </c>
      <c r="X22" s="848"/>
      <c r="Y22" s="849">
        <f>W22</f>
        <v>8.3333333333333329E-2</v>
      </c>
      <c r="Z22" s="848"/>
      <c r="AA22" s="849">
        <f>Y22</f>
        <v>8.3333333333333329E-2</v>
      </c>
      <c r="AB22" s="848"/>
      <c r="AC22" s="849">
        <f>AA22</f>
        <v>8.3333333333333329E-2</v>
      </c>
      <c r="AD22" s="848"/>
      <c r="AE22" s="849">
        <f>AC22</f>
        <v>8.3333333333333329E-2</v>
      </c>
      <c r="AF22" s="848"/>
      <c r="AG22" s="849">
        <f>AE22</f>
        <v>8.3333333333333329E-2</v>
      </c>
      <c r="AH22" s="848"/>
      <c r="AI22" s="849">
        <f>AG22</f>
        <v>8.3333333333333329E-2</v>
      </c>
      <c r="AJ22" s="848"/>
      <c r="AK22" s="849">
        <f>AI22</f>
        <v>8.3333333333333329E-2</v>
      </c>
      <c r="AL22" s="848"/>
      <c r="AM22" s="849">
        <f>AK22</f>
        <v>8.3333333333333329E-2</v>
      </c>
      <c r="AN22" s="850"/>
      <c r="AO22" s="851"/>
      <c r="AP22" s="828"/>
      <c r="AQ22" s="828"/>
      <c r="AR22" s="828"/>
      <c r="AS22" s="828"/>
      <c r="AT22" s="828"/>
      <c r="AU22" s="828"/>
      <c r="AV22" s="828"/>
    </row>
    <row r="23" spans="1:48" s="829" customFormat="1" ht="73.5" customHeight="1" thickBot="1">
      <c r="A23" s="1159"/>
      <c r="B23" s="1167"/>
      <c r="C23" s="1168"/>
      <c r="D23" s="1153"/>
      <c r="E23" s="1156"/>
      <c r="F23" s="853" t="s">
        <v>40</v>
      </c>
      <c r="G23" s="280" t="s">
        <v>1026</v>
      </c>
      <c r="H23" s="280" t="s">
        <v>849</v>
      </c>
      <c r="I23" s="280" t="s">
        <v>850</v>
      </c>
      <c r="J23" s="855">
        <v>0.05</v>
      </c>
      <c r="K23" s="532" t="s">
        <v>838</v>
      </c>
      <c r="L23" s="856">
        <v>45292</v>
      </c>
      <c r="M23" s="856">
        <v>45646</v>
      </c>
      <c r="N23" s="857" t="s">
        <v>839</v>
      </c>
      <c r="O23" s="858" t="s">
        <v>192</v>
      </c>
      <c r="P23" s="859"/>
      <c r="Q23" s="860">
        <f>100%/12</f>
        <v>8.3333333333333329E-2</v>
      </c>
      <c r="R23" s="859"/>
      <c r="S23" s="860">
        <f>Q23</f>
        <v>8.3333333333333329E-2</v>
      </c>
      <c r="T23" s="859"/>
      <c r="U23" s="860">
        <f>S23</f>
        <v>8.3333333333333329E-2</v>
      </c>
      <c r="V23" s="859"/>
      <c r="W23" s="860">
        <f>U23</f>
        <v>8.3333333333333329E-2</v>
      </c>
      <c r="X23" s="859"/>
      <c r="Y23" s="860">
        <f>W23</f>
        <v>8.3333333333333329E-2</v>
      </c>
      <c r="Z23" s="859"/>
      <c r="AA23" s="860">
        <f>Y23</f>
        <v>8.3333333333333329E-2</v>
      </c>
      <c r="AB23" s="859"/>
      <c r="AC23" s="860">
        <f>AA23</f>
        <v>8.3333333333333329E-2</v>
      </c>
      <c r="AD23" s="859"/>
      <c r="AE23" s="860">
        <f>AC23</f>
        <v>8.3333333333333329E-2</v>
      </c>
      <c r="AF23" s="859"/>
      <c r="AG23" s="860">
        <f>AE23</f>
        <v>8.3333333333333329E-2</v>
      </c>
      <c r="AH23" s="859"/>
      <c r="AI23" s="860">
        <f>AG23</f>
        <v>8.3333333333333329E-2</v>
      </c>
      <c r="AJ23" s="859"/>
      <c r="AK23" s="860">
        <f>AI23</f>
        <v>8.3333333333333329E-2</v>
      </c>
      <c r="AL23" s="859"/>
      <c r="AM23" s="860">
        <f>AK23</f>
        <v>8.3333333333333329E-2</v>
      </c>
      <c r="AN23" s="861"/>
      <c r="AO23" s="862"/>
      <c r="AP23" s="828"/>
      <c r="AQ23" s="828"/>
      <c r="AR23" s="828"/>
      <c r="AS23" s="828"/>
      <c r="AT23" s="828"/>
      <c r="AU23" s="828"/>
      <c r="AV23" s="828"/>
    </row>
    <row r="24" spans="1:48" s="877" customFormat="1" ht="14.4">
      <c r="A24" s="265" t="s">
        <v>34</v>
      </c>
      <c r="B24" s="63"/>
      <c r="C24" s="63" t="s">
        <v>35</v>
      </c>
      <c r="D24" s="627"/>
      <c r="E24" s="63" t="s">
        <v>36</v>
      </c>
      <c r="F24" s="63"/>
      <c r="G24" s="18" t="s">
        <v>36</v>
      </c>
      <c r="I24" s="63" t="s">
        <v>37</v>
      </c>
      <c r="J24" s="296"/>
      <c r="K24" s="63"/>
      <c r="L24" s="297"/>
      <c r="M24" s="297"/>
      <c r="N24" s="298"/>
      <c r="O24" s="299"/>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300"/>
      <c r="AP24" s="878"/>
      <c r="AQ24" s="878"/>
      <c r="AR24" s="878"/>
      <c r="AS24" s="878"/>
      <c r="AT24" s="878"/>
      <c r="AU24" s="878"/>
      <c r="AV24" s="878"/>
    </row>
    <row r="25" spans="1:48" s="877" customFormat="1" ht="75" customHeight="1">
      <c r="A25" s="265" t="s">
        <v>1154</v>
      </c>
      <c r="B25" s="63"/>
      <c r="C25" s="63" t="s">
        <v>73</v>
      </c>
      <c r="D25" s="627"/>
      <c r="E25" s="64" t="s">
        <v>1012</v>
      </c>
      <c r="F25" s="63"/>
      <c r="G25" s="19" t="s">
        <v>1095</v>
      </c>
      <c r="I25" s="63" t="s">
        <v>851</v>
      </c>
      <c r="J25" s="296"/>
      <c r="K25" s="63"/>
      <c r="L25" s="297"/>
      <c r="M25" s="297"/>
      <c r="N25" s="298"/>
      <c r="O25" s="301"/>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300"/>
      <c r="AP25" s="878"/>
      <c r="AQ25" s="878"/>
      <c r="AR25" s="878"/>
      <c r="AS25" s="878"/>
      <c r="AT25" s="878"/>
      <c r="AU25" s="878"/>
      <c r="AV25" s="878"/>
    </row>
    <row r="26" spans="1:48" s="877" customFormat="1" ht="61.5" customHeight="1" thickBot="1">
      <c r="A26" s="509" t="s">
        <v>75</v>
      </c>
      <c r="B26" s="283"/>
      <c r="C26" s="1169" t="s">
        <v>1155</v>
      </c>
      <c r="D26" s="1169"/>
      <c r="E26" s="234" t="s">
        <v>1156</v>
      </c>
      <c r="F26" s="283"/>
      <c r="G26" s="879" t="s">
        <v>1100</v>
      </c>
      <c r="H26" s="880"/>
      <c r="I26" s="1170" t="s">
        <v>852</v>
      </c>
      <c r="J26" s="1170"/>
      <c r="K26" s="1170"/>
      <c r="L26" s="283" t="s">
        <v>38</v>
      </c>
      <c r="M26" s="283"/>
      <c r="N26" s="302"/>
      <c r="O26" s="303"/>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5"/>
      <c r="AP26" s="878"/>
      <c r="AQ26" s="878"/>
      <c r="AR26" s="878"/>
      <c r="AS26" s="878"/>
      <c r="AT26" s="878"/>
      <c r="AU26" s="878"/>
      <c r="AV26" s="878"/>
    </row>
    <row r="27" spans="1:48" s="829" customFormat="1" ht="14.4">
      <c r="A27" s="284" t="s">
        <v>1176</v>
      </c>
      <c r="B27" s="284"/>
      <c r="C27" s="284"/>
      <c r="D27" s="621"/>
      <c r="E27" s="285"/>
      <c r="F27" s="285"/>
      <c r="G27" s="284"/>
      <c r="H27" s="284"/>
      <c r="I27" s="284"/>
      <c r="J27" s="286"/>
      <c r="K27" s="284"/>
      <c r="L27" s="287"/>
      <c r="M27" s="287"/>
      <c r="N27" s="284"/>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828"/>
      <c r="AQ27" s="828"/>
      <c r="AR27" s="828"/>
      <c r="AS27" s="828"/>
      <c r="AT27" s="828"/>
      <c r="AU27" s="828"/>
      <c r="AV27" s="828"/>
    </row>
    <row r="28" spans="1:48" s="829" customFormat="1" ht="14.4">
      <c r="B28" s="284"/>
      <c r="C28" s="284"/>
      <c r="D28" s="621"/>
      <c r="E28" s="285"/>
      <c r="F28" s="285"/>
      <c r="G28" s="284"/>
      <c r="H28" s="284"/>
      <c r="I28" s="284"/>
      <c r="J28" s="286"/>
      <c r="K28" s="284"/>
      <c r="L28" s="287"/>
      <c r="M28" s="287"/>
      <c r="N28" s="284"/>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5"/>
      <c r="AO28" s="288"/>
      <c r="AP28" s="828"/>
      <c r="AQ28" s="828"/>
      <c r="AR28" s="828"/>
      <c r="AS28" s="828"/>
      <c r="AT28" s="828"/>
      <c r="AU28" s="828"/>
      <c r="AV28" s="828"/>
    </row>
    <row r="29" spans="1:48" ht="13.8">
      <c r="A29" s="284"/>
      <c r="B29" s="284"/>
      <c r="C29" s="284"/>
      <c r="D29" s="621"/>
      <c r="E29" s="285"/>
      <c r="F29" s="285"/>
      <c r="G29" s="284"/>
      <c r="H29" s="284"/>
      <c r="I29" s="284"/>
      <c r="J29" s="286"/>
      <c r="K29" s="284"/>
      <c r="L29" s="287"/>
      <c r="M29" s="287"/>
      <c r="N29" s="284"/>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5"/>
      <c r="AO29" s="288"/>
    </row>
    <row r="30" spans="1:48" ht="13.8">
      <c r="A30" s="284"/>
      <c r="B30" s="284"/>
      <c r="C30" s="284"/>
      <c r="D30" s="621"/>
      <c r="E30" s="285"/>
      <c r="F30" s="285"/>
      <c r="G30" s="284"/>
      <c r="H30" s="284"/>
      <c r="I30" s="284"/>
      <c r="J30" s="286"/>
      <c r="K30" s="284"/>
      <c r="L30" s="287"/>
      <c r="M30" s="287"/>
      <c r="N30" s="284"/>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5"/>
      <c r="AO30" s="288"/>
    </row>
    <row r="31" spans="1:48" ht="13.8">
      <c r="A31" s="284"/>
      <c r="B31" s="284"/>
      <c r="C31" s="284"/>
      <c r="D31" s="621"/>
      <c r="E31" s="285"/>
      <c r="F31" s="285"/>
      <c r="G31" s="284"/>
      <c r="H31" s="284"/>
      <c r="I31" s="284"/>
      <c r="J31" s="286"/>
      <c r="K31" s="284"/>
      <c r="L31" s="287"/>
      <c r="M31" s="287"/>
      <c r="N31" s="284"/>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5"/>
      <c r="AO31" s="288"/>
    </row>
    <row r="32" spans="1:48">
      <c r="J32" s="307"/>
    </row>
    <row r="33" spans="10:10">
      <c r="J33" s="307"/>
    </row>
    <row r="34" spans="10:10">
      <c r="J34" s="307"/>
    </row>
    <row r="35" spans="10:10">
      <c r="J35" s="307"/>
    </row>
    <row r="36" spans="10:10">
      <c r="J36" s="307"/>
    </row>
    <row r="37" spans="10:10">
      <c r="J37" s="307"/>
    </row>
    <row r="38" spans="10:10">
      <c r="J38" s="307"/>
    </row>
    <row r="39" spans="10:10">
      <c r="J39" s="307"/>
    </row>
    <row r="40" spans="10:10">
      <c r="J40" s="307"/>
    </row>
    <row r="41" spans="10:10">
      <c r="J41" s="307"/>
    </row>
    <row r="42" spans="10:10">
      <c r="J42" s="307"/>
    </row>
    <row r="43" spans="10:10">
      <c r="J43" s="307"/>
    </row>
    <row r="44" spans="10:10">
      <c r="J44" s="307"/>
    </row>
    <row r="45" spans="10:10">
      <c r="J45" s="307"/>
    </row>
    <row r="46" spans="10:10">
      <c r="J46" s="307"/>
    </row>
    <row r="47" spans="10:10">
      <c r="J47" s="307"/>
    </row>
    <row r="48" spans="10:10">
      <c r="J48" s="307"/>
    </row>
    <row r="49" spans="10:10">
      <c r="J49" s="307"/>
    </row>
    <row r="50" spans="10:10">
      <c r="J50" s="307"/>
    </row>
    <row r="51" spans="10:10">
      <c r="J51" s="307"/>
    </row>
    <row r="52" spans="10:10">
      <c r="J52" s="307"/>
    </row>
    <row r="53" spans="10:10">
      <c r="J53" s="307"/>
    </row>
    <row r="54" spans="10:10">
      <c r="J54" s="307"/>
    </row>
    <row r="55" spans="10:10">
      <c r="J55" s="307"/>
    </row>
    <row r="56" spans="10:10">
      <c r="J56" s="307"/>
    </row>
    <row r="57" spans="10:10">
      <c r="J57" s="307"/>
    </row>
    <row r="58" spans="10:10">
      <c r="J58" s="307"/>
    </row>
    <row r="59" spans="10:10">
      <c r="J59" s="307"/>
    </row>
    <row r="60" spans="10:10">
      <c r="J60" s="307"/>
    </row>
    <row r="61" spans="10:10">
      <c r="J61" s="307"/>
    </row>
    <row r="62" spans="10:10">
      <c r="J62" s="307"/>
    </row>
    <row r="63" spans="10:10">
      <c r="J63" s="307"/>
    </row>
    <row r="64" spans="10:10">
      <c r="J64" s="307"/>
    </row>
    <row r="65" spans="10:10">
      <c r="J65" s="307"/>
    </row>
    <row r="66" spans="10:10">
      <c r="J66" s="307"/>
    </row>
    <row r="67" spans="10:10">
      <c r="J67" s="307"/>
    </row>
    <row r="68" spans="10:10">
      <c r="J68" s="307"/>
    </row>
    <row r="69" spans="10:10">
      <c r="J69" s="307"/>
    </row>
    <row r="70" spans="10:10">
      <c r="J70" s="307"/>
    </row>
    <row r="71" spans="10:10">
      <c r="J71" s="307"/>
    </row>
    <row r="72" spans="10:10">
      <c r="J72" s="307"/>
    </row>
    <row r="73" spans="10:10">
      <c r="J73" s="307"/>
    </row>
    <row r="74" spans="10:10">
      <c r="J74" s="307"/>
    </row>
    <row r="75" spans="10:10">
      <c r="J75" s="307"/>
    </row>
    <row r="76" spans="10:10">
      <c r="J76" s="307"/>
    </row>
    <row r="77" spans="10:10">
      <c r="J77" s="307"/>
    </row>
    <row r="78" spans="10:10">
      <c r="J78" s="307"/>
    </row>
    <row r="79" spans="10:10">
      <c r="J79" s="307"/>
    </row>
    <row r="80" spans="10:10">
      <c r="J80" s="307"/>
    </row>
    <row r="81" spans="10:10">
      <c r="J81" s="307"/>
    </row>
    <row r="82" spans="10:10">
      <c r="J82" s="307"/>
    </row>
    <row r="83" spans="10:10">
      <c r="J83" s="307"/>
    </row>
    <row r="84" spans="10:10">
      <c r="J84" s="307"/>
    </row>
    <row r="85" spans="10:10">
      <c r="J85" s="307"/>
    </row>
    <row r="86" spans="10:10">
      <c r="J86" s="307"/>
    </row>
    <row r="87" spans="10:10">
      <c r="J87" s="307"/>
    </row>
    <row r="88" spans="10:10">
      <c r="J88" s="307"/>
    </row>
    <row r="89" spans="10:10">
      <c r="J89" s="307"/>
    </row>
    <row r="90" spans="10:10">
      <c r="J90" s="307"/>
    </row>
    <row r="91" spans="10:10">
      <c r="J91" s="307"/>
    </row>
    <row r="92" spans="10:10">
      <c r="J92" s="307"/>
    </row>
    <row r="93" spans="10:10">
      <c r="J93" s="307"/>
    </row>
    <row r="94" spans="10:10">
      <c r="J94" s="307"/>
    </row>
    <row r="95" spans="10:10">
      <c r="J95" s="307"/>
    </row>
    <row r="96" spans="10:10">
      <c r="J96" s="307"/>
    </row>
    <row r="97" spans="10:10">
      <c r="J97" s="307"/>
    </row>
    <row r="98" spans="10:10">
      <c r="J98" s="307"/>
    </row>
    <row r="99" spans="10:10">
      <c r="J99" s="307"/>
    </row>
    <row r="100" spans="10:10">
      <c r="J100" s="307"/>
    </row>
    <row r="101" spans="10:10">
      <c r="J101" s="307"/>
    </row>
    <row r="102" spans="10:10">
      <c r="J102" s="307"/>
    </row>
    <row r="103" spans="10:10">
      <c r="J103" s="307"/>
    </row>
    <row r="104" spans="10:10">
      <c r="J104" s="307"/>
    </row>
    <row r="105" spans="10:10">
      <c r="J105" s="307"/>
    </row>
    <row r="106" spans="10:10">
      <c r="J106" s="307"/>
    </row>
    <row r="107" spans="10:10">
      <c r="J107" s="307"/>
    </row>
    <row r="108" spans="10:10">
      <c r="J108" s="307"/>
    </row>
    <row r="109" spans="10:10">
      <c r="J109" s="307"/>
    </row>
    <row r="110" spans="10:10">
      <c r="J110" s="307"/>
    </row>
    <row r="111" spans="10:10">
      <c r="J111" s="307"/>
    </row>
    <row r="112" spans="10:10">
      <c r="J112" s="307"/>
    </row>
    <row r="113" spans="10:10">
      <c r="J113" s="307"/>
    </row>
    <row r="114" spans="10:10">
      <c r="J114" s="307"/>
    </row>
    <row r="115" spans="10:10">
      <c r="J115" s="307"/>
    </row>
    <row r="116" spans="10:10">
      <c r="J116" s="307"/>
    </row>
    <row r="117" spans="10:10">
      <c r="J117" s="307"/>
    </row>
    <row r="118" spans="10:10">
      <c r="J118" s="307"/>
    </row>
    <row r="119" spans="10:10">
      <c r="J119" s="307"/>
    </row>
    <row r="120" spans="10:10">
      <c r="J120" s="307"/>
    </row>
    <row r="121" spans="10:10">
      <c r="J121" s="307"/>
    </row>
    <row r="122" spans="10:10">
      <c r="J122" s="307"/>
    </row>
    <row r="123" spans="10:10">
      <c r="J123" s="307"/>
    </row>
    <row r="124" spans="10:10">
      <c r="J124" s="307"/>
    </row>
    <row r="125" spans="10:10">
      <c r="J125" s="307"/>
    </row>
    <row r="126" spans="10:10">
      <c r="J126" s="307"/>
    </row>
    <row r="127" spans="10:10">
      <c r="J127" s="307"/>
    </row>
    <row r="128" spans="10:10">
      <c r="J128" s="307"/>
    </row>
    <row r="129" spans="10:10">
      <c r="J129" s="307"/>
    </row>
    <row r="130" spans="10:10">
      <c r="J130" s="307"/>
    </row>
    <row r="131" spans="10:10">
      <c r="J131" s="307"/>
    </row>
    <row r="132" spans="10:10">
      <c r="J132" s="307"/>
    </row>
    <row r="133" spans="10:10">
      <c r="J133" s="307"/>
    </row>
    <row r="134" spans="10:10">
      <c r="J134" s="307"/>
    </row>
    <row r="135" spans="10:10">
      <c r="J135" s="307"/>
    </row>
    <row r="136" spans="10:10">
      <c r="J136" s="307"/>
    </row>
    <row r="137" spans="10:10">
      <c r="J137" s="307"/>
    </row>
    <row r="138" spans="10:10">
      <c r="J138" s="307"/>
    </row>
    <row r="139" spans="10:10">
      <c r="J139" s="307"/>
    </row>
    <row r="140" spans="10:10">
      <c r="J140" s="307"/>
    </row>
    <row r="141" spans="10:10">
      <c r="J141" s="307"/>
    </row>
    <row r="142" spans="10:10">
      <c r="J142" s="307"/>
    </row>
    <row r="143" spans="10:10">
      <c r="J143" s="307"/>
    </row>
    <row r="144" spans="10:10">
      <c r="J144" s="307"/>
    </row>
    <row r="145" spans="10:10">
      <c r="J145" s="307"/>
    </row>
    <row r="146" spans="10:10">
      <c r="J146" s="307"/>
    </row>
    <row r="147" spans="10:10">
      <c r="J147" s="307"/>
    </row>
    <row r="148" spans="10:10">
      <c r="J148" s="307"/>
    </row>
    <row r="149" spans="10:10">
      <c r="J149" s="307"/>
    </row>
    <row r="150" spans="10:10">
      <c r="J150" s="307"/>
    </row>
    <row r="151" spans="10:10">
      <c r="J151" s="307"/>
    </row>
    <row r="152" spans="10:10">
      <c r="J152" s="307"/>
    </row>
    <row r="153" spans="10:10">
      <c r="J153" s="307"/>
    </row>
    <row r="154" spans="10:10">
      <c r="J154" s="307"/>
    </row>
    <row r="155" spans="10:10">
      <c r="J155" s="307"/>
    </row>
    <row r="156" spans="10:10">
      <c r="J156" s="307"/>
    </row>
    <row r="157" spans="10:10">
      <c r="J157" s="307"/>
    </row>
    <row r="158" spans="10:10">
      <c r="J158" s="307"/>
    </row>
    <row r="159" spans="10:10">
      <c r="J159" s="307"/>
    </row>
    <row r="160" spans="10:10">
      <c r="J160" s="307"/>
    </row>
    <row r="161" spans="10:10">
      <c r="J161" s="307"/>
    </row>
    <row r="162" spans="10:10">
      <c r="J162" s="307"/>
    </row>
    <row r="163" spans="10:10">
      <c r="J163" s="307"/>
    </row>
    <row r="164" spans="10:10">
      <c r="J164" s="307"/>
    </row>
    <row r="165" spans="10:10">
      <c r="J165" s="307"/>
    </row>
    <row r="166" spans="10:10">
      <c r="J166" s="307"/>
    </row>
    <row r="167" spans="10:10">
      <c r="J167" s="307"/>
    </row>
    <row r="168" spans="10:10">
      <c r="J168" s="307"/>
    </row>
    <row r="169" spans="10:10">
      <c r="J169" s="307"/>
    </row>
    <row r="170" spans="10:10">
      <c r="J170" s="307"/>
    </row>
    <row r="171" spans="10:10">
      <c r="J171" s="307"/>
    </row>
    <row r="172" spans="10:10">
      <c r="J172" s="307"/>
    </row>
    <row r="173" spans="10:10">
      <c r="J173" s="307"/>
    </row>
    <row r="174" spans="10:10">
      <c r="J174" s="307"/>
    </row>
    <row r="175" spans="10:10">
      <c r="J175" s="307"/>
    </row>
    <row r="176" spans="10:10">
      <c r="J176" s="307"/>
    </row>
    <row r="177" spans="10:10">
      <c r="J177" s="307"/>
    </row>
    <row r="178" spans="10:10">
      <c r="J178" s="307"/>
    </row>
    <row r="179" spans="10:10">
      <c r="J179" s="307"/>
    </row>
    <row r="180" spans="10:10">
      <c r="J180" s="307"/>
    </row>
    <row r="181" spans="10:10">
      <c r="J181" s="307"/>
    </row>
    <row r="182" spans="10:10">
      <c r="J182" s="307"/>
    </row>
    <row r="183" spans="10:10">
      <c r="J183" s="307"/>
    </row>
    <row r="184" spans="10:10">
      <c r="J184" s="307"/>
    </row>
    <row r="185" spans="10:10">
      <c r="J185" s="307"/>
    </row>
    <row r="186" spans="10:10">
      <c r="J186" s="307"/>
    </row>
    <row r="187" spans="10:10">
      <c r="J187" s="307"/>
    </row>
    <row r="188" spans="10:10">
      <c r="J188" s="307"/>
    </row>
    <row r="189" spans="10:10">
      <c r="J189" s="307"/>
    </row>
    <row r="190" spans="10:10">
      <c r="J190" s="307"/>
    </row>
    <row r="191" spans="10:10">
      <c r="J191" s="307"/>
    </row>
    <row r="192" spans="10:10">
      <c r="J192" s="307"/>
    </row>
    <row r="193" spans="10:10">
      <c r="J193" s="307"/>
    </row>
    <row r="194" spans="10:10">
      <c r="J194" s="307"/>
    </row>
    <row r="195" spans="10:10">
      <c r="J195" s="307"/>
    </row>
    <row r="196" spans="10:10">
      <c r="J196" s="307"/>
    </row>
    <row r="197" spans="10:10">
      <c r="J197" s="307"/>
    </row>
    <row r="198" spans="10:10">
      <c r="J198" s="307"/>
    </row>
    <row r="199" spans="10:10">
      <c r="J199" s="307"/>
    </row>
    <row r="200" spans="10:10">
      <c r="J200" s="307"/>
    </row>
    <row r="201" spans="10:10">
      <c r="J201" s="307"/>
    </row>
    <row r="202" spans="10:10">
      <c r="J202" s="307"/>
    </row>
    <row r="203" spans="10:10">
      <c r="J203" s="307"/>
    </row>
    <row r="204" spans="10:10">
      <c r="J204" s="307"/>
    </row>
    <row r="205" spans="10:10">
      <c r="J205" s="307"/>
    </row>
    <row r="206" spans="10:10">
      <c r="J206" s="307"/>
    </row>
    <row r="207" spans="10:10">
      <c r="J207" s="307"/>
    </row>
    <row r="208" spans="10:10">
      <c r="J208" s="307"/>
    </row>
    <row r="209" spans="10:10">
      <c r="J209" s="307"/>
    </row>
    <row r="210" spans="10:10">
      <c r="J210" s="307"/>
    </row>
    <row r="211" spans="10:10">
      <c r="J211" s="307"/>
    </row>
    <row r="212" spans="10:10">
      <c r="J212" s="307"/>
    </row>
    <row r="213" spans="10:10">
      <c r="J213" s="307"/>
    </row>
    <row r="214" spans="10:10">
      <c r="J214" s="307"/>
    </row>
    <row r="215" spans="10:10">
      <c r="J215" s="307"/>
    </row>
    <row r="216" spans="10:10">
      <c r="J216" s="307"/>
    </row>
    <row r="217" spans="10:10">
      <c r="J217" s="307"/>
    </row>
    <row r="218" spans="10:10">
      <c r="J218" s="307"/>
    </row>
    <row r="219" spans="10:10">
      <c r="J219" s="307"/>
    </row>
    <row r="220" spans="10:10">
      <c r="J220" s="307"/>
    </row>
    <row r="221" spans="10:10">
      <c r="J221" s="307"/>
    </row>
    <row r="222" spans="10:10">
      <c r="J222" s="307"/>
    </row>
    <row r="223" spans="10:10">
      <c r="J223" s="307"/>
    </row>
    <row r="224" spans="10:10">
      <c r="J224" s="307"/>
    </row>
    <row r="225" spans="10:10">
      <c r="J225" s="307"/>
    </row>
    <row r="226" spans="10:10">
      <c r="J226" s="307"/>
    </row>
    <row r="227" spans="10:10">
      <c r="J227" s="307"/>
    </row>
    <row r="228" spans="10:10">
      <c r="J228" s="307"/>
    </row>
    <row r="229" spans="10:10">
      <c r="J229" s="307"/>
    </row>
    <row r="230" spans="10:10">
      <c r="J230" s="307"/>
    </row>
    <row r="231" spans="10:10">
      <c r="J231" s="307"/>
    </row>
    <row r="232" spans="10:10">
      <c r="J232" s="307"/>
    </row>
    <row r="233" spans="10:10">
      <c r="J233" s="307"/>
    </row>
    <row r="234" spans="10:10">
      <c r="J234" s="307"/>
    </row>
    <row r="235" spans="10:10">
      <c r="J235" s="307"/>
    </row>
    <row r="236" spans="10:10">
      <c r="J236" s="307"/>
    </row>
    <row r="237" spans="10:10">
      <c r="J237" s="307"/>
    </row>
    <row r="238" spans="10:10">
      <c r="J238" s="307"/>
    </row>
    <row r="239" spans="10:10">
      <c r="J239" s="307"/>
    </row>
    <row r="240" spans="10:10">
      <c r="J240" s="307"/>
    </row>
    <row r="241" spans="10:10">
      <c r="J241" s="307"/>
    </row>
    <row r="242" spans="10:10">
      <c r="J242" s="307"/>
    </row>
    <row r="243" spans="10:10">
      <c r="J243" s="307"/>
    </row>
    <row r="244" spans="10:10">
      <c r="J244" s="307"/>
    </row>
    <row r="245" spans="10:10">
      <c r="J245" s="307"/>
    </row>
    <row r="246" spans="10:10">
      <c r="J246" s="307"/>
    </row>
    <row r="247" spans="10:10">
      <c r="J247" s="307"/>
    </row>
    <row r="248" spans="10:10">
      <c r="J248" s="307"/>
    </row>
    <row r="249" spans="10:10">
      <c r="J249" s="307"/>
    </row>
    <row r="250" spans="10:10">
      <c r="J250" s="307"/>
    </row>
    <row r="251" spans="10:10">
      <c r="J251" s="307"/>
    </row>
    <row r="252" spans="10:10">
      <c r="J252" s="307"/>
    </row>
    <row r="253" spans="10:10">
      <c r="J253" s="307"/>
    </row>
    <row r="254" spans="10:10">
      <c r="J254" s="307"/>
    </row>
    <row r="255" spans="10:10">
      <c r="J255" s="307"/>
    </row>
    <row r="256" spans="10:10">
      <c r="J256" s="307"/>
    </row>
    <row r="257" spans="10:10">
      <c r="J257" s="307"/>
    </row>
    <row r="258" spans="10:10">
      <c r="J258" s="307"/>
    </row>
    <row r="259" spans="10:10">
      <c r="J259" s="307"/>
    </row>
    <row r="260" spans="10:10">
      <c r="J260" s="307"/>
    </row>
    <row r="261" spans="10:10">
      <c r="J261" s="307"/>
    </row>
    <row r="262" spans="10:10">
      <c r="J262" s="307"/>
    </row>
    <row r="263" spans="10:10">
      <c r="J263" s="307"/>
    </row>
    <row r="264" spans="10:10">
      <c r="J264" s="307"/>
    </row>
    <row r="265" spans="10:10">
      <c r="J265" s="307"/>
    </row>
    <row r="266" spans="10:10">
      <c r="J266" s="307"/>
    </row>
    <row r="267" spans="10:10">
      <c r="J267" s="307"/>
    </row>
    <row r="268" spans="10:10">
      <c r="J268" s="307"/>
    </row>
    <row r="269" spans="10:10">
      <c r="J269" s="307"/>
    </row>
    <row r="270" spans="10:10">
      <c r="J270" s="307"/>
    </row>
    <row r="271" spans="10:10">
      <c r="J271" s="307"/>
    </row>
    <row r="272" spans="10:10">
      <c r="J272" s="307"/>
    </row>
    <row r="273" spans="10:10">
      <c r="J273" s="307"/>
    </row>
    <row r="274" spans="10:10">
      <c r="J274" s="307"/>
    </row>
    <row r="275" spans="10:10">
      <c r="J275" s="307"/>
    </row>
    <row r="276" spans="10:10">
      <c r="J276" s="307"/>
    </row>
    <row r="277" spans="10:10">
      <c r="J277" s="307"/>
    </row>
    <row r="278" spans="10:10">
      <c r="J278" s="307"/>
    </row>
    <row r="279" spans="10:10">
      <c r="J279" s="307"/>
    </row>
    <row r="280" spans="10:10">
      <c r="J280" s="307"/>
    </row>
    <row r="281" spans="10:10">
      <c r="J281" s="307"/>
    </row>
    <row r="282" spans="10:10">
      <c r="J282" s="307"/>
    </row>
    <row r="283" spans="10:10">
      <c r="J283" s="307"/>
    </row>
    <row r="284" spans="10:10">
      <c r="J284" s="307"/>
    </row>
    <row r="285" spans="10:10">
      <c r="J285" s="307"/>
    </row>
    <row r="286" spans="10:10">
      <c r="J286" s="307"/>
    </row>
    <row r="287" spans="10:10">
      <c r="J287" s="307"/>
    </row>
    <row r="288" spans="10:10">
      <c r="J288" s="307"/>
    </row>
    <row r="289" spans="10:10">
      <c r="J289" s="307"/>
    </row>
    <row r="290" spans="10:10">
      <c r="J290" s="307"/>
    </row>
    <row r="291" spans="10:10">
      <c r="J291" s="307"/>
    </row>
    <row r="292" spans="10:10">
      <c r="J292" s="307"/>
    </row>
    <row r="293" spans="10:10">
      <c r="J293" s="307"/>
    </row>
    <row r="294" spans="10:10">
      <c r="J294" s="307"/>
    </row>
    <row r="295" spans="10:10">
      <c r="J295" s="307"/>
    </row>
    <row r="296" spans="10:10">
      <c r="J296" s="307"/>
    </row>
    <row r="297" spans="10:10">
      <c r="J297" s="307"/>
    </row>
    <row r="298" spans="10:10">
      <c r="J298" s="307"/>
    </row>
    <row r="299" spans="10:10">
      <c r="J299" s="307"/>
    </row>
    <row r="300" spans="10:10">
      <c r="J300" s="307"/>
    </row>
    <row r="301" spans="10:10">
      <c r="J301" s="307"/>
    </row>
    <row r="302" spans="10:10">
      <c r="J302" s="307"/>
    </row>
    <row r="303" spans="10:10">
      <c r="J303" s="307"/>
    </row>
    <row r="304" spans="10:10">
      <c r="J304" s="307"/>
    </row>
    <row r="305" spans="10:10">
      <c r="J305" s="307"/>
    </row>
    <row r="306" spans="10:10">
      <c r="J306" s="307"/>
    </row>
    <row r="307" spans="10:10">
      <c r="J307" s="307"/>
    </row>
    <row r="308" spans="10:10">
      <c r="J308" s="307"/>
    </row>
    <row r="309" spans="10:10">
      <c r="J309" s="307"/>
    </row>
    <row r="310" spans="10:10">
      <c r="J310" s="307"/>
    </row>
    <row r="311" spans="10:10">
      <c r="J311" s="307"/>
    </row>
    <row r="312" spans="10:10">
      <c r="J312" s="307"/>
    </row>
    <row r="313" spans="10:10">
      <c r="J313" s="307"/>
    </row>
    <row r="314" spans="10:10">
      <c r="J314" s="307"/>
    </row>
    <row r="315" spans="10:10">
      <c r="J315" s="307"/>
    </row>
    <row r="316" spans="10:10">
      <c r="J316" s="307"/>
    </row>
    <row r="317" spans="10:10">
      <c r="J317" s="307"/>
    </row>
    <row r="318" spans="10:10">
      <c r="J318" s="307"/>
    </row>
    <row r="319" spans="10:10">
      <c r="J319" s="307"/>
    </row>
    <row r="320" spans="10:10">
      <c r="J320" s="307"/>
    </row>
    <row r="321" spans="10:10">
      <c r="J321" s="307"/>
    </row>
    <row r="322" spans="10:10">
      <c r="J322" s="307"/>
    </row>
    <row r="323" spans="10:10">
      <c r="J323" s="307"/>
    </row>
    <row r="324" spans="10:10">
      <c r="J324" s="307"/>
    </row>
    <row r="325" spans="10:10">
      <c r="J325" s="307"/>
    </row>
    <row r="326" spans="10:10">
      <c r="J326" s="307"/>
    </row>
    <row r="327" spans="10:10">
      <c r="J327" s="307"/>
    </row>
    <row r="328" spans="10:10">
      <c r="J328" s="307"/>
    </row>
    <row r="329" spans="10:10">
      <c r="J329" s="307"/>
    </row>
    <row r="330" spans="10:10">
      <c r="J330" s="307"/>
    </row>
    <row r="331" spans="10:10">
      <c r="J331" s="307"/>
    </row>
    <row r="332" spans="10:10">
      <c r="J332" s="307"/>
    </row>
    <row r="333" spans="10:10">
      <c r="J333" s="307"/>
    </row>
    <row r="334" spans="10:10">
      <c r="J334" s="307"/>
    </row>
    <row r="335" spans="10:10">
      <c r="J335" s="307"/>
    </row>
    <row r="336" spans="10:10">
      <c r="J336" s="307"/>
    </row>
    <row r="337" spans="10:10">
      <c r="J337" s="307"/>
    </row>
    <row r="338" spans="10:10">
      <c r="J338" s="307"/>
    </row>
    <row r="339" spans="10:10">
      <c r="J339" s="307"/>
    </row>
    <row r="340" spans="10:10">
      <c r="J340" s="307"/>
    </row>
    <row r="341" spans="10:10">
      <c r="J341" s="307"/>
    </row>
    <row r="342" spans="10:10">
      <c r="J342" s="307"/>
    </row>
    <row r="343" spans="10:10">
      <c r="J343" s="307"/>
    </row>
    <row r="344" spans="10:10">
      <c r="J344" s="307"/>
    </row>
    <row r="345" spans="10:10">
      <c r="J345" s="307"/>
    </row>
    <row r="346" spans="10:10">
      <c r="J346" s="307"/>
    </row>
    <row r="347" spans="10:10">
      <c r="J347" s="307"/>
    </row>
    <row r="348" spans="10:10">
      <c r="J348" s="307"/>
    </row>
    <row r="349" spans="10:10">
      <c r="J349" s="307"/>
    </row>
    <row r="350" spans="10:10">
      <c r="J350" s="307"/>
    </row>
    <row r="351" spans="10:10">
      <c r="J351" s="307"/>
    </row>
    <row r="352" spans="10:10">
      <c r="J352" s="307"/>
    </row>
    <row r="353" spans="10:10">
      <c r="J353" s="307"/>
    </row>
    <row r="354" spans="10:10">
      <c r="J354" s="307"/>
    </row>
    <row r="355" spans="10:10">
      <c r="J355" s="307"/>
    </row>
    <row r="356" spans="10:10">
      <c r="J356" s="307"/>
    </row>
    <row r="357" spans="10:10">
      <c r="J357" s="307"/>
    </row>
    <row r="358" spans="10:10">
      <c r="J358" s="307"/>
    </row>
    <row r="359" spans="10:10">
      <c r="J359" s="307"/>
    </row>
    <row r="360" spans="10:10">
      <c r="J360" s="307"/>
    </row>
    <row r="361" spans="10:10">
      <c r="J361" s="307"/>
    </row>
    <row r="362" spans="10:10">
      <c r="J362" s="307"/>
    </row>
    <row r="363" spans="10:10">
      <c r="J363" s="307"/>
    </row>
    <row r="364" spans="10:10">
      <c r="J364" s="307"/>
    </row>
    <row r="365" spans="10:10">
      <c r="J365" s="307"/>
    </row>
    <row r="366" spans="10:10">
      <c r="J366" s="307"/>
    </row>
    <row r="367" spans="10:10">
      <c r="J367" s="307"/>
    </row>
    <row r="368" spans="10:10">
      <c r="J368" s="307"/>
    </row>
    <row r="369" spans="10:10">
      <c r="J369" s="307"/>
    </row>
    <row r="370" spans="10:10">
      <c r="J370" s="307"/>
    </row>
    <row r="371" spans="10:10">
      <c r="J371" s="307"/>
    </row>
    <row r="372" spans="10:10">
      <c r="J372" s="307"/>
    </row>
    <row r="373" spans="10:10">
      <c r="J373" s="307"/>
    </row>
    <row r="374" spans="10:10">
      <c r="J374" s="307"/>
    </row>
    <row r="375" spans="10:10">
      <c r="J375" s="307"/>
    </row>
    <row r="376" spans="10:10">
      <c r="J376" s="307"/>
    </row>
    <row r="377" spans="10:10">
      <c r="J377" s="307"/>
    </row>
    <row r="378" spans="10:10">
      <c r="J378" s="307"/>
    </row>
    <row r="379" spans="10:10">
      <c r="J379" s="307"/>
    </row>
    <row r="380" spans="10:10">
      <c r="J380" s="307"/>
    </row>
    <row r="381" spans="10:10">
      <c r="J381" s="307"/>
    </row>
    <row r="382" spans="10:10">
      <c r="J382" s="307"/>
    </row>
    <row r="383" spans="10:10">
      <c r="J383" s="307"/>
    </row>
    <row r="384" spans="10:10">
      <c r="J384" s="307"/>
    </row>
    <row r="385" spans="10:10">
      <c r="J385" s="307"/>
    </row>
    <row r="386" spans="10:10">
      <c r="J386" s="307"/>
    </row>
    <row r="387" spans="10:10">
      <c r="J387" s="307"/>
    </row>
    <row r="388" spans="10:10">
      <c r="J388" s="307"/>
    </row>
    <row r="389" spans="10:10">
      <c r="J389" s="307"/>
    </row>
    <row r="390" spans="10:10">
      <c r="J390" s="307"/>
    </row>
    <row r="391" spans="10:10">
      <c r="J391" s="307"/>
    </row>
    <row r="392" spans="10:10">
      <c r="J392" s="307"/>
    </row>
    <row r="393" spans="10:10">
      <c r="J393" s="307"/>
    </row>
    <row r="394" spans="10:10">
      <c r="J394" s="307"/>
    </row>
    <row r="395" spans="10:10">
      <c r="J395" s="307"/>
    </row>
    <row r="396" spans="10:10">
      <c r="J396" s="307"/>
    </row>
    <row r="397" spans="10:10">
      <c r="J397" s="307"/>
    </row>
    <row r="398" spans="10:10">
      <c r="J398" s="307"/>
    </row>
    <row r="399" spans="10:10">
      <c r="J399" s="307"/>
    </row>
    <row r="400" spans="10:10">
      <c r="J400" s="307"/>
    </row>
    <row r="401" spans="10:10">
      <c r="J401" s="307"/>
    </row>
    <row r="402" spans="10:10">
      <c r="J402" s="307"/>
    </row>
    <row r="403" spans="10:10">
      <c r="J403" s="307"/>
    </row>
    <row r="404" spans="10:10">
      <c r="J404" s="307"/>
    </row>
    <row r="405" spans="10:10">
      <c r="J405" s="307"/>
    </row>
    <row r="406" spans="10:10">
      <c r="J406" s="307"/>
    </row>
    <row r="407" spans="10:10">
      <c r="J407" s="307"/>
    </row>
  </sheetData>
  <mergeCells count="41">
    <mergeCell ref="C26:D26"/>
    <mergeCell ref="I26:K26"/>
    <mergeCell ref="AJ11:AK11"/>
    <mergeCell ref="O11:O12"/>
    <mergeCell ref="P11:Q11"/>
    <mergeCell ref="R11:S11"/>
    <mergeCell ref="T11:U11"/>
    <mergeCell ref="V11:W11"/>
    <mergeCell ref="H11:H12"/>
    <mergeCell ref="I11:I12"/>
    <mergeCell ref="J11:J12"/>
    <mergeCell ref="K11:K12"/>
    <mergeCell ref="L11:L12"/>
    <mergeCell ref="M11:M12"/>
    <mergeCell ref="AF11:AG11"/>
    <mergeCell ref="AH11:AI11"/>
    <mergeCell ref="D21:D23"/>
    <mergeCell ref="E21:E23"/>
    <mergeCell ref="A13:A23"/>
    <mergeCell ref="B13:B20"/>
    <mergeCell ref="C13:C20"/>
    <mergeCell ref="D13:D17"/>
    <mergeCell ref="E13:E17"/>
    <mergeCell ref="B21:B23"/>
    <mergeCell ref="C21:C23"/>
    <mergeCell ref="A4:J9"/>
    <mergeCell ref="N4:AM9"/>
    <mergeCell ref="AN4:AO9"/>
    <mergeCell ref="A11:B11"/>
    <mergeCell ref="C11:C12"/>
    <mergeCell ref="D11:D12"/>
    <mergeCell ref="E11:E12"/>
    <mergeCell ref="F11:F12"/>
    <mergeCell ref="G11:G12"/>
    <mergeCell ref="AL11:AM11"/>
    <mergeCell ref="AN11:AO11"/>
    <mergeCell ref="X11:Y11"/>
    <mergeCell ref="Z11:AA11"/>
    <mergeCell ref="AB11:AC11"/>
    <mergeCell ref="AD11:AE11"/>
    <mergeCell ref="N11:N12"/>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ignoredErrors>
    <ignoredError sqref="E1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D3924-66A4-4920-B022-F1A3308E5E8B}">
  <sheetPr>
    <tabColor rgb="FF00B050"/>
  </sheetPr>
  <dimension ref="A1:AU849"/>
  <sheetViews>
    <sheetView topLeftCell="A5" zoomScale="80" zoomScaleNormal="80" zoomScaleSheetLayoutView="100" workbookViewId="0">
      <selection activeCell="C13" sqref="C13:C20"/>
    </sheetView>
  </sheetViews>
  <sheetFormatPr baseColWidth="10" defaultColWidth="11.44140625" defaultRowHeight="13.2"/>
  <cols>
    <col min="1" max="1" width="34.109375" style="85" customWidth="1"/>
    <col min="2" max="2" width="29.44140625" style="85" customWidth="1"/>
    <col min="3" max="3" width="28" style="85" customWidth="1"/>
    <col min="4" max="4" width="34" style="85" customWidth="1"/>
    <col min="5" max="5" width="27.88671875" style="10" customWidth="1"/>
    <col min="6" max="6" width="20.109375" style="10" customWidth="1"/>
    <col min="7" max="7" width="45" style="85" customWidth="1"/>
    <col min="8" max="8" width="42.44140625" style="85" customWidth="1"/>
    <col min="9" max="9" width="32.33203125" style="85" customWidth="1"/>
    <col min="10" max="10" width="29.109375" style="85" customWidth="1"/>
    <col min="11" max="11" width="25.44140625" style="85" customWidth="1"/>
    <col min="12" max="13" width="23.44140625" style="85" customWidth="1"/>
    <col min="14" max="14" width="40.109375" style="85" customWidth="1"/>
    <col min="15" max="15" width="13.88671875" style="85" customWidth="1"/>
    <col min="16" max="39" width="9" style="85" customWidth="1"/>
    <col min="40" max="40" width="16" style="85" customWidth="1"/>
    <col min="41" max="41" width="21.44140625" style="85" customWidth="1"/>
    <col min="42" max="16384" width="11.44140625" style="85"/>
  </cols>
  <sheetData>
    <row r="1" spans="1:47" ht="13.8">
      <c r="A1" s="284"/>
      <c r="B1" s="284"/>
      <c r="C1" s="284"/>
      <c r="D1" s="621"/>
      <c r="E1" s="285"/>
      <c r="F1" s="285"/>
      <c r="G1" s="284"/>
      <c r="H1" s="284"/>
      <c r="I1" s="284"/>
      <c r="J1" s="622"/>
      <c r="K1" s="284"/>
      <c r="L1" s="287"/>
      <c r="M1" s="287"/>
      <c r="N1" s="284"/>
      <c r="O1" s="288"/>
      <c r="P1" s="289"/>
      <c r="Q1" s="288"/>
      <c r="R1" s="288"/>
      <c r="S1" s="288"/>
      <c r="T1" s="288"/>
      <c r="U1" s="288"/>
      <c r="V1" s="288"/>
      <c r="W1" s="288"/>
      <c r="X1" s="288"/>
      <c r="Y1" s="288"/>
      <c r="Z1" s="288"/>
      <c r="AA1" s="288"/>
      <c r="AB1" s="288"/>
      <c r="AC1" s="288"/>
      <c r="AD1" s="288"/>
      <c r="AE1" s="288"/>
      <c r="AF1" s="288"/>
      <c r="AG1" s="288"/>
      <c r="AH1" s="288"/>
      <c r="AI1" s="288"/>
      <c r="AJ1" s="288"/>
      <c r="AK1" s="288"/>
      <c r="AL1" s="288"/>
      <c r="AM1" s="288"/>
      <c r="AN1" s="285"/>
      <c r="AO1" s="288"/>
      <c r="AP1" s="290"/>
      <c r="AQ1" s="290"/>
      <c r="AR1" s="290"/>
      <c r="AS1" s="290"/>
      <c r="AT1" s="290"/>
      <c r="AU1" s="290"/>
    </row>
    <row r="2" spans="1:47" ht="14.4">
      <c r="P2" s="96"/>
    </row>
    <row r="3" spans="1:47" ht="15" thickBot="1">
      <c r="P3" s="96"/>
    </row>
    <row r="4" spans="1:47" ht="15" customHeight="1">
      <c r="A4" s="1127" t="s">
        <v>1183</v>
      </c>
      <c r="B4" s="1128"/>
      <c r="C4" s="1128"/>
      <c r="D4" s="1128"/>
      <c r="E4" s="1128"/>
      <c r="F4" s="1128"/>
      <c r="G4" s="1128"/>
      <c r="H4" s="1128"/>
      <c r="I4" s="1128"/>
      <c r="J4" s="1128"/>
      <c r="K4" s="309"/>
      <c r="L4" s="309"/>
      <c r="M4" s="309"/>
      <c r="N4" s="1133"/>
      <c r="O4" s="1133"/>
      <c r="P4" s="1133"/>
      <c r="Q4" s="1133"/>
      <c r="R4" s="1133"/>
      <c r="S4" s="1133"/>
      <c r="T4" s="1133"/>
      <c r="U4" s="1133"/>
      <c r="V4" s="1133"/>
      <c r="W4" s="1133"/>
      <c r="X4" s="1133"/>
      <c r="Y4" s="1133"/>
      <c r="Z4" s="1133"/>
      <c r="AA4" s="1133"/>
      <c r="AB4" s="1133"/>
      <c r="AC4" s="1133"/>
      <c r="AD4" s="1133"/>
      <c r="AE4" s="1133"/>
      <c r="AF4" s="1133"/>
      <c r="AG4" s="1133"/>
      <c r="AH4" s="1133"/>
      <c r="AI4" s="1133"/>
      <c r="AJ4" s="1133"/>
      <c r="AK4" s="1133"/>
      <c r="AL4" s="1133"/>
      <c r="AM4" s="1133"/>
      <c r="AN4" s="1136" t="s">
        <v>0</v>
      </c>
      <c r="AO4" s="1137"/>
    </row>
    <row r="5" spans="1:47" ht="15" customHeight="1">
      <c r="A5" s="1129"/>
      <c r="B5" s="1130"/>
      <c r="C5" s="1130"/>
      <c r="D5" s="1130"/>
      <c r="E5" s="1130"/>
      <c r="F5" s="1130"/>
      <c r="G5" s="1130"/>
      <c r="H5" s="1130"/>
      <c r="I5" s="1130"/>
      <c r="J5" s="1130"/>
      <c r="K5" s="310"/>
      <c r="L5" s="310"/>
      <c r="M5" s="310"/>
      <c r="N5" s="1134"/>
      <c r="O5" s="1134"/>
      <c r="P5" s="1134"/>
      <c r="Q5" s="1134"/>
      <c r="R5" s="1134"/>
      <c r="S5" s="1134"/>
      <c r="T5" s="1134"/>
      <c r="U5" s="1134"/>
      <c r="V5" s="1134"/>
      <c r="W5" s="1134"/>
      <c r="X5" s="1134"/>
      <c r="Y5" s="1134"/>
      <c r="Z5" s="1134"/>
      <c r="AA5" s="1134"/>
      <c r="AB5" s="1134"/>
      <c r="AC5" s="1134"/>
      <c r="AD5" s="1134"/>
      <c r="AE5" s="1134"/>
      <c r="AF5" s="1134"/>
      <c r="AG5" s="1134"/>
      <c r="AH5" s="1134"/>
      <c r="AI5" s="1134"/>
      <c r="AJ5" s="1134"/>
      <c r="AK5" s="1134"/>
      <c r="AL5" s="1134"/>
      <c r="AM5" s="1134"/>
      <c r="AN5" s="1138"/>
      <c r="AO5" s="1139"/>
    </row>
    <row r="6" spans="1:47" ht="15" customHeight="1">
      <c r="A6" s="1129"/>
      <c r="B6" s="1130"/>
      <c r="C6" s="1130"/>
      <c r="D6" s="1130"/>
      <c r="E6" s="1130"/>
      <c r="F6" s="1130"/>
      <c r="G6" s="1130"/>
      <c r="H6" s="1130"/>
      <c r="I6" s="1130"/>
      <c r="J6" s="1130"/>
      <c r="K6" s="310"/>
      <c r="L6" s="310"/>
      <c r="M6" s="310"/>
      <c r="N6" s="1134"/>
      <c r="O6" s="1134"/>
      <c r="P6" s="1134"/>
      <c r="Q6" s="1134"/>
      <c r="R6" s="1134"/>
      <c r="S6" s="1134"/>
      <c r="T6" s="1134"/>
      <c r="U6" s="1134"/>
      <c r="V6" s="1134"/>
      <c r="W6" s="1134"/>
      <c r="X6" s="1134"/>
      <c r="Y6" s="1134"/>
      <c r="Z6" s="1134"/>
      <c r="AA6" s="1134"/>
      <c r="AB6" s="1134"/>
      <c r="AC6" s="1134"/>
      <c r="AD6" s="1134"/>
      <c r="AE6" s="1134"/>
      <c r="AF6" s="1134"/>
      <c r="AG6" s="1134"/>
      <c r="AH6" s="1134"/>
      <c r="AI6" s="1134"/>
      <c r="AJ6" s="1134"/>
      <c r="AK6" s="1134"/>
      <c r="AL6" s="1134"/>
      <c r="AM6" s="1134"/>
      <c r="AN6" s="1138"/>
      <c r="AO6" s="1139"/>
    </row>
    <row r="7" spans="1:47" ht="37.5" customHeight="1">
      <c r="A7" s="1129"/>
      <c r="B7" s="1130"/>
      <c r="C7" s="1130"/>
      <c r="D7" s="1130"/>
      <c r="E7" s="1130"/>
      <c r="F7" s="1130"/>
      <c r="G7" s="1130"/>
      <c r="H7" s="1130"/>
      <c r="I7" s="1130"/>
      <c r="J7" s="1130"/>
      <c r="K7" s="310"/>
      <c r="L7" s="310"/>
      <c r="M7" s="310"/>
      <c r="N7" s="1134"/>
      <c r="O7" s="1134"/>
      <c r="P7" s="1134"/>
      <c r="Q7" s="1134"/>
      <c r="R7" s="1134"/>
      <c r="S7" s="1134"/>
      <c r="T7" s="1134"/>
      <c r="U7" s="1134"/>
      <c r="V7" s="1134"/>
      <c r="W7" s="1134"/>
      <c r="X7" s="1134"/>
      <c r="Y7" s="1134"/>
      <c r="Z7" s="1134"/>
      <c r="AA7" s="1134"/>
      <c r="AB7" s="1134"/>
      <c r="AC7" s="1134"/>
      <c r="AD7" s="1134"/>
      <c r="AE7" s="1134"/>
      <c r="AF7" s="1134"/>
      <c r="AG7" s="1134"/>
      <c r="AH7" s="1134"/>
      <c r="AI7" s="1134"/>
      <c r="AJ7" s="1134"/>
      <c r="AK7" s="1134"/>
      <c r="AL7" s="1134"/>
      <c r="AM7" s="1134"/>
      <c r="AN7" s="1138"/>
      <c r="AO7" s="1139"/>
    </row>
    <row r="8" spans="1:47" ht="15" customHeight="1">
      <c r="A8" s="1129"/>
      <c r="B8" s="1130"/>
      <c r="C8" s="1130"/>
      <c r="D8" s="1130"/>
      <c r="E8" s="1130"/>
      <c r="F8" s="1130"/>
      <c r="G8" s="1130"/>
      <c r="H8" s="1130"/>
      <c r="I8" s="1130"/>
      <c r="J8" s="1130"/>
      <c r="K8" s="310"/>
      <c r="L8" s="310"/>
      <c r="M8" s="310"/>
      <c r="N8" s="1134"/>
      <c r="O8" s="1134"/>
      <c r="P8" s="1134"/>
      <c r="Q8" s="1134"/>
      <c r="R8" s="1134"/>
      <c r="S8" s="1134"/>
      <c r="T8" s="1134"/>
      <c r="U8" s="1134"/>
      <c r="V8" s="1134"/>
      <c r="W8" s="1134"/>
      <c r="X8" s="1134"/>
      <c r="Y8" s="1134"/>
      <c r="Z8" s="1134"/>
      <c r="AA8" s="1134"/>
      <c r="AB8" s="1134"/>
      <c r="AC8" s="1134"/>
      <c r="AD8" s="1134"/>
      <c r="AE8" s="1134"/>
      <c r="AF8" s="1134"/>
      <c r="AG8" s="1134"/>
      <c r="AH8" s="1134"/>
      <c r="AI8" s="1134"/>
      <c r="AJ8" s="1134"/>
      <c r="AK8" s="1134"/>
      <c r="AL8" s="1134"/>
      <c r="AM8" s="1134"/>
      <c r="AN8" s="1138"/>
      <c r="AO8" s="1139"/>
    </row>
    <row r="9" spans="1:47" ht="15.75" customHeight="1" thickBot="1">
      <c r="A9" s="1131"/>
      <c r="B9" s="1132"/>
      <c r="C9" s="1132"/>
      <c r="D9" s="1132"/>
      <c r="E9" s="1132"/>
      <c r="F9" s="1132"/>
      <c r="G9" s="1132"/>
      <c r="H9" s="1132"/>
      <c r="I9" s="1132"/>
      <c r="J9" s="1132"/>
      <c r="K9" s="311"/>
      <c r="L9" s="311"/>
      <c r="M9" s="311"/>
      <c r="N9" s="1135"/>
      <c r="O9" s="1135"/>
      <c r="P9" s="1135"/>
      <c r="Q9" s="1135"/>
      <c r="R9" s="1135"/>
      <c r="S9" s="1135"/>
      <c r="T9" s="1135"/>
      <c r="U9" s="1135"/>
      <c r="V9" s="1135"/>
      <c r="W9" s="1135"/>
      <c r="X9" s="1135"/>
      <c r="Y9" s="1135"/>
      <c r="Z9" s="1135"/>
      <c r="AA9" s="1135"/>
      <c r="AB9" s="1135"/>
      <c r="AC9" s="1135"/>
      <c r="AD9" s="1135"/>
      <c r="AE9" s="1135"/>
      <c r="AF9" s="1135"/>
      <c r="AG9" s="1135"/>
      <c r="AH9" s="1135"/>
      <c r="AI9" s="1135"/>
      <c r="AJ9" s="1135"/>
      <c r="AK9" s="1135"/>
      <c r="AL9" s="1135"/>
      <c r="AM9" s="1135"/>
      <c r="AN9" s="1138"/>
      <c r="AO9" s="1139"/>
    </row>
    <row r="10" spans="1:47" ht="13.8" thickBot="1">
      <c r="A10" s="687" t="s">
        <v>1180</v>
      </c>
      <c r="B10" s="688"/>
      <c r="C10" s="688"/>
      <c r="D10" s="688"/>
      <c r="E10" s="688"/>
      <c r="F10" s="688"/>
      <c r="G10" s="689"/>
      <c r="H10" s="690" t="s">
        <v>1181</v>
      </c>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1"/>
      <c r="AH10" s="691"/>
      <c r="AI10" s="691"/>
      <c r="AJ10" s="691"/>
      <c r="AK10" s="691"/>
      <c r="AL10" s="691"/>
      <c r="AM10" s="691"/>
      <c r="AN10" s="1198"/>
      <c r="AO10" s="1199"/>
    </row>
    <row r="11" spans="1:47" ht="48" customHeight="1" thickBot="1">
      <c r="A11" s="1200" t="s">
        <v>1</v>
      </c>
      <c r="B11" s="1201"/>
      <c r="C11" s="1185" t="s">
        <v>742</v>
      </c>
      <c r="D11" s="1187" t="s">
        <v>743</v>
      </c>
      <c r="E11" s="1202" t="s">
        <v>744</v>
      </c>
      <c r="F11" s="1204" t="s">
        <v>745</v>
      </c>
      <c r="G11" s="1185" t="s">
        <v>746</v>
      </c>
      <c r="H11" s="1185" t="s">
        <v>747</v>
      </c>
      <c r="I11" s="1185" t="s">
        <v>748</v>
      </c>
      <c r="J11" s="1185" t="s">
        <v>749</v>
      </c>
      <c r="K11" s="1187" t="s">
        <v>750</v>
      </c>
      <c r="L11" s="1187" t="s">
        <v>751</v>
      </c>
      <c r="M11" s="1187" t="s">
        <v>752</v>
      </c>
      <c r="N11" s="1185" t="s">
        <v>753</v>
      </c>
      <c r="O11" s="1182" t="s">
        <v>14</v>
      </c>
      <c r="P11" s="1184" t="s">
        <v>15</v>
      </c>
      <c r="Q11" s="1181"/>
      <c r="R11" s="1181" t="s">
        <v>16</v>
      </c>
      <c r="S11" s="1181"/>
      <c r="T11" s="1181" t="s">
        <v>17</v>
      </c>
      <c r="U11" s="1181"/>
      <c r="V11" s="1181" t="s">
        <v>18</v>
      </c>
      <c r="W11" s="1181"/>
      <c r="X11" s="1181" t="s">
        <v>19</v>
      </c>
      <c r="Y11" s="1181"/>
      <c r="Z11" s="1181" t="s">
        <v>20</v>
      </c>
      <c r="AA11" s="1181"/>
      <c r="AB11" s="1181" t="s">
        <v>21</v>
      </c>
      <c r="AC11" s="1181"/>
      <c r="AD11" s="1181" t="s">
        <v>22</v>
      </c>
      <c r="AE11" s="1181"/>
      <c r="AF11" s="1181" t="s">
        <v>23</v>
      </c>
      <c r="AG11" s="1181"/>
      <c r="AH11" s="1181" t="s">
        <v>24</v>
      </c>
      <c r="AI11" s="1181"/>
      <c r="AJ11" s="1181" t="s">
        <v>25</v>
      </c>
      <c r="AK11" s="1181"/>
      <c r="AL11" s="1181" t="s">
        <v>26</v>
      </c>
      <c r="AM11" s="1206"/>
      <c r="AN11" s="1207" t="s">
        <v>1035</v>
      </c>
      <c r="AO11" s="1208"/>
    </row>
    <row r="12" spans="1:47" ht="118.5" customHeight="1" thickBot="1">
      <c r="A12" s="914" t="s">
        <v>28</v>
      </c>
      <c r="B12" s="914" t="s">
        <v>29</v>
      </c>
      <c r="C12" s="1186"/>
      <c r="D12" s="1188"/>
      <c r="E12" s="1203"/>
      <c r="F12" s="1205"/>
      <c r="G12" s="1186"/>
      <c r="H12" s="1186"/>
      <c r="I12" s="1186"/>
      <c r="J12" s="1186"/>
      <c r="K12" s="1188"/>
      <c r="L12" s="1188"/>
      <c r="M12" s="1188"/>
      <c r="N12" s="1186"/>
      <c r="O12" s="1183"/>
      <c r="P12" s="887" t="s">
        <v>30</v>
      </c>
      <c r="Q12" s="913" t="s">
        <v>31</v>
      </c>
      <c r="R12" s="887" t="s">
        <v>30</v>
      </c>
      <c r="S12" s="913" t="s">
        <v>31</v>
      </c>
      <c r="T12" s="887" t="s">
        <v>30</v>
      </c>
      <c r="U12" s="913" t="s">
        <v>31</v>
      </c>
      <c r="V12" s="887" t="s">
        <v>30</v>
      </c>
      <c r="W12" s="913" t="s">
        <v>31</v>
      </c>
      <c r="X12" s="887" t="s">
        <v>30</v>
      </c>
      <c r="Y12" s="913" t="s">
        <v>31</v>
      </c>
      <c r="Z12" s="887" t="s">
        <v>30</v>
      </c>
      <c r="AA12" s="913" t="s">
        <v>31</v>
      </c>
      <c r="AB12" s="887" t="s">
        <v>30</v>
      </c>
      <c r="AC12" s="913" t="s">
        <v>31</v>
      </c>
      <c r="AD12" s="887" t="s">
        <v>30</v>
      </c>
      <c r="AE12" s="913" t="s">
        <v>31</v>
      </c>
      <c r="AF12" s="887" t="s">
        <v>30</v>
      </c>
      <c r="AG12" s="913" t="s">
        <v>31</v>
      </c>
      <c r="AH12" s="887" t="s">
        <v>30</v>
      </c>
      <c r="AI12" s="913" t="s">
        <v>31</v>
      </c>
      <c r="AJ12" s="887" t="s">
        <v>30</v>
      </c>
      <c r="AK12" s="913" t="s">
        <v>31</v>
      </c>
      <c r="AL12" s="887" t="s">
        <v>30</v>
      </c>
      <c r="AM12" s="913" t="s">
        <v>31</v>
      </c>
      <c r="AN12" s="393" t="s">
        <v>32</v>
      </c>
      <c r="AO12" s="394" t="s">
        <v>33</v>
      </c>
    </row>
    <row r="13" spans="1:47" ht="66.75" customHeight="1">
      <c r="A13" s="1189"/>
      <c r="B13" s="1191"/>
      <c r="C13" s="1192"/>
      <c r="D13" s="1192" t="s">
        <v>1217</v>
      </c>
      <c r="E13" s="1197">
        <v>0.75</v>
      </c>
      <c r="F13" s="254" t="s">
        <v>63</v>
      </c>
      <c r="G13" s="73" t="s">
        <v>1216</v>
      </c>
      <c r="H13" s="73" t="s">
        <v>1215</v>
      </c>
      <c r="I13" s="254" t="s">
        <v>1221</v>
      </c>
      <c r="J13" s="255">
        <v>0.15</v>
      </c>
      <c r="K13" s="256" t="s">
        <v>896</v>
      </c>
      <c r="L13" s="250">
        <v>45323</v>
      </c>
      <c r="M13" s="250">
        <v>45657</v>
      </c>
      <c r="N13" s="235" t="s">
        <v>754</v>
      </c>
      <c r="O13" s="386">
        <v>2.1</v>
      </c>
      <c r="P13" s="251"/>
      <c r="Q13" s="912"/>
      <c r="R13" s="251"/>
      <c r="S13" s="912"/>
      <c r="T13" s="251"/>
      <c r="U13" s="912"/>
      <c r="V13" s="251"/>
      <c r="W13" s="912"/>
      <c r="X13" s="251"/>
      <c r="Y13" s="912"/>
      <c r="Z13" s="251"/>
      <c r="AA13" s="912"/>
      <c r="AB13" s="251"/>
      <c r="AC13" s="912"/>
      <c r="AD13" s="251"/>
      <c r="AE13" s="912">
        <f>400/5</f>
        <v>80</v>
      </c>
      <c r="AF13" s="251"/>
      <c r="AG13" s="912">
        <f>400/5</f>
        <v>80</v>
      </c>
      <c r="AH13" s="251"/>
      <c r="AI13" s="912">
        <f>400/5</f>
        <v>80</v>
      </c>
      <c r="AJ13" s="251"/>
      <c r="AK13" s="912">
        <f>400/5</f>
        <v>80</v>
      </c>
      <c r="AL13" s="251"/>
      <c r="AM13" s="912">
        <f>400/5</f>
        <v>80</v>
      </c>
      <c r="AN13" s="388"/>
      <c r="AO13" s="390"/>
    </row>
    <row r="14" spans="1:47" ht="84.75" customHeight="1">
      <c r="A14" s="1189"/>
      <c r="B14" s="1191"/>
      <c r="C14" s="1192"/>
      <c r="D14" s="1192"/>
      <c r="E14" s="1197"/>
      <c r="F14" s="1195" t="s">
        <v>63</v>
      </c>
      <c r="G14" s="1196" t="s">
        <v>1219</v>
      </c>
      <c r="H14" s="915" t="s">
        <v>755</v>
      </c>
      <c r="I14" s="254" t="s">
        <v>756</v>
      </c>
      <c r="J14" s="255">
        <v>0.1</v>
      </c>
      <c r="K14" s="256" t="s">
        <v>896</v>
      </c>
      <c r="L14" s="250">
        <v>45323</v>
      </c>
      <c r="M14" s="250">
        <v>45657</v>
      </c>
      <c r="N14" s="235" t="s">
        <v>754</v>
      </c>
      <c r="O14" s="1193">
        <v>2.2000000000000002</v>
      </c>
      <c r="P14" s="251"/>
      <c r="Q14" s="912"/>
      <c r="R14" s="251"/>
      <c r="S14" s="912"/>
      <c r="T14" s="251"/>
      <c r="U14" s="912">
        <v>1</v>
      </c>
      <c r="V14" s="251"/>
      <c r="W14" s="912"/>
      <c r="X14" s="251"/>
      <c r="Y14" s="912">
        <v>1</v>
      </c>
      <c r="Z14" s="251"/>
      <c r="AA14" s="912"/>
      <c r="AB14" s="251"/>
      <c r="AC14" s="912">
        <v>1</v>
      </c>
      <c r="AD14" s="251"/>
      <c r="AE14" s="912"/>
      <c r="AF14" s="251"/>
      <c r="AG14" s="912">
        <v>1</v>
      </c>
      <c r="AH14" s="251"/>
      <c r="AI14" s="912"/>
      <c r="AJ14" s="251"/>
      <c r="AK14" s="912">
        <v>1</v>
      </c>
      <c r="AL14" s="251"/>
      <c r="AM14" s="912">
        <v>1</v>
      </c>
      <c r="AN14" s="389"/>
      <c r="AO14" s="390"/>
    </row>
    <row r="15" spans="1:47" ht="81.75" customHeight="1">
      <c r="A15" s="1189"/>
      <c r="B15" s="1191"/>
      <c r="C15" s="1192"/>
      <c r="D15" s="1192"/>
      <c r="E15" s="1197"/>
      <c r="F15" s="1195"/>
      <c r="G15" s="1196"/>
      <c r="H15" s="915" t="s">
        <v>757</v>
      </c>
      <c r="I15" s="235" t="s">
        <v>758</v>
      </c>
      <c r="J15" s="255">
        <v>0.05</v>
      </c>
      <c r="K15" s="256" t="s">
        <v>896</v>
      </c>
      <c r="L15" s="250">
        <v>45323</v>
      </c>
      <c r="M15" s="250">
        <v>45657</v>
      </c>
      <c r="N15" s="235" t="s">
        <v>754</v>
      </c>
      <c r="O15" s="1193"/>
      <c r="P15" s="251"/>
      <c r="Q15" s="912">
        <v>20</v>
      </c>
      <c r="R15" s="251"/>
      <c r="S15" s="912">
        <v>40</v>
      </c>
      <c r="T15" s="251"/>
      <c r="U15" s="912">
        <v>55</v>
      </c>
      <c r="V15" s="251"/>
      <c r="W15" s="912">
        <v>55</v>
      </c>
      <c r="X15" s="251"/>
      <c r="Y15" s="912">
        <v>55</v>
      </c>
      <c r="Z15" s="251"/>
      <c r="AA15" s="912">
        <v>55</v>
      </c>
      <c r="AB15" s="251"/>
      <c r="AC15" s="912">
        <v>50</v>
      </c>
      <c r="AD15" s="251"/>
      <c r="AE15" s="912">
        <v>55</v>
      </c>
      <c r="AF15" s="251"/>
      <c r="AG15" s="912">
        <v>55</v>
      </c>
      <c r="AH15" s="251"/>
      <c r="AI15" s="912">
        <v>55</v>
      </c>
      <c r="AJ15" s="251"/>
      <c r="AK15" s="912">
        <v>55</v>
      </c>
      <c r="AL15" s="251"/>
      <c r="AM15" s="912">
        <v>50</v>
      </c>
      <c r="AN15" s="388"/>
      <c r="AO15" s="390"/>
    </row>
    <row r="16" spans="1:47" ht="112.5" customHeight="1">
      <c r="A16" s="1189"/>
      <c r="B16" s="1191"/>
      <c r="C16" s="1192"/>
      <c r="D16" s="1192"/>
      <c r="E16" s="1197"/>
      <c r="F16" s="254" t="s">
        <v>63</v>
      </c>
      <c r="G16" s="73" t="s">
        <v>1214</v>
      </c>
      <c r="H16" s="915" t="s">
        <v>1016</v>
      </c>
      <c r="I16" s="235" t="s">
        <v>759</v>
      </c>
      <c r="J16" s="255">
        <v>0.15</v>
      </c>
      <c r="K16" s="256" t="s">
        <v>896</v>
      </c>
      <c r="L16" s="250">
        <v>45323</v>
      </c>
      <c r="M16" s="250">
        <v>45657</v>
      </c>
      <c r="N16" s="235" t="s">
        <v>754</v>
      </c>
      <c r="O16" s="386" t="s">
        <v>62</v>
      </c>
      <c r="P16" s="251"/>
      <c r="Q16" s="912">
        <v>750</v>
      </c>
      <c r="R16" s="251"/>
      <c r="S16" s="912">
        <v>750</v>
      </c>
      <c r="T16" s="251"/>
      <c r="U16" s="912">
        <v>750</v>
      </c>
      <c r="V16" s="251"/>
      <c r="W16" s="912">
        <v>750</v>
      </c>
      <c r="X16" s="251"/>
      <c r="Y16" s="912">
        <v>750</v>
      </c>
      <c r="Z16" s="251"/>
      <c r="AA16" s="912">
        <v>750</v>
      </c>
      <c r="AB16" s="251"/>
      <c r="AC16" s="912">
        <v>750</v>
      </c>
      <c r="AD16" s="251"/>
      <c r="AE16" s="912">
        <v>750</v>
      </c>
      <c r="AF16" s="251"/>
      <c r="AG16" s="912">
        <v>750</v>
      </c>
      <c r="AH16" s="251"/>
      <c r="AI16" s="912">
        <v>750</v>
      </c>
      <c r="AJ16" s="251"/>
      <c r="AK16" s="912">
        <v>750</v>
      </c>
      <c r="AL16" s="251"/>
      <c r="AM16" s="912">
        <v>750</v>
      </c>
      <c r="AN16" s="380"/>
      <c r="AO16" s="390"/>
    </row>
    <row r="17" spans="1:41" ht="90" customHeight="1">
      <c r="A17" s="1189"/>
      <c r="B17" s="1191"/>
      <c r="C17" s="1192"/>
      <c r="D17" s="1192"/>
      <c r="E17" s="1197"/>
      <c r="F17" s="254" t="s">
        <v>63</v>
      </c>
      <c r="G17" s="73" t="s">
        <v>1213</v>
      </c>
      <c r="H17" s="73" t="s">
        <v>1212</v>
      </c>
      <c r="I17" s="235" t="s">
        <v>1211</v>
      </c>
      <c r="J17" s="255">
        <v>0.2</v>
      </c>
      <c r="K17" s="257" t="s">
        <v>896</v>
      </c>
      <c r="L17" s="250">
        <v>45352</v>
      </c>
      <c r="M17" s="250">
        <v>45657</v>
      </c>
      <c r="N17" s="235" t="s">
        <v>754</v>
      </c>
      <c r="O17" s="386">
        <v>2.4</v>
      </c>
      <c r="P17" s="251"/>
      <c r="Q17" s="912"/>
      <c r="R17" s="251"/>
      <c r="S17" s="912"/>
      <c r="T17" s="251"/>
      <c r="U17" s="912"/>
      <c r="V17" s="251"/>
      <c r="W17" s="912"/>
      <c r="X17" s="251"/>
      <c r="Y17" s="912"/>
      <c r="Z17" s="251"/>
      <c r="AA17" s="912"/>
      <c r="AB17" s="251"/>
      <c r="AC17" s="912"/>
      <c r="AD17" s="251"/>
      <c r="AE17" s="912">
        <v>40</v>
      </c>
      <c r="AF17" s="251"/>
      <c r="AG17" s="912">
        <v>40</v>
      </c>
      <c r="AH17" s="251"/>
      <c r="AI17" s="912">
        <v>40</v>
      </c>
      <c r="AJ17" s="251"/>
      <c r="AK17" s="912">
        <v>40</v>
      </c>
      <c r="AL17" s="251"/>
      <c r="AM17" s="912">
        <v>40</v>
      </c>
      <c r="AN17" s="389"/>
      <c r="AO17" s="390"/>
    </row>
    <row r="18" spans="1:41" ht="115.5" customHeight="1">
      <c r="A18" s="1189"/>
      <c r="B18" s="1191"/>
      <c r="C18" s="1192"/>
      <c r="D18" s="1192"/>
      <c r="E18" s="1197"/>
      <c r="F18" s="254" t="s">
        <v>63</v>
      </c>
      <c r="G18" s="73" t="s">
        <v>1210</v>
      </c>
      <c r="H18" s="915" t="s">
        <v>760</v>
      </c>
      <c r="I18" s="235" t="s">
        <v>761</v>
      </c>
      <c r="J18" s="255">
        <v>0.1</v>
      </c>
      <c r="K18" s="256" t="s">
        <v>896</v>
      </c>
      <c r="L18" s="250">
        <v>45323</v>
      </c>
      <c r="M18" s="250">
        <v>45657</v>
      </c>
      <c r="N18" s="235" t="s">
        <v>754</v>
      </c>
      <c r="O18" s="386" t="s">
        <v>762</v>
      </c>
      <c r="P18" s="258"/>
      <c r="Q18" s="912">
        <v>30</v>
      </c>
      <c r="R18" s="258"/>
      <c r="S18" s="912">
        <v>33</v>
      </c>
      <c r="T18" s="258"/>
      <c r="U18" s="912">
        <v>36</v>
      </c>
      <c r="V18" s="258"/>
      <c r="W18" s="912">
        <v>33</v>
      </c>
      <c r="X18" s="258"/>
      <c r="Y18" s="912">
        <v>36</v>
      </c>
      <c r="Z18" s="258"/>
      <c r="AA18" s="912">
        <v>31</v>
      </c>
      <c r="AB18" s="258"/>
      <c r="AC18" s="912">
        <v>36</v>
      </c>
      <c r="AD18" s="258"/>
      <c r="AE18" s="912">
        <v>33</v>
      </c>
      <c r="AF18" s="258"/>
      <c r="AG18" s="912">
        <v>36</v>
      </c>
      <c r="AH18" s="258"/>
      <c r="AI18" s="912">
        <v>30</v>
      </c>
      <c r="AJ18" s="258"/>
      <c r="AK18" s="912">
        <v>36</v>
      </c>
      <c r="AL18" s="258"/>
      <c r="AM18" s="912">
        <v>30</v>
      </c>
      <c r="AN18" s="380"/>
      <c r="AO18" s="390"/>
    </row>
    <row r="19" spans="1:41" ht="109.5" customHeight="1">
      <c r="A19" s="1189"/>
      <c r="B19" s="1191"/>
      <c r="C19" s="1192"/>
      <c r="D19" s="1192" t="s">
        <v>763</v>
      </c>
      <c r="E19" s="1194">
        <v>0.2</v>
      </c>
      <c r="F19" s="1195" t="s">
        <v>63</v>
      </c>
      <c r="G19" s="1196" t="s">
        <v>1209</v>
      </c>
      <c r="H19" s="915" t="s">
        <v>764</v>
      </c>
      <c r="I19" s="235" t="s">
        <v>765</v>
      </c>
      <c r="J19" s="259">
        <v>0.1</v>
      </c>
      <c r="K19" s="256" t="s">
        <v>896</v>
      </c>
      <c r="L19" s="250">
        <v>45323</v>
      </c>
      <c r="M19" s="250">
        <v>45657</v>
      </c>
      <c r="N19" s="235" t="s">
        <v>754</v>
      </c>
      <c r="O19" s="1193" t="s">
        <v>83</v>
      </c>
      <c r="P19" s="251"/>
      <c r="Q19" s="912"/>
      <c r="R19" s="251"/>
      <c r="S19" s="912">
        <v>1</v>
      </c>
      <c r="T19" s="251"/>
      <c r="U19" s="912">
        <v>1</v>
      </c>
      <c r="V19" s="251"/>
      <c r="W19" s="912">
        <v>1</v>
      </c>
      <c r="X19" s="251"/>
      <c r="Y19" s="912">
        <v>1</v>
      </c>
      <c r="Z19" s="251"/>
      <c r="AA19" s="912">
        <v>1</v>
      </c>
      <c r="AB19" s="251"/>
      <c r="AC19" s="912">
        <v>1</v>
      </c>
      <c r="AD19" s="251"/>
      <c r="AE19" s="912">
        <v>1</v>
      </c>
      <c r="AF19" s="251"/>
      <c r="AG19" s="912">
        <v>1</v>
      </c>
      <c r="AH19" s="251"/>
      <c r="AI19" s="912">
        <v>1</v>
      </c>
      <c r="AJ19" s="251"/>
      <c r="AK19" s="912"/>
      <c r="AL19" s="251"/>
      <c r="AM19" s="912">
        <v>1</v>
      </c>
      <c r="AN19" s="395"/>
      <c r="AO19" s="390"/>
    </row>
    <row r="20" spans="1:41" ht="107.25" customHeight="1">
      <c r="A20" s="1189"/>
      <c r="B20" s="1191"/>
      <c r="C20" s="1192"/>
      <c r="D20" s="1192"/>
      <c r="E20" s="1194"/>
      <c r="F20" s="1195"/>
      <c r="G20" s="1196"/>
      <c r="H20" s="915" t="s">
        <v>766</v>
      </c>
      <c r="I20" s="235" t="s">
        <v>767</v>
      </c>
      <c r="J20" s="259">
        <v>0.1</v>
      </c>
      <c r="K20" s="256" t="s">
        <v>896</v>
      </c>
      <c r="L20" s="250">
        <v>45323</v>
      </c>
      <c r="M20" s="250">
        <v>45657</v>
      </c>
      <c r="N20" s="235" t="s">
        <v>754</v>
      </c>
      <c r="O20" s="1193"/>
      <c r="P20" s="258"/>
      <c r="Q20" s="912">
        <v>30</v>
      </c>
      <c r="R20" s="258"/>
      <c r="S20" s="912">
        <v>33</v>
      </c>
      <c r="T20" s="258"/>
      <c r="U20" s="912">
        <v>36</v>
      </c>
      <c r="V20" s="258"/>
      <c r="W20" s="912">
        <v>33</v>
      </c>
      <c r="X20" s="258"/>
      <c r="Y20" s="912">
        <v>36</v>
      </c>
      <c r="Z20" s="258"/>
      <c r="AA20" s="912">
        <v>31</v>
      </c>
      <c r="AB20" s="258"/>
      <c r="AC20" s="912">
        <v>36</v>
      </c>
      <c r="AD20" s="258"/>
      <c r="AE20" s="912">
        <v>33</v>
      </c>
      <c r="AF20" s="258"/>
      <c r="AG20" s="912">
        <v>36</v>
      </c>
      <c r="AH20" s="258"/>
      <c r="AI20" s="912">
        <v>30</v>
      </c>
      <c r="AJ20" s="258"/>
      <c r="AK20" s="912">
        <v>36</v>
      </c>
      <c r="AL20" s="258"/>
      <c r="AM20" s="912">
        <v>30</v>
      </c>
      <c r="AN20" s="380"/>
      <c r="AO20" s="390"/>
    </row>
    <row r="21" spans="1:41" ht="125.25" customHeight="1" thickBot="1">
      <c r="A21" s="1190"/>
      <c r="B21" s="382" t="s">
        <v>768</v>
      </c>
      <c r="C21" s="383" t="s">
        <v>69</v>
      </c>
      <c r="D21" s="384" t="s">
        <v>769</v>
      </c>
      <c r="E21" s="260">
        <v>0.05</v>
      </c>
      <c r="F21" s="261" t="s">
        <v>770</v>
      </c>
      <c r="G21" s="262" t="s">
        <v>1208</v>
      </c>
      <c r="H21" s="916" t="s">
        <v>76</v>
      </c>
      <c r="I21" s="262" t="s">
        <v>77</v>
      </c>
      <c r="J21" s="263">
        <v>0.05</v>
      </c>
      <c r="K21" s="260" t="s">
        <v>896</v>
      </c>
      <c r="L21" s="264">
        <v>45323</v>
      </c>
      <c r="M21" s="264">
        <v>45657</v>
      </c>
      <c r="N21" s="385" t="s">
        <v>754</v>
      </c>
      <c r="O21" s="387" t="s">
        <v>81</v>
      </c>
      <c r="P21" s="391"/>
      <c r="Q21" s="911">
        <v>8.3299999999999999E-2</v>
      </c>
      <c r="R21" s="391"/>
      <c r="S21" s="911">
        <v>8.3299999999999999E-2</v>
      </c>
      <c r="T21" s="391"/>
      <c r="U21" s="911">
        <v>8.3299999999999999E-2</v>
      </c>
      <c r="V21" s="391"/>
      <c r="W21" s="911">
        <v>8.3299999999999999E-2</v>
      </c>
      <c r="X21" s="391"/>
      <c r="Y21" s="911">
        <v>8.3299999999999999E-2</v>
      </c>
      <c r="Z21" s="391"/>
      <c r="AA21" s="911">
        <v>8.3299999999999999E-2</v>
      </c>
      <c r="AB21" s="391"/>
      <c r="AC21" s="911">
        <v>8.3299999999999999E-2</v>
      </c>
      <c r="AD21" s="391"/>
      <c r="AE21" s="911">
        <v>8.3299999999999999E-2</v>
      </c>
      <c r="AF21" s="391"/>
      <c r="AG21" s="911">
        <v>8.3299999999999999E-2</v>
      </c>
      <c r="AH21" s="391"/>
      <c r="AI21" s="911">
        <v>8.3299999999999999E-2</v>
      </c>
      <c r="AJ21" s="391"/>
      <c r="AK21" s="911">
        <v>8.3299999999999999E-2</v>
      </c>
      <c r="AL21" s="391"/>
      <c r="AM21" s="911">
        <v>8.3299999999999999E-2</v>
      </c>
      <c r="AN21" s="381"/>
      <c r="AO21" s="392"/>
    </row>
    <row r="22" spans="1:41" s="1" customFormat="1" ht="18" customHeight="1">
      <c r="A22" s="535" t="s">
        <v>34</v>
      </c>
      <c r="B22" s="2"/>
      <c r="C22" s="2" t="s">
        <v>35</v>
      </c>
      <c r="D22" s="2"/>
      <c r="E22" s="2" t="s">
        <v>36</v>
      </c>
      <c r="F22" s="2"/>
      <c r="G22" s="2" t="s">
        <v>36</v>
      </c>
      <c r="I22" s="2" t="s">
        <v>37</v>
      </c>
      <c r="J22" s="536"/>
      <c r="K22" s="537"/>
      <c r="L22" s="2"/>
      <c r="M22" s="2"/>
      <c r="N22" s="3"/>
      <c r="O22" s="9"/>
      <c r="P22" s="5"/>
      <c r="Q22" s="5"/>
      <c r="R22" s="5"/>
      <c r="S22" s="5"/>
      <c r="T22" s="5"/>
      <c r="U22" s="5"/>
      <c r="V22" s="5"/>
      <c r="W22" s="5"/>
      <c r="X22" s="5"/>
      <c r="Y22" s="5"/>
      <c r="Z22" s="5"/>
      <c r="AA22" s="5"/>
      <c r="AB22" s="5"/>
      <c r="AC22" s="5"/>
      <c r="AD22" s="5"/>
      <c r="AE22" s="5"/>
      <c r="AF22" s="5"/>
      <c r="AG22" s="5"/>
      <c r="AH22" s="5"/>
      <c r="AI22" s="5"/>
      <c r="AJ22" s="5"/>
      <c r="AK22" s="5"/>
      <c r="AL22" s="5"/>
      <c r="AM22" s="5"/>
      <c r="AN22" s="512"/>
      <c r="AO22" s="3"/>
    </row>
    <row r="23" spans="1:41" s="1" customFormat="1" ht="39" customHeight="1">
      <c r="A23" s="490" t="s">
        <v>1094</v>
      </c>
      <c r="B23" s="491"/>
      <c r="C23" s="491" t="s">
        <v>73</v>
      </c>
      <c r="D23" s="491"/>
      <c r="E23" s="491" t="s">
        <v>1012</v>
      </c>
      <c r="F23" s="491"/>
      <c r="G23" s="492" t="s">
        <v>1095</v>
      </c>
      <c r="H23" s="491"/>
      <c r="I23" s="1179" t="s">
        <v>1218</v>
      </c>
      <c r="J23" s="1179"/>
      <c r="K23" s="538"/>
      <c r="L23" s="491"/>
      <c r="M23" s="491"/>
      <c r="N23" s="493"/>
      <c r="O23" s="497"/>
      <c r="P23" s="495"/>
      <c r="Q23" s="495"/>
      <c r="R23" s="495"/>
      <c r="S23" s="495"/>
      <c r="T23" s="495"/>
      <c r="U23" s="495"/>
      <c r="V23" s="495"/>
      <c r="W23" s="539"/>
      <c r="X23" s="495"/>
      <c r="Y23" s="495"/>
      <c r="Z23" s="495"/>
      <c r="AA23" s="493"/>
      <c r="AB23" s="493"/>
      <c r="AN23" s="512"/>
      <c r="AO23" s="3"/>
    </row>
    <row r="24" spans="1:41" s="1" customFormat="1" ht="18.75" customHeight="1" thickBot="1">
      <c r="A24" s="498" t="s">
        <v>1097</v>
      </c>
      <c r="B24" s="499"/>
      <c r="C24" s="499" t="s">
        <v>1098</v>
      </c>
      <c r="D24" s="499"/>
      <c r="E24" s="499" t="s">
        <v>1099</v>
      </c>
      <c r="F24" s="499"/>
      <c r="G24" s="500" t="s">
        <v>1100</v>
      </c>
      <c r="H24" s="499"/>
      <c r="I24" s="1180" t="s">
        <v>771</v>
      </c>
      <c r="J24" s="1180"/>
      <c r="K24" s="1180"/>
      <c r="L24" s="499" t="s">
        <v>38</v>
      </c>
      <c r="M24" s="499"/>
      <c r="N24" s="499"/>
      <c r="O24" s="501"/>
      <c r="P24" s="502"/>
      <c r="Q24" s="502"/>
      <c r="R24" s="502"/>
      <c r="S24" s="502"/>
      <c r="T24" s="502"/>
      <c r="U24" s="502"/>
      <c r="V24" s="502"/>
      <c r="W24" s="503"/>
      <c r="X24" s="502"/>
      <c r="Y24" s="502"/>
      <c r="Z24" s="502"/>
      <c r="AA24" s="503"/>
      <c r="AB24" s="503"/>
      <c r="AC24" s="4"/>
      <c r="AD24" s="4"/>
      <c r="AE24" s="4"/>
      <c r="AF24" s="4"/>
      <c r="AG24" s="4"/>
      <c r="AH24" s="4"/>
      <c r="AI24" s="4"/>
      <c r="AJ24" s="4"/>
      <c r="AK24" s="4"/>
      <c r="AL24" s="4"/>
      <c r="AM24" s="4"/>
      <c r="AN24" s="540"/>
      <c r="AO24" s="8"/>
    </row>
    <row r="25" spans="1:41" s="1" customFormat="1">
      <c r="A25" s="541" t="s">
        <v>1223</v>
      </c>
      <c r="E25" s="10"/>
      <c r="F25" s="10"/>
      <c r="K25"/>
      <c r="AN25" s="512"/>
    </row>
    <row r="28" spans="1:41">
      <c r="W28" s="10"/>
    </row>
    <row r="29" spans="1:41">
      <c r="W29" s="10"/>
    </row>
    <row r="30" spans="1:41">
      <c r="W30" s="10"/>
    </row>
    <row r="31" spans="1:41">
      <c r="W31" s="10"/>
    </row>
    <row r="32" spans="1:41">
      <c r="W32" s="10"/>
    </row>
    <row r="33" spans="23:23">
      <c r="W33" s="10"/>
    </row>
    <row r="849" spans="8:8">
      <c r="H849" s="85">
        <f>+J1808</f>
        <v>0</v>
      </c>
    </row>
  </sheetData>
  <mergeCells count="45">
    <mergeCell ref="A4:J9"/>
    <mergeCell ref="N4:AM9"/>
    <mergeCell ref="AN4:AO10"/>
    <mergeCell ref="A11:B11"/>
    <mergeCell ref="C11:C12"/>
    <mergeCell ref="D11:D12"/>
    <mergeCell ref="E11:E12"/>
    <mergeCell ref="F11:F12"/>
    <mergeCell ref="G11:G12"/>
    <mergeCell ref="H11:H12"/>
    <mergeCell ref="AL11:AM11"/>
    <mergeCell ref="AN11:AO11"/>
    <mergeCell ref="AB11:AC11"/>
    <mergeCell ref="AD11:AE11"/>
    <mergeCell ref="A13:A21"/>
    <mergeCell ref="B13:B20"/>
    <mergeCell ref="C13:C20"/>
    <mergeCell ref="D13:D18"/>
    <mergeCell ref="Z11:AA11"/>
    <mergeCell ref="O14:O15"/>
    <mergeCell ref="D19:D20"/>
    <mergeCell ref="E19:E20"/>
    <mergeCell ref="F19:F20"/>
    <mergeCell ref="G19:G20"/>
    <mergeCell ref="O19:O20"/>
    <mergeCell ref="E13:E18"/>
    <mergeCell ref="F14:F15"/>
    <mergeCell ref="G14:G15"/>
    <mergeCell ref="M11:M12"/>
    <mergeCell ref="N11:N12"/>
    <mergeCell ref="I23:J23"/>
    <mergeCell ref="I24:K24"/>
    <mergeCell ref="AH11:AI11"/>
    <mergeCell ref="AJ11:AK11"/>
    <mergeCell ref="O11:O12"/>
    <mergeCell ref="P11:Q11"/>
    <mergeCell ref="R11:S11"/>
    <mergeCell ref="T11:U11"/>
    <mergeCell ref="AF11:AG11"/>
    <mergeCell ref="V11:W11"/>
    <mergeCell ref="X11:Y11"/>
    <mergeCell ref="I11:I12"/>
    <mergeCell ref="J11:J12"/>
    <mergeCell ref="K11:K12"/>
    <mergeCell ref="L11:L12"/>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B40A-75D9-41DF-915D-F635244FFAB7}">
  <dimension ref="A1:AO41"/>
  <sheetViews>
    <sheetView zoomScale="80" zoomScaleNormal="80" zoomScaleSheetLayoutView="100" workbookViewId="0">
      <selection activeCell="A3" sqref="A3:AM8"/>
    </sheetView>
  </sheetViews>
  <sheetFormatPr baseColWidth="10" defaultColWidth="11.44140625" defaultRowHeight="13.2"/>
  <cols>
    <col min="1" max="1" width="29.88671875" style="1" customWidth="1"/>
    <col min="2" max="2" width="29.5546875" style="1" customWidth="1"/>
    <col min="3" max="3" width="19.88671875" style="1" customWidth="1"/>
    <col min="4" max="4" width="34" style="1" customWidth="1"/>
    <col min="5" max="5" width="23" style="10" customWidth="1"/>
    <col min="6" max="6" width="20.109375" style="10" customWidth="1"/>
    <col min="7" max="7" width="34.109375" style="1" customWidth="1"/>
    <col min="8" max="8" width="32.88671875" style="1" customWidth="1"/>
    <col min="9" max="9" width="34.5546875" style="1" customWidth="1"/>
    <col min="10" max="10" width="23.44140625" style="1" customWidth="1"/>
    <col min="11" max="11" width="23.44140625" customWidth="1"/>
    <col min="12" max="13" width="23.44140625" style="1" customWidth="1"/>
    <col min="14" max="14" width="12.5546875" style="1" customWidth="1"/>
    <col min="15" max="15" width="13.88671875" style="1" customWidth="1"/>
    <col min="16" max="39" width="6.5546875" style="1" customWidth="1"/>
    <col min="40" max="40" width="13.5546875" style="512" customWidth="1"/>
    <col min="41" max="41" width="22.88671875" style="1" customWidth="1"/>
    <col min="42" max="42" width="23.109375" style="1" customWidth="1"/>
    <col min="43" max="43" width="24.44140625" style="1" customWidth="1"/>
    <col min="44" max="16384" width="11.44140625" style="1"/>
  </cols>
  <sheetData>
    <row r="1" spans="1:41" ht="14.4">
      <c r="P1" s="11"/>
    </row>
    <row r="2" spans="1:41" ht="15" thickBot="1">
      <c r="P2" s="11"/>
    </row>
    <row r="3" spans="1:41" ht="15" customHeight="1">
      <c r="A3" s="1225" t="s">
        <v>1114</v>
      </c>
      <c r="B3" s="1226"/>
      <c r="C3" s="1226"/>
      <c r="D3" s="1226"/>
      <c r="E3" s="1226"/>
      <c r="F3" s="1226"/>
      <c r="G3" s="1226"/>
      <c r="H3" s="1226"/>
      <c r="I3" s="1226"/>
      <c r="J3" s="1226"/>
      <c r="K3" s="1226"/>
      <c r="L3" s="1226"/>
      <c r="M3" s="1226"/>
      <c r="N3" s="1226"/>
      <c r="O3" s="1226"/>
      <c r="P3" s="1226"/>
      <c r="Q3" s="1226"/>
      <c r="R3" s="1226"/>
      <c r="S3" s="1226"/>
      <c r="T3" s="1226"/>
      <c r="U3" s="1226"/>
      <c r="V3" s="1226"/>
      <c r="W3" s="1226"/>
      <c r="X3" s="1226"/>
      <c r="Y3" s="1226"/>
      <c r="Z3" s="1226"/>
      <c r="AA3" s="1226"/>
      <c r="AB3" s="1226"/>
      <c r="AC3" s="1226"/>
      <c r="AD3" s="1226"/>
      <c r="AE3" s="1226"/>
      <c r="AF3" s="1226"/>
      <c r="AG3" s="1226"/>
      <c r="AH3" s="1226"/>
      <c r="AI3" s="1226"/>
      <c r="AJ3" s="1226"/>
      <c r="AK3" s="1226"/>
      <c r="AL3" s="1226"/>
      <c r="AM3" s="1226"/>
      <c r="AN3" s="1217" t="s">
        <v>0</v>
      </c>
      <c r="AO3" s="1218"/>
    </row>
    <row r="4" spans="1:41" ht="15" customHeight="1">
      <c r="A4" s="1227"/>
      <c r="B4" s="1228"/>
      <c r="C4" s="1228"/>
      <c r="D4" s="1228"/>
      <c r="E4" s="1228"/>
      <c r="F4" s="1228"/>
      <c r="G4" s="1228"/>
      <c r="H4" s="1228"/>
      <c r="I4" s="1228"/>
      <c r="J4" s="1228"/>
      <c r="K4" s="1228"/>
      <c r="L4" s="1228"/>
      <c r="M4" s="1228"/>
      <c r="N4" s="1228"/>
      <c r="O4" s="1228"/>
      <c r="P4" s="1228"/>
      <c r="Q4" s="1228"/>
      <c r="R4" s="1228"/>
      <c r="S4" s="1228"/>
      <c r="T4" s="1228"/>
      <c r="U4" s="1228"/>
      <c r="V4" s="1228"/>
      <c r="W4" s="1228"/>
      <c r="X4" s="1228"/>
      <c r="Y4" s="1228"/>
      <c r="Z4" s="1228"/>
      <c r="AA4" s="1228"/>
      <c r="AB4" s="1228"/>
      <c r="AC4" s="1228"/>
      <c r="AD4" s="1228"/>
      <c r="AE4" s="1228"/>
      <c r="AF4" s="1228"/>
      <c r="AG4" s="1228"/>
      <c r="AH4" s="1228"/>
      <c r="AI4" s="1228"/>
      <c r="AJ4" s="1228"/>
      <c r="AK4" s="1228"/>
      <c r="AL4" s="1228"/>
      <c r="AM4" s="1228"/>
      <c r="AN4" s="1219"/>
      <c r="AO4" s="1220"/>
    </row>
    <row r="5" spans="1:41" ht="15" customHeight="1">
      <c r="A5" s="1227"/>
      <c r="B5" s="1228"/>
      <c r="C5" s="1228"/>
      <c r="D5" s="1228"/>
      <c r="E5" s="1228"/>
      <c r="F5" s="1228"/>
      <c r="G5" s="1228"/>
      <c r="H5" s="1228"/>
      <c r="I5" s="1228"/>
      <c r="J5" s="1228"/>
      <c r="K5" s="1228"/>
      <c r="L5" s="1228"/>
      <c r="M5" s="1228"/>
      <c r="N5" s="1228"/>
      <c r="O5" s="1228"/>
      <c r="P5" s="1228"/>
      <c r="Q5" s="1228"/>
      <c r="R5" s="1228"/>
      <c r="S5" s="1228"/>
      <c r="T5" s="1228"/>
      <c r="U5" s="1228"/>
      <c r="V5" s="1228"/>
      <c r="W5" s="1228"/>
      <c r="X5" s="1228"/>
      <c r="Y5" s="1228"/>
      <c r="Z5" s="1228"/>
      <c r="AA5" s="1228"/>
      <c r="AB5" s="1228"/>
      <c r="AC5" s="1228"/>
      <c r="AD5" s="1228"/>
      <c r="AE5" s="1228"/>
      <c r="AF5" s="1228"/>
      <c r="AG5" s="1228"/>
      <c r="AH5" s="1228"/>
      <c r="AI5" s="1228"/>
      <c r="AJ5" s="1228"/>
      <c r="AK5" s="1228"/>
      <c r="AL5" s="1228"/>
      <c r="AM5" s="1228"/>
      <c r="AN5" s="1219"/>
      <c r="AO5" s="1220"/>
    </row>
    <row r="6" spans="1:41" ht="15" customHeight="1">
      <c r="A6" s="1227"/>
      <c r="B6" s="1228"/>
      <c r="C6" s="1228"/>
      <c r="D6" s="1228"/>
      <c r="E6" s="1228"/>
      <c r="F6" s="1228"/>
      <c r="G6" s="1228"/>
      <c r="H6" s="1228"/>
      <c r="I6" s="1228"/>
      <c r="J6" s="1228"/>
      <c r="K6" s="1228"/>
      <c r="L6" s="1228"/>
      <c r="M6" s="1228"/>
      <c r="N6" s="1228"/>
      <c r="O6" s="1228"/>
      <c r="P6" s="1228"/>
      <c r="Q6" s="1228"/>
      <c r="R6" s="1228"/>
      <c r="S6" s="1228"/>
      <c r="T6" s="1228"/>
      <c r="U6" s="1228"/>
      <c r="V6" s="1228"/>
      <c r="W6" s="1228"/>
      <c r="X6" s="1228"/>
      <c r="Y6" s="1228"/>
      <c r="Z6" s="1228"/>
      <c r="AA6" s="1228"/>
      <c r="AB6" s="1228"/>
      <c r="AC6" s="1228"/>
      <c r="AD6" s="1228"/>
      <c r="AE6" s="1228"/>
      <c r="AF6" s="1228"/>
      <c r="AG6" s="1228"/>
      <c r="AH6" s="1228"/>
      <c r="AI6" s="1228"/>
      <c r="AJ6" s="1228"/>
      <c r="AK6" s="1228"/>
      <c r="AL6" s="1228"/>
      <c r="AM6" s="1228"/>
      <c r="AN6" s="1219"/>
      <c r="AO6" s="1220"/>
    </row>
    <row r="7" spans="1:41" ht="15" customHeight="1">
      <c r="A7" s="1227"/>
      <c r="B7" s="1228"/>
      <c r="C7" s="1228"/>
      <c r="D7" s="1228"/>
      <c r="E7" s="1228"/>
      <c r="F7" s="1228"/>
      <c r="G7" s="1228"/>
      <c r="H7" s="1228"/>
      <c r="I7" s="1228"/>
      <c r="J7" s="1228"/>
      <c r="K7" s="1228"/>
      <c r="L7" s="1228"/>
      <c r="M7" s="1228"/>
      <c r="N7" s="1228"/>
      <c r="O7" s="1228"/>
      <c r="P7" s="1228"/>
      <c r="Q7" s="1228"/>
      <c r="R7" s="1228"/>
      <c r="S7" s="1228"/>
      <c r="T7" s="1228"/>
      <c r="U7" s="1228"/>
      <c r="V7" s="1228"/>
      <c r="W7" s="1228"/>
      <c r="X7" s="1228"/>
      <c r="Y7" s="1228"/>
      <c r="Z7" s="1228"/>
      <c r="AA7" s="1228"/>
      <c r="AB7" s="1228"/>
      <c r="AC7" s="1228"/>
      <c r="AD7" s="1228"/>
      <c r="AE7" s="1228"/>
      <c r="AF7" s="1228"/>
      <c r="AG7" s="1228"/>
      <c r="AH7" s="1228"/>
      <c r="AI7" s="1228"/>
      <c r="AJ7" s="1228"/>
      <c r="AK7" s="1228"/>
      <c r="AL7" s="1228"/>
      <c r="AM7" s="1228"/>
      <c r="AN7" s="1219"/>
      <c r="AO7" s="1220"/>
    </row>
    <row r="8" spans="1:41" ht="15.75" customHeight="1" thickBot="1">
      <c r="A8" s="1229"/>
      <c r="B8" s="1230"/>
      <c r="C8" s="1230"/>
      <c r="D8" s="1230"/>
      <c r="E8" s="1230"/>
      <c r="F8" s="1230"/>
      <c r="G8" s="1230"/>
      <c r="H8" s="1230"/>
      <c r="I8" s="1230"/>
      <c r="J8" s="1230"/>
      <c r="K8" s="1230"/>
      <c r="L8" s="1230"/>
      <c r="M8" s="1230"/>
      <c r="N8" s="1230"/>
      <c r="O8" s="1230"/>
      <c r="P8" s="1230"/>
      <c r="Q8" s="1230"/>
      <c r="R8" s="1230"/>
      <c r="S8" s="1230"/>
      <c r="T8" s="1230"/>
      <c r="U8" s="1230"/>
      <c r="V8" s="1230"/>
      <c r="W8" s="1230"/>
      <c r="X8" s="1230"/>
      <c r="Y8" s="1230"/>
      <c r="Z8" s="1230"/>
      <c r="AA8" s="1230"/>
      <c r="AB8" s="1230"/>
      <c r="AC8" s="1230"/>
      <c r="AD8" s="1230"/>
      <c r="AE8" s="1230"/>
      <c r="AF8" s="1230"/>
      <c r="AG8" s="1230"/>
      <c r="AH8" s="1230"/>
      <c r="AI8" s="1230"/>
      <c r="AJ8" s="1230"/>
      <c r="AK8" s="1230"/>
      <c r="AL8" s="1230"/>
      <c r="AM8" s="1230"/>
      <c r="AN8" s="1219"/>
      <c r="AO8" s="1220"/>
    </row>
    <row r="9" spans="1:41" ht="13.8" thickBot="1">
      <c r="A9" s="639" t="s">
        <v>1180</v>
      </c>
      <c r="B9" s="640"/>
      <c r="C9" s="640"/>
      <c r="D9" s="640"/>
      <c r="E9" s="640"/>
      <c r="F9" s="640"/>
      <c r="G9" s="641"/>
      <c r="H9" s="642" t="s">
        <v>1181</v>
      </c>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1221"/>
      <c r="AO9" s="1222"/>
    </row>
    <row r="10" spans="1:41" ht="48" customHeight="1" thickBot="1">
      <c r="A10" s="1209" t="s">
        <v>1</v>
      </c>
      <c r="B10" s="1210"/>
      <c r="C10" s="1211" t="s">
        <v>2</v>
      </c>
      <c r="D10" s="1213" t="s">
        <v>3</v>
      </c>
      <c r="E10" s="1215" t="s">
        <v>4</v>
      </c>
      <c r="F10" s="1125" t="s">
        <v>5</v>
      </c>
      <c r="G10" s="1211" t="s">
        <v>6</v>
      </c>
      <c r="H10" s="1211" t="s">
        <v>7</v>
      </c>
      <c r="I10" s="1211" t="s">
        <v>8</v>
      </c>
      <c r="J10" s="1211" t="s">
        <v>9</v>
      </c>
      <c r="K10" s="1213" t="s">
        <v>10</v>
      </c>
      <c r="L10" s="1213" t="s">
        <v>11</v>
      </c>
      <c r="M10" s="1213" t="s">
        <v>12</v>
      </c>
      <c r="N10" s="1211" t="s">
        <v>13</v>
      </c>
      <c r="O10" s="1213" t="s">
        <v>14</v>
      </c>
      <c r="P10" s="1223" t="s">
        <v>15</v>
      </c>
      <c r="Q10" s="1224"/>
      <c r="R10" s="1223" t="s">
        <v>16</v>
      </c>
      <c r="S10" s="1224"/>
      <c r="T10" s="1223" t="s">
        <v>17</v>
      </c>
      <c r="U10" s="1224"/>
      <c r="V10" s="1223" t="s">
        <v>18</v>
      </c>
      <c r="W10" s="1224"/>
      <c r="X10" s="1223" t="s">
        <v>19</v>
      </c>
      <c r="Y10" s="1224"/>
      <c r="Z10" s="1223" t="s">
        <v>20</v>
      </c>
      <c r="AA10" s="1224"/>
      <c r="AB10" s="1223" t="s">
        <v>21</v>
      </c>
      <c r="AC10" s="1224"/>
      <c r="AD10" s="1223" t="s">
        <v>22</v>
      </c>
      <c r="AE10" s="1224"/>
      <c r="AF10" s="1223" t="s">
        <v>23</v>
      </c>
      <c r="AG10" s="1224"/>
      <c r="AH10" s="1223" t="s">
        <v>24</v>
      </c>
      <c r="AI10" s="1224"/>
      <c r="AJ10" s="1223" t="s">
        <v>25</v>
      </c>
      <c r="AK10" s="1224"/>
      <c r="AL10" s="1223" t="s">
        <v>26</v>
      </c>
      <c r="AM10" s="1224"/>
      <c r="AN10" s="1231" t="s">
        <v>27</v>
      </c>
      <c r="AO10" s="1232"/>
    </row>
    <row r="11" spans="1:41" ht="69.75" customHeight="1" thickBot="1">
      <c r="A11" s="343" t="s">
        <v>28</v>
      </c>
      <c r="B11" s="343" t="s">
        <v>29</v>
      </c>
      <c r="C11" s="1212"/>
      <c r="D11" s="1214"/>
      <c r="E11" s="1216"/>
      <c r="F11" s="1126"/>
      <c r="G11" s="1212"/>
      <c r="H11" s="1212"/>
      <c r="I11" s="1212"/>
      <c r="J11" s="1212"/>
      <c r="K11" s="1214"/>
      <c r="L11" s="1214"/>
      <c r="M11" s="1214"/>
      <c r="N11" s="1212"/>
      <c r="O11" s="1214"/>
      <c r="P11" s="513" t="s">
        <v>30</v>
      </c>
      <c r="Q11" s="657" t="s">
        <v>31</v>
      </c>
      <c r="R11" s="513" t="s">
        <v>30</v>
      </c>
      <c r="S11" s="657" t="s">
        <v>31</v>
      </c>
      <c r="T11" s="513" t="s">
        <v>30</v>
      </c>
      <c r="U11" s="657" t="s">
        <v>31</v>
      </c>
      <c r="V11" s="513" t="s">
        <v>30</v>
      </c>
      <c r="W11" s="657" t="s">
        <v>31</v>
      </c>
      <c r="X11" s="513" t="s">
        <v>30</v>
      </c>
      <c r="Y11" s="657" t="s">
        <v>31</v>
      </c>
      <c r="Z11" s="513" t="s">
        <v>30</v>
      </c>
      <c r="AA11" s="657" t="s">
        <v>31</v>
      </c>
      <c r="AB11" s="513" t="s">
        <v>30</v>
      </c>
      <c r="AC11" s="657" t="s">
        <v>31</v>
      </c>
      <c r="AD11" s="513" t="s">
        <v>30</v>
      </c>
      <c r="AE11" s="657" t="s">
        <v>31</v>
      </c>
      <c r="AF11" s="513" t="s">
        <v>30</v>
      </c>
      <c r="AG11" s="657" t="s">
        <v>31</v>
      </c>
      <c r="AH11" s="513" t="s">
        <v>30</v>
      </c>
      <c r="AI11" s="657" t="s">
        <v>31</v>
      </c>
      <c r="AJ11" s="513" t="s">
        <v>30</v>
      </c>
      <c r="AK11" s="657" t="s">
        <v>31</v>
      </c>
      <c r="AL11" s="513" t="s">
        <v>30</v>
      </c>
      <c r="AM11" s="657" t="s">
        <v>31</v>
      </c>
      <c r="AN11" s="514" t="s">
        <v>32</v>
      </c>
      <c r="AO11" s="515" t="s">
        <v>33</v>
      </c>
    </row>
    <row r="12" spans="1:41" ht="75.75" customHeight="1">
      <c r="A12" s="1233" t="s">
        <v>772</v>
      </c>
      <c r="B12" s="1236" t="s">
        <v>773</v>
      </c>
      <c r="C12" s="1239" t="s">
        <v>774</v>
      </c>
      <c r="D12" s="1239" t="s">
        <v>775</v>
      </c>
      <c r="E12" s="1243">
        <f>SUM(J12:J17)</f>
        <v>0.3</v>
      </c>
      <c r="F12" s="510" t="s">
        <v>776</v>
      </c>
      <c r="G12" s="1249" t="s">
        <v>777</v>
      </c>
      <c r="H12" s="516" t="s">
        <v>778</v>
      </c>
      <c r="I12" s="517" t="s">
        <v>779</v>
      </c>
      <c r="J12" s="518">
        <v>0.05</v>
      </c>
      <c r="K12" s="277" t="s">
        <v>1115</v>
      </c>
      <c r="L12" s="519">
        <v>45323</v>
      </c>
      <c r="M12" s="268">
        <v>45656</v>
      </c>
      <c r="N12" s="520" t="s">
        <v>44</v>
      </c>
      <c r="O12" s="397" t="s">
        <v>45</v>
      </c>
      <c r="P12" s="521"/>
      <c r="Q12" s="658">
        <v>0</v>
      </c>
      <c r="R12" s="521"/>
      <c r="S12" s="658">
        <v>0.05</v>
      </c>
      <c r="T12" s="521"/>
      <c r="U12" s="658">
        <v>0.05</v>
      </c>
      <c r="V12" s="521"/>
      <c r="W12" s="658">
        <v>0.05</v>
      </c>
      <c r="X12" s="521"/>
      <c r="Y12" s="658">
        <v>0.05</v>
      </c>
      <c r="Z12" s="521"/>
      <c r="AA12" s="658">
        <v>0.05</v>
      </c>
      <c r="AB12" s="521"/>
      <c r="AC12" s="658">
        <v>0.05</v>
      </c>
      <c r="AD12" s="522"/>
      <c r="AE12" s="658">
        <v>0.1</v>
      </c>
      <c r="AF12" s="521"/>
      <c r="AG12" s="658">
        <v>0.15</v>
      </c>
      <c r="AH12" s="521"/>
      <c r="AI12" s="658">
        <v>0.15</v>
      </c>
      <c r="AJ12" s="521"/>
      <c r="AK12" s="658">
        <v>0.15</v>
      </c>
      <c r="AL12" s="521"/>
      <c r="AM12" s="658">
        <v>0.15</v>
      </c>
      <c r="AN12" s="523"/>
      <c r="AO12" s="77"/>
    </row>
    <row r="13" spans="1:41" ht="75.75" customHeight="1">
      <c r="A13" s="1234"/>
      <c r="B13" s="1237"/>
      <c r="C13" s="1240"/>
      <c r="D13" s="1240"/>
      <c r="E13" s="1244"/>
      <c r="F13" s="511" t="s">
        <v>776</v>
      </c>
      <c r="G13" s="1250"/>
      <c r="H13" s="524" t="s">
        <v>1116</v>
      </c>
      <c r="I13" s="350" t="s">
        <v>1117</v>
      </c>
      <c r="J13" s="506">
        <v>0.05</v>
      </c>
      <c r="K13" s="277" t="s">
        <v>1115</v>
      </c>
      <c r="L13" s="112">
        <v>45413</v>
      </c>
      <c r="M13" s="112">
        <v>45656</v>
      </c>
      <c r="N13" s="525" t="s">
        <v>44</v>
      </c>
      <c r="O13" s="398" t="s">
        <v>45</v>
      </c>
      <c r="P13" s="521"/>
      <c r="Q13" s="658"/>
      <c r="R13" s="521"/>
      <c r="S13" s="658"/>
      <c r="T13" s="521"/>
      <c r="U13" s="658"/>
      <c r="V13" s="521"/>
      <c r="W13" s="658"/>
      <c r="X13" s="521"/>
      <c r="Y13" s="658">
        <v>0.125</v>
      </c>
      <c r="Z13" s="521"/>
      <c r="AA13" s="658">
        <v>0.125</v>
      </c>
      <c r="AB13" s="521"/>
      <c r="AC13" s="658">
        <v>0.125</v>
      </c>
      <c r="AD13" s="522"/>
      <c r="AE13" s="658">
        <v>0.125</v>
      </c>
      <c r="AF13" s="521"/>
      <c r="AG13" s="658">
        <v>0.125</v>
      </c>
      <c r="AH13" s="521"/>
      <c r="AI13" s="658">
        <v>0.125</v>
      </c>
      <c r="AJ13" s="521"/>
      <c r="AK13" s="658">
        <v>0.125</v>
      </c>
      <c r="AL13" s="521"/>
      <c r="AM13" s="658">
        <v>0.125</v>
      </c>
      <c r="AN13" s="523"/>
      <c r="AO13" s="77"/>
    </row>
    <row r="14" spans="1:41" ht="75.75" customHeight="1">
      <c r="A14" s="1234"/>
      <c r="B14" s="1237"/>
      <c r="C14" s="1240"/>
      <c r="D14" s="1240"/>
      <c r="E14" s="1244"/>
      <c r="F14" s="511" t="s">
        <v>776</v>
      </c>
      <c r="G14" s="1250"/>
      <c r="H14" s="524" t="s">
        <v>780</v>
      </c>
      <c r="I14" s="350" t="s">
        <v>781</v>
      </c>
      <c r="J14" s="506">
        <v>0.05</v>
      </c>
      <c r="K14" s="277" t="s">
        <v>1115</v>
      </c>
      <c r="L14" s="112">
        <v>45383</v>
      </c>
      <c r="M14" s="112">
        <v>45656</v>
      </c>
      <c r="N14" s="525" t="s">
        <v>44</v>
      </c>
      <c r="O14" s="398" t="s">
        <v>45</v>
      </c>
      <c r="P14" s="521"/>
      <c r="Q14" s="658"/>
      <c r="R14" s="521"/>
      <c r="S14" s="658"/>
      <c r="T14" s="521"/>
      <c r="U14" s="658"/>
      <c r="V14" s="521"/>
      <c r="W14" s="658">
        <v>0.1111</v>
      </c>
      <c r="X14" s="521"/>
      <c r="Y14" s="658">
        <v>0.1111</v>
      </c>
      <c r="Z14" s="521"/>
      <c r="AA14" s="658">
        <v>0.1111</v>
      </c>
      <c r="AB14" s="521"/>
      <c r="AC14" s="658">
        <v>0.1111</v>
      </c>
      <c r="AD14" s="522"/>
      <c r="AE14" s="658">
        <v>0.1111</v>
      </c>
      <c r="AF14" s="521"/>
      <c r="AG14" s="658">
        <v>0.1111</v>
      </c>
      <c r="AH14" s="521"/>
      <c r="AI14" s="658">
        <v>0.1111</v>
      </c>
      <c r="AJ14" s="521"/>
      <c r="AK14" s="658">
        <v>0.1111</v>
      </c>
      <c r="AL14" s="521"/>
      <c r="AM14" s="658">
        <v>0.1111</v>
      </c>
      <c r="AN14" s="523"/>
      <c r="AO14" s="77"/>
    </row>
    <row r="15" spans="1:41" ht="75.75" customHeight="1">
      <c r="A15" s="1234"/>
      <c r="B15" s="1237"/>
      <c r="C15" s="1240"/>
      <c r="D15" s="1240"/>
      <c r="E15" s="1244"/>
      <c r="F15" s="511" t="s">
        <v>776</v>
      </c>
      <c r="G15" s="1250"/>
      <c r="H15" s="524" t="s">
        <v>782</v>
      </c>
      <c r="I15" s="350" t="s">
        <v>783</v>
      </c>
      <c r="J15" s="506">
        <v>0.05</v>
      </c>
      <c r="K15" s="277" t="s">
        <v>1115</v>
      </c>
      <c r="L15" s="112">
        <v>45505</v>
      </c>
      <c r="M15" s="112">
        <v>45656</v>
      </c>
      <c r="N15" s="525" t="s">
        <v>44</v>
      </c>
      <c r="O15" s="398" t="s">
        <v>45</v>
      </c>
      <c r="P15" s="521"/>
      <c r="Q15" s="658"/>
      <c r="R15" s="521"/>
      <c r="S15" s="658"/>
      <c r="T15" s="521"/>
      <c r="U15" s="658"/>
      <c r="V15" s="521"/>
      <c r="W15" s="658"/>
      <c r="X15" s="521"/>
      <c r="Y15" s="658"/>
      <c r="Z15" s="521"/>
      <c r="AA15" s="658"/>
      <c r="AB15" s="521"/>
      <c r="AC15" s="658"/>
      <c r="AD15" s="522"/>
      <c r="AE15" s="658">
        <v>0.2</v>
      </c>
      <c r="AF15" s="521"/>
      <c r="AG15" s="658">
        <v>0.2</v>
      </c>
      <c r="AH15" s="521"/>
      <c r="AI15" s="658">
        <v>0.2</v>
      </c>
      <c r="AJ15" s="521"/>
      <c r="AK15" s="658">
        <v>0.2</v>
      </c>
      <c r="AL15" s="521"/>
      <c r="AM15" s="658">
        <v>0.2</v>
      </c>
      <c r="AN15" s="523"/>
      <c r="AO15" s="77"/>
    </row>
    <row r="16" spans="1:41" ht="75.75" customHeight="1">
      <c r="A16" s="1234"/>
      <c r="B16" s="1237"/>
      <c r="C16" s="1240"/>
      <c r="D16" s="1240"/>
      <c r="E16" s="1244"/>
      <c r="F16" s="511" t="s">
        <v>776</v>
      </c>
      <c r="G16" s="1250"/>
      <c r="H16" s="524" t="s">
        <v>1005</v>
      </c>
      <c r="I16" s="350" t="s">
        <v>784</v>
      </c>
      <c r="J16" s="506">
        <v>0.05</v>
      </c>
      <c r="K16" s="277" t="s">
        <v>1115</v>
      </c>
      <c r="L16" s="112">
        <v>45505</v>
      </c>
      <c r="M16" s="112">
        <v>45656</v>
      </c>
      <c r="N16" s="525" t="s">
        <v>44</v>
      </c>
      <c r="O16" s="398" t="s">
        <v>45</v>
      </c>
      <c r="P16" s="521"/>
      <c r="Q16" s="658"/>
      <c r="R16" s="521"/>
      <c r="S16" s="658"/>
      <c r="T16" s="521"/>
      <c r="U16" s="658"/>
      <c r="V16" s="521"/>
      <c r="W16" s="661"/>
      <c r="X16" s="521"/>
      <c r="Y16" s="658"/>
      <c r="Z16" s="521"/>
      <c r="AA16" s="658"/>
      <c r="AB16" s="521"/>
      <c r="AC16" s="661"/>
      <c r="AD16" s="522"/>
      <c r="AE16" s="658"/>
      <c r="AF16" s="521"/>
      <c r="AG16" s="658"/>
      <c r="AH16" s="663"/>
      <c r="AI16" s="664">
        <v>1</v>
      </c>
      <c r="AJ16" s="663"/>
      <c r="AK16" s="664">
        <v>1</v>
      </c>
      <c r="AL16" s="663"/>
      <c r="AM16" s="664">
        <v>1</v>
      </c>
      <c r="AN16" s="526"/>
      <c r="AO16" s="77"/>
    </row>
    <row r="17" spans="1:41" ht="75.75" customHeight="1">
      <c r="A17" s="1234"/>
      <c r="B17" s="1237"/>
      <c r="C17" s="1240"/>
      <c r="D17" s="1240"/>
      <c r="E17" s="1244"/>
      <c r="F17" s="511" t="s">
        <v>776</v>
      </c>
      <c r="G17" s="1250"/>
      <c r="H17" s="524" t="s">
        <v>1118</v>
      </c>
      <c r="I17" s="350" t="s">
        <v>1119</v>
      </c>
      <c r="J17" s="506">
        <v>0.05</v>
      </c>
      <c r="K17" s="277" t="s">
        <v>1120</v>
      </c>
      <c r="L17" s="112">
        <v>45474</v>
      </c>
      <c r="M17" s="112">
        <v>45656</v>
      </c>
      <c r="N17" s="525" t="s">
        <v>44</v>
      </c>
      <c r="O17" s="398" t="s">
        <v>45</v>
      </c>
      <c r="P17" s="521"/>
      <c r="Q17" s="658"/>
      <c r="R17" s="521"/>
      <c r="S17" s="658"/>
      <c r="T17" s="521"/>
      <c r="U17" s="658"/>
      <c r="V17" s="521"/>
      <c r="W17" s="658"/>
      <c r="X17" s="521"/>
      <c r="Y17" s="658"/>
      <c r="Z17" s="521"/>
      <c r="AA17" s="658"/>
      <c r="AB17" s="663"/>
      <c r="AC17" s="664">
        <v>1</v>
      </c>
      <c r="AD17" s="663"/>
      <c r="AE17" s="664"/>
      <c r="AF17" s="663"/>
      <c r="AG17" s="664"/>
      <c r="AH17" s="663"/>
      <c r="AI17" s="664"/>
      <c r="AJ17" s="663"/>
      <c r="AK17" s="664"/>
      <c r="AL17" s="663"/>
      <c r="AM17" s="664">
        <v>1</v>
      </c>
      <c r="AN17" s="527"/>
      <c r="AO17" s="77"/>
    </row>
    <row r="18" spans="1:41" ht="75.75" customHeight="1">
      <c r="A18" s="1234"/>
      <c r="B18" s="1237"/>
      <c r="C18" s="1240"/>
      <c r="D18" s="1240"/>
      <c r="E18" s="1251">
        <f>SUM(J18:J19)</f>
        <v>0.1</v>
      </c>
      <c r="F18" s="511" t="s">
        <v>776</v>
      </c>
      <c r="G18" s="1250" t="s">
        <v>785</v>
      </c>
      <c r="H18" s="524" t="s">
        <v>1006</v>
      </c>
      <c r="I18" s="350" t="s">
        <v>786</v>
      </c>
      <c r="J18" s="506">
        <v>0.05</v>
      </c>
      <c r="K18" s="277" t="s">
        <v>1115</v>
      </c>
      <c r="L18" s="112">
        <v>45536</v>
      </c>
      <c r="M18" s="112">
        <v>45656</v>
      </c>
      <c r="N18" s="525" t="s">
        <v>44</v>
      </c>
      <c r="O18" s="399" t="s">
        <v>48</v>
      </c>
      <c r="P18" s="521"/>
      <c r="Q18" s="658"/>
      <c r="R18" s="521"/>
      <c r="S18" s="658"/>
      <c r="T18" s="521"/>
      <c r="U18" s="661"/>
      <c r="V18" s="521"/>
      <c r="W18" s="658"/>
      <c r="X18" s="521"/>
      <c r="Y18" s="658"/>
      <c r="Z18" s="521"/>
      <c r="AA18" s="661"/>
      <c r="AB18" s="663"/>
      <c r="AC18" s="664"/>
      <c r="AD18" s="663"/>
      <c r="AE18" s="664"/>
      <c r="AF18" s="663"/>
      <c r="AG18" s="664">
        <v>1</v>
      </c>
      <c r="AH18" s="663"/>
      <c r="AI18" s="664"/>
      <c r="AJ18" s="663"/>
      <c r="AK18" s="664">
        <v>1</v>
      </c>
      <c r="AL18" s="663"/>
      <c r="AM18" s="664">
        <v>1</v>
      </c>
      <c r="AN18" s="527"/>
      <c r="AO18" s="77"/>
    </row>
    <row r="19" spans="1:41" ht="75.75" customHeight="1">
      <c r="A19" s="1234"/>
      <c r="B19" s="1237"/>
      <c r="C19" s="1240"/>
      <c r="D19" s="1240"/>
      <c r="E19" s="1251"/>
      <c r="F19" s="511" t="s">
        <v>776</v>
      </c>
      <c r="G19" s="1250"/>
      <c r="H19" s="524" t="s">
        <v>787</v>
      </c>
      <c r="I19" s="350" t="s">
        <v>788</v>
      </c>
      <c r="J19" s="506">
        <v>0.05</v>
      </c>
      <c r="K19" s="277" t="s">
        <v>1115</v>
      </c>
      <c r="L19" s="112">
        <v>45537</v>
      </c>
      <c r="M19" s="112">
        <v>45656</v>
      </c>
      <c r="N19" s="525" t="s">
        <v>44</v>
      </c>
      <c r="O19" s="399" t="s">
        <v>48</v>
      </c>
      <c r="P19" s="521"/>
      <c r="Q19" s="658"/>
      <c r="R19" s="521"/>
      <c r="S19" s="658"/>
      <c r="T19" s="521"/>
      <c r="U19" s="658"/>
      <c r="V19" s="521"/>
      <c r="W19" s="658"/>
      <c r="X19" s="521"/>
      <c r="Y19" s="658"/>
      <c r="Z19" s="521"/>
      <c r="AA19" s="658"/>
      <c r="AB19" s="521"/>
      <c r="AC19" s="658"/>
      <c r="AD19" s="521"/>
      <c r="AE19" s="658"/>
      <c r="AF19" s="521"/>
      <c r="AG19" s="658">
        <v>0.25</v>
      </c>
      <c r="AH19" s="521"/>
      <c r="AI19" s="658">
        <v>0.25</v>
      </c>
      <c r="AJ19" s="521"/>
      <c r="AK19" s="658">
        <v>0.25</v>
      </c>
      <c r="AL19" s="521"/>
      <c r="AM19" s="658">
        <v>0.25</v>
      </c>
      <c r="AN19" s="523"/>
      <c r="AO19" s="77"/>
    </row>
    <row r="20" spans="1:41" ht="75.75" customHeight="1">
      <c r="A20" s="1234"/>
      <c r="B20" s="1237"/>
      <c r="C20" s="1240"/>
      <c r="D20" s="1240"/>
      <c r="E20" s="1244">
        <f>SUM(J20:J24)</f>
        <v>0.1</v>
      </c>
      <c r="F20" s="511" t="s">
        <v>776</v>
      </c>
      <c r="G20" s="1250" t="s">
        <v>789</v>
      </c>
      <c r="H20" s="350" t="s">
        <v>1121</v>
      </c>
      <c r="I20" s="350" t="s">
        <v>1122</v>
      </c>
      <c r="J20" s="24">
        <v>0.02</v>
      </c>
      <c r="K20" s="277" t="s">
        <v>1120</v>
      </c>
      <c r="L20" s="112">
        <v>45293</v>
      </c>
      <c r="M20" s="112">
        <v>45656</v>
      </c>
      <c r="N20" s="525" t="s">
        <v>44</v>
      </c>
      <c r="O20" s="399" t="s">
        <v>84</v>
      </c>
      <c r="P20" s="528"/>
      <c r="Q20" s="659">
        <v>8.3299999999999999E-2</v>
      </c>
      <c r="R20" s="528"/>
      <c r="S20" s="659">
        <v>8.3299999999999999E-2</v>
      </c>
      <c r="T20" s="528"/>
      <c r="U20" s="659">
        <v>8.3299999999999999E-2</v>
      </c>
      <c r="V20" s="528"/>
      <c r="W20" s="659">
        <v>8.3299999999999999E-2</v>
      </c>
      <c r="X20" s="528"/>
      <c r="Y20" s="659">
        <v>8.3299999999999999E-2</v>
      </c>
      <c r="Z20" s="528"/>
      <c r="AA20" s="659">
        <v>8.3299999999999999E-2</v>
      </c>
      <c r="AB20" s="528"/>
      <c r="AC20" s="659">
        <v>8.3299999999999999E-2</v>
      </c>
      <c r="AD20" s="528"/>
      <c r="AE20" s="659">
        <v>8.3299999999999999E-2</v>
      </c>
      <c r="AF20" s="528"/>
      <c r="AG20" s="659">
        <v>8.3299999999999999E-2</v>
      </c>
      <c r="AH20" s="528"/>
      <c r="AI20" s="659">
        <v>8.3299999999999999E-2</v>
      </c>
      <c r="AJ20" s="528"/>
      <c r="AK20" s="659">
        <v>8.3299999999999999E-2</v>
      </c>
      <c r="AL20" s="528"/>
      <c r="AM20" s="659">
        <v>8.3299999999999999E-2</v>
      </c>
      <c r="AN20" s="523"/>
      <c r="AO20" s="77"/>
    </row>
    <row r="21" spans="1:41" ht="75.75" customHeight="1">
      <c r="A21" s="1234"/>
      <c r="B21" s="1237"/>
      <c r="C21" s="1240"/>
      <c r="D21" s="1240"/>
      <c r="E21" s="1244"/>
      <c r="F21" s="511" t="s">
        <v>776</v>
      </c>
      <c r="G21" s="1250"/>
      <c r="H21" s="350" t="s">
        <v>1123</v>
      </c>
      <c r="I21" s="350" t="s">
        <v>1124</v>
      </c>
      <c r="J21" s="24">
        <v>0.02</v>
      </c>
      <c r="K21" s="277" t="s">
        <v>1125</v>
      </c>
      <c r="L21" s="112">
        <v>45506</v>
      </c>
      <c r="M21" s="112">
        <v>45656</v>
      </c>
      <c r="N21" s="525" t="s">
        <v>44</v>
      </c>
      <c r="O21" s="399" t="s">
        <v>84</v>
      </c>
      <c r="P21" s="521"/>
      <c r="Q21" s="660"/>
      <c r="R21" s="521"/>
      <c r="S21" s="660"/>
      <c r="T21" s="521"/>
      <c r="U21" s="660"/>
      <c r="V21" s="521"/>
      <c r="W21" s="661"/>
      <c r="X21" s="521"/>
      <c r="Y21" s="660"/>
      <c r="Z21" s="521"/>
      <c r="AA21" s="660"/>
      <c r="AB21" s="521"/>
      <c r="AC21" s="660"/>
      <c r="AD21" s="663"/>
      <c r="AE21" s="664">
        <v>1</v>
      </c>
      <c r="AF21" s="663"/>
      <c r="AG21" s="664"/>
      <c r="AH21" s="663"/>
      <c r="AI21" s="664"/>
      <c r="AJ21" s="663"/>
      <c r="AK21" s="664"/>
      <c r="AL21" s="663"/>
      <c r="AM21" s="664">
        <v>1</v>
      </c>
      <c r="AN21" s="526"/>
      <c r="AO21" s="77"/>
    </row>
    <row r="22" spans="1:41" ht="75.75" customHeight="1">
      <c r="A22" s="1234"/>
      <c r="B22" s="1237"/>
      <c r="C22" s="1240"/>
      <c r="D22" s="1240"/>
      <c r="E22" s="1244"/>
      <c r="F22" s="511" t="s">
        <v>776</v>
      </c>
      <c r="G22" s="1250"/>
      <c r="H22" s="350" t="s">
        <v>790</v>
      </c>
      <c r="I22" s="350" t="s">
        <v>791</v>
      </c>
      <c r="J22" s="24">
        <v>0.02</v>
      </c>
      <c r="K22" s="529" t="s">
        <v>792</v>
      </c>
      <c r="L22" s="112">
        <v>45293</v>
      </c>
      <c r="M22" s="112">
        <v>45656</v>
      </c>
      <c r="N22" s="525" t="s">
        <v>44</v>
      </c>
      <c r="O22" s="399" t="s">
        <v>84</v>
      </c>
      <c r="P22" s="521"/>
      <c r="Q22" s="658">
        <v>8.3299999999999999E-2</v>
      </c>
      <c r="R22" s="521"/>
      <c r="S22" s="658">
        <v>8.3299999999999999E-2</v>
      </c>
      <c r="T22" s="521"/>
      <c r="U22" s="658">
        <v>8.3299999999999999E-2</v>
      </c>
      <c r="V22" s="521"/>
      <c r="W22" s="658">
        <v>8.3299999999999999E-2</v>
      </c>
      <c r="X22" s="521"/>
      <c r="Y22" s="658">
        <v>8.3299999999999999E-2</v>
      </c>
      <c r="Z22" s="521"/>
      <c r="AA22" s="658">
        <v>8.3299999999999999E-2</v>
      </c>
      <c r="AB22" s="521"/>
      <c r="AC22" s="658">
        <v>8.3299999999999999E-2</v>
      </c>
      <c r="AD22" s="521"/>
      <c r="AE22" s="658">
        <v>8.3299999999999999E-2</v>
      </c>
      <c r="AF22" s="521"/>
      <c r="AG22" s="658">
        <v>8.3299999999999999E-2</v>
      </c>
      <c r="AH22" s="521"/>
      <c r="AI22" s="658">
        <v>8.3299999999999999E-2</v>
      </c>
      <c r="AJ22" s="521"/>
      <c r="AK22" s="658">
        <v>8.3299999999999999E-2</v>
      </c>
      <c r="AL22" s="521"/>
      <c r="AM22" s="658">
        <v>8.3299999999999999E-2</v>
      </c>
      <c r="AN22" s="523"/>
      <c r="AO22" s="77"/>
    </row>
    <row r="23" spans="1:41" ht="75.75" customHeight="1">
      <c r="A23" s="1234"/>
      <c r="B23" s="1237"/>
      <c r="C23" s="1240"/>
      <c r="D23" s="1240"/>
      <c r="E23" s="1244"/>
      <c r="F23" s="511" t="s">
        <v>776</v>
      </c>
      <c r="G23" s="1250"/>
      <c r="H23" s="530" t="s">
        <v>1007</v>
      </c>
      <c r="I23" s="530" t="s">
        <v>793</v>
      </c>
      <c r="J23" s="24">
        <v>0.02</v>
      </c>
      <c r="K23" s="277" t="s">
        <v>1125</v>
      </c>
      <c r="L23" s="112">
        <v>45537</v>
      </c>
      <c r="M23" s="112">
        <v>45656</v>
      </c>
      <c r="N23" s="525" t="s">
        <v>44</v>
      </c>
      <c r="O23" s="399" t="s">
        <v>84</v>
      </c>
      <c r="P23" s="521"/>
      <c r="Q23" s="660"/>
      <c r="R23" s="521"/>
      <c r="S23" s="660"/>
      <c r="T23" s="521"/>
      <c r="U23" s="660"/>
      <c r="V23" s="521"/>
      <c r="W23" s="661"/>
      <c r="X23" s="521"/>
      <c r="Y23" s="660"/>
      <c r="Z23" s="521"/>
      <c r="AA23" s="660"/>
      <c r="AB23" s="521"/>
      <c r="AC23" s="660"/>
      <c r="AD23" s="521"/>
      <c r="AE23" s="661"/>
      <c r="AF23" s="663"/>
      <c r="AG23" s="664">
        <v>1</v>
      </c>
      <c r="AH23" s="663"/>
      <c r="AI23" s="664"/>
      <c r="AJ23" s="663"/>
      <c r="AK23" s="664">
        <v>1</v>
      </c>
      <c r="AL23" s="663"/>
      <c r="AM23" s="664">
        <v>1</v>
      </c>
      <c r="AN23" s="527"/>
      <c r="AO23" s="77"/>
    </row>
    <row r="24" spans="1:41" ht="75.75" customHeight="1">
      <c r="A24" s="1234"/>
      <c r="B24" s="1237"/>
      <c r="C24" s="1240"/>
      <c r="D24" s="1242"/>
      <c r="E24" s="1252"/>
      <c r="F24" s="511" t="s">
        <v>776</v>
      </c>
      <c r="G24" s="1250"/>
      <c r="H24" s="530" t="s">
        <v>1126</v>
      </c>
      <c r="I24" s="530" t="s">
        <v>1127</v>
      </c>
      <c r="J24" s="24">
        <v>0.02</v>
      </c>
      <c r="K24" s="277" t="s">
        <v>1125</v>
      </c>
      <c r="L24" s="112">
        <v>45293</v>
      </c>
      <c r="M24" s="112">
        <v>45656</v>
      </c>
      <c r="N24" s="403" t="s">
        <v>44</v>
      </c>
      <c r="O24" s="399" t="s">
        <v>84</v>
      </c>
      <c r="P24" s="528"/>
      <c r="Q24" s="659">
        <v>8.3299999999999999E-2</v>
      </c>
      <c r="R24" s="528"/>
      <c r="S24" s="659">
        <v>8.3299999999999999E-2</v>
      </c>
      <c r="T24" s="528"/>
      <c r="U24" s="659">
        <v>8.3299999999999999E-2</v>
      </c>
      <c r="V24" s="528"/>
      <c r="W24" s="659">
        <v>8.3299999999999999E-2</v>
      </c>
      <c r="X24" s="528"/>
      <c r="Y24" s="659">
        <v>8.3299999999999999E-2</v>
      </c>
      <c r="Z24" s="528"/>
      <c r="AA24" s="659">
        <v>8.3299999999999999E-2</v>
      </c>
      <c r="AB24" s="528"/>
      <c r="AC24" s="659">
        <v>8.3299999999999999E-2</v>
      </c>
      <c r="AD24" s="528"/>
      <c r="AE24" s="659">
        <v>8.3299999999999999E-2</v>
      </c>
      <c r="AF24" s="528"/>
      <c r="AG24" s="659">
        <v>8.3299999999999999E-2</v>
      </c>
      <c r="AH24" s="528"/>
      <c r="AI24" s="659">
        <v>8.3299999999999999E-2</v>
      </c>
      <c r="AJ24" s="528"/>
      <c r="AK24" s="659">
        <v>8.3299999999999999E-2</v>
      </c>
      <c r="AL24" s="528"/>
      <c r="AM24" s="659">
        <v>8.3299999999999999E-2</v>
      </c>
      <c r="AN24" s="523"/>
      <c r="AO24" s="77"/>
    </row>
    <row r="25" spans="1:41" ht="75.75" customHeight="1">
      <c r="A25" s="1234"/>
      <c r="B25" s="1237"/>
      <c r="C25" s="1240"/>
      <c r="D25" s="272" t="s">
        <v>794</v>
      </c>
      <c r="E25" s="269">
        <f>J25</f>
        <v>0.05</v>
      </c>
      <c r="F25" s="269" t="s">
        <v>1128</v>
      </c>
      <c r="G25" s="244" t="s">
        <v>795</v>
      </c>
      <c r="H25" s="273" t="s">
        <v>1008</v>
      </c>
      <c r="I25" s="350" t="s">
        <v>796</v>
      </c>
      <c r="J25" s="24">
        <v>0.05</v>
      </c>
      <c r="K25" s="277" t="s">
        <v>1125</v>
      </c>
      <c r="L25" s="112">
        <v>45323</v>
      </c>
      <c r="M25" s="112">
        <v>45626</v>
      </c>
      <c r="N25" s="403" t="s">
        <v>44</v>
      </c>
      <c r="O25" s="399">
        <v>2.1</v>
      </c>
      <c r="P25" s="521"/>
      <c r="Q25" s="658"/>
      <c r="R25" s="521"/>
      <c r="S25" s="660"/>
      <c r="T25" s="521"/>
      <c r="U25" s="661"/>
      <c r="V25" s="521"/>
      <c r="W25" s="660"/>
      <c r="X25" s="663"/>
      <c r="Y25" s="664">
        <v>1</v>
      </c>
      <c r="Z25" s="663"/>
      <c r="AA25" s="664"/>
      <c r="AB25" s="663"/>
      <c r="AC25" s="664"/>
      <c r="AD25" s="663"/>
      <c r="AE25" s="664"/>
      <c r="AF25" s="663"/>
      <c r="AG25" s="664">
        <v>1</v>
      </c>
      <c r="AH25" s="663"/>
      <c r="AI25" s="664"/>
      <c r="AJ25" s="663"/>
      <c r="AK25" s="664"/>
      <c r="AL25" s="663"/>
      <c r="AM25" s="664">
        <v>1</v>
      </c>
      <c r="AN25" s="527"/>
      <c r="AO25" s="77"/>
    </row>
    <row r="26" spans="1:41" ht="75.75" customHeight="1">
      <c r="A26" s="1234"/>
      <c r="B26" s="1237"/>
      <c r="C26" s="1240"/>
      <c r="D26" s="1245" t="s">
        <v>797</v>
      </c>
      <c r="E26" s="1251">
        <f>SUM(J26:J28)</f>
        <v>0.14000000000000001</v>
      </c>
      <c r="F26" s="511" t="s">
        <v>40</v>
      </c>
      <c r="G26" s="1253" t="s">
        <v>798</v>
      </c>
      <c r="H26" s="363" t="s">
        <v>799</v>
      </c>
      <c r="I26" s="350" t="s">
        <v>800</v>
      </c>
      <c r="J26" s="24">
        <v>0.05</v>
      </c>
      <c r="K26" s="277" t="s">
        <v>1120</v>
      </c>
      <c r="L26" s="112">
        <v>45323</v>
      </c>
      <c r="M26" s="276">
        <v>45656</v>
      </c>
      <c r="N26" s="403" t="s">
        <v>44</v>
      </c>
      <c r="O26" s="399" t="s">
        <v>963</v>
      </c>
      <c r="P26" s="521"/>
      <c r="Q26" s="660"/>
      <c r="R26" s="521"/>
      <c r="S26" s="660"/>
      <c r="T26" s="521"/>
      <c r="U26" s="660"/>
      <c r="V26" s="663"/>
      <c r="W26" s="664"/>
      <c r="X26" s="663"/>
      <c r="Y26" s="664"/>
      <c r="Z26" s="663"/>
      <c r="AA26" s="664"/>
      <c r="AB26" s="663"/>
      <c r="AC26" s="664"/>
      <c r="AD26" s="663"/>
      <c r="AE26" s="664"/>
      <c r="AF26" s="663"/>
      <c r="AG26" s="664"/>
      <c r="AH26" s="663"/>
      <c r="AI26" s="664"/>
      <c r="AJ26" s="663"/>
      <c r="AK26" s="664">
        <v>324</v>
      </c>
      <c r="AL26" s="663"/>
      <c r="AM26" s="664"/>
      <c r="AN26" s="527"/>
      <c r="AO26" s="77"/>
    </row>
    <row r="27" spans="1:41" ht="75.75" customHeight="1">
      <c r="A27" s="1234"/>
      <c r="B27" s="1237"/>
      <c r="C27" s="1240"/>
      <c r="D27" s="1237"/>
      <c r="E27" s="1251"/>
      <c r="F27" s="511" t="s">
        <v>40</v>
      </c>
      <c r="G27" s="1253"/>
      <c r="H27" s="363" t="s">
        <v>1009</v>
      </c>
      <c r="I27" s="350" t="s">
        <v>1010</v>
      </c>
      <c r="J27" s="24">
        <v>0.04</v>
      </c>
      <c r="K27" s="277" t="s">
        <v>1120</v>
      </c>
      <c r="L27" s="112">
        <v>45323</v>
      </c>
      <c r="M27" s="276">
        <v>45656</v>
      </c>
      <c r="N27" s="403" t="s">
        <v>44</v>
      </c>
      <c r="O27" s="399">
        <v>3.1</v>
      </c>
      <c r="P27" s="521"/>
      <c r="Q27" s="660"/>
      <c r="R27" s="521"/>
      <c r="S27" s="660"/>
      <c r="T27" s="521"/>
      <c r="U27" s="660"/>
      <c r="V27" s="663"/>
      <c r="W27" s="664"/>
      <c r="X27" s="663"/>
      <c r="Y27" s="664"/>
      <c r="Z27" s="663"/>
      <c r="AA27" s="664"/>
      <c r="AB27" s="663"/>
      <c r="AC27" s="664"/>
      <c r="AD27" s="663"/>
      <c r="AE27" s="664"/>
      <c r="AF27" s="663"/>
      <c r="AG27" s="664"/>
      <c r="AH27" s="663"/>
      <c r="AI27" s="664"/>
      <c r="AJ27" s="663"/>
      <c r="AK27" s="664">
        <v>230</v>
      </c>
      <c r="AL27" s="663"/>
      <c r="AM27" s="664"/>
      <c r="AN27" s="527"/>
      <c r="AO27" s="77"/>
    </row>
    <row r="28" spans="1:41" ht="75.75" customHeight="1">
      <c r="A28" s="1234"/>
      <c r="B28" s="1237"/>
      <c r="C28" s="1240"/>
      <c r="D28" s="1237"/>
      <c r="E28" s="1251"/>
      <c r="F28" s="511" t="s">
        <v>40</v>
      </c>
      <c r="G28" s="1253"/>
      <c r="H28" s="363" t="s">
        <v>1011</v>
      </c>
      <c r="I28" s="350" t="s">
        <v>801</v>
      </c>
      <c r="J28" s="24">
        <v>0.05</v>
      </c>
      <c r="K28" s="274" t="s">
        <v>1129</v>
      </c>
      <c r="L28" s="112">
        <v>45293</v>
      </c>
      <c r="M28" s="276">
        <v>45656</v>
      </c>
      <c r="N28" s="403" t="s">
        <v>44</v>
      </c>
      <c r="O28" s="399" t="s">
        <v>83</v>
      </c>
      <c r="P28" s="521"/>
      <c r="Q28" s="660"/>
      <c r="R28" s="521"/>
      <c r="S28" s="660"/>
      <c r="T28" s="521"/>
      <c r="U28" s="660"/>
      <c r="V28" s="663"/>
      <c r="W28" s="664">
        <v>1</v>
      </c>
      <c r="X28" s="663"/>
      <c r="Y28" s="664"/>
      <c r="Z28" s="663"/>
      <c r="AA28" s="664"/>
      <c r="AB28" s="663"/>
      <c r="AC28" s="664"/>
      <c r="AD28" s="663"/>
      <c r="AE28" s="664">
        <v>1</v>
      </c>
      <c r="AF28" s="663"/>
      <c r="AG28" s="664"/>
      <c r="AH28" s="663"/>
      <c r="AI28" s="664"/>
      <c r="AJ28" s="663"/>
      <c r="AK28" s="664"/>
      <c r="AL28" s="663"/>
      <c r="AM28" s="664">
        <v>1</v>
      </c>
      <c r="AN28" s="527"/>
      <c r="AO28" s="77"/>
    </row>
    <row r="29" spans="1:41" ht="75.75" customHeight="1">
      <c r="A29" s="1234"/>
      <c r="B29" s="1237"/>
      <c r="C29" s="1240"/>
      <c r="D29" s="1237"/>
      <c r="E29" s="1251">
        <f>SUM(J29:J30)</f>
        <v>0.04</v>
      </c>
      <c r="F29" s="531" t="s">
        <v>776</v>
      </c>
      <c r="G29" s="1254" t="s">
        <v>802</v>
      </c>
      <c r="H29" s="363" t="s">
        <v>803</v>
      </c>
      <c r="I29" s="350" t="s">
        <v>804</v>
      </c>
      <c r="J29" s="24">
        <v>0.02</v>
      </c>
      <c r="K29" s="277" t="s">
        <v>1120</v>
      </c>
      <c r="L29" s="112">
        <v>45293</v>
      </c>
      <c r="M29" s="276">
        <v>45656</v>
      </c>
      <c r="N29" s="403" t="s">
        <v>44</v>
      </c>
      <c r="O29" s="399" t="s">
        <v>82</v>
      </c>
      <c r="P29" s="521"/>
      <c r="Q29" s="659">
        <v>8.3299999999999999E-2</v>
      </c>
      <c r="R29" s="522"/>
      <c r="S29" s="659">
        <v>8.3299999999999999E-2</v>
      </c>
      <c r="T29" s="522"/>
      <c r="U29" s="659">
        <v>8.3299999999999999E-2</v>
      </c>
      <c r="V29" s="522"/>
      <c r="W29" s="659">
        <v>8.3299999999999999E-2</v>
      </c>
      <c r="X29" s="522"/>
      <c r="Y29" s="659">
        <v>8.3299999999999999E-2</v>
      </c>
      <c r="Z29" s="522"/>
      <c r="AA29" s="659">
        <v>8.3299999999999999E-2</v>
      </c>
      <c r="AB29" s="522"/>
      <c r="AC29" s="659">
        <v>8.3299999999999999E-2</v>
      </c>
      <c r="AD29" s="522"/>
      <c r="AE29" s="659">
        <v>8.3299999999999999E-2</v>
      </c>
      <c r="AF29" s="522"/>
      <c r="AG29" s="659">
        <v>8.3299999999999999E-2</v>
      </c>
      <c r="AH29" s="522"/>
      <c r="AI29" s="659">
        <v>8.3299999999999999E-2</v>
      </c>
      <c r="AJ29" s="522"/>
      <c r="AK29" s="659">
        <v>8.3299999999999999E-2</v>
      </c>
      <c r="AL29" s="522"/>
      <c r="AM29" s="659">
        <v>8.3299999999999999E-2</v>
      </c>
      <c r="AN29" s="523"/>
      <c r="AO29" s="77"/>
    </row>
    <row r="30" spans="1:41" ht="75.75" customHeight="1">
      <c r="A30" s="1234"/>
      <c r="B30" s="1237"/>
      <c r="C30" s="1240"/>
      <c r="D30" s="1237"/>
      <c r="E30" s="1251"/>
      <c r="F30" s="531" t="s">
        <v>776</v>
      </c>
      <c r="G30" s="1255"/>
      <c r="H30" s="524" t="s">
        <v>1130</v>
      </c>
      <c r="I30" s="350" t="s">
        <v>805</v>
      </c>
      <c r="J30" s="24">
        <v>0.02</v>
      </c>
      <c r="K30" s="277" t="s">
        <v>1120</v>
      </c>
      <c r="L30" s="112">
        <v>45506</v>
      </c>
      <c r="M30" s="276">
        <v>45656</v>
      </c>
      <c r="N30" s="403" t="s">
        <v>44</v>
      </c>
      <c r="O30" s="399" t="s">
        <v>82</v>
      </c>
      <c r="P30" s="521"/>
      <c r="Q30" s="658"/>
      <c r="R30" s="521"/>
      <c r="S30" s="658"/>
      <c r="T30" s="521"/>
      <c r="U30" s="658"/>
      <c r="V30" s="521"/>
      <c r="W30" s="658"/>
      <c r="X30" s="521"/>
      <c r="Y30" s="658"/>
      <c r="Z30" s="521"/>
      <c r="AA30" s="658"/>
      <c r="AB30" s="521"/>
      <c r="AC30" s="658"/>
      <c r="AD30" s="521"/>
      <c r="AE30" s="658">
        <v>0.2</v>
      </c>
      <c r="AF30" s="521"/>
      <c r="AG30" s="658">
        <v>0.2</v>
      </c>
      <c r="AH30" s="521"/>
      <c r="AI30" s="658">
        <v>0.2</v>
      </c>
      <c r="AJ30" s="521"/>
      <c r="AK30" s="658">
        <v>0.2</v>
      </c>
      <c r="AL30" s="521"/>
      <c r="AM30" s="658">
        <v>0.2</v>
      </c>
      <c r="AN30" s="523"/>
      <c r="AO30" s="77"/>
    </row>
    <row r="31" spans="1:41" ht="75.75" customHeight="1">
      <c r="A31" s="1234"/>
      <c r="B31" s="1237"/>
      <c r="C31" s="1240"/>
      <c r="D31" s="1237"/>
      <c r="E31" s="1256">
        <f>SUM(J31:J32)</f>
        <v>0.1</v>
      </c>
      <c r="F31" s="531" t="s">
        <v>776</v>
      </c>
      <c r="G31" s="1257" t="s">
        <v>806</v>
      </c>
      <c r="H31" s="273" t="s">
        <v>807</v>
      </c>
      <c r="I31" s="273" t="s">
        <v>808</v>
      </c>
      <c r="J31" s="24">
        <v>0.05</v>
      </c>
      <c r="K31" s="274" t="s">
        <v>1129</v>
      </c>
      <c r="L31" s="112">
        <v>45293</v>
      </c>
      <c r="M31" s="112">
        <v>45656</v>
      </c>
      <c r="N31" s="403" t="s">
        <v>44</v>
      </c>
      <c r="O31" s="399" t="s">
        <v>87</v>
      </c>
      <c r="P31" s="445"/>
      <c r="Q31" s="661">
        <v>1</v>
      </c>
      <c r="R31" s="665"/>
      <c r="S31" s="661">
        <v>1</v>
      </c>
      <c r="T31" s="665"/>
      <c r="U31" s="661">
        <v>1</v>
      </c>
      <c r="V31" s="665"/>
      <c r="W31" s="661">
        <v>1</v>
      </c>
      <c r="X31" s="665"/>
      <c r="Y31" s="661">
        <v>1</v>
      </c>
      <c r="Z31" s="665"/>
      <c r="AA31" s="661">
        <v>1</v>
      </c>
      <c r="AB31" s="665"/>
      <c r="AC31" s="661">
        <v>1</v>
      </c>
      <c r="AD31" s="665"/>
      <c r="AE31" s="661">
        <v>1</v>
      </c>
      <c r="AF31" s="665"/>
      <c r="AG31" s="661">
        <v>1</v>
      </c>
      <c r="AH31" s="665"/>
      <c r="AI31" s="661">
        <v>1</v>
      </c>
      <c r="AJ31" s="665"/>
      <c r="AK31" s="661">
        <v>1</v>
      </c>
      <c r="AL31" s="665"/>
      <c r="AM31" s="661">
        <v>1</v>
      </c>
      <c r="AN31" s="526"/>
      <c r="AO31" s="77"/>
    </row>
    <row r="32" spans="1:41" ht="75.75" customHeight="1">
      <c r="A32" s="1234"/>
      <c r="B32" s="1237"/>
      <c r="C32" s="1240"/>
      <c r="D32" s="1237"/>
      <c r="E32" s="1244"/>
      <c r="F32" s="531" t="s">
        <v>776</v>
      </c>
      <c r="G32" s="1257"/>
      <c r="H32" s="363" t="s">
        <v>809</v>
      </c>
      <c r="I32" s="273" t="s">
        <v>810</v>
      </c>
      <c r="J32" s="24">
        <v>0.05</v>
      </c>
      <c r="K32" s="274" t="s">
        <v>1129</v>
      </c>
      <c r="L32" s="112">
        <v>45323</v>
      </c>
      <c r="M32" s="112">
        <v>45656</v>
      </c>
      <c r="N32" s="403" t="s">
        <v>44</v>
      </c>
      <c r="O32" s="399" t="s">
        <v>87</v>
      </c>
      <c r="P32" s="521"/>
      <c r="Q32" s="660"/>
      <c r="R32" s="521"/>
      <c r="S32" s="660"/>
      <c r="T32" s="521"/>
      <c r="U32" s="660"/>
      <c r="V32" s="521"/>
      <c r="W32" s="660"/>
      <c r="X32" s="521"/>
      <c r="Y32" s="660"/>
      <c r="Z32" s="521"/>
      <c r="AA32" s="661">
        <v>1</v>
      </c>
      <c r="AB32" s="521"/>
      <c r="AC32" s="660"/>
      <c r="AD32" s="521"/>
      <c r="AE32" s="660"/>
      <c r="AF32" s="521"/>
      <c r="AG32" s="660"/>
      <c r="AH32" s="521"/>
      <c r="AI32" s="660"/>
      <c r="AJ32" s="521"/>
      <c r="AK32" s="660"/>
      <c r="AL32" s="521"/>
      <c r="AM32" s="661">
        <v>1</v>
      </c>
      <c r="AN32" s="526"/>
      <c r="AO32" s="77"/>
    </row>
    <row r="33" spans="1:41" ht="75.75" customHeight="1">
      <c r="A33" s="1234"/>
      <c r="B33" s="1237"/>
      <c r="C33" s="1240"/>
      <c r="D33" s="1237"/>
      <c r="E33" s="269">
        <f>J33</f>
        <v>0.02</v>
      </c>
      <c r="F33" s="531" t="s">
        <v>776</v>
      </c>
      <c r="G33" s="402" t="s">
        <v>811</v>
      </c>
      <c r="H33" s="273" t="s">
        <v>812</v>
      </c>
      <c r="I33" s="273" t="s">
        <v>813</v>
      </c>
      <c r="J33" s="24">
        <v>0.02</v>
      </c>
      <c r="K33" s="529" t="s">
        <v>792</v>
      </c>
      <c r="L33" s="112">
        <v>45414</v>
      </c>
      <c r="M33" s="276">
        <v>45656</v>
      </c>
      <c r="N33" s="403" t="s">
        <v>44</v>
      </c>
      <c r="O33" s="399" t="s">
        <v>88</v>
      </c>
      <c r="P33" s="521"/>
      <c r="Q33" s="658"/>
      <c r="R33" s="521"/>
      <c r="S33" s="658"/>
      <c r="T33" s="521"/>
      <c r="U33" s="658"/>
      <c r="V33" s="521"/>
      <c r="W33" s="658"/>
      <c r="X33" s="521"/>
      <c r="Y33" s="658">
        <v>0.33</v>
      </c>
      <c r="Z33" s="521"/>
      <c r="AA33" s="658"/>
      <c r="AB33" s="521"/>
      <c r="AC33" s="658"/>
      <c r="AD33" s="521"/>
      <c r="AE33" s="658"/>
      <c r="AF33" s="521"/>
      <c r="AG33" s="658">
        <v>0.33</v>
      </c>
      <c r="AH33" s="521"/>
      <c r="AI33" s="658"/>
      <c r="AJ33" s="521"/>
      <c r="AK33" s="658"/>
      <c r="AL33" s="521"/>
      <c r="AM33" s="658">
        <v>0.34</v>
      </c>
      <c r="AN33" s="523"/>
      <c r="AO33" s="77"/>
    </row>
    <row r="34" spans="1:41" ht="75.75" customHeight="1">
      <c r="A34" s="1234"/>
      <c r="B34" s="1237"/>
      <c r="C34" s="1240"/>
      <c r="D34" s="1246"/>
      <c r="E34" s="269">
        <f>J34</f>
        <v>0.03</v>
      </c>
      <c r="F34" s="531" t="s">
        <v>776</v>
      </c>
      <c r="G34" s="634" t="s">
        <v>1177</v>
      </c>
      <c r="H34" s="630" t="s">
        <v>1178</v>
      </c>
      <c r="I34" s="630" t="s">
        <v>1179</v>
      </c>
      <c r="J34" s="631">
        <v>0.03</v>
      </c>
      <c r="K34" s="632" t="s">
        <v>792</v>
      </c>
      <c r="L34" s="633">
        <v>45597</v>
      </c>
      <c r="M34" s="633">
        <v>45656</v>
      </c>
      <c r="N34" s="403" t="s">
        <v>44</v>
      </c>
      <c r="O34" s="399" t="s">
        <v>116</v>
      </c>
      <c r="P34" s="521"/>
      <c r="Q34" s="658"/>
      <c r="R34" s="521"/>
      <c r="S34" s="658"/>
      <c r="T34" s="521"/>
      <c r="U34" s="658"/>
      <c r="V34" s="521"/>
      <c r="W34" s="658"/>
      <c r="X34" s="521"/>
      <c r="Y34" s="658"/>
      <c r="Z34" s="521"/>
      <c r="AA34" s="658"/>
      <c r="AB34" s="521"/>
      <c r="AC34" s="658"/>
      <c r="AD34" s="521"/>
      <c r="AE34" s="658"/>
      <c r="AF34" s="521"/>
      <c r="AG34" s="658"/>
      <c r="AH34" s="521"/>
      <c r="AI34" s="658"/>
      <c r="AJ34" s="521"/>
      <c r="AK34" s="666">
        <v>1</v>
      </c>
      <c r="AL34" s="521"/>
      <c r="AM34" s="658"/>
      <c r="AN34" s="523"/>
      <c r="AO34" s="77"/>
    </row>
    <row r="35" spans="1:41" ht="75.75" customHeight="1">
      <c r="A35" s="1234"/>
      <c r="B35" s="1237"/>
      <c r="C35" s="1240"/>
      <c r="D35" s="1245" t="s">
        <v>814</v>
      </c>
      <c r="E35" s="1247">
        <f>SUM(J35:J36)</f>
        <v>0.1</v>
      </c>
      <c r="F35" s="531" t="s">
        <v>776</v>
      </c>
      <c r="G35" s="244" t="s">
        <v>1131</v>
      </c>
      <c r="H35" s="273" t="s">
        <v>1132</v>
      </c>
      <c r="I35" s="273" t="s">
        <v>1133</v>
      </c>
      <c r="J35" s="24">
        <v>0.05</v>
      </c>
      <c r="K35" s="274" t="s">
        <v>792</v>
      </c>
      <c r="L35" s="276">
        <v>45293</v>
      </c>
      <c r="M35" s="276">
        <v>45656</v>
      </c>
      <c r="N35" s="403" t="s">
        <v>44</v>
      </c>
      <c r="O35" s="400" t="s">
        <v>81</v>
      </c>
      <c r="P35" s="521"/>
      <c r="Q35" s="659">
        <v>8.3299999999999999E-2</v>
      </c>
      <c r="R35" s="522"/>
      <c r="S35" s="659">
        <v>8.3299999999999999E-2</v>
      </c>
      <c r="T35" s="522"/>
      <c r="U35" s="659">
        <v>8.3299999999999999E-2</v>
      </c>
      <c r="V35" s="522"/>
      <c r="W35" s="659">
        <v>8.3299999999999999E-2</v>
      </c>
      <c r="X35" s="522"/>
      <c r="Y35" s="659">
        <v>8.3299999999999999E-2</v>
      </c>
      <c r="Z35" s="522"/>
      <c r="AA35" s="659">
        <v>8.3299999999999999E-2</v>
      </c>
      <c r="AB35" s="522"/>
      <c r="AC35" s="659">
        <v>8.3299999999999999E-2</v>
      </c>
      <c r="AD35" s="522"/>
      <c r="AE35" s="659">
        <v>8.3299999999999999E-2</v>
      </c>
      <c r="AF35" s="522"/>
      <c r="AG35" s="659">
        <v>8.3299999999999999E-2</v>
      </c>
      <c r="AH35" s="522"/>
      <c r="AI35" s="659">
        <v>8.3299999999999999E-2</v>
      </c>
      <c r="AJ35" s="522"/>
      <c r="AK35" s="659">
        <v>8.3299999999999999E-2</v>
      </c>
      <c r="AL35" s="522"/>
      <c r="AM35" s="659">
        <v>8.3299999999999999E-2</v>
      </c>
      <c r="AN35" s="523"/>
      <c r="AO35" s="77"/>
    </row>
    <row r="36" spans="1:41" ht="75.75" customHeight="1">
      <c r="A36" s="1234"/>
      <c r="B36" s="1237"/>
      <c r="C36" s="1240"/>
      <c r="D36" s="1246"/>
      <c r="E36" s="1248"/>
      <c r="F36" s="531" t="s">
        <v>776</v>
      </c>
      <c r="G36" s="244" t="s">
        <v>815</v>
      </c>
      <c r="H36" s="244" t="s">
        <v>816</v>
      </c>
      <c r="I36" s="273" t="s">
        <v>817</v>
      </c>
      <c r="J36" s="24">
        <v>0.05</v>
      </c>
      <c r="K36" s="274" t="s">
        <v>1129</v>
      </c>
      <c r="L36" s="276">
        <v>45293</v>
      </c>
      <c r="M36" s="112">
        <v>45656</v>
      </c>
      <c r="N36" s="403" t="s">
        <v>44</v>
      </c>
      <c r="O36" s="398" t="s">
        <v>80</v>
      </c>
      <c r="P36" s="521"/>
      <c r="Q36" s="661">
        <v>1</v>
      </c>
      <c r="R36" s="521"/>
      <c r="S36" s="661">
        <v>1</v>
      </c>
      <c r="T36" s="521"/>
      <c r="U36" s="661">
        <v>1</v>
      </c>
      <c r="V36" s="521"/>
      <c r="W36" s="661">
        <v>1</v>
      </c>
      <c r="X36" s="521"/>
      <c r="Y36" s="661">
        <v>1</v>
      </c>
      <c r="Z36" s="521"/>
      <c r="AA36" s="661">
        <v>1</v>
      </c>
      <c r="AB36" s="521"/>
      <c r="AC36" s="661">
        <v>1</v>
      </c>
      <c r="AD36" s="521"/>
      <c r="AE36" s="661">
        <v>1</v>
      </c>
      <c r="AF36" s="521"/>
      <c r="AG36" s="661">
        <v>1</v>
      </c>
      <c r="AH36" s="521"/>
      <c r="AI36" s="661">
        <v>1</v>
      </c>
      <c r="AJ36" s="521"/>
      <c r="AK36" s="661">
        <v>1</v>
      </c>
      <c r="AL36" s="521"/>
      <c r="AM36" s="661">
        <v>1</v>
      </c>
      <c r="AN36" s="526"/>
      <c r="AO36" s="77"/>
    </row>
    <row r="37" spans="1:41" ht="75.75" customHeight="1" thickBot="1">
      <c r="A37" s="1235"/>
      <c r="B37" s="1238"/>
      <c r="C37" s="1241"/>
      <c r="D37" s="278" t="s">
        <v>818</v>
      </c>
      <c r="E37" s="279">
        <v>0.02</v>
      </c>
      <c r="F37" s="532" t="s">
        <v>40</v>
      </c>
      <c r="G37" s="404" t="s">
        <v>819</v>
      </c>
      <c r="H37" s="26" t="s">
        <v>820</v>
      </c>
      <c r="I37" s="26" t="s">
        <v>821</v>
      </c>
      <c r="J37" s="28">
        <v>0.02</v>
      </c>
      <c r="K37" s="529" t="s">
        <v>792</v>
      </c>
      <c r="L37" s="342">
        <v>45293</v>
      </c>
      <c r="M37" s="405">
        <v>45656</v>
      </c>
      <c r="N37" s="406" t="s">
        <v>44</v>
      </c>
      <c r="O37" s="401" t="s">
        <v>64</v>
      </c>
      <c r="P37" s="533"/>
      <c r="Q37" s="662">
        <v>8.3299999999999999E-2</v>
      </c>
      <c r="R37" s="667"/>
      <c r="S37" s="662">
        <v>8.3299999999999999E-2</v>
      </c>
      <c r="T37" s="667"/>
      <c r="U37" s="662">
        <v>8.3299999999999999E-2</v>
      </c>
      <c r="V37" s="667"/>
      <c r="W37" s="662">
        <v>8.3299999999999999E-2</v>
      </c>
      <c r="X37" s="667"/>
      <c r="Y37" s="662">
        <v>8.3299999999999999E-2</v>
      </c>
      <c r="Z37" s="667"/>
      <c r="AA37" s="662">
        <v>8.3299999999999999E-2</v>
      </c>
      <c r="AB37" s="667"/>
      <c r="AC37" s="662">
        <v>8.3299999999999999E-2</v>
      </c>
      <c r="AD37" s="667"/>
      <c r="AE37" s="662">
        <v>8.3299999999999999E-2</v>
      </c>
      <c r="AF37" s="667"/>
      <c r="AG37" s="662">
        <v>8.3299999999999999E-2</v>
      </c>
      <c r="AH37" s="667"/>
      <c r="AI37" s="662">
        <v>8.3299999999999999E-2</v>
      </c>
      <c r="AJ37" s="667"/>
      <c r="AK37" s="662">
        <v>8.3299999999999999E-2</v>
      </c>
      <c r="AL37" s="667"/>
      <c r="AM37" s="662">
        <v>8.3299999999999999E-2</v>
      </c>
      <c r="AN37" s="534"/>
      <c r="AO37" s="78"/>
    </row>
    <row r="38" spans="1:41" ht="18" customHeight="1">
      <c r="A38" s="535" t="s">
        <v>34</v>
      </c>
      <c r="B38" s="2"/>
      <c r="C38" s="2" t="s">
        <v>35</v>
      </c>
      <c r="D38" s="2"/>
      <c r="E38" s="2" t="s">
        <v>36</v>
      </c>
      <c r="F38" s="2"/>
      <c r="G38" s="2" t="s">
        <v>36</v>
      </c>
      <c r="I38" s="2" t="s">
        <v>37</v>
      </c>
      <c r="J38" s="536"/>
      <c r="K38" s="537"/>
      <c r="L38" s="2"/>
      <c r="M38" s="2"/>
      <c r="N38" s="3"/>
      <c r="O38" s="9"/>
      <c r="P38" s="5"/>
      <c r="Q38" s="5"/>
      <c r="R38" s="5"/>
      <c r="S38" s="5"/>
      <c r="T38" s="5"/>
      <c r="U38" s="5"/>
      <c r="V38" s="5"/>
      <c r="W38" s="5"/>
      <c r="X38" s="5"/>
      <c r="Y38" s="5"/>
      <c r="Z38" s="5"/>
      <c r="AA38" s="5"/>
      <c r="AB38" s="5"/>
      <c r="AC38" s="5"/>
      <c r="AD38" s="5"/>
      <c r="AE38" s="5"/>
      <c r="AF38" s="5"/>
      <c r="AG38" s="5"/>
      <c r="AH38" s="5"/>
      <c r="AI38" s="5"/>
      <c r="AJ38" s="5"/>
      <c r="AK38" s="5"/>
      <c r="AL38" s="5"/>
      <c r="AM38" s="5"/>
      <c r="AO38" s="3"/>
    </row>
    <row r="39" spans="1:41" ht="39" customHeight="1">
      <c r="A39" s="490" t="s">
        <v>1094</v>
      </c>
      <c r="B39" s="491"/>
      <c r="C39" s="491" t="s">
        <v>73</v>
      </c>
      <c r="D39" s="491"/>
      <c r="E39" s="491" t="s">
        <v>1012</v>
      </c>
      <c r="F39" s="491"/>
      <c r="G39" s="492" t="s">
        <v>1095</v>
      </c>
      <c r="H39" s="491"/>
      <c r="I39" s="1179" t="s">
        <v>1134</v>
      </c>
      <c r="J39" s="1179"/>
      <c r="K39" s="538"/>
      <c r="L39" s="491"/>
      <c r="M39" s="491"/>
      <c r="N39" s="493"/>
      <c r="O39" s="497"/>
      <c r="P39" s="495"/>
      <c r="Q39" s="495"/>
      <c r="R39" s="495"/>
      <c r="S39" s="495"/>
      <c r="T39" s="495"/>
      <c r="U39" s="495"/>
      <c r="V39" s="495"/>
      <c r="W39" s="539"/>
      <c r="X39" s="495"/>
      <c r="Y39" s="495"/>
      <c r="Z39" s="495"/>
      <c r="AA39" s="493"/>
      <c r="AB39" s="493"/>
      <c r="AO39" s="3"/>
    </row>
    <row r="40" spans="1:41" ht="18.75" customHeight="1" thickBot="1">
      <c r="A40" s="498" t="s">
        <v>1097</v>
      </c>
      <c r="B40" s="499"/>
      <c r="C40" s="499" t="s">
        <v>1098</v>
      </c>
      <c r="D40" s="499"/>
      <c r="E40" s="499" t="s">
        <v>1099</v>
      </c>
      <c r="F40" s="499"/>
      <c r="G40" s="500" t="s">
        <v>1100</v>
      </c>
      <c r="H40" s="499"/>
      <c r="I40" s="1180" t="s">
        <v>1135</v>
      </c>
      <c r="J40" s="1180"/>
      <c r="K40" s="1180"/>
      <c r="L40" s="499" t="s">
        <v>38</v>
      </c>
      <c r="M40" s="499"/>
      <c r="N40" s="499"/>
      <c r="O40" s="501"/>
      <c r="P40" s="502"/>
      <c r="Q40" s="502"/>
      <c r="R40" s="502"/>
      <c r="S40" s="502"/>
      <c r="T40" s="502"/>
      <c r="U40" s="502"/>
      <c r="V40" s="502"/>
      <c r="W40" s="503"/>
      <c r="X40" s="502"/>
      <c r="Y40" s="502"/>
      <c r="Z40" s="502"/>
      <c r="AA40" s="503"/>
      <c r="AB40" s="503"/>
      <c r="AC40" s="4"/>
      <c r="AD40" s="4"/>
      <c r="AE40" s="4"/>
      <c r="AF40" s="4"/>
      <c r="AG40" s="4"/>
      <c r="AH40" s="4"/>
      <c r="AI40" s="4"/>
      <c r="AJ40" s="4"/>
      <c r="AK40" s="4"/>
      <c r="AL40" s="4"/>
      <c r="AM40" s="4"/>
      <c r="AN40" s="540"/>
      <c r="AO40" s="8"/>
    </row>
    <row r="41" spans="1:41">
      <c r="A41" s="541" t="s">
        <v>1136</v>
      </c>
    </row>
  </sheetData>
  <mergeCells count="50">
    <mergeCell ref="I39:J39"/>
    <mergeCell ref="I40:K40"/>
    <mergeCell ref="G18:G19"/>
    <mergeCell ref="E20:E24"/>
    <mergeCell ref="G20:G24"/>
    <mergeCell ref="E26:E28"/>
    <mergeCell ref="G26:G28"/>
    <mergeCell ref="E29:E30"/>
    <mergeCell ref="G29:G30"/>
    <mergeCell ref="E31:E32"/>
    <mergeCell ref="G31:G32"/>
    <mergeCell ref="G12:G17"/>
    <mergeCell ref="E18:E19"/>
    <mergeCell ref="X10:Y10"/>
    <mergeCell ref="Z10:AA10"/>
    <mergeCell ref="AB10:AC10"/>
    <mergeCell ref="M10:M11"/>
    <mergeCell ref="T10:U10"/>
    <mergeCell ref="J10:J11"/>
    <mergeCell ref="K10:K11"/>
    <mergeCell ref="L10:L11"/>
    <mergeCell ref="A12:A37"/>
    <mergeCell ref="B12:B37"/>
    <mergeCell ref="C12:C37"/>
    <mergeCell ref="D12:D24"/>
    <mergeCell ref="E12:E17"/>
    <mergeCell ref="D35:D36"/>
    <mergeCell ref="E35:E36"/>
    <mergeCell ref="D26:D34"/>
    <mergeCell ref="AN3:AO9"/>
    <mergeCell ref="N10:N11"/>
    <mergeCell ref="O10:O11"/>
    <mergeCell ref="P10:Q10"/>
    <mergeCell ref="R10:S10"/>
    <mergeCell ref="A3:AM8"/>
    <mergeCell ref="AJ10:AK10"/>
    <mergeCell ref="AL10:AM10"/>
    <mergeCell ref="AN10:AO10"/>
    <mergeCell ref="AD10:AE10"/>
    <mergeCell ref="AF10:AG10"/>
    <mergeCell ref="AH10:AI10"/>
    <mergeCell ref="G10:G11"/>
    <mergeCell ref="V10:W10"/>
    <mergeCell ref="H10:H11"/>
    <mergeCell ref="I10:I11"/>
    <mergeCell ref="A10:B10"/>
    <mergeCell ref="C10:C11"/>
    <mergeCell ref="D10:D11"/>
    <mergeCell ref="E10:E11"/>
    <mergeCell ref="F10:F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98CC2-C2E1-4E4C-8E24-8EEBBD9BB2D0}">
  <dimension ref="A1:AP32"/>
  <sheetViews>
    <sheetView tabSelected="1" topLeftCell="A20" zoomScale="96" zoomScaleNormal="96" zoomScaleSheetLayoutView="100" workbookViewId="0">
      <selection activeCell="G25" sqref="G25"/>
    </sheetView>
  </sheetViews>
  <sheetFormatPr baseColWidth="10" defaultRowHeight="13.2"/>
  <cols>
    <col min="1" max="1" width="29.88671875" style="425" customWidth="1"/>
    <col min="2" max="2" width="29.5546875" style="425" customWidth="1"/>
    <col min="3" max="3" width="19.88671875" style="425" customWidth="1"/>
    <col min="4" max="4" width="34" style="425" customWidth="1"/>
    <col min="5" max="5" width="23" style="1479" customWidth="1"/>
    <col min="6" max="6" width="20.109375" style="1479" customWidth="1"/>
    <col min="7" max="7" width="34.109375" style="425" customWidth="1"/>
    <col min="8" max="8" width="23.88671875" style="425" customWidth="1"/>
    <col min="9" max="9" width="19" style="425" customWidth="1"/>
    <col min="10" max="13" width="23.44140625" style="425" customWidth="1"/>
    <col min="14" max="14" width="12.5546875" style="425" customWidth="1"/>
    <col min="15" max="15" width="13.88671875" style="425" customWidth="1"/>
    <col min="16" max="39" width="6.44140625" style="425" customWidth="1"/>
    <col min="40" max="40" width="13.5546875" style="1480" customWidth="1"/>
    <col min="41" max="41" width="33" style="1481" customWidth="1"/>
    <col min="42" max="42" width="23.109375" style="425" customWidth="1"/>
    <col min="43" max="16384" width="11.5546875" style="425"/>
  </cols>
  <sheetData>
    <row r="1" spans="1:42" ht="14.4">
      <c r="P1" s="426"/>
    </row>
    <row r="2" spans="1:42" ht="15" thickBot="1">
      <c r="P2" s="426"/>
    </row>
    <row r="3" spans="1:42" ht="15" customHeight="1">
      <c r="A3" s="1258" t="s">
        <v>1037</v>
      </c>
      <c r="B3" s="1259"/>
      <c r="C3" s="1259"/>
      <c r="D3" s="1259"/>
      <c r="E3" s="1259"/>
      <c r="F3" s="1259"/>
      <c r="G3" s="1259"/>
      <c r="H3" s="1259"/>
      <c r="I3" s="1259"/>
      <c r="J3" s="1259"/>
      <c r="K3" s="1259"/>
      <c r="L3" s="1259"/>
      <c r="M3" s="1259"/>
      <c r="N3" s="1259"/>
      <c r="O3" s="1259"/>
      <c r="P3" s="1259"/>
      <c r="Q3" s="1259"/>
      <c r="R3" s="1259"/>
      <c r="S3" s="1259"/>
      <c r="T3" s="1259"/>
      <c r="U3" s="1259"/>
      <c r="V3" s="1259"/>
      <c r="W3" s="1259"/>
      <c r="X3" s="1259"/>
      <c r="Y3" s="1259"/>
      <c r="Z3" s="1259"/>
      <c r="AA3" s="1259"/>
      <c r="AB3" s="1259"/>
      <c r="AC3" s="1259"/>
      <c r="AD3" s="1259"/>
      <c r="AE3" s="1259"/>
      <c r="AF3" s="1259"/>
      <c r="AG3" s="1259"/>
      <c r="AH3" s="1259"/>
      <c r="AI3" s="1259"/>
      <c r="AJ3" s="1259"/>
      <c r="AK3" s="1259"/>
      <c r="AL3" s="1259"/>
      <c r="AM3" s="1259"/>
      <c r="AN3" s="1117" t="s">
        <v>0</v>
      </c>
      <c r="AO3" s="1118"/>
    </row>
    <row r="4" spans="1:42" ht="15" customHeight="1">
      <c r="A4" s="1260"/>
      <c r="B4" s="1261"/>
      <c r="C4" s="1261"/>
      <c r="D4" s="1261"/>
      <c r="E4" s="1261"/>
      <c r="F4" s="1261"/>
      <c r="G4" s="1261"/>
      <c r="H4" s="1261"/>
      <c r="I4" s="1261"/>
      <c r="J4" s="1261"/>
      <c r="K4" s="1261"/>
      <c r="L4" s="1261"/>
      <c r="M4" s="1261"/>
      <c r="N4" s="1261"/>
      <c r="O4" s="1261"/>
      <c r="P4" s="1261"/>
      <c r="Q4" s="1261"/>
      <c r="R4" s="1261"/>
      <c r="S4" s="1261"/>
      <c r="T4" s="1261"/>
      <c r="U4" s="1261"/>
      <c r="V4" s="1261"/>
      <c r="W4" s="1261"/>
      <c r="X4" s="1261"/>
      <c r="Y4" s="1261"/>
      <c r="Z4" s="1261"/>
      <c r="AA4" s="1261"/>
      <c r="AB4" s="1261"/>
      <c r="AC4" s="1261"/>
      <c r="AD4" s="1261"/>
      <c r="AE4" s="1261"/>
      <c r="AF4" s="1261"/>
      <c r="AG4" s="1261"/>
      <c r="AH4" s="1261"/>
      <c r="AI4" s="1261"/>
      <c r="AJ4" s="1261"/>
      <c r="AK4" s="1261"/>
      <c r="AL4" s="1261"/>
      <c r="AM4" s="1261"/>
      <c r="AN4" s="1119"/>
      <c r="AO4" s="1120"/>
    </row>
    <row r="5" spans="1:42" ht="15" customHeight="1">
      <c r="A5" s="1260"/>
      <c r="B5" s="1261"/>
      <c r="C5" s="1261"/>
      <c r="D5" s="1261"/>
      <c r="E5" s="1261"/>
      <c r="F5" s="1261"/>
      <c r="G5" s="1261"/>
      <c r="H5" s="1261"/>
      <c r="I5" s="1261"/>
      <c r="J5" s="1261"/>
      <c r="K5" s="1261"/>
      <c r="L5" s="1261"/>
      <c r="M5" s="1261"/>
      <c r="N5" s="1261"/>
      <c r="O5" s="1261"/>
      <c r="P5" s="1261"/>
      <c r="Q5" s="1261"/>
      <c r="R5" s="1261"/>
      <c r="S5" s="1261"/>
      <c r="T5" s="1261"/>
      <c r="U5" s="1261"/>
      <c r="V5" s="1261"/>
      <c r="W5" s="1261"/>
      <c r="X5" s="1261"/>
      <c r="Y5" s="1261"/>
      <c r="Z5" s="1261"/>
      <c r="AA5" s="1261"/>
      <c r="AB5" s="1261"/>
      <c r="AC5" s="1261"/>
      <c r="AD5" s="1261"/>
      <c r="AE5" s="1261"/>
      <c r="AF5" s="1261"/>
      <c r="AG5" s="1261"/>
      <c r="AH5" s="1261"/>
      <c r="AI5" s="1261"/>
      <c r="AJ5" s="1261"/>
      <c r="AK5" s="1261"/>
      <c r="AL5" s="1261"/>
      <c r="AM5" s="1261"/>
      <c r="AN5" s="1119"/>
      <c r="AO5" s="1120"/>
    </row>
    <row r="6" spans="1:42" ht="15" customHeight="1">
      <c r="A6" s="1260"/>
      <c r="B6" s="1261"/>
      <c r="C6" s="1261"/>
      <c r="D6" s="1261"/>
      <c r="E6" s="1261"/>
      <c r="F6" s="1261"/>
      <c r="G6" s="1261"/>
      <c r="H6" s="1261"/>
      <c r="I6" s="1261"/>
      <c r="J6" s="1261"/>
      <c r="K6" s="1261"/>
      <c r="L6" s="1261"/>
      <c r="M6" s="1261"/>
      <c r="N6" s="1261"/>
      <c r="O6" s="1261"/>
      <c r="P6" s="1261"/>
      <c r="Q6" s="1261"/>
      <c r="R6" s="1261"/>
      <c r="S6" s="1261"/>
      <c r="T6" s="1261"/>
      <c r="U6" s="1261"/>
      <c r="V6" s="1261"/>
      <c r="W6" s="1261"/>
      <c r="X6" s="1261"/>
      <c r="Y6" s="1261"/>
      <c r="Z6" s="1261"/>
      <c r="AA6" s="1261"/>
      <c r="AB6" s="1261"/>
      <c r="AC6" s="1261"/>
      <c r="AD6" s="1261"/>
      <c r="AE6" s="1261"/>
      <c r="AF6" s="1261"/>
      <c r="AG6" s="1261"/>
      <c r="AH6" s="1261"/>
      <c r="AI6" s="1261"/>
      <c r="AJ6" s="1261"/>
      <c r="AK6" s="1261"/>
      <c r="AL6" s="1261"/>
      <c r="AM6" s="1261"/>
      <c r="AN6" s="1119"/>
      <c r="AO6" s="1120"/>
    </row>
    <row r="7" spans="1:42" ht="15" customHeight="1">
      <c r="A7" s="1260"/>
      <c r="B7" s="1261"/>
      <c r="C7" s="1261"/>
      <c r="D7" s="1261"/>
      <c r="E7" s="1261"/>
      <c r="F7" s="1261"/>
      <c r="G7" s="1261"/>
      <c r="H7" s="1261"/>
      <c r="I7" s="1261"/>
      <c r="J7" s="1261"/>
      <c r="K7" s="1261"/>
      <c r="L7" s="1261"/>
      <c r="M7" s="1261"/>
      <c r="N7" s="1261"/>
      <c r="O7" s="1261"/>
      <c r="P7" s="1261"/>
      <c r="Q7" s="1261"/>
      <c r="R7" s="1261"/>
      <c r="S7" s="1261"/>
      <c r="T7" s="1261"/>
      <c r="U7" s="1261"/>
      <c r="V7" s="1261"/>
      <c r="W7" s="1261"/>
      <c r="X7" s="1261"/>
      <c r="Y7" s="1261"/>
      <c r="Z7" s="1261"/>
      <c r="AA7" s="1261"/>
      <c r="AB7" s="1261"/>
      <c r="AC7" s="1261"/>
      <c r="AD7" s="1261"/>
      <c r="AE7" s="1261"/>
      <c r="AF7" s="1261"/>
      <c r="AG7" s="1261"/>
      <c r="AH7" s="1261"/>
      <c r="AI7" s="1261"/>
      <c r="AJ7" s="1261"/>
      <c r="AK7" s="1261"/>
      <c r="AL7" s="1261"/>
      <c r="AM7" s="1261"/>
      <c r="AN7" s="1119"/>
      <c r="AO7" s="1120"/>
    </row>
    <row r="8" spans="1:42" ht="15.75" customHeight="1" thickBot="1">
      <c r="A8" s="1262"/>
      <c r="B8" s="1263"/>
      <c r="C8" s="1263"/>
      <c r="D8" s="1263"/>
      <c r="E8" s="1263"/>
      <c r="F8" s="1263"/>
      <c r="G8" s="1263"/>
      <c r="H8" s="1263"/>
      <c r="I8" s="1263"/>
      <c r="J8" s="1263"/>
      <c r="K8" s="1263"/>
      <c r="L8" s="1263"/>
      <c r="M8" s="1263"/>
      <c r="N8" s="1263"/>
      <c r="O8" s="1263"/>
      <c r="P8" s="1263"/>
      <c r="Q8" s="1263"/>
      <c r="R8" s="1263"/>
      <c r="S8" s="1263"/>
      <c r="T8" s="1263"/>
      <c r="U8" s="1263"/>
      <c r="V8" s="1263"/>
      <c r="W8" s="1263"/>
      <c r="X8" s="1263"/>
      <c r="Y8" s="1263"/>
      <c r="Z8" s="1263"/>
      <c r="AA8" s="1263"/>
      <c r="AB8" s="1263"/>
      <c r="AC8" s="1263"/>
      <c r="AD8" s="1263"/>
      <c r="AE8" s="1263"/>
      <c r="AF8" s="1263"/>
      <c r="AG8" s="1263"/>
      <c r="AH8" s="1263"/>
      <c r="AI8" s="1263"/>
      <c r="AJ8" s="1263"/>
      <c r="AK8" s="1263"/>
      <c r="AL8" s="1263"/>
      <c r="AM8" s="1263"/>
      <c r="AN8" s="1119"/>
      <c r="AO8" s="1120"/>
    </row>
    <row r="9" spans="1:42" ht="15.75" customHeight="1" thickBot="1">
      <c r="A9" s="1482" t="s">
        <v>1180</v>
      </c>
      <c r="B9" s="1483"/>
      <c r="C9" s="1483"/>
      <c r="D9" s="1483"/>
      <c r="E9" s="1483"/>
      <c r="F9" s="1483"/>
      <c r="G9" s="1484"/>
      <c r="H9" s="1485" t="s">
        <v>1180</v>
      </c>
      <c r="I9" s="1486"/>
      <c r="J9" s="1486"/>
      <c r="K9" s="1486"/>
      <c r="L9" s="1486"/>
      <c r="M9" s="1486"/>
      <c r="N9" s="1486"/>
      <c r="O9" s="1486"/>
      <c r="P9" s="1486"/>
      <c r="Q9" s="1486"/>
      <c r="R9" s="1486"/>
      <c r="S9" s="1486"/>
      <c r="T9" s="1486"/>
      <c r="U9" s="1486"/>
      <c r="V9" s="1486"/>
      <c r="W9" s="1486"/>
      <c r="X9" s="1486"/>
      <c r="Y9" s="1486"/>
      <c r="Z9" s="1486"/>
      <c r="AA9" s="1486"/>
      <c r="AB9" s="1486"/>
      <c r="AC9" s="1486"/>
      <c r="AD9" s="1486"/>
      <c r="AE9" s="1486"/>
      <c r="AF9" s="1486"/>
      <c r="AG9" s="1486"/>
      <c r="AH9" s="1486"/>
      <c r="AI9" s="1486"/>
      <c r="AJ9" s="1486"/>
      <c r="AK9" s="1486"/>
      <c r="AL9" s="1486"/>
      <c r="AM9" s="1486"/>
      <c r="AN9" s="1121"/>
      <c r="AO9" s="1122"/>
    </row>
    <row r="10" spans="1:42" ht="48" customHeight="1" thickBot="1">
      <c r="A10" s="1123" t="s">
        <v>1</v>
      </c>
      <c r="B10" s="1124"/>
      <c r="C10" s="1487" t="s">
        <v>2</v>
      </c>
      <c r="D10" s="1109" t="s">
        <v>1038</v>
      </c>
      <c r="E10" s="1488" t="s">
        <v>4</v>
      </c>
      <c r="F10" s="1488" t="s">
        <v>1039</v>
      </c>
      <c r="G10" s="1487" t="s">
        <v>6</v>
      </c>
      <c r="H10" s="1487" t="s">
        <v>7</v>
      </c>
      <c r="I10" s="1487" t="s">
        <v>8</v>
      </c>
      <c r="J10" s="1487" t="s">
        <v>9</v>
      </c>
      <c r="K10" s="1109" t="s">
        <v>10</v>
      </c>
      <c r="L10" s="1109" t="s">
        <v>11</v>
      </c>
      <c r="M10" s="1109" t="s">
        <v>12</v>
      </c>
      <c r="N10" s="1487" t="s">
        <v>13</v>
      </c>
      <c r="O10" s="1109" t="s">
        <v>14</v>
      </c>
      <c r="P10" s="1107" t="s">
        <v>15</v>
      </c>
      <c r="Q10" s="1108"/>
      <c r="R10" s="1107" t="s">
        <v>16</v>
      </c>
      <c r="S10" s="1108"/>
      <c r="T10" s="1107" t="s">
        <v>17</v>
      </c>
      <c r="U10" s="1108"/>
      <c r="V10" s="1107" t="s">
        <v>18</v>
      </c>
      <c r="W10" s="1108"/>
      <c r="X10" s="1107" t="s">
        <v>19</v>
      </c>
      <c r="Y10" s="1108"/>
      <c r="Z10" s="1107" t="s">
        <v>20</v>
      </c>
      <c r="AA10" s="1108"/>
      <c r="AB10" s="1107" t="s">
        <v>21</v>
      </c>
      <c r="AC10" s="1108"/>
      <c r="AD10" s="1107" t="s">
        <v>22</v>
      </c>
      <c r="AE10" s="1108"/>
      <c r="AF10" s="1107" t="s">
        <v>23</v>
      </c>
      <c r="AG10" s="1108"/>
      <c r="AH10" s="1107" t="s">
        <v>24</v>
      </c>
      <c r="AI10" s="1108"/>
      <c r="AJ10" s="1107" t="s">
        <v>25</v>
      </c>
      <c r="AK10" s="1108"/>
      <c r="AL10" s="1107" t="s">
        <v>26</v>
      </c>
      <c r="AM10" s="1108"/>
      <c r="AN10" s="1093" t="s">
        <v>1299</v>
      </c>
      <c r="AO10" s="1094"/>
    </row>
    <row r="11" spans="1:42" ht="69.75" customHeight="1" thickBot="1">
      <c r="A11" s="692" t="s">
        <v>28</v>
      </c>
      <c r="B11" s="692" t="s">
        <v>29</v>
      </c>
      <c r="C11" s="1489"/>
      <c r="D11" s="1110"/>
      <c r="E11" s="1490"/>
      <c r="F11" s="1490"/>
      <c r="G11" s="1489"/>
      <c r="H11" s="1489"/>
      <c r="I11" s="1489"/>
      <c r="J11" s="1489"/>
      <c r="K11" s="1110"/>
      <c r="L11" s="1110"/>
      <c r="M11" s="1110"/>
      <c r="N11" s="1489"/>
      <c r="O11" s="1110"/>
      <c r="P11" s="427" t="s">
        <v>30</v>
      </c>
      <c r="Q11" s="1491" t="s">
        <v>31</v>
      </c>
      <c r="R11" s="427" t="s">
        <v>30</v>
      </c>
      <c r="S11" s="1491" t="s">
        <v>31</v>
      </c>
      <c r="T11" s="427" t="s">
        <v>30</v>
      </c>
      <c r="U11" s="1491" t="s">
        <v>31</v>
      </c>
      <c r="V11" s="427" t="s">
        <v>30</v>
      </c>
      <c r="W11" s="1491" t="s">
        <v>31</v>
      </c>
      <c r="X11" s="427" t="s">
        <v>30</v>
      </c>
      <c r="Y11" s="1491" t="s">
        <v>31</v>
      </c>
      <c r="Z11" s="427" t="s">
        <v>30</v>
      </c>
      <c r="AA11" s="1491" t="s">
        <v>31</v>
      </c>
      <c r="AB11" s="427" t="s">
        <v>30</v>
      </c>
      <c r="AC11" s="1491" t="s">
        <v>31</v>
      </c>
      <c r="AD11" s="427" t="s">
        <v>30</v>
      </c>
      <c r="AE11" s="1491" t="s">
        <v>31</v>
      </c>
      <c r="AF11" s="427" t="s">
        <v>30</v>
      </c>
      <c r="AG11" s="1491" t="s">
        <v>31</v>
      </c>
      <c r="AH11" s="427" t="s">
        <v>30</v>
      </c>
      <c r="AI11" s="1491" t="s">
        <v>31</v>
      </c>
      <c r="AJ11" s="427" t="s">
        <v>30</v>
      </c>
      <c r="AK11" s="1491" t="s">
        <v>31</v>
      </c>
      <c r="AL11" s="427" t="s">
        <v>30</v>
      </c>
      <c r="AM11" s="1491" t="s">
        <v>31</v>
      </c>
      <c r="AN11" s="428" t="s">
        <v>32</v>
      </c>
      <c r="AO11" s="1492" t="s">
        <v>33</v>
      </c>
    </row>
    <row r="12" spans="1:42" s="435" customFormat="1" ht="85.5" customHeight="1">
      <c r="A12" s="1476" t="s">
        <v>626</v>
      </c>
      <c r="B12" s="1476" t="s">
        <v>85</v>
      </c>
      <c r="C12" s="1476" t="s">
        <v>1040</v>
      </c>
      <c r="D12" s="1476" t="s">
        <v>1041</v>
      </c>
      <c r="E12" s="1493">
        <f>SUM(J12:J13)</f>
        <v>0.1</v>
      </c>
      <c r="F12" s="1494" t="s">
        <v>1042</v>
      </c>
      <c r="G12" s="1495" t="s">
        <v>1043</v>
      </c>
      <c r="H12" s="1496" t="s">
        <v>1044</v>
      </c>
      <c r="I12" s="1497" t="s">
        <v>1045</v>
      </c>
      <c r="J12" s="1498">
        <v>0.05</v>
      </c>
      <c r="K12" s="980" t="s">
        <v>1046</v>
      </c>
      <c r="L12" s="1499">
        <v>45474</v>
      </c>
      <c r="M12" s="1499">
        <v>45504</v>
      </c>
      <c r="N12" s="1496" t="s">
        <v>44</v>
      </c>
      <c r="O12" s="1500" t="s">
        <v>45</v>
      </c>
      <c r="P12" s="430"/>
      <c r="Q12" s="668"/>
      <c r="R12" s="431"/>
      <c r="S12" s="671"/>
      <c r="T12" s="432"/>
      <c r="U12" s="674"/>
      <c r="V12" s="432"/>
      <c r="W12" s="674"/>
      <c r="X12" s="432"/>
      <c r="Y12" s="674"/>
      <c r="Z12" s="432"/>
      <c r="AA12" s="675"/>
      <c r="AB12" s="432"/>
      <c r="AC12" s="676">
        <v>1</v>
      </c>
      <c r="AD12" s="432"/>
      <c r="AE12" s="674"/>
      <c r="AF12" s="432"/>
      <c r="AG12" s="674"/>
      <c r="AH12" s="432"/>
      <c r="AI12" s="674"/>
      <c r="AJ12" s="432"/>
      <c r="AK12" s="650"/>
      <c r="AL12" s="433"/>
      <c r="AM12" s="679"/>
      <c r="AN12" s="1501"/>
      <c r="AO12" s="1502"/>
    </row>
    <row r="13" spans="1:42" s="435" customFormat="1" ht="85.5" customHeight="1">
      <c r="A13" s="1476"/>
      <c r="B13" s="1476"/>
      <c r="C13" s="1476"/>
      <c r="D13" s="1476"/>
      <c r="E13" s="1155"/>
      <c r="F13" s="1503"/>
      <c r="G13" s="275" t="s">
        <v>1047</v>
      </c>
      <c r="H13" s="293" t="s">
        <v>1048</v>
      </c>
      <c r="I13" s="349" t="s">
        <v>1049</v>
      </c>
      <c r="J13" s="1504">
        <v>0.05</v>
      </c>
      <c r="K13" s="1504" t="s">
        <v>1050</v>
      </c>
      <c r="L13" s="1505">
        <v>45627</v>
      </c>
      <c r="M13" s="1505">
        <v>45657</v>
      </c>
      <c r="N13" s="293" t="s">
        <v>44</v>
      </c>
      <c r="O13" s="847" t="s">
        <v>48</v>
      </c>
      <c r="P13" s="436"/>
      <c r="Q13" s="669"/>
      <c r="R13" s="437"/>
      <c r="S13" s="672"/>
      <c r="T13" s="438"/>
      <c r="U13" s="672"/>
      <c r="V13" s="438"/>
      <c r="W13" s="672"/>
      <c r="X13" s="438"/>
      <c r="Y13" s="672"/>
      <c r="Z13" s="438"/>
      <c r="AA13" s="672"/>
      <c r="AB13" s="438"/>
      <c r="AC13" s="672"/>
      <c r="AD13" s="438"/>
      <c r="AE13" s="672"/>
      <c r="AF13" s="438"/>
      <c r="AG13" s="672"/>
      <c r="AH13" s="438"/>
      <c r="AI13" s="672"/>
      <c r="AJ13" s="438"/>
      <c r="AK13" s="672"/>
      <c r="AL13" s="439"/>
      <c r="AM13" s="672">
        <v>1</v>
      </c>
      <c r="AN13" s="438"/>
      <c r="AO13" s="1506"/>
    </row>
    <row r="14" spans="1:42" s="435" customFormat="1" ht="85.5" customHeight="1">
      <c r="A14" s="1476"/>
      <c r="B14" s="1476"/>
      <c r="C14" s="1476"/>
      <c r="D14" s="1476" t="s">
        <v>1051</v>
      </c>
      <c r="E14" s="1155">
        <f>SUM(J14:J18)</f>
        <v>0.4</v>
      </c>
      <c r="F14" s="1503" t="s">
        <v>1042</v>
      </c>
      <c r="G14" s="275" t="s">
        <v>1300</v>
      </c>
      <c r="H14" s="293" t="s">
        <v>1052</v>
      </c>
      <c r="I14" s="349" t="s">
        <v>1053</v>
      </c>
      <c r="J14" s="1504">
        <v>0.2</v>
      </c>
      <c r="K14" s="277" t="s">
        <v>1046</v>
      </c>
      <c r="L14" s="1505">
        <v>45323</v>
      </c>
      <c r="M14" s="1505">
        <v>45657</v>
      </c>
      <c r="N14" s="293" t="s">
        <v>44</v>
      </c>
      <c r="O14" s="847" t="s">
        <v>53</v>
      </c>
      <c r="P14" s="436"/>
      <c r="Q14" s="669"/>
      <c r="R14" s="51"/>
      <c r="S14" s="1530">
        <f t="shared" ref="S14:Y14" si="0">100%/11</f>
        <v>9.0909090909090912E-2</v>
      </c>
      <c r="T14" s="51"/>
      <c r="U14" s="1530">
        <f t="shared" si="0"/>
        <v>9.0909090909090912E-2</v>
      </c>
      <c r="V14" s="51"/>
      <c r="W14" s="1530">
        <f t="shared" si="0"/>
        <v>9.0909090909090912E-2</v>
      </c>
      <c r="X14" s="51"/>
      <c r="Y14" s="1530">
        <f t="shared" si="0"/>
        <v>9.0909090909090912E-2</v>
      </c>
      <c r="Z14" s="1507"/>
      <c r="AA14" s="673">
        <f>100%/11</f>
        <v>9.0909090909090912E-2</v>
      </c>
      <c r="AB14" s="1507"/>
      <c r="AC14" s="673">
        <f>100%/11</f>
        <v>9.0909090909090912E-2</v>
      </c>
      <c r="AD14" s="51"/>
      <c r="AE14" s="673">
        <f>100%/11</f>
        <v>9.0909090909090912E-2</v>
      </c>
      <c r="AF14" s="1507"/>
      <c r="AG14" s="673">
        <f>100%/11</f>
        <v>9.0909090909090912E-2</v>
      </c>
      <c r="AH14" s="438"/>
      <c r="AI14" s="673">
        <f>100%/11</f>
        <v>9.0909090909090912E-2</v>
      </c>
      <c r="AJ14" s="438"/>
      <c r="AK14" s="673">
        <f>100%/11</f>
        <v>9.0909090909090912E-2</v>
      </c>
      <c r="AL14" s="441"/>
      <c r="AM14" s="673">
        <f>100%/11</f>
        <v>9.0909090909090912E-2</v>
      </c>
      <c r="AN14" s="1508"/>
      <c r="AO14" s="1506"/>
      <c r="AP14" s="1509"/>
    </row>
    <row r="15" spans="1:42" s="435" customFormat="1" ht="85.5" customHeight="1">
      <c r="A15" s="1476"/>
      <c r="B15" s="1476"/>
      <c r="C15" s="1476"/>
      <c r="D15" s="1476"/>
      <c r="E15" s="1155"/>
      <c r="F15" s="1503"/>
      <c r="G15" s="882" t="s">
        <v>1054</v>
      </c>
      <c r="H15" s="1510" t="s">
        <v>1055</v>
      </c>
      <c r="I15" s="1511" t="s">
        <v>1056</v>
      </c>
      <c r="J15" s="1512">
        <v>0.05</v>
      </c>
      <c r="K15" s="1513" t="s">
        <v>1046</v>
      </c>
      <c r="L15" s="1514">
        <v>45323</v>
      </c>
      <c r="M15" s="1514">
        <v>45657</v>
      </c>
      <c r="N15" s="1510" t="s">
        <v>44</v>
      </c>
      <c r="O15" s="1515" t="s">
        <v>56</v>
      </c>
      <c r="P15" s="443"/>
      <c r="Q15" s="670"/>
      <c r="R15" s="444"/>
      <c r="S15" s="672">
        <v>4</v>
      </c>
      <c r="T15" s="438"/>
      <c r="U15" s="672">
        <v>4</v>
      </c>
      <c r="V15" s="438"/>
      <c r="W15" s="672">
        <v>4</v>
      </c>
      <c r="X15" s="438"/>
      <c r="Y15" s="672">
        <v>4</v>
      </c>
      <c r="Z15" s="438"/>
      <c r="AA15" s="672">
        <v>4</v>
      </c>
      <c r="AB15" s="438"/>
      <c r="AC15" s="672">
        <v>4</v>
      </c>
      <c r="AD15" s="438"/>
      <c r="AE15" s="672">
        <v>4</v>
      </c>
      <c r="AF15" s="438"/>
      <c r="AG15" s="672">
        <v>4</v>
      </c>
      <c r="AH15" s="438"/>
      <c r="AI15" s="672">
        <v>4</v>
      </c>
      <c r="AJ15" s="438"/>
      <c r="AK15" s="644">
        <v>4</v>
      </c>
      <c r="AL15" s="441"/>
      <c r="AM15" s="644">
        <v>4</v>
      </c>
      <c r="AN15" s="438"/>
      <c r="AO15" s="1506"/>
      <c r="AP15" s="1509"/>
    </row>
    <row r="16" spans="1:42" s="435" customFormat="1" ht="85.5" customHeight="1">
      <c r="A16" s="1476"/>
      <c r="B16" s="1476"/>
      <c r="C16" s="1476"/>
      <c r="D16" s="1476"/>
      <c r="E16" s="1155"/>
      <c r="F16" s="1503"/>
      <c r="G16" s="1516" t="s">
        <v>1057</v>
      </c>
      <c r="H16" s="1510" t="s">
        <v>1058</v>
      </c>
      <c r="I16" s="1510" t="s">
        <v>1059</v>
      </c>
      <c r="J16" s="1512">
        <v>0.08</v>
      </c>
      <c r="K16" s="1513" t="s">
        <v>1046</v>
      </c>
      <c r="L16" s="1514">
        <v>45323</v>
      </c>
      <c r="M16" s="1514">
        <v>45657</v>
      </c>
      <c r="N16" s="1510" t="s">
        <v>44</v>
      </c>
      <c r="O16" s="1515" t="s">
        <v>62</v>
      </c>
      <c r="P16" s="443"/>
      <c r="Q16" s="670"/>
      <c r="R16" s="444"/>
      <c r="S16" s="672">
        <v>1</v>
      </c>
      <c r="T16" s="438"/>
      <c r="U16" s="672">
        <v>1</v>
      </c>
      <c r="V16" s="438"/>
      <c r="W16" s="672">
        <v>1</v>
      </c>
      <c r="X16" s="438"/>
      <c r="Y16" s="672">
        <v>1</v>
      </c>
      <c r="Z16" s="438"/>
      <c r="AA16" s="672">
        <v>1</v>
      </c>
      <c r="AB16" s="438"/>
      <c r="AC16" s="672">
        <v>1</v>
      </c>
      <c r="AD16" s="438"/>
      <c r="AE16" s="672">
        <v>1</v>
      </c>
      <c r="AF16" s="438"/>
      <c r="AG16" s="672">
        <v>1</v>
      </c>
      <c r="AH16" s="438"/>
      <c r="AI16" s="672">
        <v>1</v>
      </c>
      <c r="AJ16" s="438"/>
      <c r="AK16" s="644">
        <v>1</v>
      </c>
      <c r="AL16" s="441"/>
      <c r="AM16" s="644">
        <v>1</v>
      </c>
      <c r="AN16" s="438"/>
      <c r="AO16" s="1506"/>
      <c r="AP16" s="1509"/>
    </row>
    <row r="17" spans="1:42" s="435" customFormat="1" ht="85.5" customHeight="1">
      <c r="A17" s="1476"/>
      <c r="B17" s="1476"/>
      <c r="C17" s="1476"/>
      <c r="D17" s="1476"/>
      <c r="E17" s="1155"/>
      <c r="F17" s="1503"/>
      <c r="G17" s="1516"/>
      <c r="H17" s="1510" t="s">
        <v>1060</v>
      </c>
      <c r="I17" s="1510" t="s">
        <v>1061</v>
      </c>
      <c r="J17" s="1512">
        <v>0.02</v>
      </c>
      <c r="K17" s="1513" t="s">
        <v>1046</v>
      </c>
      <c r="L17" s="1514">
        <v>45474</v>
      </c>
      <c r="M17" s="1514">
        <v>45657</v>
      </c>
      <c r="N17" s="1510" t="s">
        <v>44</v>
      </c>
      <c r="O17" s="1515" t="s">
        <v>86</v>
      </c>
      <c r="P17" s="443"/>
      <c r="Q17" s="670"/>
      <c r="R17" s="444"/>
      <c r="S17" s="672"/>
      <c r="T17" s="438"/>
      <c r="U17" s="672"/>
      <c r="V17" s="438"/>
      <c r="W17" s="672"/>
      <c r="X17" s="438"/>
      <c r="Y17" s="672"/>
      <c r="Z17" s="438"/>
      <c r="AA17" s="672"/>
      <c r="AB17" s="438"/>
      <c r="AC17" s="672">
        <v>1</v>
      </c>
      <c r="AD17" s="438"/>
      <c r="AE17" s="677"/>
      <c r="AF17" s="438"/>
      <c r="AG17" s="677"/>
      <c r="AH17" s="438"/>
      <c r="AI17" s="677"/>
      <c r="AJ17" s="438"/>
      <c r="AK17" s="678"/>
      <c r="AL17" s="438"/>
      <c r="AM17" s="644">
        <v>1</v>
      </c>
      <c r="AN17" s="438"/>
      <c r="AO17" s="1517"/>
      <c r="AP17" s="1509"/>
    </row>
    <row r="18" spans="1:42" s="435" customFormat="1" ht="85.5" customHeight="1">
      <c r="A18" s="1476"/>
      <c r="B18" s="1476"/>
      <c r="C18" s="1476"/>
      <c r="D18" s="1476"/>
      <c r="E18" s="1155"/>
      <c r="F18" s="1503"/>
      <c r="G18" s="882" t="s">
        <v>1062</v>
      </c>
      <c r="H18" s="1510" t="s">
        <v>1063</v>
      </c>
      <c r="I18" s="1510" t="s">
        <v>1064</v>
      </c>
      <c r="J18" s="1512">
        <v>0.05</v>
      </c>
      <c r="K18" s="1513" t="s">
        <v>1065</v>
      </c>
      <c r="L18" s="1514">
        <v>45323</v>
      </c>
      <c r="M18" s="1514">
        <v>45657</v>
      </c>
      <c r="N18" s="1510" t="s">
        <v>44</v>
      </c>
      <c r="O18" s="1515" t="s">
        <v>762</v>
      </c>
      <c r="P18" s="443"/>
      <c r="Q18" s="670"/>
      <c r="R18" s="51"/>
      <c r="S18" s="1530">
        <f t="shared" ref="S18:Y18" si="1">100%/11</f>
        <v>9.0909090909090912E-2</v>
      </c>
      <c r="T18" s="51"/>
      <c r="U18" s="1530">
        <f t="shared" si="1"/>
        <v>9.0909090909090912E-2</v>
      </c>
      <c r="V18" s="51"/>
      <c r="W18" s="1530">
        <f t="shared" si="1"/>
        <v>9.0909090909090912E-2</v>
      </c>
      <c r="X18" s="51"/>
      <c r="Y18" s="1530">
        <f t="shared" si="1"/>
        <v>9.0909090909090912E-2</v>
      </c>
      <c r="Z18" s="1507"/>
      <c r="AA18" s="673">
        <f>100%/11</f>
        <v>9.0909090909090912E-2</v>
      </c>
      <c r="AB18" s="1507"/>
      <c r="AC18" s="673">
        <f>100%/11</f>
        <v>9.0909090909090912E-2</v>
      </c>
      <c r="AD18" s="51"/>
      <c r="AE18" s="673">
        <f>100%/11</f>
        <v>9.0909090909090912E-2</v>
      </c>
      <c r="AF18" s="1507"/>
      <c r="AG18" s="673">
        <f>100%/11</f>
        <v>9.0909090909090912E-2</v>
      </c>
      <c r="AH18" s="438"/>
      <c r="AI18" s="673">
        <f>100%/11</f>
        <v>9.0909090909090912E-2</v>
      </c>
      <c r="AJ18" s="438"/>
      <c r="AK18" s="673">
        <f>100%/11</f>
        <v>9.0909090909090912E-2</v>
      </c>
      <c r="AL18" s="441"/>
      <c r="AM18" s="673">
        <f>100%/11</f>
        <v>9.0909090909090912E-2</v>
      </c>
      <c r="AN18" s="1518"/>
      <c r="AO18" s="1506"/>
      <c r="AP18" s="1509"/>
    </row>
    <row r="19" spans="1:42" s="435" customFormat="1" ht="85.5" customHeight="1">
      <c r="A19" s="1476"/>
      <c r="B19" s="1476"/>
      <c r="C19" s="1476"/>
      <c r="D19" s="1476" t="s">
        <v>1066</v>
      </c>
      <c r="E19" s="1155">
        <f>SUM(J19:J22)</f>
        <v>0.15000000000000002</v>
      </c>
      <c r="F19" s="1155" t="s">
        <v>1042</v>
      </c>
      <c r="G19" s="882" t="s">
        <v>1067</v>
      </c>
      <c r="H19" s="1510" t="s">
        <v>1068</v>
      </c>
      <c r="I19" s="1510" t="s">
        <v>1069</v>
      </c>
      <c r="J19" s="1512">
        <v>0.03</v>
      </c>
      <c r="K19" s="1513" t="s">
        <v>1046</v>
      </c>
      <c r="L19" s="1514">
        <v>45474</v>
      </c>
      <c r="M19" s="1514">
        <v>45596</v>
      </c>
      <c r="N19" s="1510" t="s">
        <v>44</v>
      </c>
      <c r="O19" s="1515" t="s">
        <v>83</v>
      </c>
      <c r="P19" s="443"/>
      <c r="Q19" s="670"/>
      <c r="R19" s="444"/>
      <c r="S19" s="672"/>
      <c r="T19" s="438"/>
      <c r="U19" s="672"/>
      <c r="V19" s="438"/>
      <c r="W19" s="672"/>
      <c r="X19" s="438"/>
      <c r="Y19" s="672"/>
      <c r="Z19" s="438"/>
      <c r="AA19" s="680"/>
      <c r="AB19" s="900"/>
      <c r="AC19" s="680">
        <v>0.5</v>
      </c>
      <c r="AD19" s="895"/>
      <c r="AE19" s="680">
        <v>0.5</v>
      </c>
      <c r="AF19" s="900"/>
      <c r="AG19" s="680">
        <v>0</v>
      </c>
      <c r="AH19" s="895"/>
      <c r="AI19" s="680">
        <v>0</v>
      </c>
      <c r="AJ19" s="438"/>
      <c r="AK19" s="672"/>
      <c r="AL19" s="438"/>
      <c r="AM19" s="672"/>
      <c r="AN19" s="1508"/>
      <c r="AO19" s="1506"/>
      <c r="AP19" s="1509"/>
    </row>
    <row r="20" spans="1:42" s="435" customFormat="1" ht="85.5" customHeight="1">
      <c r="A20" s="1476"/>
      <c r="B20" s="1476"/>
      <c r="C20" s="1476"/>
      <c r="D20" s="1476"/>
      <c r="E20" s="1155"/>
      <c r="F20" s="1155"/>
      <c r="G20" s="882" t="s">
        <v>1070</v>
      </c>
      <c r="H20" s="1510" t="s">
        <v>1071</v>
      </c>
      <c r="I20" s="1510" t="s">
        <v>1072</v>
      </c>
      <c r="J20" s="1512">
        <v>0.02</v>
      </c>
      <c r="K20" s="1513" t="s">
        <v>1046</v>
      </c>
      <c r="L20" s="1514">
        <v>45597</v>
      </c>
      <c r="M20" s="1514">
        <v>45626</v>
      </c>
      <c r="N20" s="1510" t="s">
        <v>44</v>
      </c>
      <c r="O20" s="1515" t="s">
        <v>82</v>
      </c>
      <c r="P20" s="443"/>
      <c r="Q20" s="670"/>
      <c r="R20" s="444"/>
      <c r="S20" s="672"/>
      <c r="T20" s="438"/>
      <c r="U20" s="672"/>
      <c r="V20" s="438"/>
      <c r="W20" s="672"/>
      <c r="X20" s="438"/>
      <c r="Y20" s="672"/>
      <c r="Z20" s="438"/>
      <c r="AA20" s="672"/>
      <c r="AB20" s="438"/>
      <c r="AC20" s="672"/>
      <c r="AD20" s="50"/>
      <c r="AE20" s="1531"/>
      <c r="AF20" s="438"/>
      <c r="AG20" s="680"/>
      <c r="AH20" s="438"/>
      <c r="AI20" s="680"/>
      <c r="AJ20" s="895"/>
      <c r="AK20" s="680">
        <v>0.3</v>
      </c>
      <c r="AL20" s="438"/>
      <c r="AM20" s="680">
        <v>0.7</v>
      </c>
      <c r="AN20" s="1508"/>
      <c r="AO20" s="1506"/>
      <c r="AP20" s="1509"/>
    </row>
    <row r="21" spans="1:42" s="435" customFormat="1" ht="99" customHeight="1">
      <c r="A21" s="1476"/>
      <c r="B21" s="1476"/>
      <c r="C21" s="1476"/>
      <c r="D21" s="1476"/>
      <c r="E21" s="1155"/>
      <c r="F21" s="349" t="s">
        <v>1042</v>
      </c>
      <c r="G21" s="882" t="s">
        <v>1073</v>
      </c>
      <c r="H21" s="1510" t="s">
        <v>1074</v>
      </c>
      <c r="I21" s="1510" t="s">
        <v>1075</v>
      </c>
      <c r="J21" s="1512">
        <v>0.05</v>
      </c>
      <c r="K21" s="1513" t="s">
        <v>1046</v>
      </c>
      <c r="L21" s="1514">
        <v>45444</v>
      </c>
      <c r="M21" s="1514">
        <v>45473</v>
      </c>
      <c r="N21" s="1510" t="s">
        <v>44</v>
      </c>
      <c r="O21" s="1515" t="s">
        <v>87</v>
      </c>
      <c r="P21" s="443"/>
      <c r="Q21" s="670"/>
      <c r="R21" s="444"/>
      <c r="S21" s="672"/>
      <c r="T21" s="438"/>
      <c r="U21" s="672"/>
      <c r="V21" s="438"/>
      <c r="W21" s="672"/>
      <c r="X21" s="438"/>
      <c r="Y21" s="680"/>
      <c r="Z21" s="438"/>
      <c r="AA21" s="682"/>
      <c r="AB21" s="438"/>
      <c r="AC21" s="672">
        <v>1</v>
      </c>
      <c r="AD21" s="438"/>
      <c r="AE21" s="672"/>
      <c r="AF21" s="438"/>
      <c r="AG21" s="672"/>
      <c r="AH21" s="438"/>
      <c r="AI21" s="672"/>
      <c r="AJ21" s="438"/>
      <c r="AK21" s="672"/>
      <c r="AL21" s="438"/>
      <c r="AM21" s="672"/>
      <c r="AN21" s="438"/>
      <c r="AO21" s="1517"/>
      <c r="AP21" s="1509"/>
    </row>
    <row r="22" spans="1:42" s="435" customFormat="1" ht="85.5" customHeight="1">
      <c r="A22" s="1476"/>
      <c r="B22" s="1476"/>
      <c r="C22" s="1476"/>
      <c r="D22" s="1476"/>
      <c r="E22" s="1155"/>
      <c r="F22" s="349" t="s">
        <v>1042</v>
      </c>
      <c r="G22" s="882" t="s">
        <v>1076</v>
      </c>
      <c r="H22" s="1510" t="s">
        <v>1077</v>
      </c>
      <c r="I22" s="1510" t="s">
        <v>1078</v>
      </c>
      <c r="J22" s="1512">
        <v>0.05</v>
      </c>
      <c r="K22" s="1513" t="s">
        <v>1046</v>
      </c>
      <c r="L22" s="1514">
        <v>45505</v>
      </c>
      <c r="M22" s="1514">
        <v>45657</v>
      </c>
      <c r="N22" s="1510" t="s">
        <v>44</v>
      </c>
      <c r="O22" s="1515" t="s">
        <v>88</v>
      </c>
      <c r="P22" s="443"/>
      <c r="Q22" s="670"/>
      <c r="R22" s="444"/>
      <c r="S22" s="672"/>
      <c r="T22" s="438"/>
      <c r="U22" s="672"/>
      <c r="V22" s="438"/>
      <c r="W22" s="673"/>
      <c r="X22" s="438"/>
      <c r="Y22" s="673"/>
      <c r="Z22" s="438"/>
      <c r="AA22" s="673"/>
      <c r="AB22" s="438"/>
      <c r="AC22" s="673"/>
      <c r="AD22" s="895"/>
      <c r="AE22" s="673">
        <v>0.2</v>
      </c>
      <c r="AF22" s="900"/>
      <c r="AG22" s="673">
        <v>0.2</v>
      </c>
      <c r="AH22" s="895"/>
      <c r="AI22" s="673">
        <v>0.2</v>
      </c>
      <c r="AJ22" s="438"/>
      <c r="AK22" s="673">
        <v>0.2</v>
      </c>
      <c r="AL22" s="438"/>
      <c r="AM22" s="673">
        <v>0.2</v>
      </c>
      <c r="AN22" s="1508"/>
      <c r="AO22" s="1506"/>
    </row>
    <row r="23" spans="1:42" s="435" customFormat="1" ht="85.5" customHeight="1">
      <c r="A23" s="1476"/>
      <c r="B23" s="1476"/>
      <c r="C23" s="293" t="s">
        <v>89</v>
      </c>
      <c r="D23" s="293" t="s">
        <v>1079</v>
      </c>
      <c r="E23" s="349">
        <v>0.15</v>
      </c>
      <c r="F23" s="349" t="s">
        <v>1042</v>
      </c>
      <c r="G23" s="275" t="s">
        <v>1296</v>
      </c>
      <c r="H23" s="1510" t="s">
        <v>1080</v>
      </c>
      <c r="I23" s="1510" t="s">
        <v>1081</v>
      </c>
      <c r="J23" s="1512">
        <v>0.15</v>
      </c>
      <c r="K23" s="1513" t="s">
        <v>1046</v>
      </c>
      <c r="L23" s="1514">
        <v>45413</v>
      </c>
      <c r="M23" s="1514">
        <v>45657</v>
      </c>
      <c r="N23" s="1510" t="s">
        <v>1082</v>
      </c>
      <c r="O23" s="1515" t="s">
        <v>81</v>
      </c>
      <c r="P23" s="443"/>
      <c r="Q23" s="670"/>
      <c r="R23" s="444"/>
      <c r="S23" s="672"/>
      <c r="T23" s="438"/>
      <c r="U23" s="672"/>
      <c r="V23" s="438"/>
      <c r="W23" s="672"/>
      <c r="X23" s="438"/>
      <c r="Y23" s="681"/>
      <c r="Z23" s="438"/>
      <c r="AA23" s="681">
        <v>1</v>
      </c>
      <c r="AB23" s="438"/>
      <c r="AC23" s="681"/>
      <c r="AD23" s="438"/>
      <c r="AE23" s="681"/>
      <c r="AF23" s="438"/>
      <c r="AG23" s="683">
        <v>1</v>
      </c>
      <c r="AH23" s="438"/>
      <c r="AI23" s="681"/>
      <c r="AJ23" s="438"/>
      <c r="AK23" s="681">
        <v>1</v>
      </c>
      <c r="AL23" s="438"/>
      <c r="AM23" s="681"/>
      <c r="AN23" s="50"/>
      <c r="AO23" s="1506"/>
      <c r="AP23" s="1509"/>
    </row>
    <row r="24" spans="1:42" s="435" customFormat="1" ht="108.75" customHeight="1">
      <c r="A24" s="1476"/>
      <c r="B24" s="1476" t="s">
        <v>1083</v>
      </c>
      <c r="C24" s="1476" t="s">
        <v>1084</v>
      </c>
      <c r="D24" s="1476" t="s">
        <v>1085</v>
      </c>
      <c r="E24" s="1155">
        <f>SUM(J24:J25)</f>
        <v>0.15000000000000002</v>
      </c>
      <c r="F24" s="1155" t="s">
        <v>1042</v>
      </c>
      <c r="G24" s="275" t="s">
        <v>1086</v>
      </c>
      <c r="H24" s="293" t="s">
        <v>1087</v>
      </c>
      <c r="I24" s="293" t="s">
        <v>1088</v>
      </c>
      <c r="J24" s="1504">
        <v>0.1</v>
      </c>
      <c r="K24" s="277" t="s">
        <v>1046</v>
      </c>
      <c r="L24" s="1505">
        <v>45566</v>
      </c>
      <c r="M24" s="1505">
        <v>45596</v>
      </c>
      <c r="N24" s="293" t="s">
        <v>44</v>
      </c>
      <c r="O24" s="847" t="s">
        <v>64</v>
      </c>
      <c r="P24" s="436"/>
      <c r="Q24" s="669"/>
      <c r="R24" s="437"/>
      <c r="S24" s="672"/>
      <c r="T24" s="438"/>
      <c r="U24" s="680"/>
      <c r="V24" s="438"/>
      <c r="W24" s="680"/>
      <c r="X24" s="438"/>
      <c r="Y24" s="672"/>
      <c r="Z24" s="438"/>
      <c r="AA24" s="672"/>
      <c r="AB24" s="438"/>
      <c r="AC24" s="672"/>
      <c r="AD24" s="50"/>
      <c r="AE24" s="683">
        <v>1</v>
      </c>
      <c r="AF24" s="438"/>
      <c r="AG24" s="680"/>
      <c r="AH24" s="438"/>
      <c r="AI24" s="672"/>
      <c r="AJ24" s="438"/>
      <c r="AK24" s="672"/>
      <c r="AL24" s="438"/>
      <c r="AM24" s="672"/>
      <c r="AN24" s="50"/>
      <c r="AO24" s="1517"/>
      <c r="AP24" s="1509"/>
    </row>
    <row r="25" spans="1:42" s="435" customFormat="1" ht="134.25" customHeight="1">
      <c r="A25" s="1476"/>
      <c r="B25" s="1476"/>
      <c r="C25" s="1476"/>
      <c r="D25" s="1476"/>
      <c r="E25" s="1155"/>
      <c r="F25" s="1155"/>
      <c r="G25" s="275" t="s">
        <v>1301</v>
      </c>
      <c r="H25" s="293" t="s">
        <v>1089</v>
      </c>
      <c r="I25" s="293" t="s">
        <v>1090</v>
      </c>
      <c r="J25" s="1504">
        <v>0.05</v>
      </c>
      <c r="K25" s="277" t="s">
        <v>1046</v>
      </c>
      <c r="L25" s="1505">
        <v>45474</v>
      </c>
      <c r="M25" s="1505" t="s">
        <v>968</v>
      </c>
      <c r="N25" s="293" t="s">
        <v>1082</v>
      </c>
      <c r="O25" s="847" t="s">
        <v>78</v>
      </c>
      <c r="P25" s="436"/>
      <c r="Q25" s="669"/>
      <c r="R25" s="437"/>
      <c r="S25" s="672"/>
      <c r="T25" s="438"/>
      <c r="U25" s="672"/>
      <c r="V25" s="438"/>
      <c r="W25" s="672"/>
      <c r="X25" s="438"/>
      <c r="Y25" s="672"/>
      <c r="Z25" s="438"/>
      <c r="AA25" s="672"/>
      <c r="AB25" s="438"/>
      <c r="AC25" s="683">
        <v>1</v>
      </c>
      <c r="AD25" s="50"/>
      <c r="AE25" s="672"/>
      <c r="AF25" s="50"/>
      <c r="AG25" s="672"/>
      <c r="AH25" s="50"/>
      <c r="AI25" s="672"/>
      <c r="AJ25" s="438"/>
      <c r="AK25" s="683">
        <v>1</v>
      </c>
      <c r="AL25" s="438"/>
      <c r="AM25" s="672"/>
      <c r="AN25" s="895"/>
      <c r="AO25" s="1506"/>
      <c r="AP25" s="1509"/>
    </row>
    <row r="26" spans="1:42" s="435" customFormat="1" ht="85.5" customHeight="1" thickBot="1">
      <c r="A26" s="1519"/>
      <c r="B26" s="1520" t="s">
        <v>85</v>
      </c>
      <c r="C26" s="1520" t="s">
        <v>1091</v>
      </c>
      <c r="D26" s="1520" t="s">
        <v>1092</v>
      </c>
      <c r="E26" s="1521">
        <v>0.05</v>
      </c>
      <c r="F26" s="1521" t="s">
        <v>1042</v>
      </c>
      <c r="G26" s="1522" t="s">
        <v>1093</v>
      </c>
      <c r="H26" s="1520" t="s">
        <v>199</v>
      </c>
      <c r="I26" s="1520" t="s">
        <v>77</v>
      </c>
      <c r="J26" s="1523">
        <v>0.05</v>
      </c>
      <c r="K26" s="979" t="s">
        <v>1046</v>
      </c>
      <c r="L26" s="1524">
        <v>45323</v>
      </c>
      <c r="M26" s="1524">
        <v>45657</v>
      </c>
      <c r="N26" s="1520" t="s">
        <v>44</v>
      </c>
      <c r="O26" s="1525" t="s">
        <v>66</v>
      </c>
      <c r="P26" s="1532"/>
      <c r="Q26" s="1533"/>
      <c r="R26" s="52"/>
      <c r="S26" s="1534">
        <f t="shared" ref="S26:Y26" si="2">100%/11</f>
        <v>9.0909090909090912E-2</v>
      </c>
      <c r="T26" s="52"/>
      <c r="U26" s="1534">
        <f t="shared" si="2"/>
        <v>9.0909090909090912E-2</v>
      </c>
      <c r="V26" s="52"/>
      <c r="W26" s="1534">
        <f t="shared" si="2"/>
        <v>9.0909090909090912E-2</v>
      </c>
      <c r="X26" s="52"/>
      <c r="Y26" s="1534">
        <f t="shared" si="2"/>
        <v>9.0909090909090912E-2</v>
      </c>
      <c r="Z26" s="1535"/>
      <c r="AA26" s="724">
        <f>100%/11</f>
        <v>9.0909090909090912E-2</v>
      </c>
      <c r="AB26" s="1535"/>
      <c r="AC26" s="724">
        <f>100%/11</f>
        <v>9.0909090909090912E-2</v>
      </c>
      <c r="AD26" s="52"/>
      <c r="AE26" s="724">
        <f>100%/11</f>
        <v>9.0909090909090912E-2</v>
      </c>
      <c r="AF26" s="52"/>
      <c r="AG26" s="724">
        <f>100%/11</f>
        <v>9.0909090909090912E-2</v>
      </c>
      <c r="AH26" s="1536"/>
      <c r="AI26" s="724">
        <f>100%/11</f>
        <v>9.0909090909090912E-2</v>
      </c>
      <c r="AJ26" s="1536"/>
      <c r="AK26" s="724">
        <f>100%/11</f>
        <v>9.0909090909090912E-2</v>
      </c>
      <c r="AL26" s="1537"/>
      <c r="AM26" s="724">
        <f>100%/11</f>
        <v>9.0909090909090912E-2</v>
      </c>
      <c r="AN26" s="1526"/>
      <c r="AO26" s="1527"/>
      <c r="AP26" s="1509"/>
    </row>
    <row r="27" spans="1:42">
      <c r="A27" s="483"/>
      <c r="B27" s="484"/>
      <c r="C27" s="484"/>
      <c r="D27" s="484"/>
      <c r="E27" s="485"/>
      <c r="F27" s="485"/>
      <c r="G27" s="484"/>
      <c r="H27" s="486"/>
      <c r="I27" s="486"/>
      <c r="J27" s="485"/>
      <c r="K27" s="484"/>
      <c r="L27" s="484"/>
      <c r="M27" s="484"/>
      <c r="N27" s="484"/>
      <c r="O27" s="483"/>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290"/>
      <c r="AO27" s="1538"/>
    </row>
    <row r="28" spans="1:42">
      <c r="A28" s="488"/>
      <c r="B28" s="85"/>
      <c r="C28" s="85"/>
      <c r="D28" s="85"/>
      <c r="E28" s="489"/>
      <c r="F28" s="489"/>
      <c r="G28" s="85"/>
      <c r="H28" s="290"/>
      <c r="I28" s="290"/>
      <c r="J28" s="85"/>
      <c r="K28" s="85"/>
      <c r="L28" s="85"/>
      <c r="M28" s="85"/>
      <c r="N28" s="85"/>
      <c r="O28" s="488"/>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290"/>
      <c r="AO28" s="1539"/>
    </row>
    <row r="29" spans="1:42" s="1528" customFormat="1" ht="18" customHeight="1">
      <c r="A29" s="490" t="s">
        <v>34</v>
      </c>
      <c r="B29" s="491"/>
      <c r="C29" s="491" t="s">
        <v>35</v>
      </c>
      <c r="D29" s="491"/>
      <c r="E29" s="491" t="s">
        <v>36</v>
      </c>
      <c r="F29" s="491"/>
      <c r="G29" s="492" t="s">
        <v>36</v>
      </c>
      <c r="H29" s="493"/>
      <c r="I29" s="491" t="s">
        <v>37</v>
      </c>
      <c r="J29" s="491"/>
      <c r="K29" s="491"/>
      <c r="L29" s="491"/>
      <c r="M29" s="491"/>
      <c r="N29" s="493"/>
      <c r="O29" s="494"/>
      <c r="P29" s="495"/>
      <c r="Q29" s="495"/>
      <c r="R29" s="495"/>
      <c r="S29" s="495"/>
      <c r="T29" s="495"/>
      <c r="U29" s="495"/>
      <c r="V29" s="495"/>
      <c r="W29" s="495"/>
      <c r="X29" s="495"/>
      <c r="Y29" s="495"/>
      <c r="Z29" s="495"/>
      <c r="AA29" s="495"/>
      <c r="AB29" s="495"/>
      <c r="AC29" s="495"/>
      <c r="AD29" s="495"/>
      <c r="AE29" s="495"/>
      <c r="AF29" s="495"/>
      <c r="AG29" s="495"/>
      <c r="AH29" s="495"/>
      <c r="AI29" s="495"/>
      <c r="AJ29" s="495"/>
      <c r="AK29" s="495"/>
      <c r="AL29" s="493"/>
      <c r="AM29" s="493"/>
      <c r="AN29" s="495"/>
      <c r="AO29" s="1540"/>
    </row>
    <row r="30" spans="1:42" s="1528" customFormat="1" ht="54" customHeight="1">
      <c r="A30" s="490" t="s">
        <v>73</v>
      </c>
      <c r="B30" s="491"/>
      <c r="C30" s="491" t="s">
        <v>1297</v>
      </c>
      <c r="D30" s="491"/>
      <c r="E30" s="491" t="s">
        <v>1012</v>
      </c>
      <c r="F30" s="491"/>
      <c r="G30" s="491" t="s">
        <v>1012</v>
      </c>
      <c r="H30" s="491"/>
      <c r="I30" s="1179" t="s">
        <v>1096</v>
      </c>
      <c r="J30" s="1179"/>
      <c r="K30" s="491"/>
      <c r="L30" s="491"/>
      <c r="M30" s="491"/>
      <c r="N30" s="493"/>
      <c r="O30" s="497"/>
      <c r="P30" s="495"/>
      <c r="Q30" s="495"/>
      <c r="R30" s="495"/>
      <c r="S30" s="495"/>
      <c r="T30" s="495"/>
      <c r="U30" s="495"/>
      <c r="V30" s="495"/>
      <c r="W30" s="495"/>
      <c r="X30" s="495"/>
      <c r="Y30" s="495"/>
      <c r="Z30" s="495"/>
      <c r="AA30" s="495"/>
      <c r="AB30" s="495"/>
      <c r="AC30" s="495"/>
      <c r="AD30" s="495"/>
      <c r="AE30" s="495"/>
      <c r="AF30" s="495"/>
      <c r="AG30" s="495"/>
      <c r="AH30" s="495"/>
      <c r="AI30" s="495"/>
      <c r="AJ30" s="495"/>
      <c r="AK30" s="495"/>
      <c r="AL30" s="493"/>
      <c r="AM30" s="493"/>
      <c r="AN30" s="495"/>
      <c r="AO30" s="1540"/>
    </row>
    <row r="31" spans="1:42" s="1529" customFormat="1" ht="33" customHeight="1" thickBot="1">
      <c r="A31" s="498" t="s">
        <v>1097</v>
      </c>
      <c r="B31" s="499"/>
      <c r="C31" s="499" t="s">
        <v>1298</v>
      </c>
      <c r="D31" s="499"/>
      <c r="E31" s="499" t="s">
        <v>1099</v>
      </c>
      <c r="F31" s="499"/>
      <c r="G31" s="1180" t="s">
        <v>1302</v>
      </c>
      <c r="H31" s="1180"/>
      <c r="I31" s="1180" t="s">
        <v>1101</v>
      </c>
      <c r="J31" s="1180"/>
      <c r="K31" s="499" t="s">
        <v>38</v>
      </c>
      <c r="L31" s="499"/>
      <c r="M31" s="499"/>
      <c r="N31" s="499"/>
      <c r="O31" s="501"/>
      <c r="P31" s="502"/>
      <c r="Q31" s="502"/>
      <c r="R31" s="502"/>
      <c r="S31" s="502"/>
      <c r="T31" s="502"/>
      <c r="U31" s="502"/>
      <c r="V31" s="502"/>
      <c r="W31" s="502"/>
      <c r="X31" s="502"/>
      <c r="Y31" s="502"/>
      <c r="Z31" s="502"/>
      <c r="AA31" s="502"/>
      <c r="AB31" s="502"/>
      <c r="AC31" s="502"/>
      <c r="AD31" s="502"/>
      <c r="AE31" s="502"/>
      <c r="AF31" s="502"/>
      <c r="AG31" s="502"/>
      <c r="AH31" s="502"/>
      <c r="AI31" s="502"/>
      <c r="AJ31" s="502"/>
      <c r="AK31" s="502"/>
      <c r="AL31" s="503"/>
      <c r="AM31" s="503"/>
      <c r="AN31" s="1541"/>
      <c r="AO31" s="1542"/>
    </row>
    <row r="32" spans="1:42">
      <c r="A32" s="1543" t="s">
        <v>1303</v>
      </c>
    </row>
  </sheetData>
  <mergeCells count="52">
    <mergeCell ref="G31:H31"/>
    <mergeCell ref="I31:J31"/>
    <mergeCell ref="B24:B25"/>
    <mergeCell ref="C24:C25"/>
    <mergeCell ref="D24:D25"/>
    <mergeCell ref="E24:E25"/>
    <mergeCell ref="F24:F25"/>
    <mergeCell ref="I30:J30"/>
    <mergeCell ref="E14:E18"/>
    <mergeCell ref="F14:F18"/>
    <mergeCell ref="G16:G17"/>
    <mergeCell ref="D19:D22"/>
    <mergeCell ref="E19:E22"/>
    <mergeCell ref="F19:F20"/>
    <mergeCell ref="AJ10:AK10"/>
    <mergeCell ref="AL10:AM10"/>
    <mergeCell ref="AN10:AO10"/>
    <mergeCell ref="A12:A26"/>
    <mergeCell ref="B12:B23"/>
    <mergeCell ref="C12:C22"/>
    <mergeCell ref="D12:D13"/>
    <mergeCell ref="E12:E13"/>
    <mergeCell ref="F12:F13"/>
    <mergeCell ref="D14:D18"/>
    <mergeCell ref="X10:Y10"/>
    <mergeCell ref="Z10:AA10"/>
    <mergeCell ref="AB10:AC10"/>
    <mergeCell ref="AD10:AE10"/>
    <mergeCell ref="AF10:AG10"/>
    <mergeCell ref="AH10:AI10"/>
    <mergeCell ref="N10:N11"/>
    <mergeCell ref="O10:O11"/>
    <mergeCell ref="P10:Q10"/>
    <mergeCell ref="R10:S10"/>
    <mergeCell ref="T10:U10"/>
    <mergeCell ref="V10:W10"/>
    <mergeCell ref="H10:H11"/>
    <mergeCell ref="I10:I11"/>
    <mergeCell ref="J10:J11"/>
    <mergeCell ref="K10:K11"/>
    <mergeCell ref="L10:L11"/>
    <mergeCell ref="M10:M11"/>
    <mergeCell ref="A3:AM8"/>
    <mergeCell ref="AN3:AO9"/>
    <mergeCell ref="A9:G9"/>
    <mergeCell ref="H9:AM9"/>
    <mergeCell ref="A10:B10"/>
    <mergeCell ref="C10:C11"/>
    <mergeCell ref="D10:D11"/>
    <mergeCell ref="E10:E11"/>
    <mergeCell ref="F10:F11"/>
    <mergeCell ref="G10:G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017f04f-8a51-478e-b457-05634f0754d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E55F5F6C4F1554BBA4E737E86E72321" ma:contentTypeVersion="18" ma:contentTypeDescription="Crear nuevo documento." ma:contentTypeScope="" ma:versionID="14c13d9ba3522dbf4b757e19dbd87618">
  <xsd:schema xmlns:xsd="http://www.w3.org/2001/XMLSchema" xmlns:xs="http://www.w3.org/2001/XMLSchema" xmlns:p="http://schemas.microsoft.com/office/2006/metadata/properties" xmlns:ns3="5017f04f-8a51-478e-b457-05634f0754dc" xmlns:ns4="20e72e25-4e85-42c8-8805-7c9f9001f0c0" targetNamespace="http://schemas.microsoft.com/office/2006/metadata/properties" ma:root="true" ma:fieldsID="c39ac1296fd2ecadc765f0c6bc5b3625" ns3:_="" ns4:_="">
    <xsd:import namespace="5017f04f-8a51-478e-b457-05634f0754dc"/>
    <xsd:import namespace="20e72e25-4e85-42c8-8805-7c9f9001f0c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17f04f-8a51-478e-b457-05634f075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e72e25-4e85-42c8-8805-7c9f9001f0c0"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590E84-D1EF-4646-BF7E-DAD699285DAE}">
  <ds:schemaRefs>
    <ds:schemaRef ds:uri="http://schemas.microsoft.com/sharepoint/v3/contenttype/forms"/>
  </ds:schemaRefs>
</ds:datastoreItem>
</file>

<file path=customXml/itemProps2.xml><?xml version="1.0" encoding="utf-8"?>
<ds:datastoreItem xmlns:ds="http://schemas.openxmlformats.org/officeDocument/2006/customXml" ds:itemID="{067F7452-0961-48C0-8081-15931282049E}">
  <ds:schemaRefs>
    <ds:schemaRef ds:uri="http://schemas.microsoft.com/office/2006/documentManagement/types"/>
    <ds:schemaRef ds:uri="http://purl.org/dc/terms/"/>
    <ds:schemaRef ds:uri="http://purl.org/dc/dcmitype/"/>
    <ds:schemaRef ds:uri="http://schemas.microsoft.com/office/2006/metadata/properties"/>
    <ds:schemaRef ds:uri="http://purl.org/dc/elements/1.1/"/>
    <ds:schemaRef ds:uri="20e72e25-4e85-42c8-8805-7c9f9001f0c0"/>
    <ds:schemaRef ds:uri="http://schemas.microsoft.com/office/infopath/2007/PartnerControls"/>
    <ds:schemaRef ds:uri="http://www.w3.org/XML/1998/namespace"/>
    <ds:schemaRef ds:uri="http://schemas.openxmlformats.org/package/2006/metadata/core-properties"/>
    <ds:schemaRef ds:uri="5017f04f-8a51-478e-b457-05634f0754dc"/>
  </ds:schemaRefs>
</ds:datastoreItem>
</file>

<file path=customXml/itemProps3.xml><?xml version="1.0" encoding="utf-8"?>
<ds:datastoreItem xmlns:ds="http://schemas.openxmlformats.org/officeDocument/2006/customXml" ds:itemID="{CFBECB8F-67FF-40BC-8F08-54810CF679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17f04f-8a51-478e-b457-05634f0754dc"/>
    <ds:schemaRef ds:uri="20e72e25-4e85-42c8-8805-7c9f9001f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15</vt:i4>
      </vt:variant>
    </vt:vector>
  </HeadingPairs>
  <TitlesOfParts>
    <vt:vector size="31" baseType="lpstr">
      <vt:lpstr>Mision, Vision y Objetivos</vt:lpstr>
      <vt:lpstr>Plan de accion Institucional</vt:lpstr>
      <vt:lpstr>Mapeo Bases</vt:lpstr>
      <vt:lpstr>Objetivos y Plan de Acción </vt:lpstr>
      <vt:lpstr>DDOS</vt:lpstr>
      <vt:lpstr>GEeI</vt:lpstr>
      <vt:lpstr>GCSyP</vt:lpstr>
      <vt:lpstr>GTIC</vt:lpstr>
      <vt:lpstr>GAC</vt:lpstr>
      <vt:lpstr>GPyE</vt:lpstr>
      <vt:lpstr>GGH</vt:lpstr>
      <vt:lpstr>GGF</vt:lpstr>
      <vt:lpstr>GGA</vt:lpstr>
      <vt:lpstr>OAJ</vt:lpstr>
      <vt:lpstr>OCI</vt:lpstr>
      <vt:lpstr>CONTROL DE CAMBIOS</vt:lpstr>
      <vt:lpstr>GEeI!_Hlk167955882</vt:lpstr>
      <vt:lpstr>GEeI!_Hlk167957521</vt:lpstr>
      <vt:lpstr>DDOS!Área_de_impresión</vt:lpstr>
      <vt:lpstr>GAC!Área_de_impresión</vt:lpstr>
      <vt:lpstr>GCSyP!Área_de_impresión</vt:lpstr>
      <vt:lpstr>GEeI!Área_de_impresión</vt:lpstr>
      <vt:lpstr>GGA!Área_de_impresión</vt:lpstr>
      <vt:lpstr>GGF!Área_de_impresión</vt:lpstr>
      <vt:lpstr>GGH!Área_de_impresión</vt:lpstr>
      <vt:lpstr>GPyE!Área_de_impresión</vt:lpstr>
      <vt:lpstr>GTIC!Área_de_impresión</vt:lpstr>
      <vt:lpstr>'Mision, Vision y Objetivos'!Área_de_impresión</vt:lpstr>
      <vt:lpstr>OAJ!Área_de_impresión</vt:lpstr>
      <vt:lpstr>'Objetivos y Plan de Acción '!Área_de_impresión</vt:lpstr>
      <vt:lpstr>OCI!Área_de_impresión</vt:lpstr>
    </vt:vector>
  </TitlesOfParts>
  <Manager/>
  <Company>DANSOCIAL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lmedina</dc:creator>
  <cp:keywords/>
  <dc:description/>
  <cp:lastModifiedBy>Carolina Bonilla</cp:lastModifiedBy>
  <cp:revision/>
  <dcterms:created xsi:type="dcterms:W3CDTF">2011-04-13T13:54:48Z</dcterms:created>
  <dcterms:modified xsi:type="dcterms:W3CDTF">2024-11-28T15:05:18Z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0x0101004E55F5F6C4F1554BBA4E737E86E72321</vt:lpwstr>
  </property>
</Properties>
</file>