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activeTab="7"/>
  </bookViews>
  <sheets>
    <sheet name="MISIONAL" sheetId="6" r:id="rId1"/>
    <sheet name="GGA" sheetId="8" r:id="rId2"/>
    <sheet name="GGF" sheetId="9" r:id="rId3"/>
    <sheet name="GGH" sheetId="10" r:id="rId4"/>
    <sheet name="OAJ" sheetId="4" r:id="rId5"/>
    <sheet name="OCI" sheetId="3" r:id="rId6"/>
    <sheet name="GEeI" sheetId="11" r:id="rId7"/>
    <sheet name="GCyP " sheetId="2" r:id="rId8"/>
    <sheet name="GPyE" sheetId="5" r:id="rId9"/>
    <sheet name="GTICS" sheetId="7" r:id="rId10"/>
  </sheets>
  <definedNames>
    <definedName name="_xlnm.Print_Area" localSheetId="7">'GCyP '!$A$3:$BM$36</definedName>
    <definedName name="_xlnm.Print_Area" localSheetId="6">GEeI!$A$3:$BM$38</definedName>
    <definedName name="_xlnm.Print_Area" localSheetId="1">GGA!$A$3:$BM$44</definedName>
    <definedName name="_xlnm.Print_Area" localSheetId="2">GGF!$A$3:$BM$37</definedName>
    <definedName name="_xlnm.Print_Area" localSheetId="3">GGH!$A$3:$BM$44</definedName>
    <definedName name="_xlnm.Print_Area" localSheetId="8">GPyE!$A$3:$BM$49</definedName>
    <definedName name="_xlnm.Print_Area" localSheetId="9">GTICS!$A$3:$BM$38</definedName>
    <definedName name="_xlnm.Print_Area" localSheetId="0">MISIONAL!$A$3:$BM$39</definedName>
    <definedName name="_xlnm.Print_Area" localSheetId="4">OAJ!$A$3:$BM$36</definedName>
    <definedName name="_xlnm.Print_Area" localSheetId="5">OCI!$A$3:$BM$31</definedName>
  </definedNames>
  <calcPr calcId="152511"/>
</workbook>
</file>

<file path=xl/calcChain.xml><?xml version="1.0" encoding="utf-8"?>
<calcChain xmlns="http://schemas.openxmlformats.org/spreadsheetml/2006/main">
  <c r="AP27" i="11" l="1"/>
  <c r="AL27" i="11"/>
  <c r="AH27" i="11"/>
  <c r="AD27" i="11"/>
  <c r="Z27" i="11"/>
  <c r="V27" i="11"/>
  <c r="E26" i="11"/>
  <c r="BF23" i="11"/>
  <c r="BB23" i="11"/>
  <c r="AX23" i="11"/>
  <c r="AT23" i="11"/>
  <c r="AP23" i="11"/>
  <c r="AL23" i="11"/>
  <c r="AH23" i="11"/>
  <c r="AD23" i="11"/>
  <c r="Z23" i="11"/>
  <c r="E23" i="11"/>
  <c r="E20" i="11"/>
  <c r="BJ19" i="11"/>
  <c r="BF19" i="11"/>
  <c r="BB19" i="11"/>
  <c r="AX19" i="11"/>
  <c r="AT19" i="11"/>
  <c r="AP19" i="11"/>
  <c r="AL19" i="11"/>
  <c r="AH19" i="11"/>
  <c r="AD19" i="11"/>
  <c r="Z19" i="11"/>
  <c r="V19" i="11"/>
  <c r="BJ18" i="11"/>
  <c r="BF18" i="11"/>
  <c r="BB18" i="11"/>
  <c r="AX18" i="11"/>
  <c r="AT18" i="11"/>
  <c r="AP18" i="11"/>
  <c r="E18" i="11"/>
  <c r="AP17" i="11"/>
  <c r="AL17" i="11"/>
  <c r="AH17" i="11"/>
  <c r="AD17" i="11"/>
  <c r="Z17" i="11"/>
  <c r="V17" i="11"/>
  <c r="E17" i="11"/>
  <c r="BJ15" i="11"/>
  <c r="BF15" i="11"/>
  <c r="BB15" i="11"/>
  <c r="AX15" i="11"/>
  <c r="AT15" i="11"/>
  <c r="AP15" i="11"/>
  <c r="BJ14" i="11"/>
  <c r="BF14" i="11"/>
  <c r="BB14" i="11"/>
  <c r="AX14" i="11"/>
  <c r="AT14" i="11"/>
  <c r="AP14" i="11"/>
  <c r="BJ13" i="11"/>
  <c r="BF13" i="11"/>
  <c r="BB13" i="11"/>
  <c r="AX13" i="11"/>
  <c r="AT13" i="11"/>
  <c r="AP13" i="11"/>
  <c r="AX12" i="11"/>
  <c r="AT12" i="11"/>
  <c r="AP12" i="11"/>
  <c r="AL12" i="11"/>
  <c r="AH12" i="11"/>
  <c r="AD12" i="11"/>
  <c r="Z12" i="11"/>
  <c r="V12" i="11"/>
  <c r="E12" i="11"/>
  <c r="BB28" i="10"/>
  <c r="AX28" i="10"/>
  <c r="AH28" i="10"/>
  <c r="BJ24" i="9"/>
  <c r="BF24" i="9"/>
  <c r="BB24" i="9"/>
  <c r="AX24" i="9"/>
  <c r="AT24" i="9"/>
  <c r="AP24" i="9"/>
  <c r="AL24" i="9"/>
  <c r="AH24" i="9"/>
  <c r="AD24" i="9"/>
  <c r="Z24" i="9"/>
  <c r="V24" i="9"/>
  <c r="R24" i="9"/>
  <c r="H18" i="6"/>
  <c r="BO11" i="3"/>
</calcChain>
</file>

<file path=xl/comments1.xml><?xml version="1.0" encoding="utf-8"?>
<comments xmlns="http://schemas.openxmlformats.org/spreadsheetml/2006/main">
  <authors>
    <author>Autor</author>
  </authors>
  <commentList>
    <comment ref="R14" authorId="0" shapeId="0">
      <text>
        <r>
          <rPr>
            <b/>
            <sz val="9"/>
            <color indexed="81"/>
            <rFont val="Tahoma"/>
            <family val="2"/>
          </rPr>
          <t>Autor:</t>
        </r>
        <r>
          <rPr>
            <sz val="9"/>
            <color indexed="81"/>
            <rFont val="Tahoma"/>
            <family val="2"/>
          </rPr>
          <t xml:space="preserve">
1, Austeridad
2, Evaluación por dependiencias
3. Plan anticorrupción
4. Seguimiento mapas de riesgo de corrupción
</t>
        </r>
      </text>
    </comment>
    <comment ref="V14" authorId="0" shapeId="0">
      <text>
        <r>
          <rPr>
            <b/>
            <sz val="9"/>
            <color indexed="81"/>
            <rFont val="Tahoma"/>
            <family val="2"/>
          </rPr>
          <t>Autor:</t>
        </r>
        <r>
          <rPr>
            <sz val="9"/>
            <color indexed="81"/>
            <rFont val="Tahoma"/>
            <family val="2"/>
          </rPr>
          <t xml:space="preserve">
1, FURAG
2, Control Interno Contable
3, Mecanismos de participación ciudadana
4. Cetrificación Ekogui</t>
        </r>
      </text>
    </comment>
    <comment ref="Z14" authorId="0" shapeId="0">
      <text>
        <r>
          <rPr>
            <b/>
            <sz val="9"/>
            <color indexed="81"/>
            <rFont val="Tahoma"/>
            <family val="2"/>
          </rPr>
          <t>Autor:</t>
        </r>
        <r>
          <rPr>
            <sz val="9"/>
            <color indexed="81"/>
            <rFont val="Tahoma"/>
            <family val="2"/>
          </rPr>
          <t xml:space="preserve">
1. Pormenirizado de CI
2. Derechos de autor</t>
        </r>
      </text>
    </comment>
    <comment ref="AD14" authorId="0" shapeId="0">
      <text>
        <r>
          <rPr>
            <b/>
            <sz val="9"/>
            <color indexed="81"/>
            <rFont val="Tahoma"/>
            <family val="2"/>
          </rPr>
          <t>Autor:</t>
        </r>
        <r>
          <rPr>
            <sz val="9"/>
            <color indexed="81"/>
            <rFont val="Tahoma"/>
            <family val="2"/>
          </rPr>
          <t xml:space="preserve">
1. Austeridda
2, Mapa de riesgos (AEI)
3, Proceso de planeación</t>
        </r>
      </text>
    </comment>
    <comment ref="AH14" authorId="0" shapeId="0">
      <text>
        <r>
          <rPr>
            <b/>
            <sz val="9"/>
            <color indexed="81"/>
            <rFont val="Tahoma"/>
            <family val="2"/>
          </rPr>
          <t>Autor:</t>
        </r>
        <r>
          <rPr>
            <sz val="9"/>
            <color indexed="81"/>
            <rFont val="Tahoma"/>
            <family val="2"/>
          </rPr>
          <t xml:space="preserve">
1, Plan anticorrupción
2, mapa de riesgos de corrupción
3, Mapa de riesgos (AEI)</t>
        </r>
      </text>
    </comment>
    <comment ref="AL14" authorId="0" shapeId="0">
      <text>
        <r>
          <rPr>
            <b/>
            <sz val="9"/>
            <color indexed="81"/>
            <rFont val="Tahoma"/>
            <family val="2"/>
          </rPr>
          <t>Autor:</t>
        </r>
        <r>
          <rPr>
            <sz val="9"/>
            <color indexed="81"/>
            <rFont val="Tahoma"/>
            <family val="2"/>
          </rPr>
          <t xml:space="preserve">
1, Seguimiento al sistema integrado de información financiera SIIF Nación (AI Gestión Financiera)
2. Mapa de riesgos (AEI)</t>
        </r>
      </text>
    </comment>
    <comment ref="AP14" authorId="0" shapeId="0">
      <text>
        <r>
          <rPr>
            <b/>
            <sz val="9"/>
            <color indexed="81"/>
            <rFont val="Tahoma"/>
            <family val="2"/>
          </rPr>
          <t>Autor:</t>
        </r>
        <r>
          <rPr>
            <sz val="9"/>
            <color indexed="81"/>
            <rFont val="Tahoma"/>
            <family val="2"/>
          </rPr>
          <t xml:space="preserve">
1. Pormenorizado
2, Mapa de riesgos (AEI)
3, Austeridad
4 Seguimiento a la relación de acreencias a favor de la entidad, pendientes de pago</t>
        </r>
      </text>
    </comment>
    <comment ref="AT14" authorId="0" shapeId="0">
      <text>
        <r>
          <rPr>
            <b/>
            <sz val="9"/>
            <color indexed="81"/>
            <rFont val="Tahoma"/>
            <family val="2"/>
          </rPr>
          <t>Autor:</t>
        </r>
        <r>
          <rPr>
            <sz val="9"/>
            <color indexed="81"/>
            <rFont val="Tahoma"/>
            <family val="2"/>
          </rPr>
          <t xml:space="preserve">
1. Pormenorizado
2, Mapa de riesgos (AEI)
3, Austeridad
4 Seguimiento a la relación de acreencias a favor de la entidad, pendientes de pago</t>
        </r>
      </text>
    </comment>
    <comment ref="AX14" authorId="0" shapeId="0">
      <text>
        <r>
          <rPr>
            <b/>
            <sz val="9"/>
            <color indexed="81"/>
            <rFont val="Tahoma"/>
            <family val="2"/>
          </rPr>
          <t>Autor:</t>
        </r>
        <r>
          <rPr>
            <sz val="9"/>
            <color indexed="81"/>
            <rFont val="Tahoma"/>
            <family val="2"/>
          </rPr>
          <t xml:space="preserve">
1, Plan anticorrupción
2, mapa de riesgos de corrupción
3, Mapa de riesgos (AEI)</t>
        </r>
      </text>
    </comment>
    <comment ref="BB14" authorId="0" shapeId="0">
      <text>
        <r>
          <rPr>
            <b/>
            <sz val="9"/>
            <color indexed="81"/>
            <rFont val="Tahoma"/>
            <family val="2"/>
          </rPr>
          <t xml:space="preserve">Autor:
1, Mapa de riesgos (AEI)
2, Austeridad
</t>
        </r>
      </text>
    </comment>
    <comment ref="BF14" authorId="0" shapeId="0">
      <text>
        <r>
          <rPr>
            <b/>
            <sz val="9"/>
            <color indexed="81"/>
            <rFont val="Tahoma"/>
            <family val="2"/>
          </rPr>
          <t>Autor:
1. Pormenorizado
2, Mapa de riesgos (AEI)
3, Seguimiento a las funciones del comité de conciliación</t>
        </r>
      </text>
    </comment>
    <comment ref="BJ14" authorId="0" shapeId="0">
      <text>
        <r>
          <rPr>
            <b/>
            <sz val="9"/>
            <color indexed="81"/>
            <rFont val="Tahoma"/>
            <family val="2"/>
          </rPr>
          <t>Autor:</t>
        </r>
        <r>
          <rPr>
            <sz val="9"/>
            <color indexed="81"/>
            <rFont val="Tahoma"/>
            <family val="2"/>
          </rPr>
          <t xml:space="preserve">
1, Seguimiento a la relación de acreencias a favor de la entidad, pendientes de pago</t>
        </r>
      </text>
    </comment>
    <comment ref="R17" authorId="0" shapeId="0">
      <text>
        <r>
          <rPr>
            <b/>
            <sz val="9"/>
            <color indexed="81"/>
            <rFont val="Tahoma"/>
            <family val="2"/>
          </rPr>
          <t>Autor:</t>
        </r>
        <r>
          <rPr>
            <sz val="9"/>
            <color indexed="81"/>
            <rFont val="Tahoma"/>
            <family val="2"/>
          </rPr>
          <t xml:space="preserve">
1. SRECI SEGUIMIENTO PLAN DE MEJORAMIENTO
2. SIRECI GESTIÓN CONTRACTUAL</t>
        </r>
      </text>
    </comment>
    <comment ref="V17" authorId="0" shapeId="0">
      <text>
        <r>
          <rPr>
            <b/>
            <sz val="9"/>
            <color indexed="81"/>
            <rFont val="Tahoma"/>
            <family val="2"/>
          </rPr>
          <t>Autor:</t>
        </r>
        <r>
          <rPr>
            <sz val="9"/>
            <color indexed="81"/>
            <rFont val="Tahoma"/>
            <family val="2"/>
          </rPr>
          <t xml:space="preserve">
3. CONTROL INTERNO CONTABLE</t>
        </r>
      </text>
    </comment>
    <comment ref="Z17" authorId="0" shapeId="0">
      <text>
        <r>
          <rPr>
            <b/>
            <sz val="9"/>
            <color indexed="81"/>
            <rFont val="Tahoma"/>
            <family val="2"/>
          </rPr>
          <t>Autor:</t>
        </r>
        <r>
          <rPr>
            <sz val="9"/>
            <color indexed="81"/>
            <rFont val="Tahoma"/>
            <family val="2"/>
          </rPr>
          <t xml:space="preserve">
4. SIRECI EJECUCTIVO ANUAL
</t>
        </r>
      </text>
    </comment>
    <comment ref="AD17" authorId="0" shapeId="0">
      <text>
        <r>
          <rPr>
            <b/>
            <sz val="9"/>
            <color indexed="81"/>
            <rFont val="Tahoma"/>
            <family val="2"/>
          </rPr>
          <t>Autor:</t>
        </r>
        <r>
          <rPr>
            <sz val="9"/>
            <color indexed="81"/>
            <rFont val="Tahoma"/>
            <family val="2"/>
          </rPr>
          <t xml:space="preserve">
5. SIRECI GESTIÓN CONTRACTUAL</t>
        </r>
      </text>
    </comment>
    <comment ref="AP17" authorId="0" shapeId="0">
      <text>
        <r>
          <rPr>
            <b/>
            <sz val="9"/>
            <color indexed="81"/>
            <rFont val="Tahoma"/>
            <family val="2"/>
          </rPr>
          <t>Autor:</t>
        </r>
        <r>
          <rPr>
            <sz val="9"/>
            <color indexed="81"/>
            <rFont val="Tahoma"/>
            <family val="2"/>
          </rPr>
          <t xml:space="preserve">
6. SRECI SEGUIMIENTO PLAN DE MEJORAMIENTO
7. SIRECI GESTIÓN CONTRACTUAL</t>
        </r>
      </text>
    </comment>
    <comment ref="BB17" authorId="0" shapeId="0">
      <text>
        <r>
          <rPr>
            <b/>
            <sz val="9"/>
            <color indexed="81"/>
            <rFont val="Tahoma"/>
            <family val="2"/>
          </rPr>
          <t>Autor:</t>
        </r>
        <r>
          <rPr>
            <sz val="9"/>
            <color indexed="81"/>
            <rFont val="Tahoma"/>
            <family val="2"/>
          </rPr>
          <t xml:space="preserve">
8. SIRECI GESTIÓN CONTRACTUAL</t>
        </r>
      </text>
    </comment>
    <comment ref="BM18" authorId="0" shapeId="0">
      <text>
        <r>
          <rPr>
            <b/>
            <sz val="9"/>
            <color indexed="81"/>
            <rFont val="Tahoma"/>
            <family val="2"/>
          </rPr>
          <t>Autor:</t>
        </r>
        <r>
          <rPr>
            <sz val="9"/>
            <color indexed="81"/>
            <rFont val="Tahoma"/>
            <family val="2"/>
          </rPr>
          <t xml:space="preserve">
Aclaración realizada en el seguimiento del mes de abril
</t>
        </r>
      </text>
    </comment>
  </commentList>
</comments>
</file>

<file path=xl/comments2.xml><?xml version="1.0" encoding="utf-8"?>
<comments xmlns="http://schemas.openxmlformats.org/spreadsheetml/2006/main">
  <authors>
    <author>Autor</author>
  </authors>
  <commentList>
    <comment ref="BJ16" authorId="0" shapeId="0">
      <text>
        <r>
          <rPr>
            <b/>
            <sz val="9"/>
            <color indexed="81"/>
            <rFont val="Tahoma"/>
            <charset val="1"/>
          </rPr>
          <t>Autor:</t>
        </r>
        <r>
          <rPr>
            <sz val="9"/>
            <color indexed="81"/>
            <rFont val="Tahoma"/>
            <charset val="1"/>
          </rPr>
          <t xml:space="preserve">
para el Segundo semestre según plan de mejoramiento el GCyP debe realizar 22 videos elaborados y emitidos
</t>
        </r>
      </text>
    </comment>
  </commentList>
</comments>
</file>

<file path=xl/sharedStrings.xml><?xml version="1.0" encoding="utf-8"?>
<sst xmlns="http://schemas.openxmlformats.org/spreadsheetml/2006/main" count="2029" uniqueCount="818">
  <si>
    <r>
      <t xml:space="preserve">                                                                                                                    PLAN DE ACCIÓN</t>
    </r>
    <r>
      <rPr>
        <b/>
        <sz val="18"/>
        <rFont val="Calibri"/>
        <family val="2"/>
      </rPr>
      <t xml:space="preserve"> 2019 GRUPO DE COMUNICACIONES Y PRENSA</t>
    </r>
  </si>
  <si>
    <r>
      <t xml:space="preserve">CRONOGRAMA </t>
    </r>
    <r>
      <rPr>
        <sz val="18"/>
        <color theme="0" tint="-0.499984740745262"/>
        <rFont val="Calibri"/>
        <family val="2"/>
      </rPr>
      <t>2019</t>
    </r>
  </si>
  <si>
    <t>AVANCE</t>
  </si>
  <si>
    <t>CÓDIGO UAEOS-FO-PDE-02                                                             VERSIÓN 08                                                                          FECHA EDICIÓN: 30/01/2019</t>
  </si>
  <si>
    <t>PLAN ESTRATEGICO</t>
  </si>
  <si>
    <r>
      <t xml:space="preserve">PROCESO DEL SISTEMA DE GESTIÓN -SIGOS-
</t>
    </r>
    <r>
      <rPr>
        <sz val="8"/>
        <color indexed="8"/>
        <rFont val="Arial Narrow"/>
        <family val="2"/>
      </rPr>
      <t>(Especifique el proceso del SIGOS al que pertenece la actividad general)</t>
    </r>
  </si>
  <si>
    <r>
      <t xml:space="preserve">ACTIVIDADES GENERALES
 </t>
    </r>
    <r>
      <rPr>
        <sz val="8"/>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</si>
  <si>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8"/>
        <color indexed="8"/>
        <rFont val="Arial Narrow"/>
        <family val="2"/>
      </rPr>
      <t>(Especifique la ponderación para cada una de las actividades generales, que en total deben sumar 100%)</t>
    </r>
  </si>
  <si>
    <r>
      <t xml:space="preserve">FUENTE DE RECURSOS    </t>
    </r>
    <r>
      <rPr>
        <sz val="9"/>
        <color indexed="8"/>
        <rFont val="Arial Narrow"/>
        <family val="2"/>
      </rPr>
      <t>(Especifique el proyecto de inversión o la fuente de recuersos (funcionamiento) con la cual se va a financiar la actividad)</t>
    </r>
  </si>
  <si>
    <r>
      <t xml:space="preserve">ACCIÓN
</t>
    </r>
    <r>
      <rPr>
        <sz val="8"/>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</si>
  <si>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8"/>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</si>
  <si>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8"/>
        <color indexed="8"/>
        <rFont val="Arial Narrow"/>
        <family val="2"/>
      </rPr>
      <t>(Defina el indicador para cada meta. Estos indicadores serán de cumplimiento, es decir, la relación de variables se hará sobre la meta programada)</t>
    </r>
  </si>
  <si>
    <r>
      <t xml:space="preserve">PONDERACIÓN ACCCION
</t>
    </r>
    <r>
      <rPr>
        <sz val="8"/>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</si>
  <si>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8"/>
        <color indexed="8"/>
        <rFont val="Arial Narrow"/>
        <family val="2"/>
      </rPr>
      <t xml:space="preserve">(Asigne el o los responsable(s) que realizaran la actividad) </t>
    </r>
  </si>
  <si>
    <r>
      <t xml:space="preserve">Fecha de Inicio
</t>
    </r>
    <r>
      <rPr>
        <sz val="8"/>
        <color indexed="8"/>
        <rFont val="Arial Narrow"/>
        <family val="2"/>
      </rPr>
      <t>(Especifique la fecha que dará inicio en cada una de las actividades programadas)</t>
    </r>
  </si>
  <si>
    <r>
      <t xml:space="preserve">Fecha Final
</t>
    </r>
    <r>
      <rPr>
        <sz val="8"/>
        <color indexed="8"/>
        <rFont val="Arial Narrow"/>
        <family val="2"/>
      </rPr>
      <t xml:space="preserve">(Especifique la fecha que dará por finalizada cada una de las actividades programadas) </t>
    </r>
  </si>
  <si>
    <r>
      <t xml:space="preserve">DÓNDE 
</t>
    </r>
    <r>
      <rPr>
        <sz val="8"/>
        <color indexed="8"/>
        <rFont val="Arial Narrow"/>
        <family val="2"/>
      </rPr>
      <t>(Defina los departamentos en donde implementará las actividades específicas, Departamentos y Municipios)</t>
    </r>
  </si>
  <si>
    <t>ACTIVIDAD Nº</t>
  </si>
  <si>
    <t>ENERO</t>
  </si>
  <si>
    <t>FEBRERO</t>
  </si>
  <si>
    <t>MARZO</t>
  </si>
  <si>
    <t>ABRIL</t>
  </si>
  <si>
    <t>MAYO</t>
  </si>
  <si>
    <t>JUNIO</t>
  </si>
  <si>
    <t>JULIO</t>
  </si>
  <si>
    <t>AGOSTO</t>
  </si>
  <si>
    <t>SEPTIEMBRE</t>
  </si>
  <si>
    <t>OCTUBRE</t>
  </si>
  <si>
    <t>NOVIEMBRE</t>
  </si>
  <si>
    <t>DICIEMBRE</t>
  </si>
  <si>
    <t>MES</t>
  </si>
  <si>
    <t>OBJETIVO MISIONAL</t>
  </si>
  <si>
    <t>ESTRATEGIA</t>
  </si>
  <si>
    <t>EJECUTADO</t>
  </si>
  <si>
    <t>ESPERADO</t>
  </si>
  <si>
    <t xml:space="preserve">Indicador acumulado </t>
  </si>
  <si>
    <t xml:space="preserve">Cualitativo </t>
  </si>
  <si>
    <t>1. Fomentar la cultura asociativa solidaria para generar conocimiento de los principios, valorores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</si>
  <si>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1.2 Visibilización de la asocitividad solidaria como mecanismo para la inclusión social y productiva</t>
  </si>
  <si>
    <t>Comunicación y Prensa</t>
  </si>
  <si>
    <t>1. Adelantar una estrategia de comunicaciones y prensa, a través del lenguaje claro,  que permita visibilizar la gestión institucional y del sector solidario, así como las bondades de la asociatividad solidaria.</t>
  </si>
  <si>
    <t>Inversión</t>
  </si>
  <si>
    <t>1.1  Realizar eventos de promoción y fortalecimiento del mensaje asociativo solidario.</t>
  </si>
  <si>
    <t>2 ferias de posicionamiento  de la Unidad y del sector solidario realizadas, de acuerdo con el presupuesto disponible.</t>
  </si>
  <si>
    <t>Número de ferias de posicionamiento realizadas</t>
  </si>
  <si>
    <t>Jaime Baquero y                          Cristina Núñez</t>
  </si>
  <si>
    <t>Bogotá</t>
  </si>
  <si>
    <t>1.2.  Asegurar la promoción y difusión de la gestión de la Unidad  en los medios masivos de comunicación y del sector solidario.</t>
  </si>
  <si>
    <t>150 notas  de la Unidad  publicadas en los medios masivos de comunicación y del sector solidario.</t>
  </si>
  <si>
    <t>Número de notas de la Unidad publicadas</t>
  </si>
  <si>
    <t>Angie Villamizar                 
Jaime Baquero y                  Cristina Núñez</t>
  </si>
  <si>
    <t xml:space="preserve">1.3  Implementar acciones para el fortalecimiento de la  imagen corporativa de las organizaciones solidarias que le permita su visibilización en el entorno socio-empresarial asi como la divulgación de la gestión misional </t>
  </si>
  <si>
    <t>6 ediciones de piezas impresas</t>
  </si>
  <si>
    <t>Número de ediciones de piezas impresas</t>
  </si>
  <si>
    <t>Jaime Baquero y                          Frank Barrera</t>
  </si>
  <si>
    <t xml:space="preserve">10 Organizaciones solidarias apoyadas con imagen corporativa </t>
  </si>
  <si>
    <t xml:space="preserve">Número Organizaciones solidarias apoyadas </t>
  </si>
  <si>
    <t>Frank Barrera
 Cristina Núñez</t>
  </si>
  <si>
    <t>1.4. Elaborar  piezas audiovisuales para visibilizar las gestión institucional  y las bondades de la asociatividad solidaria.</t>
  </si>
  <si>
    <t>34 videos de experiencias de asociatividad solidaria (incluídos 2 códigos cívicos) elaborados y emitidos en canales de comunicación.</t>
  </si>
  <si>
    <t>Número de videos elaborados y emitidos.</t>
  </si>
  <si>
    <t>Cristina Núñez                              Elkin Parra                                  Santiago Suárez</t>
  </si>
  <si>
    <t xml:space="preserve"> 2.  Implementar una estrategia digital para visibilizar la labor de la Unidad Administrativa y del sector solidario, así como las bondades de la asociatividad solidaria.</t>
  </si>
  <si>
    <t>2,1.  Incrementar  el número de seguidores orgánicos en redes sociales.</t>
  </si>
  <si>
    <r>
      <t xml:space="preserve">1.200 nuevos seguidores en redes sociales tomando como línea base los </t>
    </r>
    <r>
      <rPr>
        <b/>
        <sz val="10"/>
        <rFont val="Arial Narrow"/>
        <family val="2"/>
      </rPr>
      <t>33.944</t>
    </r>
    <r>
      <rPr>
        <sz val="10"/>
        <rFont val="Arial Narrow"/>
        <family val="2"/>
      </rPr>
      <t xml:space="preserve"> a diciembre de 2018.</t>
    </r>
  </si>
  <si>
    <t xml:space="preserve">Número de nuevos seguidores.
</t>
  </si>
  <si>
    <t>Crisitna Núñez                                      Diego Moreno</t>
  </si>
  <si>
    <t xml:space="preserve">21 campañas </t>
  </si>
  <si>
    <t>Número de campañas realizadas</t>
  </si>
  <si>
    <t>2,2 .  Garantizar la publicación de contenidos audiovisuales (notas, videos y audios) de los eventos y resultados de gestión más relevantes a través del portal web institucional.</t>
  </si>
  <si>
    <t>400 contenidos audiovisuales publicados en el portal web institucional.</t>
  </si>
  <si>
    <t>Número contenidos audiovisuales publicados</t>
  </si>
  <si>
    <t>Angie Villamizar                
 Jaime Baquero y                  Cristina Núñez</t>
  </si>
  <si>
    <t>2,3 Producir videos para el canal de Youtube de la Entidad para fortalecer estrategia digital de comunicaciónes.</t>
  </si>
  <si>
    <t>30 contenidos para el canal de Youtube  de la entidad realizados.</t>
  </si>
  <si>
    <t xml:space="preserve">Número de contenidos  realizados </t>
  </si>
  <si>
    <t>3.  Diseñar e implementar una estrategia  de comunicación interna para fortalecer  la divulgación y conocimiento de los procesos internos de la Unidad</t>
  </si>
  <si>
    <t xml:space="preserve">3,1 Adelantar actividades de comunicación interna para visibilizar la gestión de los diferentes procesos de la entidad. </t>
  </si>
  <si>
    <t xml:space="preserve">6 actividades  de comunicación interna </t>
  </si>
  <si>
    <t>Número de actividades de comunicación interna realizadas</t>
  </si>
  <si>
    <t xml:space="preserve">Yesenia Florez                       Felipe Moreno                    </t>
  </si>
  <si>
    <t>3,2. Redactar y publicar en la Intranet contenidos de interés para los servidores públicos de la Entidad</t>
  </si>
  <si>
    <t>450 contenidos  con información relevante publicadas en la intranet.</t>
  </si>
  <si>
    <t>Número de notas publicadas en la Intranet</t>
  </si>
  <si>
    <t>3,3. Diseñar y publicar contenidos para la cartelera digital con información de relevancia para los funcionarios de la entidad.</t>
  </si>
  <si>
    <t>200 contenidos digitales elaborados y  publicados</t>
  </si>
  <si>
    <t>Número de contenidos elaborados y enviados</t>
  </si>
  <si>
    <t>Frank Barrera                  
 Diego Moreno</t>
  </si>
  <si>
    <t xml:space="preserve">3,4.  Producir y publicar videos de la cultura organizacional para fortalecer el número de visitas de  la intranet </t>
  </si>
  <si>
    <t>50 videos producidos y publicados en la intranet</t>
  </si>
  <si>
    <t xml:space="preserve">Número de videos producidos y publicados </t>
  </si>
  <si>
    <t>Elkin Parra                                  Santiago Suárez</t>
  </si>
  <si>
    <t xml:space="preserve"> 3.1 Integralidad  de los sistemas de gestión para el desarrollo institucional </t>
  </si>
  <si>
    <t>Pensamiento y Direccionamiento Estrategico</t>
  </si>
  <si>
    <t xml:space="preserve">4.  Implementar  las dimensiones y  políticas que conforman el MIPG para lograr una  mayor apropiación y cumplimiento adecuado de las funciones, garantizando  la satisfaccion y participación ciudadana </t>
  </si>
  <si>
    <t xml:space="preserve">Inversión/ Funcionamiento </t>
  </si>
  <si>
    <t xml:space="preserve">4,1 Adelantar las actividades para la implementación de las políticas que conforman el MIPG de acuerdo al plan de trabajo dispuesto por la Entidad </t>
  </si>
  <si>
    <t>100% del Cumplimiento de las actividades asignadas   del MIPG</t>
  </si>
  <si>
    <t>Implementación del MIPG</t>
  </si>
  <si>
    <t>Yesenia Florez</t>
  </si>
  <si>
    <t>REVISADO Y VALIDADO POR:</t>
  </si>
  <si>
    <t>VERIFICADO Y APROBADO POR:</t>
  </si>
  <si>
    <t>APROBADO POR:</t>
  </si>
  <si>
    <t>RESPONSABLE:</t>
  </si>
  <si>
    <t>MARTHA CECILIA DAZA</t>
  </si>
  <si>
    <t>MARISOL VIVEROS</t>
  </si>
  <si>
    <t xml:space="preserve">RAFAEL ANTONIO GONZÁLEZ GORDILLO </t>
  </si>
  <si>
    <t>CESAR VANEGAS</t>
  </si>
  <si>
    <t>Coordinadora Grupo Planeación y Estadística</t>
  </si>
  <si>
    <t>Asesora (e) encargada de las Funciones de la Diceccion de Investigacion y Planeacion</t>
  </si>
  <si>
    <t>Director Nacional</t>
  </si>
  <si>
    <t>Coordinador Grupo Comunicaciones y Prensa</t>
  </si>
  <si>
    <t>*Anexo: Cronograma</t>
  </si>
  <si>
    <r>
      <t>PLAN DE ACCIÓN</t>
    </r>
    <r>
      <rPr>
        <b/>
        <sz val="18"/>
        <color theme="0" tint="-0.499984740745262"/>
        <rFont val="Calibri"/>
        <family val="2"/>
      </rPr>
      <t xml:space="preserve"> </t>
    </r>
    <r>
      <rPr>
        <b/>
        <sz val="18"/>
        <rFont val="Calibri"/>
        <family val="2"/>
      </rPr>
      <t>2019 - OFICINA DE CONTROL INTERNO</t>
    </r>
  </si>
  <si>
    <r>
      <t>CRONOGRAMA</t>
    </r>
    <r>
      <rPr>
        <sz val="18"/>
        <color theme="0" tint="-0.499984740745262"/>
        <rFont val="Calibri"/>
        <family val="2"/>
      </rPr>
      <t xml:space="preserve"> 2019</t>
    </r>
  </si>
  <si>
    <t>Integralidad  de los sistemas de gestión para el desarrollo institucional</t>
  </si>
  <si>
    <t>Gestión del Control y la Evaluación</t>
  </si>
  <si>
    <t>1. Implementar Rol de Evaluación y Seguimiento</t>
  </si>
  <si>
    <t>Funcionamiento</t>
  </si>
  <si>
    <t>1.1 Implementar auditorías de evaluación independiente a procesos para la vigencia 2019</t>
  </si>
  <si>
    <t>Auditar el 100% de los procesos establecidos en el programa de auditorías 2019</t>
  </si>
  <si>
    <t xml:space="preserve"> Procesos auditados </t>
  </si>
  <si>
    <t xml:space="preserve">Nubia Zarate
Nelson Piñeros
</t>
  </si>
  <si>
    <t>1 enero de 2019</t>
  </si>
  <si>
    <t>31 de diciembre de 2019</t>
  </si>
  <si>
    <t>Bogotá D.C.</t>
  </si>
  <si>
    <t>1.1</t>
  </si>
  <si>
    <t>1.2 Implementar auditorías de evaluación independiente a los contratos / convenios que apruebe auditar el Comité institucional de control interno</t>
  </si>
  <si>
    <t>Auditar el 100% de los contratos y/o convenios aprobados por parte del Comité institucional de control interno</t>
  </si>
  <si>
    <t xml:space="preserve">contratos y/o convenios auditados </t>
  </si>
  <si>
    <t>1.2</t>
  </si>
  <si>
    <t>1.3 Implementar el cronograma de informes y seguimientos aprobado por parte del Comité Institucional de Coordinación de Control Interno</t>
  </si>
  <si>
    <t>Emitir los 35  Informes y seguimientos programados en el cronograma de informes y seguimientos (diferentes a informes a entes de control)</t>
  </si>
  <si>
    <t>informes y seguimientos  emitidos</t>
  </si>
  <si>
    <t>1.3</t>
  </si>
  <si>
    <t>2. Implementar Rol de enfoque hacia la prevención</t>
  </si>
  <si>
    <t>2.1 Liderar acciones de fomento de la cultura del control</t>
  </si>
  <si>
    <t>11 actividades de fomento de la cultura de control implementadas</t>
  </si>
  <si>
    <t xml:space="preserve">Número de actividades de fomento de la cultura de control implementadas </t>
  </si>
  <si>
    <t>2.1</t>
  </si>
  <si>
    <t>3. Implementar Rol de Relación con Entes Externos de Control</t>
  </si>
  <si>
    <t>3.1 Facilitar la comunicación entre los entes de control y la UAEOS en caso de visita de auditoría</t>
  </si>
  <si>
    <t xml:space="preserve">1 acompañamiento </t>
  </si>
  <si>
    <t>Número de acompañamientos realizados</t>
  </si>
  <si>
    <t>3.1</t>
  </si>
  <si>
    <r>
      <t xml:space="preserve">3.2 Liderar el envío de información requerida por los Entes de Control: 
Contraloría General de la República: 7
Contaduría General de la Nación: 1
</t>
    </r>
    <r>
      <rPr>
        <sz val="14"/>
        <color theme="1"/>
        <rFont val="Arial Narrow"/>
        <family val="2"/>
      </rPr>
      <t>Procuraduría General de la Nación
Fiscalía General de la Nación</t>
    </r>
  </si>
  <si>
    <t>8 Reportes a entes de Control</t>
  </si>
  <si>
    <t>Número de reportes enviados a Entes de Control</t>
  </si>
  <si>
    <t>3.2</t>
  </si>
  <si>
    <t>4. Implementar Rol de Evaluación de la Gestión del Riesgo</t>
  </si>
  <si>
    <t>4.1 Realizar seguimiento a los  mapas de riesgos de gestión de los procesos</t>
  </si>
  <si>
    <t>100% de los mapas de riesgos con seguimiento de OCI</t>
  </si>
  <si>
    <t>mapas de riesgos con seguimiento OCI</t>
  </si>
  <si>
    <t>4.1</t>
  </si>
  <si>
    <t>4.2  Hacer seguimiento a la  gestión de los  riesgos  de corrupción</t>
  </si>
  <si>
    <t>3 seguimientos a mapa de riesgos de corrupción</t>
  </si>
  <si>
    <t xml:space="preserve">Número de seguimiento al mapa de riesgos de corrupción realizado por la OCI </t>
  </si>
  <si>
    <t>4.2</t>
  </si>
  <si>
    <t>5. Implementar Rol de liderazgo Estratégico</t>
  </si>
  <si>
    <t>5.1 Liderar el desarrollo del Comité Institucional de Coordinación de Control Interno, de conformidad con las funciones establecidas en el artículo 4 del decreto 648 de 2017</t>
  </si>
  <si>
    <t>2 comités institucionales de Coordnación de control interno liderados por la Oficina de Control Interno</t>
  </si>
  <si>
    <t xml:space="preserve">Número de comités institucionales de Control Interno programados </t>
  </si>
  <si>
    <t>5.1</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</si>
  <si>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</si>
  <si>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</si>
  <si>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 xml:space="preserve"> Comités en los cuales hizo parte del jefe de Control Interno</t>
  </si>
  <si>
    <t>5.2</t>
  </si>
  <si>
    <t xml:space="preserve">6. Implementar  las dimensiones y  políticas que conforman el MIPG para lograr una  mayor apropiación y cumplimiento adecuado de las funciones, garantizando  la satisfacción y participación ciudadana </t>
  </si>
  <si>
    <t>6,1 Adelantar las actividades para la implementación de las políticas que conforman el MIPG de acuerdo al plan de trabajo dispuesto por la Entidad  </t>
  </si>
  <si>
    <t>100% del Cumplimiento de las actividades asignadas   del MIPG</t>
  </si>
  <si>
    <t>6.1</t>
  </si>
  <si>
    <t xml:space="preserve">
</t>
  </si>
  <si>
    <t>MARTHA CECILIA DAZA R.
Coordinadora Grupo Planeación y Estadística</t>
  </si>
  <si>
    <t>MARISOL VIVEROS                                         
Asesora (e) encargada de las Funciones de 
la Dirección de Investigacion y Planeacion</t>
  </si>
  <si>
    <t>Comité Institucional de 
Control Interno
Acta del ________________</t>
  </si>
  <si>
    <t>RAFAEL ANTONIO GONZÁLEZ GORDILLO
Director Nacional</t>
  </si>
  <si>
    <t>NELSON  ENRIQUE PIÑEROS  MORENO
Jefe de Control Interno</t>
  </si>
  <si>
    <r>
      <t>PLAN DE ACCIÓN</t>
    </r>
    <r>
      <rPr>
        <b/>
        <sz val="18"/>
        <color theme="0" tint="-0.499984740745262"/>
        <rFont val="Calibri"/>
        <family val="2"/>
      </rPr>
      <t xml:space="preserve"> (2019- OFICINA ASESORA JURIDICA)</t>
    </r>
  </si>
  <si>
    <r>
      <t>CRONOGRAMA</t>
    </r>
    <r>
      <rPr>
        <sz val="18"/>
        <color theme="0" tint="-0.499984740745262"/>
        <rFont val="Calibri"/>
        <family val="2"/>
      </rPr>
      <t xml:space="preserve"> (2019)</t>
    </r>
  </si>
  <si>
    <r>
      <t xml:space="preserve">RESPONSABLE
</t>
    </r>
    <r>
      <rPr>
        <sz val="8"/>
        <rFont val="Arial Narrow"/>
        <family val="2"/>
      </rPr>
      <t xml:space="preserve">(Asigne el o los responsable(s) que realizaran la actividad) </t>
    </r>
  </si>
  <si>
    <t xml:space="preserve">1. Fortalecer la cultura asociativa solidaria para su posicionamiento y contribución en  los escenarios de Paz, Equidad y Educación.
2. Promover la asociatividad solidaria como estrategia de equidad que contribuye a: generación de ingresos, trabajo decente, inclusión social, igualdad de oportunidades y construcción de tejido social, como fundamento de una Colombia en paz.
3. Fortalecer la institucionalidad de la Unidad Administrativa Especial de Organizaciones Solidarias  de modo que contribuya al cumplimiento de las metas de  buen gobierno  definidas en el PND </t>
  </si>
  <si>
    <t>3.1 Integralidad  de los sistemas de gestión para el desarrollo institucional</t>
  </si>
  <si>
    <t xml:space="preserve">Gestión Jurídica </t>
  </si>
  <si>
    <t xml:space="preserve">1.  Actualizar de manera participativa con los procesos del SIGOS el normograma insitucional, permitiendo el conocimiento oportuno de las normas vigentes aplicables al sector solidario y a la Entidad. </t>
  </si>
  <si>
    <t xml:space="preserve">Funcionamiento </t>
  </si>
  <si>
    <t>1.1 Actualizar, publicar  y socializar a los funcionarios de la Unidad el normograma institucional con la información reportada por los líderes de los procesos del SIGOS.</t>
  </si>
  <si>
    <t>12 actualizaciones publicadas y socializadas</t>
  </si>
  <si>
    <t>Actualizaciones publicadas y socializadas.</t>
  </si>
  <si>
    <t xml:space="preserve">Oficina Asesora Juridica </t>
  </si>
  <si>
    <t>30 de enero 2019</t>
  </si>
  <si>
    <t>31 de diciembre del 2019</t>
  </si>
  <si>
    <t>2. Atender los derechos de petición y consultas  jurídicas internas y externas, que sean puestas en conocimiento de la oficina, de acuerdo con la competencia.</t>
  </si>
  <si>
    <t xml:space="preserve">2.1 Emitir respuesta escrita o verbal (directa o telefónica), a las diferentes consultas o derechos de petición que se reciban, de manera oportuna de conformidad con la normatividad aplicable, según el asunto. </t>
  </si>
  <si>
    <t>100% de consultas resueltas oportunamente</t>
  </si>
  <si>
    <t>Consultas resueltas.</t>
  </si>
  <si>
    <t xml:space="preserve">30 de enero del 2019 </t>
  </si>
  <si>
    <t>3.  Atender las solicitudes de revisión de actos administrativos internos en los aspectos que implican su estructura y normatividad contentiva.</t>
  </si>
  <si>
    <t>3.1 Revisar en su estructura, referencia normativa sobre facultades y capacidad jurídica, las resoluciones por medio de las cuales la entidad acredita para impartir educación solidaria,  remitidas por el Grupo de Educación e Investigación.</t>
  </si>
  <si>
    <t>100% resoluciones de acreditación revisadas</t>
  </si>
  <si>
    <t xml:space="preserve">Resoluciones de acreditación revisadas. </t>
  </si>
  <si>
    <t>Zairis Mendoza Atencio</t>
  </si>
  <si>
    <t>3.2 Atender las solicitudes de revisión de actos administrativos internos de los diferentes procesos del SIGOS, de conformidad con la normatividad aplicable a cada uno de ellos.</t>
  </si>
  <si>
    <t>100%  actos administrativos internos revisados y proyectados.</t>
  </si>
  <si>
    <t>Actos administrativos internos, revisados y proyectados.</t>
  </si>
  <si>
    <t>Gloria Inés Lache Jiménez</t>
  </si>
  <si>
    <t>4. Atender los procesos judiciales en los que la Entidad sea parte, en ejercicio de la defensa de sus intereses.</t>
  </si>
  <si>
    <t>4.1 Atender oportunamente los trámites judiciales que requieran acciones de defensa jurídica en los procesos judicales en los que sea parte la Entidad y mantener actualizada la base de datos.</t>
  </si>
  <si>
    <t>100% Trámites judiciales atendidos oportunamente</t>
  </si>
  <si>
    <t>Numero de Trámites judiciales  atendidos oportunamente.</t>
  </si>
  <si>
    <t xml:space="preserve">Oficina Asesora Juridica. </t>
  </si>
  <si>
    <t>4.2 Realizar acividades de seguimiento procesal a los expedientes judiciales en los que la entidad sea parte.</t>
  </si>
  <si>
    <t xml:space="preserve">100% Registros de seguimiento a los procesos judiciales </t>
  </si>
  <si>
    <t xml:space="preserve">Registros de seguimiento a los procesos judiciales </t>
  </si>
  <si>
    <t xml:space="preserve">100% visitas a despachos judiciales </t>
  </si>
  <si>
    <t xml:space="preserve"> Visitas a despachos judiciales realizadas </t>
  </si>
  <si>
    <t>4.3. Liderar las sesiones del Comité de Conciliación, de conformidad con la normatividad aplicable, dejando registro de sus actuaciones.</t>
  </si>
  <si>
    <t xml:space="preserve">24 Sesiones del Comité de Conciliación con sus respectivas actas. </t>
  </si>
  <si>
    <t xml:space="preserve">Sesiones del Comité de Conciliación reallizadas. </t>
  </si>
  <si>
    <t>5. Realizar  jornadas de capacitación a  los servidores publicos sobre temas jurídicos.</t>
  </si>
  <si>
    <t>5.1 Realizar jornadas de capacitación en temas jurídicos</t>
  </si>
  <si>
    <t>4 Jornadas de capacitación en temas jurídicos.</t>
  </si>
  <si>
    <t xml:space="preserve">Jornadas de capacitación realizdas </t>
  </si>
  <si>
    <t>30 de enero del 2019</t>
  </si>
  <si>
    <t>Gestión Contractual</t>
  </si>
  <si>
    <t>6. Prestar asistencia y asesoría jurídica en el desarrollo de los procesos que las áreas y grupos de trabajo soliciten, en ejecución del Plan de Compras (inversión y fucnionamiento) de la Unidad Administrativa Especial de Organizaciones Solidarias.</t>
  </si>
  <si>
    <t>6.1 Acompañar jurídicamente a los grupos de trabajo de la entidad, en el desarrollo de las actividades de los procesos que adelanten en cumplimiento del plan de compras.</t>
  </si>
  <si>
    <t>100% de procesos atendidos que soliciten acompañamiento jurídico</t>
  </si>
  <si>
    <t>Procesos atendidos.</t>
  </si>
  <si>
    <t>2 de enero del 2019</t>
  </si>
  <si>
    <t xml:space="preserve">6,2 Implementacion de la nueva version del  SECOP II, el cual permite pasar de una simple publicidad a una plataforma transaccional que permite a compradores y proveedores realizar el proceso de contratacion en linea. </t>
  </si>
  <si>
    <t xml:space="preserve">100% del Cumplimiento en la implementacion del SECOP II. </t>
  </si>
  <si>
    <t>implementacion del SECOP II</t>
  </si>
  <si>
    <t>Jefe Oficina Asesora Juridica</t>
  </si>
  <si>
    <t xml:space="preserve"> 2 de Enero del 2019</t>
  </si>
  <si>
    <t>30 de Diciembre del 2019</t>
  </si>
  <si>
    <t>Bogota D.C.</t>
  </si>
  <si>
    <t xml:space="preserve">6.3 Revisar, y mantener actualizado el procesos de gestión contractual. </t>
  </si>
  <si>
    <t>2 Actualizaciones al  proceso de gestión contractual.</t>
  </si>
  <si>
    <t>Actualizacioners al proceso de gestion contractual</t>
  </si>
  <si>
    <t xml:space="preserve"> 5 de marzo del 2019</t>
  </si>
  <si>
    <t xml:space="preserve">8. Implementar  las dimensiones y  políticas que conforman el MIPG para lograr una  mayor apropiación y cumplimiento adecuado de las funciones, garantizando  la satisfacción y participación ciudadana </t>
  </si>
  <si>
    <t>8,1 Adelantar las actividades para la implementación de las políticas que conforman el MIPG de acuerdo al plan de trabajo dispuesto por la Entidad  </t>
  </si>
  <si>
    <t>0 de enero del 2019</t>
  </si>
  <si>
    <t>30 de diciembre del+L12:M25 2019</t>
  </si>
  <si>
    <t>3.2 Acciones de política pública y disposiciones para el fomento de emprendimientos asociativos solidarios.</t>
  </si>
  <si>
    <t xml:space="preserve">9. liderar  propuestas  normativas para el fomento,desarrollo y protección del sector solidario,  que incluyan la disminición de obstaculos, trámites  y  costos para el desarrollo de las organizaciones solidarias. </t>
  </si>
  <si>
    <t xml:space="preserve">9.1 Liderar la mesa institucional  de analisis normativo para el fomento,desarrollo y protección del sector solidario, </t>
  </si>
  <si>
    <t>1 Documento de análisis y propuestas gestionadas.</t>
  </si>
  <si>
    <t>Documento de análisis y propuestas gestionadas.</t>
  </si>
  <si>
    <t>1 de enero del 2019</t>
  </si>
  <si>
    <t>31 de diciembre del+L12:M25 2019</t>
  </si>
  <si>
    <t xml:space="preserve">
MARTHA CECILIA DAZA
Coordinadora Grupo Planeación 
y Estadística</t>
  </si>
  <si>
    <t>MARISOL VIVEROS                                         
Asesora (e) encargada de las Funciones de la Diceccion de Investigacion y Planeacion</t>
  </si>
  <si>
    <t>RAFAEL ANTÓNIO GONZÁLEZ GORDILLO
Director Nacional</t>
  </si>
  <si>
    <t>GLORIA INES LACHE
Asesora (e) encargada de las Funciones de la Oficina Asesora Juridica</t>
  </si>
  <si>
    <r>
      <t xml:space="preserve">                                                                                                                    PLAN DE ACCIÓN</t>
    </r>
    <r>
      <rPr>
        <b/>
        <sz val="18"/>
        <rFont val="Calibri"/>
        <family val="2"/>
      </rPr>
      <t xml:space="preserve"> 2019 GRUPO DE PLANEACION Y ESTADISTICA</t>
    </r>
  </si>
  <si>
    <t xml:space="preserve">PROCESO DEL SISTEMA DE GESTIÓN -SIGOS-
</t>
  </si>
  <si>
    <t xml:space="preserve">ACTIVIDADES GENERALES
</t>
  </si>
  <si>
    <t xml:space="preserve">
VALOR PORCENTUAL DE LA ACTIVIDAD GENERAL 
</t>
  </si>
  <si>
    <t xml:space="preserve">FUENTE DE RECURSOS    </t>
  </si>
  <si>
    <t xml:space="preserve">ACCIÓN
</t>
  </si>
  <si>
    <t xml:space="preserve">META 
</t>
  </si>
  <si>
    <t xml:space="preserve">INDICADOR DEL PRODUCTO
</t>
  </si>
  <si>
    <t xml:space="preserve">PONDERACIÓN ACCCION
</t>
  </si>
  <si>
    <t xml:space="preserve">RESPONSABLE
</t>
  </si>
  <si>
    <t xml:space="preserve">Fecha de Inicio
</t>
  </si>
  <si>
    <t xml:space="preserve">Fecha Final
</t>
  </si>
  <si>
    <t xml:space="preserve">DÓNDE 
</t>
  </si>
  <si>
    <t xml:space="preserve">1. Fortalecer la cultura asociativa solidaria para su posicionamiento y contribución en  los escenarios de Paz, Equidad y Educación.
2. Promover la asociatividad solidaria como estrategia de equidad que contribuye a: generación de ingresos, trabajo decente, inclusión social, igualdad de oportunidades y construcción de tejido social, como fundamento de una Colombia en paz.
3. Fortalecer la institucionalidad de la Unidad Administrativa Especial de Organizaciones Solidarias  de modo que contribuya al cumplimiento de las metas de  buen gobierno  definidas en el PND </t>
  </si>
  <si>
    <t>3.1 Integralidad de los sistemas de gestión y planeación para el desarrollo institucional.</t>
  </si>
  <si>
    <t xml:space="preserve">1. Coordinar y asesorar el proceso de  Planeación Estratégica  Institucional  2019-2022 </t>
  </si>
  <si>
    <t>1.1  Formular, adoptar,  publicar y socializar el Plan Estratégico institucional (2019-2022)</t>
  </si>
  <si>
    <t xml:space="preserve"> Un Plan Estratégico aprobado, adoptado, publicado y socializado</t>
  </si>
  <si>
    <t>Un plan estratégico institucional aaprobado y adoptado</t>
  </si>
  <si>
    <t xml:space="preserve">
Martha Cecilia  Daza 
</t>
  </si>
  <si>
    <t>Bogota DC</t>
  </si>
  <si>
    <t>1.2 Realizar seguimiento a los compromisos del PND, la Planeación Sectorial e Institucional (último vigencia 2018 y 3 de 2019)</t>
  </si>
  <si>
    <t xml:space="preserve">4 informes de seguimiento </t>
  </si>
  <si>
    <t>informes de seguimientos realizados</t>
  </si>
  <si>
    <t xml:space="preserve">Martha Cecilia Daza
Jorge Chavez
</t>
  </si>
  <si>
    <t>1.3   Realizar  la jornada de planeación para la vigencia 2020</t>
  </si>
  <si>
    <t xml:space="preserve">1 Jornada de planeación </t>
  </si>
  <si>
    <t xml:space="preserve"> Jornada de planeación realizada </t>
  </si>
  <si>
    <t xml:space="preserve">
Martha Cecilia  Daza 
</t>
  </si>
  <si>
    <t>31/11/2019</t>
  </si>
  <si>
    <t xml:space="preserve">Programas y Proyectos </t>
  </si>
  <si>
    <t xml:space="preserve">1.4 Elaborar  y consolidar en coordinación con el Grupo de Gestión Financiera el Anteproyecto de presupuesto de la Entidad para validación de la Dirección de Planeación e Investigación </t>
  </si>
  <si>
    <t>1 anteproyecto de presupuesto elaborado y consolidado oportunamente</t>
  </si>
  <si>
    <t>Anteproyectos de presupuesto  elaborado, consolidado y presentado</t>
  </si>
  <si>
    <t>1.4</t>
  </si>
  <si>
    <t xml:space="preserve">2. Coordinar y asesorar el proceso de Planeación institucional táctica y operativa </t>
  </si>
  <si>
    <t xml:space="preserve">Funcionamiento                          </t>
  </si>
  <si>
    <t>2.1 Apoyar a la Dirección de Investigación y Planeación en el  Comité Institucional de Gestión y Desempeño de la Unidad Administrativa Especial de Organizaciones Solidarias,  para presentar los avances y cumplimiento de metas del Modelo Integrado de Planeación y Gestión para la vigencia.</t>
  </si>
  <si>
    <t>4 Comités  Institucionales de Gestión y Desempeño</t>
  </si>
  <si>
    <t>Comités  Institucionales de Gestión y Desempeño realizados</t>
  </si>
  <si>
    <t>2.2 Realizar acompañamiento  y seguimiento a la implementación de los planes adoptados mediante resolución No. 036 del 2019</t>
  </si>
  <si>
    <t>informes de seguimiento realizados</t>
  </si>
  <si>
    <t xml:space="preserve">
Jorge Chavez
</t>
  </si>
  <si>
    <t>2.2</t>
  </si>
  <si>
    <t>2.3 Asesorar y validar técnicamente la elaboración y publicación de los planes de acción de las diferentes áreas de la Unidad Administrativa Especial de Organizaciones Solidarias y realizar los informes de seguimiento</t>
  </si>
  <si>
    <t>10 Planes de acción asesorados</t>
  </si>
  <si>
    <t xml:space="preserve"> Planes de acción publicados</t>
  </si>
  <si>
    <t>2.3</t>
  </si>
  <si>
    <t>12 Informes de seguimiento y ejecución (último vigencia 2018 y 11 de 2019)</t>
  </si>
  <si>
    <t>Informes de seguimiento elaborados y enviados a los responsables</t>
  </si>
  <si>
    <t>2.4 Apoyar metodológicamente  la construcción de los mapas de riesgos de  procesos y de corrupción y adelantar el monitoreo de acuerdo a la normatividad vigente.</t>
  </si>
  <si>
    <t>2  matrices de  mapas de riesgos construidas y publicadas ( corrupción y de procesos)</t>
  </si>
  <si>
    <t>Número de matriz de riesgos de procesos elaborada, publicada</t>
  </si>
  <si>
    <t xml:space="preserve">
Jorge Ismael  Muñoz
</t>
  </si>
  <si>
    <t>2.4</t>
  </si>
  <si>
    <t xml:space="preserve">5 monitoreos  realizados en las fechas que establecen la normatividad  vigente ( 3 de riesgos de corrupción y 2 de procesos) </t>
  </si>
  <si>
    <t xml:space="preserve"> monitoreos realizados.</t>
  </si>
  <si>
    <t xml:space="preserve">Gestión del Mejoramiento </t>
  </si>
  <si>
    <t>3. Coordinar, asesorar y acompañar el proceso de mejoramiento continuo del Sistema Integrado de Gestión de la Unidad Administrativa Especial de Organizaciones Solidarias.</t>
  </si>
  <si>
    <t>3.1   Adelantar las acciones establecidas en el Plan del Sistema Integrado de Gestión de Organizaciones Solidarias -SIGOS-</t>
  </si>
  <si>
    <t>100% de Cumplimiento de las actividades establecidas en el Plan  SIGOS</t>
  </si>
  <si>
    <t xml:space="preserve">% de cumplimiento del plan SIGOS </t>
  </si>
  <si>
    <t xml:space="preserve">Jorge Ismael Muñoz
</t>
  </si>
  <si>
    <t xml:space="preserve">3.2 Diseñar e implementar 1  campaña de sensibilización del SIGOS a los funcionarios de la Unidad </t>
  </si>
  <si>
    <t xml:space="preserve">100% de la implementación de la campaña  realizadas </t>
  </si>
  <si>
    <t>Porcentaje de implementación de la  campaña de sensibilización realizada</t>
  </si>
  <si>
    <t>3.3 Realizar acompañamiento y seguimiento  a las actividades de implementación del Sistema de Gestion Ambiental</t>
  </si>
  <si>
    <t>4 informes de seguimiento y acompañamiento</t>
  </si>
  <si>
    <t>informes realizados</t>
  </si>
  <si>
    <t xml:space="preserve">Jorge Chavez
</t>
  </si>
  <si>
    <t>3.3</t>
  </si>
  <si>
    <t xml:space="preserve">Seguimiento y Medición </t>
  </si>
  <si>
    <t>4. Implementar el Plan Estadístico Institucional de acuerdo a lo proyectodo en el corto plazo.</t>
  </si>
  <si>
    <t>4.1 Revisar, actualizar y publicar infomación de gestión y resultados  con los reportes estadísticos periodicamente.</t>
  </si>
  <si>
    <t xml:space="preserve">2 reportes de actualización de la información por departamento y municipio realizados </t>
  </si>
  <si>
    <t xml:space="preserve"> informes realizados</t>
  </si>
  <si>
    <t>4.2 Elaborar y presentar  los reportes e informes estadisticos de la entidad y el seguimiento al  Plan Estadístico Institucional</t>
  </si>
  <si>
    <t>12 reportes de seguimiento a las operaciones estadísticas  propias y 4 informes trimestrales (último vigencia 2018 y 3 de 2019)</t>
  </si>
  <si>
    <t>Número de reportes de seguimiento realizados</t>
  </si>
  <si>
    <t xml:space="preserve">Martha Cecilia Daza
</t>
  </si>
  <si>
    <t>4.3 Elaborar y presentar  los reportes  estadisticos de la entidad y el seguimiento a la implementación del Plan Estadístico Institucional</t>
  </si>
  <si>
    <t>10 reportes de seguimiento a las operaciones estadística otra fuente y 4 informes trimestrales (último vigencia 2018 y 3 de 2019)</t>
  </si>
  <si>
    <t xml:space="preserve">Martha Cecilia Daza
</t>
  </si>
  <si>
    <t xml:space="preserve">2 reportes estadisticos publicados </t>
  </si>
  <si>
    <t>Número de reportes estadisticos elaborados y publicados</t>
  </si>
  <si>
    <t xml:space="preserve">
Martha Cecilia Daza
</t>
  </si>
  <si>
    <t>4.3</t>
  </si>
  <si>
    <t>4.4  Adelantar las actividades necesarias para mantener la  certificación de la operación estadística " Resgistro de ESALES ante el DANE"</t>
  </si>
  <si>
    <t xml:space="preserve">3 reportes  sobre la operación estadistica de ESALES y el cumplimiento de los requerimientos del DANE </t>
  </si>
  <si>
    <t xml:space="preserve">reportes realizados  </t>
  </si>
  <si>
    <t>4.4</t>
  </si>
  <si>
    <t>4.5 Actualizar el Plan Estadístico Institucional y articulación con superintendencias y Confecámaras para mejorar la calidad  de información que se registra en el RUES sobre los  esquemas asociativos.</t>
  </si>
  <si>
    <t>1 plan estadístico actualizado</t>
  </si>
  <si>
    <t>Plan Estadístico actualizado</t>
  </si>
  <si>
    <t>4.5</t>
  </si>
  <si>
    <t>1 Plan de Trabajo con Superitendencias y Confecámaras</t>
  </si>
  <si>
    <t>Plan de trabajo realizado e implementado</t>
  </si>
  <si>
    <r>
      <t xml:space="preserve">5. Actualizar los proyectos de inversión  y realizar seguimiento a la ejecución de los mismos según lo estupulado en el </t>
    </r>
    <r>
      <rPr>
        <b/>
        <sz val="10"/>
        <rFont val="Arial Narrow"/>
        <family val="2"/>
      </rPr>
      <t>Plan de Gasto Publico</t>
    </r>
  </si>
  <si>
    <t>5.1 Gestionar la actualización  y aprobación de  los proyectos de inversión para la vigencia 2019  y vigencias posteriores, por parte de Mintrabajo y DNP</t>
  </si>
  <si>
    <t>7 proyectos actualizados, aprobados y registrados vigencia 2019</t>
  </si>
  <si>
    <t>Numero de proyectos actualizados, aprobados y registrados en el DNP</t>
  </si>
  <si>
    <t>7 proyectos actualizados enviados a Mintrabajo y registrados ane el DNP  vigencia 2020</t>
  </si>
  <si>
    <t>Número de proyectos actualizados, aprobados y registrados en el DNP</t>
  </si>
  <si>
    <t>5.2  Asesorar y verificar la elaboración de estudios técnicos para la ejecución de proyectos de inversión durante 2018</t>
  </si>
  <si>
    <t>100% Estudios técnicos asesorados</t>
  </si>
  <si>
    <t>Estudios técnicos asesorados</t>
  </si>
  <si>
    <t>5.3</t>
  </si>
  <si>
    <r>
      <t xml:space="preserve">5.3 Realizar seguimiento periódico sobre los avances de la ejecución de los proyectos de inversión de acuerdo a la planificación realizada en el marco de la política de Gestión Finaciera y el </t>
    </r>
    <r>
      <rPr>
        <b/>
        <sz val="10"/>
        <rFont val="Arial Narrow"/>
        <family val="2"/>
      </rPr>
      <t>Plan de Gasto Publico</t>
    </r>
  </si>
  <si>
    <t>12 Reportes  de seguimiento 4 informes trimestrales (último vigencia 2018 y 3 de 2019)</t>
  </si>
  <si>
    <t>Numero de reportes de seguimiento elaborados</t>
  </si>
  <si>
    <t>5.4</t>
  </si>
  <si>
    <r>
      <t>6. Apoyar el desarrollo de las actividades necesarias para las implementación de los criterios del Gobierno en Línea y el</t>
    </r>
    <r>
      <rPr>
        <b/>
        <sz val="10"/>
        <rFont val="Arial Narrow"/>
        <family val="2"/>
      </rPr>
      <t xml:space="preserve"> Plan de Participacion Ciudadana</t>
    </r>
    <r>
      <rPr>
        <sz val="10"/>
        <rFont val="Arial Narrow"/>
        <family val="2"/>
      </rPr>
      <t xml:space="preserve"> en la Unidad Administrativa Especial de Organizaciones Solidarias </t>
    </r>
  </si>
  <si>
    <r>
      <t xml:space="preserve">6.1 Asesorar y acompañar  la formulación e implementación del </t>
    </r>
    <r>
      <rPr>
        <b/>
        <sz val="10"/>
        <rFont val="Arial Narrow"/>
        <family val="2"/>
      </rPr>
      <t>Plan Anticorrupción</t>
    </r>
    <r>
      <rPr>
        <sz val="10"/>
        <rFont val="Arial Narrow"/>
        <family val="2"/>
      </rPr>
      <t xml:space="preserve"> y Atención al Cidadano y el </t>
    </r>
    <r>
      <rPr>
        <b/>
        <sz val="10"/>
        <rFont val="Arial Narrow"/>
        <family val="2"/>
      </rPr>
      <t>Plan de la estrategia de participación ciudadana</t>
    </r>
  </si>
  <si>
    <t xml:space="preserve">2 planes consolidados y publicados </t>
  </si>
  <si>
    <t>Planes publicados</t>
  </si>
  <si>
    <t>4 informes de seguimiento</t>
  </si>
  <si>
    <t xml:space="preserve"> informes de seguimiento realizados</t>
  </si>
  <si>
    <t xml:space="preserve">7.  Implementar  las dimensiones y  políticas que conforman el MIPG para lograr una  mayor apropiación y cumplimiento adecuado de las funciones, garantizando  la satisfaccion y participación ciudadana </t>
  </si>
  <si>
    <t xml:space="preserve">7.1 Adelantar las actividades para la implementación de las políticas que conforman el MIPG de acuerdo al plan de trabajo dispuesto por la Entidad </t>
  </si>
  <si>
    <t>Grupo Planeación y Estadística</t>
  </si>
  <si>
    <t>7.1</t>
  </si>
  <si>
    <t>MARTHA CECILIA DAZA R.</t>
  </si>
  <si>
    <r>
      <t xml:space="preserve">                                                                                                                    PLAN DE ACCIÓN</t>
    </r>
    <r>
      <rPr>
        <b/>
        <sz val="18"/>
        <rFont val="Calibri"/>
        <family val="2"/>
      </rPr>
      <t xml:space="preserve"> 2019 MISIONAL</t>
    </r>
  </si>
  <si>
    <t xml:space="preserve"> Impulso a la educación solidaria y cooperativa </t>
  </si>
  <si>
    <t>Creacion y Fortalecimiento</t>
  </si>
  <si>
    <t>1. Desarrollar  programas  que posicionen la cultura asociativa solidaria para el reconocimiento de las potencialidades del sector solidario como una alternativa para el desarrollo humano</t>
  </si>
  <si>
    <t>Inversión 
Funcionamiento</t>
  </si>
  <si>
    <t xml:space="preserve">1,1 Participar en el diseño del programa de educación solidaria apoyando al grupo de educación
</t>
  </si>
  <si>
    <t xml:space="preserve">1
</t>
  </si>
  <si>
    <t xml:space="preserve">Programas desarrollados </t>
  </si>
  <si>
    <t>Todos los grupos de la dirección de desarrollo</t>
  </si>
  <si>
    <t>Febrero</t>
  </si>
  <si>
    <t>Diciembre</t>
  </si>
  <si>
    <t>Nacional</t>
  </si>
  <si>
    <t xml:space="preserve">1,2 Adelantar jornadas de sensibilización que posicionen la cultura asociativa solidaria
</t>
  </si>
  <si>
    <t>Jornadas de Sensibilizacion realizadas</t>
  </si>
  <si>
    <t>Marzo</t>
  </si>
  <si>
    <t>Septiembre</t>
  </si>
  <si>
    <t xml:space="preserve">2. Implementar el programa formar para emprender en asociatividad solidaria en instituciones educativas </t>
  </si>
  <si>
    <t xml:space="preserve">Inversión 
</t>
  </si>
  <si>
    <t xml:space="preserve">2,1 Implementar el programa formar para emprender en instituciones educativas del país en municipios priorizadados </t>
  </si>
  <si>
    <t xml:space="preserve">3
</t>
  </si>
  <si>
    <t xml:space="preserve">Municipios en donde se implementa el Programa Formar Para Emprender </t>
  </si>
  <si>
    <t xml:space="preserve">
Funcionamiento</t>
  </si>
  <si>
    <t xml:space="preserve">2,2 Promocionar en secretarias de educación los diferentes programas educativos diseñados por la Unidad.
</t>
  </si>
  <si>
    <t>Junio</t>
  </si>
  <si>
    <t xml:space="preserve">Desarrollo de modelos de negocios solidarios con innovación social </t>
  </si>
  <si>
    <t>3. Desarrollar  estrategias de auto-sostenibilidad en las dimensiones social,económica, ambiental, cultural y política de los emprendimientos solidarios.</t>
  </si>
  <si>
    <t>3,1 Implementar estrategias de para la autosostenibilidad de los emprendimientos dinamizados a partir de procesos contractuales</t>
  </si>
  <si>
    <t xml:space="preserve">Empredimientos solidarios implementando estrategias de autosostenibilidad  </t>
  </si>
  <si>
    <t xml:space="preserve"> Fomento de la asociatividad solidaria  para la formalización empresarial, competitividad, y comercialización </t>
  </si>
  <si>
    <t xml:space="preserve">4.Implementar el Programa Integral de Intervención para dinamizar emprendimientos asociativos solidarios en los sectores culturales, turismo y ecoturismo comunitario, artesanías, minería y agricultura, entre otros
 </t>
  </si>
  <si>
    <t>4,1 Ejecutar las fases que correspondan del programa integral de intervención</t>
  </si>
  <si>
    <t xml:space="preserve">Emprendimientos solidarios dinamizados </t>
  </si>
  <si>
    <t xml:space="preserve">Febrero </t>
  </si>
  <si>
    <t>Noviembre</t>
  </si>
  <si>
    <t>4,2 Reportar los beneficiarios de los procesos de fomento para dinamizar los emprendimientos solidarios</t>
  </si>
  <si>
    <t xml:space="preserve">Personas beneficiadas </t>
  </si>
  <si>
    <t>5. Fortalecer la integración gremial del sector solidario</t>
  </si>
  <si>
    <t xml:space="preserve">5,1 Definir la estrategia de fortalecimiento gremial articulada al PII
</t>
  </si>
  <si>
    <t xml:space="preserve">Gremios del sector soldario  fortalecidos </t>
  </si>
  <si>
    <t xml:space="preserve">5,2 Apoyar jornadas, procesos o intervenciones conjuntas con los gremios del sector solidario </t>
  </si>
  <si>
    <t xml:space="preserve">6. Diseñar e implementar la agenda  para  fortalecimiento del Sistema Nacional de Voluntariado </t>
  </si>
  <si>
    <t xml:space="preserve">6,1 Diseñar la agenda  para  fortalecimiento del Sistema Nacional de Voluntariado </t>
  </si>
  <si>
    <t xml:space="preserve">Diseño Agenda de voluntariado implementada </t>
  </si>
  <si>
    <t>Abril</t>
  </si>
  <si>
    <t xml:space="preserve">6,2 Implementar la agenda  para  fortalecimiento del Sistema Nacional de Voluntariado 
</t>
  </si>
  <si>
    <t>Implementacion de la Agenda</t>
  </si>
  <si>
    <t xml:space="preserve"> Sinergias interintitucionales para  el desarrollo integral del sector solidario </t>
  </si>
  <si>
    <t xml:space="preserve">7. Diseñar e implementar  el  programa de sinergias, articulando las agendas sectoriales nacionales o regionales, para aportar al  desarrollo integral de las organizaciones solidarias. </t>
  </si>
  <si>
    <t xml:space="preserve">7,1 Diseñar  e implementar el  Programa institucional de sinergias.
</t>
  </si>
  <si>
    <t xml:space="preserve">Programa de sinergias implementado </t>
  </si>
  <si>
    <t xml:space="preserve">7,2 Diseñar e implementar agendas misionales y sectoriales para el desarrollo del fomento de organizaciones solidarias.
</t>
  </si>
  <si>
    <t xml:space="preserve">Marzo </t>
  </si>
  <si>
    <t>8. Realizar programas de formación en ambientes virtuales y presenciales para la cualificacion de servidores públicos y operadores  en temas relacionados con la asociatividad solidaria</t>
  </si>
  <si>
    <t>8,1 Divulgar y desarrollar  programas para la cualificación de servidores publicos y operadores de la UAEOS</t>
  </si>
  <si>
    <t xml:space="preserve">Procesos de capacitación realizados  </t>
  </si>
  <si>
    <t>9. Generar  minima 4 alianzas con las entidades encargadas de los servicios de apoyo a la formalización  y fomento de organizaciones solidarias para  el aumento de la cobertura en zonas rurales. ( Superintenencias, Confecamaras, DIAN, INVIMA)</t>
  </si>
  <si>
    <t>9,1 Gestionar las alianzas para mejorar los servicios de apoyo a la formalización y fomento de organizaciones solidarias</t>
  </si>
  <si>
    <t xml:space="preserve">Número de alianzas generadas </t>
  </si>
  <si>
    <t xml:space="preserve"> Acciones de política pública y disposiciones para el fomento de emprendimientos asociativos solidarios.</t>
  </si>
  <si>
    <t xml:space="preserve">10.Presentar propuestas  normativas para el fomento,desarrollo y protección del sector solidario,  que incluyan la disminición de obstaculos, trámites  y  costos para el desarrollo de las organizaciones solidarias. </t>
  </si>
  <si>
    <t xml:space="preserve">10,1 Revisar la  normatividad para el fomento, desarrollo y protección del sector solidario y generar propuestas </t>
  </si>
  <si>
    <t xml:space="preserve">Diciembre </t>
  </si>
  <si>
    <t xml:space="preserve">Integralidad  de los sistemas de gestión para el desarrollo institucional </t>
  </si>
  <si>
    <t xml:space="preserve">11. Implementar  las dimensiones y  políticas que conforman el MIPG para lograr una  mayor apropiación y cumplimiento adecuado de las funciones, garantizando  la satisfaccion y participación ciudadana </t>
  </si>
  <si>
    <t>11,1 Adelantar las actividades para la implementación de las políticas que conforman el MIPG de acuerdo al plan de trabajo dispuesto por la Entidad  </t>
  </si>
  <si>
    <t xml:space="preserve">MIGP  implementado </t>
  </si>
  <si>
    <t>JOHN JAIRO ROJAS</t>
  </si>
  <si>
    <t>Director de Desarrollo de las Organizaciones Solidarias</t>
  </si>
  <si>
    <r>
      <t xml:space="preserve">                                                                                                                    PLAN DE ACCIÓN</t>
    </r>
    <r>
      <rPr>
        <b/>
        <sz val="18"/>
        <rFont val="Calibri"/>
        <family val="2"/>
      </rPr>
      <t xml:space="preserve"> 2019 GRUPO TICS</t>
    </r>
  </si>
  <si>
    <t xml:space="preserve"> 3.1 Integralidad  de los sistemas de gestión para el desarrollo institucional</t>
  </si>
  <si>
    <t>Gestión informática</t>
  </si>
  <si>
    <r>
      <t>1. Implementar los lineamientos generales de la Política de Gobierno Digital, dando cumplimiento al</t>
    </r>
    <r>
      <rPr>
        <b/>
        <sz val="10"/>
        <rFont val="Arial"/>
        <family val="2"/>
      </rPr>
      <t xml:space="preserve"> PETI, Plan de Tratamiento de Riesgos de Seguridad y Privacidad de la Información y Plan de Seguridad y Privacidad de la Información</t>
    </r>
  </si>
  <si>
    <t>1.1. Implementar (Actualizar/Fortalecer) los lineamientos establecidos en el manual GEL para la vigencia 2019.</t>
  </si>
  <si>
    <t>100% de los lineamientos GEL implementados para la vigencia 2019.</t>
  </si>
  <si>
    <t xml:space="preserve">Número de Lineamientos GEL implementados aplicables </t>
  </si>
  <si>
    <t xml:space="preserve">Edna Lizeth Villareal D.
Luis Alejandro Barrera R. 
</t>
  </si>
  <si>
    <t>1 de febrero de 2019</t>
  </si>
  <si>
    <t>1.2. Realizar acompañamientos y asesorias en la actualización de GEL al interior de la Unidad.</t>
  </si>
  <si>
    <t xml:space="preserve">3 Reportes de acompañamientos y asesorias realizadas.
</t>
  </si>
  <si>
    <t xml:space="preserve">Número de Reportes de acompañamientos y asesorías realizadas.
</t>
  </si>
  <si>
    <t>3  Publicaciones de  las politicas de seguridad de la información en la Organización.</t>
  </si>
  <si>
    <t>Evaluacion de la politica de seguridad por medio de encuestas</t>
  </si>
  <si>
    <t>1.3 Publicar y difundir  las politicas de seguridad de la información en la Organización.</t>
  </si>
  <si>
    <t>Evaluacion de la politica de seguridad por medio de encuentas/evaluaciones en linea.</t>
  </si>
  <si>
    <t>Informe Evaluaciones</t>
  </si>
  <si>
    <t>1.4 Actualizacion y socializacion del Plan de Contingencia, generar mecanismos alternativos o dar soluciones a las diferentes fallas que se puedan presentar en los sistemas tecnológicos.</t>
  </si>
  <si>
    <t xml:space="preserve">2 actualizaciones y socializaciones </t>
  </si>
  <si>
    <t>Actualizaciones y socializaciones realizadas</t>
  </si>
  <si>
    <t xml:space="preserve">
2 actividades del plan de contingencia </t>
  </si>
  <si>
    <t>Actividades del plan de contingencia realizadas</t>
  </si>
  <si>
    <t>2. Mantener en óptimas condiciones los componentes de software necesarios para el buen funcionamiento de la infraestructura informática.</t>
  </si>
  <si>
    <t>2.1. Renovar  y configurar soluciones de software.</t>
  </si>
  <si>
    <t>3 soluciones de software renovadas y configuradas.</t>
  </si>
  <si>
    <t>Número de Soluciones de software renovadas y configuradas. Entrega de licencias</t>
  </si>
  <si>
    <t>Juan David Diaz Salgado
Jose Ignacio Herrera Trujillo
Luis Alejandro Barrera R.</t>
  </si>
  <si>
    <t>15 de septiembre de 2019</t>
  </si>
  <si>
    <t>2.2.Gestionar las actualizaciones de software conforme a las buenas prácticas (Actualizar parches de seguridad en las bases de datos y sistemas operativos)</t>
  </si>
  <si>
    <r>
      <t xml:space="preserve">4 reportes de actualizaciones de software gestionadas. Entrrega </t>
    </r>
    <r>
      <rPr>
        <sz val="10"/>
        <color theme="1"/>
        <rFont val="Arial"/>
        <family val="2"/>
      </rPr>
      <t>Release de acuerdo a cada una de las actualizaciones.</t>
    </r>
  </si>
  <si>
    <r>
      <t>Número de Reportes de a</t>
    </r>
    <r>
      <rPr>
        <sz val="10"/>
        <color theme="1"/>
        <rFont val="Arial"/>
        <family val="2"/>
      </rPr>
      <t>ctualizaciones de software realizados</t>
    </r>
  </si>
  <si>
    <t>Jose Ignacio Herrera Trujillo</t>
  </si>
  <si>
    <t>30 de abril de 2019
31 de agosto de 2019</t>
  </si>
  <si>
    <t>2.3.  Implementar aplicaciones de software a la medida de las necesidades de la UAEOS.</t>
  </si>
  <si>
    <t>4 aplicaciones de software implementadas</t>
  </si>
  <si>
    <t>Número de Aplicciones de software implementadas</t>
  </si>
  <si>
    <t>Juan David Diaz Salgado
Jorge Andrey Rodriguez 
Sergio Daniel Martinez P.
Katia Jimenez Gamarra</t>
  </si>
  <si>
    <t>14 de enero de 2019</t>
  </si>
  <si>
    <r>
      <t xml:space="preserve">3. Mantener en óptimas condiciones los componentes de hardware en pro del buen funcionamiento de la infraestructura informática, adelantando las actividades del </t>
    </r>
    <r>
      <rPr>
        <b/>
        <sz val="10"/>
        <rFont val="Arial"/>
        <family val="2"/>
      </rPr>
      <t>Plan de Mantenimientos y Servicios tecnologicos</t>
    </r>
  </si>
  <si>
    <t>3.1. Adquirir y configurar el hardware necesario conforme a las necesidades de la Unidad.</t>
  </si>
  <si>
    <t>10 componentes de tipo hardware adquiridos y configurados.</t>
  </si>
  <si>
    <t>Componentes de tipo hardware adquiridos y configurados.</t>
  </si>
  <si>
    <t>Juan David Diaz Salgado
Jose Ignacio Herrera Trujillo</t>
  </si>
  <si>
    <t>1 de abril de 2019</t>
  </si>
  <si>
    <r>
      <t>3.2. Adelantar actividades de mantenimiento preventivo y correctivo   descritas en el</t>
    </r>
    <r>
      <rPr>
        <b/>
        <sz val="10"/>
        <rFont val="Arial"/>
        <family val="2"/>
      </rPr>
      <t xml:space="preserve"> Plan de Mantenimiento y Servicios tecnologicos </t>
    </r>
  </si>
  <si>
    <t>2 actividades de mantenimiento preventivo y correctivo. De acuerdo al contrato si es a seis  meses o a un año</t>
  </si>
  <si>
    <t>Número de Actividades de mantenimiento preventivo y correctivo. Informe de cada uno de los mantenimientos de acuerdo al contrato</t>
  </si>
  <si>
    <t>mayo de 2018</t>
  </si>
  <si>
    <t>4. Gestionar servicios de Tecnologías de la Información y las Comunicaciones</t>
  </si>
  <si>
    <t>4.1. Atender las solicitudes de soporte técnico realizadas por los usuarios de la Unidad.</t>
  </si>
  <si>
    <t>100% de las solicitudes de soporte técnico atendidas.</t>
  </si>
  <si>
    <t xml:space="preserve">Número de solicitudes atendidas </t>
  </si>
  <si>
    <t>Juan David Diaz Salgado
Jose Ignacio Herrera T.
Luis Alejandro Barrera R.
Katia Jimenez Gamarra</t>
  </si>
  <si>
    <t xml:space="preserve">4.2. Gestionar la disponibilidad y seguridad de la información.
</t>
  </si>
  <si>
    <t>Reporte mensual de copias de seguridad.</t>
  </si>
  <si>
    <t>Número Reportes de copias de seguridad realizadas</t>
  </si>
  <si>
    <t>Katia Jimenez Gamarra</t>
  </si>
  <si>
    <t xml:space="preserve">
4 informes de copias de seguridad. (Ejecución las políticas de backups de los sistemas de información,procedimiento copia de seguridad, servidores, bases de datos, repositorios, correo,etc)</t>
  </si>
  <si>
    <t>Número de informes de copias de seguridad realizadas</t>
  </si>
  <si>
    <t>4.3 Consultar los servicios tecnologicos disponibles por el grupo TIC de la Unidad</t>
  </si>
  <si>
    <t>126.020 Consultas realizadas a los servicios tecnologicos</t>
  </si>
  <si>
    <t>Número Consultas realizadas a los servicios tecnologicos</t>
  </si>
  <si>
    <t xml:space="preserve">
Luis Alejandro Barrera R.</t>
  </si>
  <si>
    <t xml:space="preserve">5.  Implementar  las dimensiones y  políticas que conforman el MIPG para lograr una  mayor apropiación y cumplimiento adecuado de las funciones, garantizando  la satisfaccion y participación ciudadana </t>
  </si>
  <si>
    <t xml:space="preserve">5.1 Adelantar las actividades para la implementación de las políticas que conforman el MIPG de acuerdo al plan de trabajo dispuesto por la Entidad </t>
  </si>
  <si>
    <t xml:space="preserve">Juan David Diaz Salgado
Jose Ignacio Herrera T.
Luis Alejandro Barrera R.
Katia Jimenez Gamarra
Jorge Andrey Rodriguez 
Sergio Daniel Martinez P.
Edna Lizeth Villareal D.
</t>
  </si>
  <si>
    <t>JUAN DAVID DIAZ</t>
  </si>
  <si>
    <t>Coordinador Grupo TICS</t>
  </si>
  <si>
    <r>
      <t xml:space="preserve">                                                                                                                    PLAN DE ACCIÓN</t>
    </r>
    <r>
      <rPr>
        <b/>
        <sz val="18"/>
        <rFont val="Calibri"/>
        <family val="2"/>
      </rPr>
      <t xml:space="preserve"> 2019 GRUPO DE GESTIÓN ADMINISTRATIVA</t>
    </r>
  </si>
  <si>
    <t xml:space="preserve">VALOR PORCENTUAL DE LA ACTIVIDAD GENERAL 
</t>
  </si>
  <si>
    <t>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</si>
  <si>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 xml:space="preserve">3.1 Integralidad  de los sistemas de gestión para el desarrollo institucional </t>
  </si>
  <si>
    <t>Gestión Administrativa</t>
  </si>
  <si>
    <t>1. Formular y actualizar el Plan deadquisiciones de la Unidad Administrativa Especial de Organizaciones Solidarias</t>
  </si>
  <si>
    <t>1.1.  Formular en articulación con el Grupo de Planeación y Estadística el plan anual de adquisiciones  de la Entidad para la vigencia 2019,  bajo los parámetros establecidos por Colombia Compra Eficiente y el Decreto 1082 de 2015.</t>
  </si>
  <si>
    <t xml:space="preserve">1 plan anual de adquisiciones consolidado y  publicado </t>
  </si>
  <si>
    <t xml:space="preserve">N° de planes anuales de adquisiciones publicados </t>
  </si>
  <si>
    <t>Holger Mendoza</t>
  </si>
  <si>
    <t xml:space="preserve">1.2.  Actualizar plan de adquisiciones  de la Entidad </t>
  </si>
  <si>
    <t>1 actualizaciones al plan anual de adqusiciones</t>
  </si>
  <si>
    <t>N° de actualizaciones al Plan anual de adquisiciones</t>
  </si>
  <si>
    <t xml:space="preserve">2. Adelantar procesos contractuales que garanticen la ejecución de los recursos de funcionamiento e inversión </t>
  </si>
  <si>
    <t xml:space="preserve">2.1  Adelantar Procesos contactuales en ejecución de los recursos de funcionamiento de la entidad destinados a la adquisición de bienes y/o servicios.  </t>
  </si>
  <si>
    <t>9  procesos  contractuales</t>
  </si>
  <si>
    <t>Numero de Procesos contractuales realizado</t>
  </si>
  <si>
    <t xml:space="preserve">2.2  Adelantar los  procesos contractuales para la ejecución de los recursos de proyectos de inversión de la Entidad destinados a su fortalecimiento institucional mediante la adquisición de bienes y/o servicios.  </t>
  </si>
  <si>
    <t xml:space="preserve">18 procesos contractuales adelantados. </t>
  </si>
  <si>
    <t>3. Administrar los bienes propiedad de la Unidad Administrativa Especial de Organizaciones Solidarias.</t>
  </si>
  <si>
    <t xml:space="preserve">3.1  Realizar toma física de inventario de todos los bienes de la Entidad, y presentar informe personalizado y por dependencias. </t>
  </si>
  <si>
    <t xml:space="preserve">2 inventarios generales </t>
  </si>
  <si>
    <t>Número  de inventarios generales realizados</t>
  </si>
  <si>
    <t>Angela Gutierrez</t>
  </si>
  <si>
    <t xml:space="preserve">3.2. Proyectar y presentar a contabilidad los informes periodicos de conformidad con los parámetros definidos en el manual de bienes y en el manual de políticas y prácticas contables - política de propiedad, planta y equipo.   </t>
  </si>
  <si>
    <t>12 informes</t>
  </si>
  <si>
    <t>Número  de  informes presentados</t>
  </si>
  <si>
    <t xml:space="preserve">3.3. Adelantar un proceso de baja de bienes de conformidad con los parámetros establecidos en el manual de bienes </t>
  </si>
  <si>
    <t>1 proceso de baja de bienes</t>
  </si>
  <si>
    <t>Número  de procesos de baja de bienes realizados</t>
  </si>
  <si>
    <r>
      <t xml:space="preserve">4. Adelantar las actividades del Plan Institucional de Gestión ambiental y del </t>
    </r>
    <r>
      <rPr>
        <b/>
        <sz val="11"/>
        <rFont val="Arial Narrow"/>
        <family val="2"/>
      </rPr>
      <t>Plan de Austeridad  de Gestión ambiental.</t>
    </r>
  </si>
  <si>
    <r>
      <t>4.1. Realizar actividades de promoción y sensibilización medioambiental en la Entidad.</t>
    </r>
    <r>
      <rPr>
        <sz val="11"/>
        <color rgb="FFFF0000"/>
        <rFont val="Arial Narrow"/>
        <family val="2"/>
      </rPr>
      <t xml:space="preserve"> </t>
    </r>
  </si>
  <si>
    <t xml:space="preserve">2 actividades de sensibilización del sistema de Gestión Ambiental </t>
  </si>
  <si>
    <t>Número de Actividades de sensibilización y promoción del sistema ejecutadas.</t>
  </si>
  <si>
    <t>Holger Mendoza
Angela Gutierrez
Indira Hernández</t>
  </si>
  <si>
    <t>4.2.  Adelantantar las actividades del plan institucional de gestión ambiental - PIGA para la vigencia 2019</t>
  </si>
  <si>
    <t>1 plan institucional de gestión ambiental implementado</t>
  </si>
  <si>
    <t>100% de actividades realizadas</t>
  </si>
  <si>
    <t>4.3. Disminuir el consumo de energia percapita de la entidad frente la vigencia 2018.</t>
  </si>
  <si>
    <t>Reducir el consumo percapita en un 5%, frente la vigencia 2018.</t>
  </si>
  <si>
    <t>reducción del consumo de energia electrica percápita</t>
  </si>
  <si>
    <t xml:space="preserve">4.4.Reducir el consumo de papel en los grupos de gestión de la entidad </t>
  </si>
  <si>
    <t>Reducir el consumo de papel en un 5%, frente la vigencia 2018</t>
  </si>
  <si>
    <t>reducción del consumo de papel Institucional.</t>
  </si>
  <si>
    <t>5. Contar con la infraestructura necesaria y adecuada para el funcionamiento de la Unidad Administrativa Especial de Organizaciones Solidarias.</t>
  </si>
  <si>
    <t>5.1. Adelantar estudios técnicos de las necesidades de infraestructura de la Unidad Administrativa Especial de Organizaciones Soliddarias</t>
  </si>
  <si>
    <t>1 estudios técnicos realizados.</t>
  </si>
  <si>
    <t>Número  de Estudios Técnicos realizados</t>
  </si>
  <si>
    <t xml:space="preserve">Holger Mendoza
</t>
  </si>
  <si>
    <t>5.2. Realizar interventoria a los procesos de adquisición o adecuación de infraestructura</t>
  </si>
  <si>
    <t>1 procesos de interventoria  realizados.</t>
  </si>
  <si>
    <t>Número de Interventorias realizadas</t>
  </si>
  <si>
    <t>5.3. Realizar las adecuaciones necesarias a la infraestructura de la Entidad.</t>
  </si>
  <si>
    <t xml:space="preserve">1 obra de adecuación </t>
  </si>
  <si>
    <t>Número  de obras ejecutada</t>
  </si>
  <si>
    <t>5.4. Adquirir el Molibiario Requerido para el Funcionamiento de la Entidad.</t>
  </si>
  <si>
    <t>100% de Mobiliarios Adquiridos</t>
  </si>
  <si>
    <t>Mobiliarios Adquiridos</t>
  </si>
  <si>
    <t>Gestión Documental</t>
  </si>
  <si>
    <r>
      <t xml:space="preserve">6. Garantizar una adecuada administración del sistema de  gestión documental de la entidad, de tal forma que la información institucional sea recuperable para su uso en el servicio al ciudadano y como fuente de la Historia. Dando cumplimiento al </t>
    </r>
    <r>
      <rPr>
        <b/>
        <sz val="11"/>
        <rFont val="Arial Narrow"/>
        <family val="2"/>
      </rPr>
      <t>PINAR, Plan de Preservación Documental y el Plan de Conservacion Digital</t>
    </r>
  </si>
  <si>
    <t xml:space="preserve">6.1. Implementar el Sistema de Gestión Documental </t>
  </si>
  <si>
    <t>100% del sistema Integrado de Conservación Documental  Implementado</t>
  </si>
  <si>
    <t>Sistema integrado de conservación implementado.</t>
  </si>
  <si>
    <t>Holger Mendoza
Dalton Perez</t>
  </si>
  <si>
    <t>1 Plan especificios del PGD implementado</t>
  </si>
  <si>
    <t>Número  de planes Especificos del PGD Implementados.</t>
  </si>
  <si>
    <t>6.2 Asesorar y acompañar el proceso de transferencias documentales primarias de los archivos de gestión de las dependencias de la entidad.</t>
  </si>
  <si>
    <t>16 Transferencias documentales primarias</t>
  </si>
  <si>
    <t>Número  de transferencias documentales realizadas.</t>
  </si>
  <si>
    <t>Daltón Perea
 Indira Hernandez
Martha Rodriguez</t>
  </si>
  <si>
    <t>6.3. Organizar archvística y técnicamente los fondos documentales de la UAEOS</t>
  </si>
  <si>
    <t>100 metros lineales organizados</t>
  </si>
  <si>
    <t>Número  de metros lineales organizados</t>
  </si>
  <si>
    <t>6.4. Digitalizar Documentos Escenciales</t>
  </si>
  <si>
    <t>40 metros lineales digitalizados</t>
  </si>
  <si>
    <t>Número de metros lineales digitalizados</t>
  </si>
  <si>
    <t>5.5</t>
  </si>
  <si>
    <t>Gestion Informatica</t>
  </si>
  <si>
    <r>
      <t xml:space="preserve">7.Optimizar el funcionamiento de la plataforma técnologica  para la administración del sistema de gestión documental de la entidad y al ejecucion del </t>
    </r>
    <r>
      <rPr>
        <b/>
        <sz val="11"/>
        <rFont val="Arial Narrow"/>
        <family val="2"/>
      </rPr>
      <t>Plan de Conservacion Digital</t>
    </r>
  </si>
  <si>
    <t xml:space="preserve">7.1 Mejoramiento del Aplicativo de Gestión Documental de la U.A.E.O.S. </t>
  </si>
  <si>
    <t xml:space="preserve"> 100%  del desarrollo de las firmas digitales</t>
  </si>
  <si>
    <t>Firmas digitales</t>
  </si>
  <si>
    <r>
      <t>Funcionamiento</t>
    </r>
    <r>
      <rPr>
        <sz val="10"/>
        <color rgb="FF1F497D"/>
        <rFont val="Arial"/>
        <family val="2"/>
      </rPr>
      <t/>
    </r>
  </si>
  <si>
    <t>8.1 Adelantar las actividades para la implementación de las políticas que conforman el MIPG de acuerdo al plan de trabajo dispuesto por la Entidad  </t>
  </si>
  <si>
    <r>
      <t xml:space="preserve">Implementación </t>
    </r>
    <r>
      <rPr>
        <sz val="11"/>
        <color rgb="FF1F497D"/>
        <rFont val="Arial Narrow"/>
        <family val="2"/>
      </rPr>
      <t>d</t>
    </r>
    <r>
      <rPr>
        <sz val="11"/>
        <rFont val="Arial Narrow"/>
        <family val="2"/>
      </rPr>
      <t>el MIPG</t>
    </r>
  </si>
  <si>
    <t>101/2019</t>
  </si>
  <si>
    <t>RONAL ALFONSO TORRES TORRES</t>
  </si>
  <si>
    <t>HOLGER ALBERTO MENDOZA PEDRAZA</t>
  </si>
  <si>
    <t>Asesora (e) encargada de las Funciones 
de la Diceccion de  Investigacion y Planeacion</t>
  </si>
  <si>
    <t>Subdirector Nacional</t>
  </si>
  <si>
    <t>Coordinador Grupo Gestión Administrativa</t>
  </si>
  <si>
    <r>
      <t>PLAN DE ACCIÓN</t>
    </r>
    <r>
      <rPr>
        <b/>
        <sz val="18"/>
        <color theme="0" tint="-0.499984740745262"/>
        <rFont val="Calibri"/>
        <family val="2"/>
      </rPr>
      <t xml:space="preserve"> </t>
    </r>
    <r>
      <rPr>
        <b/>
        <sz val="18"/>
        <color theme="1"/>
        <rFont val="Calibri"/>
        <family val="2"/>
      </rPr>
      <t>- 2019 GRUPO DE GESTION FINANCIERA</t>
    </r>
  </si>
  <si>
    <t>3.1  Integralidad  de los sistemas de gestión para el desarrollo institucional</t>
  </si>
  <si>
    <t>GESTION FINANCIERA</t>
  </si>
  <si>
    <t>1. Elaborar en coordinación con el Grupo de Planeación y Estadística el Anteproyecto de Presupuesto de la Entidad</t>
  </si>
  <si>
    <t>1.1 Proyectar el anteproyecto de funcionamiento en articulación con el comité de programacion presupuestal.</t>
  </si>
  <si>
    <t>1 Anteproyecto de funcionamanieto e inverisón proyectado</t>
  </si>
  <si>
    <t>Número  de anteproyecto de funcionamiento proyectado</t>
  </si>
  <si>
    <t>Francy Yolima Moreno</t>
  </si>
  <si>
    <t>1.2 Registrar ante las autoridades presupuestales el anteproyecto de presupuesto en articulación el Grupo de Planeación y Estadística.</t>
  </si>
  <si>
    <t>1 Anteproyecto de presupuesto registrado</t>
  </si>
  <si>
    <t>Número anteproyecto de presupuesto registrado</t>
  </si>
  <si>
    <t>2. Reportar información contable en condiciones de oportunidad y razonabilidad como insumo para informes a los diferentes entes de control y de interes para la ciudadania en general.</t>
  </si>
  <si>
    <t>2.1  Cargar en los sistemas de informacion los saldos iniciales de los activos , pasivos, patrimonio y cuentas de orden de acuerdo con los criterios del nuevo marco normativo.</t>
  </si>
  <si>
    <t>1 Estado de Situacion Financiera</t>
  </si>
  <si>
    <t>Número de estados de Situacion Financiera</t>
  </si>
  <si>
    <t>Francy Yolima Moreno
Jenny Johanna Huerfano</t>
  </si>
  <si>
    <t>2.2  Elaborar y presentar el informe Consolidador de Hacienda e Información Pública (CHIP) a la Contaduría General de la Nación en condiciones de razonabilidad y oportunidad.</t>
  </si>
  <si>
    <t>4 informes elaborados y presentados</t>
  </si>
  <si>
    <t>Número de Informes elaborados y presentados</t>
  </si>
  <si>
    <t>2.3  Elaborar y presentar los informes y estados financieros en codiciones de razonabilidad, emitiendo las recomendaciones y conceptos que surjan de su análisis.</t>
  </si>
  <si>
    <t>36 Estados financieros elaborados y presentados</t>
  </si>
  <si>
    <t>Númerode estados financieros elaborados y presentados</t>
  </si>
  <si>
    <t xml:space="preserve">1 Estado de Cambios en el Patrimonio </t>
  </si>
  <si>
    <t xml:space="preserve">Número de Estado de Cambios en el Patrimonio </t>
  </si>
  <si>
    <t xml:space="preserve"> 4 estado de flujo de efectivo trimestral</t>
  </si>
  <si>
    <t xml:space="preserve">Número de estados de flujo de efectivo trimetral </t>
  </si>
  <si>
    <t>2.4  Elaborar y presentar las declaraciones tributaras e informes requeridos por los organismos competentes en el orden nacional y distrital.</t>
  </si>
  <si>
    <t>18 declaraciones elaboradas y presentadas</t>
  </si>
  <si>
    <t>Número  de declaraciones presentadas</t>
  </si>
  <si>
    <t>Ronal Alexis Gomez</t>
  </si>
  <si>
    <t>2 informes elaborados y presentados</t>
  </si>
  <si>
    <t>Númerode informes elaborados</t>
  </si>
  <si>
    <t>3. Consolidar información presupuestal en condiciones de oportunidad y razonabilidad para el control y la toma de decisiones.</t>
  </si>
  <si>
    <t>3.1 Asesorar a la Dirección y tramitar ante el ente competente las modificaciones presupuestales (Adiciones y traslados), que sean necesarios y que mejoren el nivel de ejecución para el funcionamiento de la Entidad.</t>
  </si>
  <si>
    <t>100% de solicitudes de modificación aprobadas</t>
  </si>
  <si>
    <t>Solicitudes de modificaciones presupuestales aprobadas</t>
  </si>
  <si>
    <t>Francy Yolima Moreno
Jhon Jairo Chaves</t>
  </si>
  <si>
    <t>3.2 Elaborar y presentar los informes de ejecución presupuestal en codiciones de razonabilidad, como soporte para la toma de decisiones de la Dirección Nacional.</t>
  </si>
  <si>
    <t>4 informes trimestrales elaborados y publicados en la pagina web de la entidad</t>
  </si>
  <si>
    <t>Número de informes elaborados y publicados</t>
  </si>
  <si>
    <t>3.3 Realizar el respectivo seguimiento y asesoría en la ejecución presupuestal con sus respectivos usos presupuestales y entregar las respectivas alarmas sobre los niveles de ejecución y cumplimiento de la normatividad correspondiente.</t>
  </si>
  <si>
    <t>12 reportes de seguimiento con sus respectivas alarmas</t>
  </si>
  <si>
    <t>Númerode reportes de seguimiento realizados</t>
  </si>
  <si>
    <t xml:space="preserve">Francy Yolima Moreno
</t>
  </si>
  <si>
    <t xml:space="preserve">4. Garantizar la ejecución presupuestal medida en pagos y gestión del PAC en condiciones de oportunidad </t>
  </si>
  <si>
    <t>4.1     Gestionar y registrar las solicitudes y modificaciones al PAC para vigencia y rezago vigencia 2019  mensualmente en el SllF Nación de acuerdo a los lineamentos de la Dirección General de Crédito Público y del Tesoro Nacional, a las necesidades de pago previstas para la ejecución de contratos y convenios y a la Circular Interna prevista para el manejo del PAC.</t>
  </si>
  <si>
    <t>85% de solicitudes de PAC Aprobadas</t>
  </si>
  <si>
    <t>Solicitudes de PAC aprobadas</t>
  </si>
  <si>
    <t>Ronal Alexis Gomez
Francy Yolima Moreno</t>
  </si>
  <si>
    <t>4.2 Autorizar los pagos de las obligaciones generadas en condiciones de oportunidad, garantizando la disponibilidad de recursos y la verificación de condiciones financieras necesarias para proceder con los pagos.</t>
  </si>
  <si>
    <t xml:space="preserve">85% de pagos autorizados </t>
  </si>
  <si>
    <t xml:space="preserve">Pagos autorizados </t>
  </si>
  <si>
    <t xml:space="preserve">5. Implementar  las dimensiones y  políticas que conforman el MIPG para lograr una  mayor apropiación y cumplimiento adecuado de las funciones, garantizando  la satisfacción y participación ciudadana </t>
  </si>
  <si>
    <t>5.1 Adelantar las actividades para la implementación de las políticas que conforman el MIPG de acuerdo al plan de trabajo dispuesto por la Entidad  </t>
  </si>
  <si>
    <t>FRANCY YOLIMA MORENO</t>
  </si>
  <si>
    <t>Coordinadora Grupo Gestión Financiera</t>
  </si>
  <si>
    <r>
      <t>PLAN DE ACCIÓN</t>
    </r>
    <r>
      <rPr>
        <b/>
        <sz val="18"/>
        <color theme="0" tint="-0.499984740745262"/>
        <rFont val="Calibri"/>
        <family val="2"/>
      </rPr>
      <t xml:space="preserve"> </t>
    </r>
    <r>
      <rPr>
        <b/>
        <sz val="18"/>
        <rFont val="Calibri"/>
        <family val="2"/>
      </rPr>
      <t>(2019 - GRUPO DE GESTIÓN HUMANA)</t>
    </r>
  </si>
  <si>
    <t>Gestión Humana</t>
  </si>
  <si>
    <t>1. Actualizar y Consolidar el Plan Anual de Vacantes</t>
  </si>
  <si>
    <t xml:space="preserve">1,1 Actualizar, consolidar y publicar el Plan Anual de Vacantes </t>
  </si>
  <si>
    <t xml:space="preserve">1 Plan Anual de Vacantes </t>
  </si>
  <si>
    <t>Plan Anual de Vacantes Actualizado y Consolidado</t>
  </si>
  <si>
    <t>Coordinadora</t>
  </si>
  <si>
    <t>Bogotá, D.C.</t>
  </si>
  <si>
    <t>2. Actualizar, Consolidar el Plan de Previsión de Recursos Humanos</t>
  </si>
  <si>
    <t>2,1 Actualizar, Consolidar y Publicar el Plan de Previsión de Recursos Humanos</t>
  </si>
  <si>
    <t xml:space="preserve">1 Plan de Previsión de Recursos Humanos </t>
  </si>
  <si>
    <t>Plan de Previsión de Recursos Humanos actualizado y consolidado</t>
  </si>
  <si>
    <t>3 Actualizar, Consolidar el Plan Estratégico de Talento Humano</t>
  </si>
  <si>
    <t>3,1 Actualizar,  Consolidar y Publicar el Plan Estratégico de Recursos Humanos</t>
  </si>
  <si>
    <t>1 Plan Estratégico de Recursos Humanos</t>
  </si>
  <si>
    <t>Plan Estratégico de Recursos Humanos actualizado y consolidado</t>
  </si>
  <si>
    <t>3,5 Vinculación,  Administración de Nómina y Situaciones Administrativas
Tramitar la nómina y llevar los  registros estadísticos correspondientes</t>
  </si>
  <si>
    <t>100% de las hojas de vida vinculadas al SIGEP</t>
  </si>
  <si>
    <t>N° Hojas de vinculadas al SIGEP/ No. de Actas de Posesión * 100</t>
  </si>
  <si>
    <t>Coordinadora y Profesional Universitario</t>
  </si>
  <si>
    <t>14 nóminas anuales</t>
  </si>
  <si>
    <t xml:space="preserve">No. de nóminas tramitadas </t>
  </si>
  <si>
    <t>100% situaciones administrativas tramitadas</t>
  </si>
  <si>
    <t xml:space="preserve">Stuaciones   Administrativas </t>
  </si>
  <si>
    <t>Coordinadora, Profesional Universitario y Auxiliar Administrativo</t>
  </si>
  <si>
    <t xml:space="preserve">Segunda Evaluación Parcial Semestral y Definitiva en Período Anual u Ordinario del período del 1 de febrero de 2018 al 31 de enero de 2019.
Concertación de Compromisos Laborales para el período correspindiente del 1o. de febrero de 2019 al 31 de enero de 2020.
Primera Evaluación Parcial Semestral del período del 1o. De febrero de 2019 al 31 de julio de 2019.
</t>
  </si>
  <si>
    <t>100% Evaluaciones del Desempeño Laboral</t>
  </si>
  <si>
    <t>2da. Evaluaciones parcial Semestral y Definitiva</t>
  </si>
  <si>
    <t>100% de compromisos laborales concertados</t>
  </si>
  <si>
    <t>Concertaciones de Compromisos Evaluación del Desempeño</t>
  </si>
  <si>
    <t>1ra. Evaluación parcial Eventual</t>
  </si>
  <si>
    <t>3,10 Estrategía de Evaluación del Desempeño
Facilitar el proceso de Acuerdos de Gestión con la suscripción  y registro de información de la evaluación de los Acuerdos.</t>
  </si>
  <si>
    <t>100% de  Acuerdos de Gestión suscritos</t>
  </si>
  <si>
    <t xml:space="preserve"> Acuerdos de Gestión</t>
  </si>
  <si>
    <t>3,11 Expedición de Certificaciones para Bono Pensional</t>
  </si>
  <si>
    <t>100% de certificaciones expedidas</t>
  </si>
  <si>
    <t>Certificaciones Expedidas</t>
  </si>
  <si>
    <t>4. Actualizar, Consolidar el Plan Institucional de Capacitación</t>
  </si>
  <si>
    <t>4,1 Formular y Publicar el Plan Institucional de Capacitación</t>
  </si>
  <si>
    <t>1 Plan Institucional de Capacitación</t>
  </si>
  <si>
    <t>Plan formulado</t>
  </si>
  <si>
    <t>4,3 Ejecutar y Evaluar  el Plan Institucional de Capacitación</t>
  </si>
  <si>
    <t>100% Ejecución del PIC</t>
  </si>
  <si>
    <t>Ejecución del PIC</t>
  </si>
  <si>
    <t>Coordinadora y Profesional Especializado</t>
  </si>
  <si>
    <t>4,4 Realizar inducción a todos los servidores públicos que se vinculen a la Unidad.</t>
  </si>
  <si>
    <t>100% de inducción a servidores públicos (Planta y Contratitas) de la UAEOS</t>
  </si>
  <si>
    <t>Inducción Realizadas</t>
  </si>
  <si>
    <t>4,5 Realizar reinducción a todos los servidores públicos cada año.</t>
  </si>
  <si>
    <t>1 Reinducción Anual</t>
  </si>
  <si>
    <t>Reinducción</t>
  </si>
  <si>
    <t>5. Actualizar, Consolidar el Plan de Incentivos Institucionales</t>
  </si>
  <si>
    <t>5,1 Formular y publicar el Plan de Incentivos Institucionales</t>
  </si>
  <si>
    <t>1 Plan de Incentivos Institucionales</t>
  </si>
  <si>
    <t>3,3 Integridad : Fortalecer el Liderazgo a través del Código de Integridad de la Unidad Administrativa Especial</t>
  </si>
  <si>
    <t>100%  de servidores públicos fortalecidos</t>
  </si>
  <si>
    <t>No.  De actividades de fortalecimiento</t>
  </si>
  <si>
    <t>5,3 Ejecutar y Evaluar  el Plan de Incentivos Institucionales</t>
  </si>
  <si>
    <t>100% Plan de Incentivos Institucionales</t>
  </si>
  <si>
    <t>Ejecución del Plan de Incentivos</t>
  </si>
  <si>
    <t>6. Actualizar, Consolidar el Plan de Trabajo Anual de Seguridad y Salud en el Trabajo</t>
  </si>
  <si>
    <t>6,1 Actualizar,  ajustar y publicar el Sistema de Seguridad y Salud en el Trabajo (Programas de Higiene y Seguridad y Medicina del Trabajo).</t>
  </si>
  <si>
    <t>1 Sistema de Seguridad y Salud en el Trabajo</t>
  </si>
  <si>
    <t>Sistema de Seguridad y Salud en el Trabajo actualuzado y ajustado</t>
  </si>
  <si>
    <t>6,3 Ejecutar y Evaluar el Programa de Higiene y Seguridad</t>
  </si>
  <si>
    <t>100% Programa de Higiene y Seguridad  ejecutado y evaluado</t>
  </si>
  <si>
    <t>Ejecución del Programa de Higiene y Seguridad mensual</t>
  </si>
  <si>
    <t>6,4 Ejecutar y Evaluar el Programa de Medicina del Trabajo</t>
  </si>
  <si>
    <t>100% Programa de Medicina del Trabajo  ejecutado y evaluado</t>
  </si>
  <si>
    <t>Ejecución del Programa de Medicina del Trabajo mensual</t>
  </si>
  <si>
    <t xml:space="preserve">7. Implementar  las dimensiones y  políticas que conforman el MIPG para lograr una  mayor apropiación y cumplimiento adecuado de las funciones, garantizando  la satisfacción y participación ciudadana </t>
  </si>
  <si>
    <t>7,1 Adelantar las actividades para la implementación de las políticas que conforman el MIPG de acuerdo al plan de trabajo dispuesto por la Entidad  </t>
  </si>
  <si>
    <t>CARMEN JULIA LIZARAZO MOJICA</t>
  </si>
  <si>
    <t>Coordinadora Grupo Gestión Humana</t>
  </si>
  <si>
    <r>
      <t xml:space="preserve">                                                                                                                    PLAN DE ACCIÓN</t>
    </r>
    <r>
      <rPr>
        <b/>
        <sz val="18"/>
        <rFont val="Calibri"/>
        <family val="2"/>
      </rPr>
      <t xml:space="preserve"> 2019 GRUPO EDUCACIÓN E INVESTIGACIÓN</t>
    </r>
  </si>
  <si>
    <r>
      <t xml:space="preserve">ACTIVIDADES GENERALES
 </t>
    </r>
    <r>
      <rPr>
        <sz val="8"/>
        <color indexed="8"/>
        <rFont val="Arial Narrow"/>
        <family val="2"/>
      </rPr>
      <t>(Qué se va a hacer para implementar la estrategia en la zona y para cumplir con la meta del plan estratégico. Máximo dos actividades generales)</t>
    </r>
  </si>
  <si>
    <r>
      <t xml:space="preserve">FUENTE DE RECURSOS    </t>
    </r>
    <r>
      <rPr>
        <sz val="9"/>
        <color indexed="8"/>
        <rFont val="Arial Narrow"/>
        <family val="2"/>
      </rPr>
      <t>(Especifique el proyecto de inversión o la fuente de recursos (funcionamiento) con la cual se va a financiar la actividad)</t>
    </r>
  </si>
  <si>
    <t xml:space="preserve">Fomentar la cultura asociativa solidaria para generar conocimiento de la doctrina, principios, valorores y bondades del sector solidario </t>
  </si>
  <si>
    <t xml:space="preserve">Impulso a la educación solidaria y cooperativa </t>
  </si>
  <si>
    <t>Gestión del Conocimiento</t>
  </si>
  <si>
    <r>
      <rPr>
        <b/>
        <sz val="10"/>
        <rFont val="Arial Narrow"/>
        <family val="2"/>
      </rPr>
      <t xml:space="preserve">1. </t>
    </r>
    <r>
      <rPr>
        <sz val="10"/>
        <rFont val="Arial Narrow"/>
        <family val="2"/>
      </rPr>
      <t>Desarrollar  programas  que posicionen la cultura asociativa solidaria para el reconocimiento de las potencialidades del sector solidario como una alternativa para el desarrollo humano</t>
    </r>
  </si>
  <si>
    <t>Funcionamiento e Inversión</t>
  </si>
  <si>
    <t>1.1 Elaborar análisis de categorías doctrinales que contribuyan al entendimiento de los programa diseñados para el fomento de la asociatividad solidaria</t>
  </si>
  <si>
    <t>100% de 1 documento elaborado</t>
  </si>
  <si>
    <t>Documento elaborado</t>
  </si>
  <si>
    <t xml:space="preserve">Martha Estrada
Rolfi Serrano
Ricardo Ramirez
Carolina Bonilla </t>
  </si>
  <si>
    <r>
      <rPr>
        <b/>
        <sz val="10"/>
        <color indexed="8"/>
        <rFont val="Arial Narrow"/>
        <family val="2"/>
      </rPr>
      <t xml:space="preserve">1.2. </t>
    </r>
    <r>
      <rPr>
        <sz val="10"/>
        <color indexed="8"/>
        <rFont val="Arial Narrow"/>
        <family val="2"/>
      </rPr>
      <t xml:space="preserve">Diseñar el programa de educación solidaria </t>
    </r>
  </si>
  <si>
    <t>100% de 1 programa diseñado</t>
  </si>
  <si>
    <t>Programa diseñado</t>
  </si>
  <si>
    <t xml:space="preserve">Ricardo Ramirez
Carolina Bonilla </t>
  </si>
  <si>
    <r>
      <rPr>
        <b/>
        <sz val="10"/>
        <color indexed="8"/>
        <rFont val="Arial Narrow"/>
        <family val="2"/>
      </rPr>
      <t xml:space="preserve">1.3. </t>
    </r>
    <r>
      <rPr>
        <sz val="10"/>
        <color indexed="8"/>
        <rFont val="Arial Narrow"/>
        <family val="2"/>
      </rPr>
      <t>Estructurar agenda de trabajo conjunto con instituciones de educación superior</t>
    </r>
  </si>
  <si>
    <t>100% de 1 agenda estructurada</t>
  </si>
  <si>
    <t xml:space="preserve">Agenda estructurada </t>
  </si>
  <si>
    <t xml:space="preserve">Nayibe Lizarazo
Carolina Bonilla </t>
  </si>
  <si>
    <r>
      <rPr>
        <b/>
        <sz val="10"/>
        <color indexed="8"/>
        <rFont val="Arial Narrow"/>
        <family val="2"/>
      </rPr>
      <t>1.4.</t>
    </r>
    <r>
      <rPr>
        <sz val="10"/>
        <color indexed="8"/>
        <rFont val="Arial Narrow"/>
        <family val="2"/>
      </rPr>
      <t xml:space="preserve"> Diseñar herramienta pedagógica para potencializar el PESEM</t>
    </r>
  </si>
  <si>
    <t>100% de 1 herramienta diseñada</t>
  </si>
  <si>
    <t>Herramienta diseñada</t>
  </si>
  <si>
    <t xml:space="preserve">Ivonne Cotrino
Carolina Bonilla </t>
  </si>
  <si>
    <r>
      <rPr>
        <b/>
        <sz val="10"/>
        <color indexed="8"/>
        <rFont val="Arial Narrow"/>
        <family val="2"/>
      </rPr>
      <t>1.5.</t>
    </r>
    <r>
      <rPr>
        <sz val="10"/>
        <color indexed="8"/>
        <rFont val="Arial Narrow"/>
        <family val="2"/>
      </rPr>
      <t xml:space="preserve"> Certificar, previo cumplimiento de requisitos, los procesos de formación impartidos directamente por la Unidad</t>
    </r>
  </si>
  <si>
    <t>100% de solicitud de certificados emitidos, previo cumplimiento de requisitos</t>
  </si>
  <si>
    <t xml:space="preserve">Certificados emitidos </t>
  </si>
  <si>
    <t xml:space="preserve">Rolfi Serrano
Carolina Bonilla </t>
  </si>
  <si>
    <t>1.5</t>
  </si>
  <si>
    <r>
      <rPr>
        <b/>
        <sz val="10"/>
        <rFont val="Arial Narrow"/>
        <family val="2"/>
      </rPr>
      <t>2.</t>
    </r>
    <r>
      <rPr>
        <sz val="10"/>
        <rFont val="Arial Narrow"/>
        <family val="2"/>
      </rPr>
      <t xml:space="preserve"> Implementar el programa formar para emprender en asociatividad solidaria en instituciones educativas </t>
    </r>
  </si>
  <si>
    <r>
      <rPr>
        <b/>
        <sz val="10"/>
        <color indexed="8"/>
        <rFont val="Arial Narrow"/>
        <family val="2"/>
      </rPr>
      <t>2.1.</t>
    </r>
    <r>
      <rPr>
        <sz val="10"/>
        <color indexed="8"/>
        <rFont val="Arial Narrow"/>
        <family val="2"/>
      </rPr>
      <t xml:space="preserve"> Actualizar la herramienta de aplicación del Programa Formar para Emprender en Asociatividad Solidaria</t>
    </r>
  </si>
  <si>
    <t>100% de 1 herramienta actualizada</t>
  </si>
  <si>
    <t>Herramienta actualizada</t>
  </si>
  <si>
    <t>Magda Estrada 
Carolina Bonilla</t>
  </si>
  <si>
    <t xml:space="preserve">
Promover la generación de ingresos y la inclusión social y 
productiva de la población  a través del emprendimiento solidario</t>
  </si>
  <si>
    <t>Desarrollo de modelos de negocios solidarios con innovación social</t>
  </si>
  <si>
    <r>
      <rPr>
        <b/>
        <sz val="10"/>
        <rFont val="Arial Narrow"/>
        <family val="2"/>
      </rPr>
      <t xml:space="preserve">3. </t>
    </r>
    <r>
      <rPr>
        <sz val="10"/>
        <rFont val="Arial Narrow"/>
        <family val="2"/>
      </rPr>
      <t xml:space="preserve">Adelantar estudios e investigaciones aplicadas para la sostenibilidad social, económica, ambiental, cultural y política de las organizaciones solidarias </t>
    </r>
  </si>
  <si>
    <r>
      <rPr>
        <b/>
        <sz val="10"/>
        <rFont val="Arial Narrow"/>
        <family val="2"/>
      </rPr>
      <t>3.1.</t>
    </r>
    <r>
      <rPr>
        <sz val="10"/>
        <rFont val="Arial Narrow"/>
        <family val="2"/>
      </rPr>
      <t xml:space="preserve"> Formular  una estrategia para facilitar la comprensión de los temas tributarios y contables aplicados a las organizaciones solidarias</t>
    </r>
  </si>
  <si>
    <t>100% de 1 herramienta formulada</t>
  </si>
  <si>
    <t>Estrategia formulada</t>
  </si>
  <si>
    <t xml:space="preserve">Carolina Bonilla 
Martha Estrada </t>
  </si>
  <si>
    <r>
      <rPr>
        <b/>
        <sz val="10"/>
        <color indexed="8"/>
        <rFont val="Arial Narrow"/>
        <family val="2"/>
      </rPr>
      <t xml:space="preserve">3.2. </t>
    </r>
    <r>
      <rPr>
        <sz val="10"/>
        <color indexed="8"/>
        <rFont val="Arial Narrow"/>
        <family val="2"/>
      </rPr>
      <t xml:space="preserve">Desarrollar un proceso de investigación que permita conocer el funcionamiento de los comités de educación </t>
    </r>
  </si>
  <si>
    <t>100% de 1 investigación desarrollada</t>
  </si>
  <si>
    <t>Investigación desarrollada</t>
  </si>
  <si>
    <t xml:space="preserve">Nidia Patiño
Nayibe Lizarazo
Carolina Bonilla </t>
  </si>
  <si>
    <t xml:space="preserve">Sinergias interinstitucionales para  el desarrollo integral del sector solidario </t>
  </si>
  <si>
    <r>
      <rPr>
        <b/>
        <sz val="10"/>
        <rFont val="Arial Narrow"/>
        <family val="2"/>
      </rPr>
      <t xml:space="preserve">4. </t>
    </r>
    <r>
      <rPr>
        <sz val="10"/>
        <rFont val="Arial Narrow"/>
        <family val="2"/>
      </rPr>
      <t>Realizar programas de formación en ambientes virtuales y presenciales para la cualificación de servidores públicos y operadores  en temas relacionados con la asociatividad solidaria</t>
    </r>
  </si>
  <si>
    <r>
      <rPr>
        <b/>
        <sz val="10"/>
        <rFont val="Arial Narrow"/>
        <family val="2"/>
      </rPr>
      <t>4.1.</t>
    </r>
    <r>
      <rPr>
        <sz val="10"/>
        <rFont val="Arial Narrow"/>
        <family val="2"/>
      </rPr>
      <t xml:space="preserve"> Actualizar el curso virtual diseñado en la vigencia 2018, con base en los resultados del piloto efectuado</t>
    </r>
  </si>
  <si>
    <t>100% de 1 proceso de formación virtual actualizado</t>
  </si>
  <si>
    <t>Proceso de formación actualizado</t>
  </si>
  <si>
    <r>
      <rPr>
        <b/>
        <sz val="10"/>
        <rFont val="Arial Narrow"/>
        <family val="2"/>
      </rPr>
      <t>4.2.</t>
    </r>
    <r>
      <rPr>
        <sz val="10"/>
        <rFont val="Arial Narrow"/>
        <family val="2"/>
      </rPr>
      <t xml:space="preserve"> Implementar un proceso de formación en temas y metodologías relacionadas con el fomento de la asociatividad solidaria, en la modalidad virtual </t>
    </r>
  </si>
  <si>
    <t>1 proceso de formación implementado</t>
  </si>
  <si>
    <t>Proceso de formación implementado</t>
  </si>
  <si>
    <t xml:space="preserve">Martha Estrada
Ivonne Cotrino
Carolina Bonilla </t>
  </si>
  <si>
    <r>
      <rPr>
        <b/>
        <sz val="10"/>
        <rFont val="Arial Narrow"/>
        <family val="2"/>
      </rPr>
      <t xml:space="preserve">4.3. </t>
    </r>
    <r>
      <rPr>
        <sz val="10"/>
        <rFont val="Arial Narrow"/>
        <family val="2"/>
      </rPr>
      <t xml:space="preserve">Implementar dos procesos de formación en temas y metodologías relacionadas con el fomento de la asociatividad solidaria, en la modalidad presencial </t>
    </r>
  </si>
  <si>
    <t>2 procesos deformación implementados</t>
  </si>
  <si>
    <t xml:space="preserve">Magda Estrada 
Nayibe Lizarazo 
Nidia Patiño
Ivonne Cotrino 
Carolina Bonilla </t>
  </si>
  <si>
    <t>Fortalecimiento a la institucionalidad pública  y la participación ciudadana para el desarrollo del modelo asociativo solidario en esquemas de buen gobierno, gobernanza y gobernabilidad</t>
  </si>
  <si>
    <t>Gestión del conocimiento
Servicio al Ciudadano</t>
  </si>
  <si>
    <r>
      <rPr>
        <b/>
        <sz val="10"/>
        <rFont val="Arial Narrow"/>
        <family val="2"/>
      </rPr>
      <t xml:space="preserve">5. </t>
    </r>
    <r>
      <rPr>
        <sz val="10"/>
        <rFont val="Arial Narrow"/>
        <family val="2"/>
      </rPr>
      <t xml:space="preserve">Implementar  las dimensiones y  políticas que conforman el MIPG para lograr una  mayor apropiación y cumplimiento adecuado de las funciones, garantizando  la satisfacción y participación ciudadana </t>
    </r>
  </si>
  <si>
    <r>
      <rPr>
        <b/>
        <sz val="10"/>
        <rFont val="Arial Narrow"/>
        <family val="2"/>
      </rPr>
      <t>5.1.</t>
    </r>
    <r>
      <rPr>
        <sz val="10"/>
        <rFont val="Arial Narrow"/>
        <family val="2"/>
      </rPr>
      <t xml:space="preserve"> Adelantar las actividades para la implementación de las políticas que conforman el MIPG de acuerdo al plan de trabajo dispuesto por la Entidad  </t>
    </r>
  </si>
  <si>
    <t xml:space="preserve">Rolfi Serrano
Martha Estrada
Todo el equipo
Carolina Bonilla </t>
  </si>
  <si>
    <t>Servicio al Ciudadano</t>
  </si>
  <si>
    <r>
      <rPr>
        <b/>
        <sz val="10"/>
        <rFont val="Arial Narrow"/>
        <family val="2"/>
      </rPr>
      <t xml:space="preserve">5.2. </t>
    </r>
    <r>
      <rPr>
        <sz val="10"/>
        <rFont val="Arial Narrow"/>
        <family val="2"/>
      </rPr>
      <t>Tramitar las solicitudes que correspondan al procedimiento de gestión de peticiones (PQRDS)</t>
    </r>
  </si>
  <si>
    <t>100% de peticiones tramitadas</t>
  </si>
  <si>
    <t>Peticiones tramitadas</t>
  </si>
  <si>
    <t xml:space="preserve">Cindy Espinel
Rolfi Serrano
Carolina Bonilla </t>
  </si>
  <si>
    <r>
      <rPr>
        <b/>
        <sz val="10"/>
        <rFont val="Arial Narrow"/>
        <family val="2"/>
      </rPr>
      <t xml:space="preserve">5.3. </t>
    </r>
    <r>
      <rPr>
        <sz val="10"/>
        <rFont val="Arial Narrow"/>
        <family val="2"/>
      </rPr>
      <t>Tramitar las solicitudes que correspondan al procedimiento de acreditación</t>
    </r>
  </si>
  <si>
    <t>100% de solicitudes tramitadas</t>
  </si>
  <si>
    <t>Solicitudes tramitadas</t>
  </si>
  <si>
    <t>Acciones de política pública y disposiciones para el fomento de emprendimientos asociativos solidarios.</t>
  </si>
  <si>
    <t>Pensamiento y Direccionamiento Estratégico
Gestión del conocimiento</t>
  </si>
  <si>
    <r>
      <rPr>
        <b/>
        <sz val="10"/>
        <rFont val="Arial Narrow"/>
        <family val="2"/>
      </rPr>
      <t xml:space="preserve">6. </t>
    </r>
    <r>
      <rPr>
        <sz val="10"/>
        <rFont val="Arial Narrow"/>
        <family val="2"/>
      </rPr>
      <t xml:space="preserve">Presentar propuestas  normativas para el fomento, desarrollo y protección del sector solidario,  que incluyan la disminución de obstáculos, trámites  y  costos para el desarrollo de las organizaciones solidarias. </t>
    </r>
  </si>
  <si>
    <r>
      <rPr>
        <b/>
        <sz val="10"/>
        <rFont val="Arial Narrow"/>
        <family val="2"/>
      </rPr>
      <t xml:space="preserve">6.1. </t>
    </r>
    <r>
      <rPr>
        <sz val="10"/>
        <rFont val="Arial Narrow"/>
        <family val="2"/>
      </rPr>
      <t xml:space="preserve">Desarrollar acciones de índole institucional para contribuir al fomento de la asociatividad solidaria y sus políticas públicas </t>
    </r>
  </si>
  <si>
    <t xml:space="preserve">100% de  acciones desarrolladas </t>
  </si>
  <si>
    <t>Acciones desarrolladas</t>
  </si>
  <si>
    <r>
      <rPr>
        <b/>
        <sz val="10"/>
        <rFont val="Arial Narrow"/>
        <family val="2"/>
      </rPr>
      <t xml:space="preserve">6.2. </t>
    </r>
    <r>
      <rPr>
        <sz val="10"/>
        <rFont val="Arial Narrow"/>
        <family val="2"/>
      </rPr>
      <t>Identificar posibles proyectos a desarrollar derivados del análisis de la ley 1780 de 2016, relacionados con los ámbitos del fomento de la asociatividad solidaria y de la educación solidaria</t>
    </r>
  </si>
  <si>
    <t>1 documento elaborado</t>
  </si>
  <si>
    <t>6.2</t>
  </si>
  <si>
    <t>CAROLINA BONILLA CORTÉS</t>
  </si>
  <si>
    <t>Asesora (e) encargada de las Funciones de la Direccion de Investigación y Planeación</t>
  </si>
  <si>
    <t>Coordinadora Grupo de Educación e Investigación</t>
  </si>
  <si>
    <t xml:space="preserve">2.75% </t>
  </si>
  <si>
    <t>8.33%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</si>
</sst>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50" x14ac:knownFonts="1">
    <font>
      <sz val="11"/>
      <color theme="1"/>
      <name val="Calibri"/>
      <family val="2"/>
      <scheme val="minor"/>
    </font>
    <font>
      <sz val="11"/>
      <color rgb="FF006100"/>
      <name val="Calibri"/>
      <family val="2"/>
      <scheme val="minor"/>
    </font>
    <font>
      <sz val="10"/>
      <name val="Arial"/>
      <family val="2"/>
    </font>
    <font>
      <b/>
      <sz val="11"/>
      <color indexed="8"/>
      <name val="Calibri"/>
      <family val="2"/>
    </font>
    <font>
      <b/>
      <sz val="18"/>
      <color indexed="8"/>
      <name val="Calibri"/>
      <family val="2"/>
    </font>
    <font>
      <b/>
      <sz val="18"/>
      <name val="Calibri"/>
      <family val="2"/>
    </font>
    <font>
      <sz val="18"/>
      <color indexed="8"/>
      <name val="Calibri"/>
      <family val="2"/>
    </font>
    <font>
      <sz val="18"/>
      <color theme="0" tint="-0.499984740745262"/>
      <name val="Calibri"/>
      <family val="2"/>
    </font>
    <font>
      <b/>
      <sz val="10"/>
      <name val="Calibri"/>
      <family val="2"/>
      <scheme val="minor"/>
    </font>
    <font>
      <b/>
      <sz val="8"/>
      <color indexed="8"/>
      <name val="Arial"/>
      <family val="2"/>
    </font>
    <font>
      <b/>
      <sz val="10"/>
      <color indexed="8"/>
      <name val="Arial Narrow"/>
      <family val="2"/>
    </font>
    <font>
      <sz val="8"/>
      <color indexed="8"/>
      <name val="Arial Narrow"/>
      <family val="2"/>
    </font>
    <font>
      <sz val="9"/>
      <color indexed="8"/>
      <name val="Arial Narrow"/>
      <family val="2"/>
    </font>
    <font>
      <sz val="7"/>
      <color indexed="8"/>
      <name val="Arial Narrow"/>
      <family val="2"/>
    </font>
    <font>
      <b/>
      <sz val="10"/>
      <color indexed="8"/>
      <name val="Calibri"/>
      <family val="2"/>
      <scheme val="minor"/>
    </font>
    <font>
      <sz val="10"/>
      <name val="Arial Narrow"/>
      <family val="2"/>
    </font>
    <font>
      <b/>
      <sz val="10"/>
      <name val="Arial Narrow"/>
      <family val="2"/>
    </font>
    <font>
      <sz val="10"/>
      <color indexed="8"/>
      <name val="Arial Narrow"/>
      <family val="2"/>
    </font>
    <font>
      <sz val="11"/>
      <name val="Arial Narrow"/>
      <family val="2"/>
    </font>
    <font>
      <b/>
      <sz val="10"/>
      <name val="Arial"/>
      <family val="2"/>
    </font>
    <font>
      <b/>
      <sz val="14"/>
      <name val="Arial"/>
      <family val="2"/>
    </font>
    <font>
      <b/>
      <sz val="18"/>
      <color theme="0" tint="-0.499984740745262"/>
      <name val="Calibri"/>
      <family val="2"/>
    </font>
    <font>
      <sz val="7"/>
      <name val="Arial Narrow"/>
      <family val="2"/>
    </font>
    <font>
      <sz val="14"/>
      <name val="Arial Narrow"/>
      <family val="2"/>
    </font>
    <font>
      <b/>
      <sz val="14"/>
      <name val="Arial Narrow"/>
      <family val="2"/>
    </font>
    <font>
      <sz val="14"/>
      <color indexed="8"/>
      <name val="Arial Narrow"/>
      <family val="2"/>
    </font>
    <font>
      <sz val="14"/>
      <color theme="1"/>
      <name val="Arial Narrow"/>
      <family val="2"/>
    </font>
    <font>
      <sz val="14"/>
      <color rgb="FF1F497D"/>
      <name val="Arial Narrow"/>
      <family val="2"/>
    </font>
    <font>
      <b/>
      <sz val="11"/>
      <name val="Arial"/>
      <family val="2"/>
    </font>
    <font>
      <sz val="11"/>
      <name val="Arial"/>
      <family val="2"/>
    </font>
    <font>
      <b/>
      <sz val="9"/>
      <color indexed="81"/>
      <name val="Tahoma"/>
      <family val="2"/>
    </font>
    <font>
      <sz val="9"/>
      <color indexed="81"/>
      <name val="Tahoma"/>
      <family val="2"/>
    </font>
    <font>
      <sz val="8"/>
      <name val="Arial Narrow"/>
      <family val="2"/>
    </font>
    <font>
      <sz val="10"/>
      <color indexed="8"/>
      <name val="Arial"/>
      <family val="2"/>
    </font>
    <font>
      <b/>
      <sz val="10"/>
      <color indexed="8"/>
      <name val="Arial"/>
      <family val="2"/>
    </font>
    <font>
      <sz val="10"/>
      <color theme="1"/>
      <name val="Arial Narrow"/>
      <family val="2"/>
    </font>
    <font>
      <sz val="10"/>
      <color rgb="FF1F497D"/>
      <name val="Arial Narrow"/>
      <family val="2"/>
    </font>
    <font>
      <sz val="10"/>
      <name val="Tahoma"/>
      <family val="2"/>
    </font>
    <font>
      <sz val="10"/>
      <color theme="1"/>
      <name val="Arial"/>
      <family val="2"/>
    </font>
    <font>
      <sz val="10"/>
      <color rgb="FF000000"/>
      <name val="Arial"/>
      <family val="2"/>
    </font>
    <font>
      <b/>
      <sz val="11"/>
      <name val="Arial Narrow"/>
      <family val="2"/>
    </font>
    <font>
      <sz val="11"/>
      <color theme="1"/>
      <name val="Arial Narrow"/>
      <family val="2"/>
    </font>
    <font>
      <sz val="11"/>
      <color indexed="8"/>
      <name val="Arial Narrow"/>
      <family val="2"/>
    </font>
    <font>
      <sz val="11"/>
      <color rgb="FFFF0000"/>
      <name val="Arial Narrow"/>
      <family val="2"/>
    </font>
    <font>
      <sz val="10"/>
      <color rgb="FF1F497D"/>
      <name val="Arial"/>
      <family val="2"/>
    </font>
    <font>
      <sz val="11"/>
      <color rgb="FF1F497D"/>
      <name val="Arial Narrow"/>
      <family val="2"/>
    </font>
    <font>
      <b/>
      <sz val="18"/>
      <color theme="1"/>
      <name val="Calibri"/>
      <family val="2"/>
    </font>
    <font>
      <sz val="10"/>
      <name val="Arial"/>
    </font>
    <font>
      <sz val="9"/>
      <color indexed="81"/>
      <name val="Tahoma"/>
      <charset val="1"/>
    </font>
    <font>
      <b/>
      <sz val="9"/>
      <color indexed="81"/>
      <name val="Tahoma"/>
      <charset val="1"/>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9"/>
        <bgColor indexed="64"/>
      </patternFill>
    </fill>
    <fill>
      <patternFill patternType="solid">
        <fgColor theme="4" tint="0.39997558519241921"/>
        <bgColor indexed="64"/>
      </patternFill>
    </fill>
    <fill>
      <patternFill patternType="solid">
        <fgColor rgb="FFFFFFFF"/>
        <bgColor indexed="64"/>
      </patternFill>
    </fill>
    <fill>
      <patternFill patternType="solid">
        <fgColor theme="3" tint="0.39997558519241921"/>
        <bgColor indexed="64"/>
      </patternFill>
    </fill>
    <fill>
      <patternFill patternType="solid">
        <fgColor theme="3" tint="0.59999389629810485"/>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s>
  <cellStyleXfs count="7">
    <xf numFmtId="0" fontId="0" fillId="0" borderId="0"/>
    <xf numFmtId="0" fontId="1" fillId="2" borderId="0" applyNumberFormat="0" applyBorder="0" applyAlignment="0" applyProtection="0"/>
    <xf numFmtId="0" fontId="2" fillId="0" borderId="0"/>
    <xf numFmtId="9" fontId="2" fillId="0" borderId="0" applyFont="0" applyFill="0" applyBorder="0" applyAlignment="0" applyProtection="0"/>
    <xf numFmtId="41" fontId="2" fillId="0" borderId="0" applyFont="0" applyFill="0" applyBorder="0" applyAlignment="0" applyProtection="0"/>
    <xf numFmtId="0" fontId="2" fillId="0" borderId="0"/>
    <xf numFmtId="0" fontId="47" fillId="0" borderId="0"/>
  </cellStyleXfs>
  <cellXfs count="991">
    <xf numFmtId="0" fontId="0" fillId="0" borderId="0" xfId="0"/>
    <xf numFmtId="0" fontId="2" fillId="3" borderId="0" xfId="2" applyFill="1"/>
    <xf numFmtId="9" fontId="0" fillId="3" borderId="0" xfId="3" applyNumberFormat="1" applyFont="1" applyFill="1" applyAlignment="1">
      <alignment horizontal="center" vertical="center"/>
    </xf>
    <xf numFmtId="0" fontId="3" fillId="3" borderId="0" xfId="2" applyFont="1" applyFill="1" applyBorder="1" applyAlignment="1">
      <alignment vertical="center" wrapText="1"/>
    </xf>
    <xf numFmtId="0" fontId="9" fillId="4" borderId="9" xfId="2" applyFont="1" applyFill="1" applyBorder="1" applyAlignment="1"/>
    <xf numFmtId="0" fontId="9" fillId="4" borderId="10" xfId="2" applyFont="1" applyFill="1" applyBorder="1" applyAlignment="1"/>
    <xf numFmtId="0" fontId="9" fillId="4" borderId="11" xfId="2" applyFont="1" applyFill="1" applyBorder="1" applyAlignment="1"/>
    <xf numFmtId="0" fontId="10" fillId="0" borderId="13" xfId="2" applyFont="1" applyBorder="1" applyAlignment="1">
      <alignment horizontal="center" vertical="center" wrapText="1"/>
    </xf>
    <xf numFmtId="0" fontId="14" fillId="0" borderId="9" xfId="2" applyFont="1" applyFill="1" applyBorder="1" applyAlignment="1">
      <alignment horizontal="center" vertical="center" wrapText="1"/>
    </xf>
    <xf numFmtId="0" fontId="14" fillId="0" borderId="13" xfId="2" applyFont="1" applyFill="1" applyBorder="1" applyAlignment="1">
      <alignment horizontal="center" vertical="center" wrapText="1"/>
    </xf>
    <xf numFmtId="9" fontId="15" fillId="0" borderId="21" xfId="2" applyNumberFormat="1" applyFont="1" applyFill="1" applyBorder="1" applyAlignment="1">
      <alignment horizontal="center" vertical="center" wrapText="1"/>
    </xf>
    <xf numFmtId="0" fontId="17" fillId="3" borderId="21" xfId="2" applyFont="1" applyFill="1" applyBorder="1" applyAlignment="1">
      <alignment horizontal="justify" vertical="center" wrapText="1"/>
    </xf>
    <xf numFmtId="0" fontId="15" fillId="0" borderId="21" xfId="2" applyFont="1" applyFill="1" applyBorder="1" applyAlignment="1">
      <alignment horizontal="justify" vertical="center" wrapText="1"/>
    </xf>
    <xf numFmtId="9" fontId="15" fillId="0" borderId="21" xfId="2" applyNumberFormat="1" applyFont="1" applyFill="1" applyBorder="1" applyAlignment="1">
      <alignment vertical="center" wrapText="1"/>
    </xf>
    <xf numFmtId="164" fontId="18" fillId="3" borderId="21" xfId="3" applyNumberFormat="1" applyFont="1" applyFill="1" applyBorder="1" applyAlignment="1">
      <alignment horizontal="center" vertical="center"/>
    </xf>
    <xf numFmtId="9" fontId="15" fillId="0" borderId="21" xfId="3" applyFont="1" applyFill="1" applyBorder="1" applyAlignment="1">
      <alignment horizontal="center" vertical="center" wrapText="1"/>
    </xf>
    <xf numFmtId="14" fontId="15" fillId="0" borderId="21" xfId="3" applyNumberFormat="1" applyFont="1" applyFill="1" applyBorder="1" applyAlignment="1">
      <alignment horizontal="center" vertical="center"/>
    </xf>
    <xf numFmtId="0" fontId="15" fillId="0" borderId="22" xfId="2" applyFont="1" applyFill="1" applyBorder="1" applyAlignment="1">
      <alignment horizontal="center" vertical="center" wrapText="1"/>
    </xf>
    <xf numFmtId="0" fontId="16" fillId="0" borderId="23" xfId="2" applyFont="1" applyFill="1" applyBorder="1" applyAlignment="1">
      <alignment horizontal="center" vertical="center" wrapText="1"/>
    </xf>
    <xf numFmtId="0" fontId="15" fillId="0" borderId="24" xfId="2" applyFont="1" applyBorder="1"/>
    <xf numFmtId="0" fontId="15" fillId="0" borderId="25" xfId="2" applyFont="1" applyBorder="1"/>
    <xf numFmtId="0" fontId="15" fillId="3" borderId="0" xfId="2" applyFont="1" applyFill="1"/>
    <xf numFmtId="9" fontId="15" fillId="0" borderId="28" xfId="2" applyNumberFormat="1" applyFont="1" applyFill="1" applyBorder="1" applyAlignment="1">
      <alignment horizontal="center" vertical="center" wrapText="1"/>
    </xf>
    <xf numFmtId="0" fontId="17" fillId="3" borderId="28" xfId="2" applyFont="1" applyFill="1" applyBorder="1" applyAlignment="1">
      <alignment horizontal="justify" vertical="center" wrapText="1"/>
    </xf>
    <xf numFmtId="0" fontId="15" fillId="0" borderId="28" xfId="2" applyFont="1" applyFill="1" applyBorder="1" applyAlignment="1">
      <alignment horizontal="justify" vertical="center" wrapText="1"/>
    </xf>
    <xf numFmtId="9" fontId="15" fillId="0" borderId="28" xfId="2" applyNumberFormat="1" applyFont="1" applyFill="1" applyBorder="1" applyAlignment="1">
      <alignment vertical="center" wrapText="1"/>
    </xf>
    <xf numFmtId="164" fontId="18" fillId="3" borderId="28" xfId="3" applyNumberFormat="1" applyFont="1" applyFill="1" applyBorder="1" applyAlignment="1">
      <alignment horizontal="center" vertical="center"/>
    </xf>
    <xf numFmtId="9" fontId="15" fillId="0" borderId="28" xfId="3" applyFont="1" applyFill="1" applyBorder="1" applyAlignment="1">
      <alignment horizontal="center" vertical="center" wrapText="1"/>
    </xf>
    <xf numFmtId="14" fontId="15" fillId="0" borderId="28" xfId="3" applyNumberFormat="1" applyFont="1" applyFill="1" applyBorder="1" applyAlignment="1">
      <alignment horizontal="center" vertical="center"/>
    </xf>
    <xf numFmtId="0" fontId="15" fillId="0" borderId="29" xfId="2" applyFont="1" applyFill="1" applyBorder="1" applyAlignment="1">
      <alignment horizontal="center" vertical="center" wrapText="1"/>
    </xf>
    <xf numFmtId="0" fontId="16" fillId="0" borderId="30" xfId="2" applyFont="1" applyFill="1" applyBorder="1" applyAlignment="1">
      <alignment horizontal="center" vertical="center" wrapText="1"/>
    </xf>
    <xf numFmtId="0" fontId="15" fillId="3" borderId="28" xfId="2" applyFont="1" applyFill="1" applyBorder="1" applyAlignment="1">
      <alignment vertical="center" wrapText="1"/>
    </xf>
    <xf numFmtId="0" fontId="15" fillId="0" borderId="28" xfId="2" applyFont="1" applyFill="1" applyBorder="1" applyAlignment="1">
      <alignment horizontal="left" vertical="center" wrapText="1"/>
    </xf>
    <xf numFmtId="9" fontId="15" fillId="0" borderId="32" xfId="2" applyNumberFormat="1" applyFont="1" applyFill="1" applyBorder="1" applyAlignment="1">
      <alignment horizontal="center" vertical="center" wrapText="1"/>
    </xf>
    <xf numFmtId="0" fontId="15" fillId="0" borderId="32" xfId="2" applyFont="1" applyFill="1" applyBorder="1" applyAlignment="1">
      <alignment horizontal="justify" vertical="center" wrapText="1"/>
    </xf>
    <xf numFmtId="0" fontId="15" fillId="0" borderId="32" xfId="2" applyFont="1" applyFill="1" applyBorder="1" applyAlignment="1">
      <alignment horizontal="left" vertical="center" wrapText="1"/>
    </xf>
    <xf numFmtId="164" fontId="18" fillId="3" borderId="32" xfId="3" applyNumberFormat="1" applyFont="1" applyFill="1" applyBorder="1" applyAlignment="1">
      <alignment horizontal="center" vertical="center"/>
    </xf>
    <xf numFmtId="9" fontId="15" fillId="0" borderId="32" xfId="3" applyFont="1" applyFill="1" applyBorder="1" applyAlignment="1">
      <alignment horizontal="center" vertical="center" wrapText="1"/>
    </xf>
    <xf numFmtId="14" fontId="15" fillId="0" borderId="32" xfId="3" applyNumberFormat="1" applyFont="1" applyFill="1" applyBorder="1" applyAlignment="1">
      <alignment horizontal="center" vertical="center"/>
    </xf>
    <xf numFmtId="0" fontId="15" fillId="0" borderId="33" xfId="2" applyFont="1" applyFill="1" applyBorder="1" applyAlignment="1">
      <alignment horizontal="center" vertical="center" wrapText="1"/>
    </xf>
    <xf numFmtId="0" fontId="16" fillId="0" borderId="34" xfId="2" applyFont="1" applyFill="1" applyBorder="1" applyAlignment="1">
      <alignment horizontal="center" vertical="center" wrapText="1"/>
    </xf>
    <xf numFmtId="0" fontId="15" fillId="0" borderId="6" xfId="2" applyFont="1" applyBorder="1"/>
    <xf numFmtId="0" fontId="15" fillId="0" borderId="14" xfId="2" applyFont="1" applyBorder="1"/>
    <xf numFmtId="9" fontId="15" fillId="0" borderId="35" xfId="2" applyNumberFormat="1" applyFont="1" applyFill="1" applyBorder="1" applyAlignment="1">
      <alignment horizontal="center" vertical="center" wrapText="1"/>
    </xf>
    <xf numFmtId="0" fontId="15" fillId="0" borderId="35" xfId="2" applyFont="1" applyFill="1" applyBorder="1" applyAlignment="1">
      <alignment horizontal="justify" vertical="center" wrapText="1"/>
    </xf>
    <xf numFmtId="0" fontId="15" fillId="0" borderId="35" xfId="2" applyFont="1" applyFill="1" applyBorder="1" applyAlignment="1">
      <alignment horizontal="left" vertical="center" wrapText="1"/>
    </xf>
    <xf numFmtId="9" fontId="15" fillId="0" borderId="35" xfId="3" applyFont="1" applyFill="1" applyBorder="1" applyAlignment="1">
      <alignment horizontal="center" vertical="center"/>
    </xf>
    <xf numFmtId="9" fontId="15" fillId="0" borderId="35" xfId="3" applyFont="1" applyFill="1" applyBorder="1" applyAlignment="1">
      <alignment horizontal="center" vertical="center" wrapText="1"/>
    </xf>
    <xf numFmtId="14" fontId="15" fillId="0" borderId="35" xfId="3" applyNumberFormat="1" applyFont="1" applyFill="1" applyBorder="1" applyAlignment="1">
      <alignment horizontal="center" vertical="center"/>
    </xf>
    <xf numFmtId="0" fontId="15" fillId="0" borderId="36" xfId="2" applyFont="1" applyFill="1" applyBorder="1" applyAlignment="1">
      <alignment horizontal="center" vertical="center" wrapText="1"/>
    </xf>
    <xf numFmtId="0" fontId="15" fillId="0" borderId="37" xfId="2" applyFont="1" applyBorder="1"/>
    <xf numFmtId="9" fontId="15" fillId="0" borderId="28" xfId="3" applyFont="1" applyFill="1" applyBorder="1" applyAlignment="1">
      <alignment horizontal="center" vertical="center"/>
    </xf>
    <xf numFmtId="0" fontId="15" fillId="0" borderId="39" xfId="2" applyFont="1" applyFill="1" applyBorder="1" applyAlignment="1">
      <alignment horizontal="justify" vertical="center" wrapText="1"/>
    </xf>
    <xf numFmtId="0" fontId="16" fillId="3" borderId="39" xfId="2" applyFont="1" applyFill="1" applyBorder="1" applyAlignment="1">
      <alignment horizontal="justify" vertical="center" wrapText="1"/>
    </xf>
    <xf numFmtId="0" fontId="15" fillId="3" borderId="39" xfId="2" applyFont="1" applyFill="1" applyBorder="1" applyAlignment="1">
      <alignment horizontal="justify" vertical="center" wrapText="1"/>
    </xf>
    <xf numFmtId="9" fontId="15" fillId="0" borderId="39" xfId="3" applyFont="1" applyFill="1" applyBorder="1" applyAlignment="1">
      <alignment horizontal="center" vertical="center" wrapText="1"/>
    </xf>
    <xf numFmtId="9" fontId="15" fillId="0" borderId="39" xfId="2" applyNumberFormat="1" applyFont="1" applyFill="1" applyBorder="1" applyAlignment="1">
      <alignment horizontal="center" vertical="center" wrapText="1"/>
    </xf>
    <xf numFmtId="0" fontId="15" fillId="0" borderId="39" xfId="2" applyFont="1" applyFill="1" applyBorder="1" applyAlignment="1">
      <alignment horizontal="left" vertical="center" wrapText="1"/>
    </xf>
    <xf numFmtId="9" fontId="15" fillId="0" borderId="39" xfId="3" applyFont="1" applyFill="1" applyBorder="1" applyAlignment="1">
      <alignment horizontal="center" vertical="center"/>
    </xf>
    <xf numFmtId="14" fontId="15" fillId="0" borderId="39" xfId="3" applyNumberFormat="1" applyFont="1" applyFill="1" applyBorder="1" applyAlignment="1">
      <alignment horizontal="center" vertical="center"/>
    </xf>
    <xf numFmtId="0" fontId="15" fillId="0" borderId="40" xfId="2" applyFont="1" applyFill="1" applyBorder="1" applyAlignment="1">
      <alignment horizontal="center" vertical="center" wrapText="1"/>
    </xf>
    <xf numFmtId="0" fontId="15" fillId="0" borderId="7" xfId="2" applyFont="1" applyBorder="1"/>
    <xf numFmtId="0" fontId="19" fillId="3" borderId="1" xfId="2" applyFont="1" applyFill="1" applyBorder="1" applyAlignment="1"/>
    <xf numFmtId="0" fontId="19" fillId="3" borderId="2" xfId="2" applyFont="1" applyFill="1" applyBorder="1" applyAlignment="1"/>
    <xf numFmtId="0" fontId="2" fillId="3" borderId="2" xfId="2" applyFill="1" applyBorder="1"/>
    <xf numFmtId="0" fontId="2" fillId="3" borderId="3" xfId="2" applyFill="1" applyBorder="1"/>
    <xf numFmtId="0" fontId="20" fillId="3" borderId="4" xfId="2" applyFont="1" applyFill="1" applyBorder="1" applyAlignment="1">
      <alignment horizontal="center" vertical="center"/>
    </xf>
    <xf numFmtId="0" fontId="2" fillId="3" borderId="0" xfId="2" applyFill="1" applyBorder="1" applyAlignment="1">
      <alignment vertical="center"/>
    </xf>
    <xf numFmtId="0" fontId="2" fillId="3" borderId="5" xfId="2" applyFill="1" applyBorder="1" applyAlignment="1">
      <alignment vertical="center"/>
    </xf>
    <xf numFmtId="0" fontId="2" fillId="3" borderId="0" xfId="2" applyFill="1" applyBorder="1"/>
    <xf numFmtId="0" fontId="2" fillId="3" borderId="5" xfId="2" applyFill="1" applyBorder="1"/>
    <xf numFmtId="0" fontId="19" fillId="3" borderId="4" xfId="2" applyFont="1" applyFill="1" applyBorder="1" applyAlignment="1"/>
    <xf numFmtId="0" fontId="19" fillId="3" borderId="0" xfId="2" applyFont="1" applyFill="1" applyBorder="1" applyAlignment="1"/>
    <xf numFmtId="0" fontId="2" fillId="3" borderId="4" xfId="2" applyFill="1" applyBorder="1" applyAlignment="1">
      <alignment vertical="center" wrapText="1"/>
    </xf>
    <xf numFmtId="0" fontId="19" fillId="3" borderId="6" xfId="2" applyFont="1" applyFill="1" applyBorder="1" applyAlignment="1"/>
    <xf numFmtId="0" fontId="19" fillId="3" borderId="7" xfId="2" applyFont="1" applyFill="1" applyBorder="1" applyAlignment="1"/>
    <xf numFmtId="0" fontId="19" fillId="3" borderId="7" xfId="2" applyFont="1" applyFill="1" applyBorder="1" applyAlignment="1">
      <alignment horizontal="left"/>
    </xf>
    <xf numFmtId="0" fontId="19" fillId="3" borderId="7" xfId="2" applyFont="1" applyFill="1" applyBorder="1" applyAlignment="1">
      <alignment horizontal="center"/>
    </xf>
    <xf numFmtId="0" fontId="19" fillId="3" borderId="8" xfId="2" applyFont="1" applyFill="1" applyBorder="1" applyAlignment="1"/>
    <xf numFmtId="0" fontId="2" fillId="3" borderId="6" xfId="2" applyFill="1" applyBorder="1" applyAlignment="1">
      <alignment vertical="center" wrapText="1"/>
    </xf>
    <xf numFmtId="0" fontId="2" fillId="3" borderId="7" xfId="2" applyFill="1" applyBorder="1"/>
    <xf numFmtId="0" fontId="2" fillId="3" borderId="8" xfId="2" applyFill="1" applyBorder="1"/>
    <xf numFmtId="0" fontId="2" fillId="3" borderId="4" xfId="2" applyFill="1" applyBorder="1"/>
    <xf numFmtId="9" fontId="0" fillId="3" borderId="0" xfId="3" applyNumberFormat="1" applyFont="1" applyFill="1" applyBorder="1" applyAlignment="1">
      <alignment horizontal="center" vertical="center"/>
    </xf>
    <xf numFmtId="0" fontId="2" fillId="3" borderId="6" xfId="2" applyFill="1" applyBorder="1"/>
    <xf numFmtId="9" fontId="0" fillId="3" borderId="7" xfId="3" applyNumberFormat="1" applyFont="1" applyFill="1" applyBorder="1" applyAlignment="1">
      <alignment horizontal="center" vertical="center"/>
    </xf>
    <xf numFmtId="16" fontId="2" fillId="3" borderId="0" xfId="2" applyNumberFormat="1" applyFill="1"/>
    <xf numFmtId="0" fontId="2" fillId="3" borderId="0" xfId="2" applyFill="1" applyAlignment="1">
      <alignment vertical="center"/>
    </xf>
    <xf numFmtId="0" fontId="2" fillId="3" borderId="0" xfId="2" applyFont="1" applyFill="1"/>
    <xf numFmtId="164" fontId="0" fillId="3" borderId="0" xfId="3" applyNumberFormat="1" applyFont="1" applyFill="1" applyAlignment="1">
      <alignment horizontal="center" vertical="center"/>
    </xf>
    <xf numFmtId="0" fontId="2" fillId="3" borderId="0" xfId="2" applyFill="1" applyAlignment="1">
      <alignment horizontal="center" vertical="center" wrapText="1"/>
    </xf>
    <xf numFmtId="0" fontId="9" fillId="4" borderId="1" xfId="2" applyFont="1" applyFill="1" applyBorder="1" applyAlignment="1"/>
    <xf numFmtId="0" fontId="9" fillId="4" borderId="2" xfId="2" applyFont="1" applyFill="1" applyBorder="1" applyAlignment="1"/>
    <xf numFmtId="0" fontId="9" fillId="4" borderId="3" xfId="2" applyFont="1" applyFill="1" applyBorder="1" applyAlignment="1"/>
    <xf numFmtId="0" fontId="9" fillId="4" borderId="1" xfId="2" applyFont="1" applyFill="1" applyBorder="1" applyAlignment="1">
      <alignment horizontal="center"/>
    </xf>
    <xf numFmtId="0" fontId="9" fillId="4" borderId="2" xfId="2" applyFont="1" applyFill="1" applyBorder="1" applyAlignment="1">
      <alignment horizontal="center"/>
    </xf>
    <xf numFmtId="0" fontId="9" fillId="4" borderId="3" xfId="2" applyFont="1" applyFill="1" applyBorder="1" applyAlignment="1">
      <alignment horizontal="center"/>
    </xf>
    <xf numFmtId="0" fontId="10" fillId="0" borderId="44" xfId="2" applyFont="1" applyBorder="1" applyAlignment="1">
      <alignment horizontal="center" vertical="center" wrapText="1"/>
    </xf>
    <xf numFmtId="0" fontId="10" fillId="0" borderId="39" xfId="2" applyFont="1" applyBorder="1" applyAlignment="1">
      <alignment horizontal="center" vertical="center" wrapText="1"/>
    </xf>
    <xf numFmtId="164" fontId="14" fillId="0" borderId="46" xfId="3" applyNumberFormat="1" applyFont="1" applyFill="1" applyBorder="1" applyAlignment="1">
      <alignment horizontal="center" vertical="center" wrapText="1"/>
    </xf>
    <xf numFmtId="0" fontId="14" fillId="0" borderId="40" xfId="2" applyFont="1" applyFill="1" applyBorder="1" applyAlignment="1">
      <alignment horizontal="center" vertical="center" wrapText="1"/>
    </xf>
    <xf numFmtId="0" fontId="23" fillId="6" borderId="28" xfId="2" applyFont="1" applyFill="1" applyBorder="1" applyAlignment="1">
      <alignment horizontal="center" vertical="center" wrapText="1"/>
    </xf>
    <xf numFmtId="0" fontId="23" fillId="0" borderId="28" xfId="2" applyFont="1" applyFill="1" applyBorder="1" applyAlignment="1">
      <alignment horizontal="justify" vertical="top" wrapText="1"/>
    </xf>
    <xf numFmtId="0" fontId="23" fillId="3" borderId="28" xfId="2" applyFont="1" applyFill="1" applyBorder="1" applyAlignment="1">
      <alignment horizontal="justify" vertical="center" wrapText="1"/>
    </xf>
    <xf numFmtId="0" fontId="23" fillId="0" borderId="28" xfId="2" applyFont="1" applyFill="1" applyBorder="1" applyAlignment="1">
      <alignment horizontal="justify" vertical="center" wrapText="1"/>
    </xf>
    <xf numFmtId="9" fontId="23" fillId="0" borderId="28" xfId="3" applyFont="1" applyFill="1" applyBorder="1" applyAlignment="1">
      <alignment horizontal="center" vertical="center"/>
    </xf>
    <xf numFmtId="9" fontId="23" fillId="0" borderId="28" xfId="3" applyFont="1" applyFill="1" applyBorder="1" applyAlignment="1">
      <alignment vertical="center" wrapText="1"/>
    </xf>
    <xf numFmtId="15" fontId="23" fillId="0" borderId="28" xfId="3" applyNumberFormat="1" applyFont="1" applyFill="1" applyBorder="1" applyAlignment="1">
      <alignment horizontal="center" vertical="center"/>
    </xf>
    <xf numFmtId="0" fontId="23" fillId="0" borderId="29" xfId="2" applyFont="1" applyFill="1" applyBorder="1" applyAlignment="1">
      <alignment horizontal="center" vertical="center" wrapText="1"/>
    </xf>
    <xf numFmtId="0" fontId="24" fillId="3" borderId="42" xfId="2" applyFont="1" applyFill="1" applyBorder="1" applyAlignment="1">
      <alignment horizontal="center" vertical="center" wrapText="1"/>
    </xf>
    <xf numFmtId="164" fontId="15" fillId="0" borderId="41" xfId="3" applyNumberFormat="1" applyFont="1" applyBorder="1" applyAlignment="1">
      <alignment horizontal="center" vertical="center"/>
    </xf>
    <xf numFmtId="0" fontId="2" fillId="0" borderId="36" xfId="2" applyBorder="1" applyAlignment="1">
      <alignment horizontal="center" vertical="center" wrapText="1"/>
    </xf>
    <xf numFmtId="0" fontId="24" fillId="3" borderId="47" xfId="2" applyFont="1" applyFill="1" applyBorder="1" applyAlignment="1">
      <alignment horizontal="center" vertical="center" wrapText="1"/>
    </xf>
    <xf numFmtId="164" fontId="15" fillId="0" borderId="30" xfId="3" applyNumberFormat="1" applyFont="1" applyBorder="1" applyAlignment="1">
      <alignment horizontal="center" vertical="center"/>
    </xf>
    <xf numFmtId="0" fontId="2" fillId="0" borderId="29" xfId="2" applyBorder="1" applyAlignment="1">
      <alignment horizontal="center" vertical="center" wrapText="1"/>
    </xf>
    <xf numFmtId="9" fontId="23" fillId="3" borderId="28" xfId="2" applyNumberFormat="1" applyFont="1" applyFill="1" applyBorder="1" applyAlignment="1">
      <alignment horizontal="center" vertical="center" wrapText="1"/>
    </xf>
    <xf numFmtId="0" fontId="25" fillId="0" borderId="28" xfId="2" applyFont="1" applyFill="1" applyBorder="1" applyAlignment="1">
      <alignment horizontal="justify" vertical="top" wrapText="1"/>
    </xf>
    <xf numFmtId="9" fontId="23" fillId="0" borderId="28" xfId="2" applyNumberFormat="1" applyFont="1" applyFill="1" applyBorder="1" applyAlignment="1">
      <alignment horizontal="justify" vertical="center" wrapText="1"/>
    </xf>
    <xf numFmtId="0" fontId="15" fillId="0" borderId="30" xfId="3" applyNumberFormat="1" applyFont="1" applyBorder="1" applyAlignment="1">
      <alignment horizontal="center" vertical="center"/>
    </xf>
    <xf numFmtId="0" fontId="25" fillId="3" borderId="28" xfId="2" applyFont="1" applyFill="1" applyBorder="1" applyAlignment="1">
      <alignment horizontal="justify" vertical="top" wrapText="1"/>
    </xf>
    <xf numFmtId="9" fontId="23" fillId="3" borderId="28" xfId="2" applyNumberFormat="1" applyFont="1" applyFill="1" applyBorder="1" applyAlignment="1">
      <alignment horizontal="justify" vertical="center" wrapText="1"/>
    </xf>
    <xf numFmtId="9" fontId="23" fillId="3" borderId="28" xfId="3" applyFont="1" applyFill="1" applyBorder="1" applyAlignment="1">
      <alignment horizontal="center" vertical="center"/>
    </xf>
    <xf numFmtId="0" fontId="15" fillId="0" borderId="30" xfId="3" applyNumberFormat="1" applyFont="1" applyFill="1" applyBorder="1" applyAlignment="1">
      <alignment horizontal="center" vertical="center"/>
    </xf>
    <xf numFmtId="0" fontId="2" fillId="0" borderId="29" xfId="2" applyFill="1" applyBorder="1" applyAlignment="1">
      <alignment horizontal="center" vertical="center" wrapText="1"/>
    </xf>
    <xf numFmtId="0" fontId="2" fillId="0" borderId="0" xfId="2" applyFill="1"/>
    <xf numFmtId="0" fontId="23" fillId="3" borderId="28" xfId="2" applyFont="1" applyFill="1" applyBorder="1" applyAlignment="1">
      <alignment horizontal="justify" vertical="top" wrapText="1"/>
    </xf>
    <xf numFmtId="0" fontId="24" fillId="0" borderId="32" xfId="2" applyFont="1" applyBorder="1" applyAlignment="1">
      <alignment horizontal="justify" vertical="center" wrapText="1"/>
    </xf>
    <xf numFmtId="0" fontId="23" fillId="6" borderId="32" xfId="2" applyFont="1" applyFill="1" applyBorder="1" applyAlignment="1">
      <alignment horizontal="justify" vertical="center" wrapText="1"/>
    </xf>
    <xf numFmtId="9" fontId="27" fillId="6" borderId="32" xfId="2" applyNumberFormat="1" applyFont="1" applyFill="1" applyBorder="1" applyAlignment="1">
      <alignment horizontal="center" vertical="center" wrapText="1"/>
    </xf>
    <xf numFmtId="0" fontId="23" fillId="6" borderId="32" xfId="2" applyFont="1" applyFill="1" applyBorder="1" applyAlignment="1">
      <alignment horizontal="center" vertical="center" wrapText="1"/>
    </xf>
    <xf numFmtId="0" fontId="23" fillId="6" borderId="32" xfId="2" applyFont="1" applyFill="1" applyBorder="1" applyAlignment="1">
      <alignment horizontal="justify" vertical="top" wrapText="1"/>
    </xf>
    <xf numFmtId="0" fontId="23" fillId="0" borderId="32" xfId="2" applyFont="1" applyBorder="1" applyAlignment="1">
      <alignment horizontal="justify" vertical="center" wrapText="1"/>
    </xf>
    <xf numFmtId="9" fontId="23" fillId="3" borderId="32" xfId="3" applyFont="1" applyFill="1" applyBorder="1" applyAlignment="1">
      <alignment horizontal="center" vertical="center"/>
    </xf>
    <xf numFmtId="9" fontId="23" fillId="0" borderId="32" xfId="3" applyFont="1" applyFill="1" applyBorder="1" applyAlignment="1">
      <alignment vertical="center" wrapText="1"/>
    </xf>
    <xf numFmtId="15" fontId="23" fillId="0" borderId="32" xfId="3" applyNumberFormat="1" applyFont="1" applyFill="1" applyBorder="1" applyAlignment="1">
      <alignment horizontal="center" vertical="center"/>
    </xf>
    <xf numFmtId="0" fontId="23" fillId="0" borderId="33" xfId="2" applyFont="1" applyFill="1" applyBorder="1" applyAlignment="1">
      <alignment horizontal="center" vertical="center" wrapText="1"/>
    </xf>
    <xf numFmtId="0" fontId="24" fillId="3" borderId="48" xfId="2" applyFont="1" applyFill="1" applyBorder="1" applyAlignment="1">
      <alignment horizontal="center" vertical="center" wrapText="1"/>
    </xf>
    <xf numFmtId="0" fontId="15" fillId="0" borderId="34" xfId="3" applyNumberFormat="1" applyFont="1" applyBorder="1" applyAlignment="1">
      <alignment horizontal="center" vertical="center"/>
    </xf>
    <xf numFmtId="0" fontId="2" fillId="0" borderId="33" xfId="2" applyBorder="1" applyAlignment="1">
      <alignment horizontal="center" vertical="center" wrapText="1"/>
    </xf>
    <xf numFmtId="0" fontId="28" fillId="3" borderId="4" xfId="2" applyFont="1" applyFill="1" applyBorder="1" applyAlignment="1"/>
    <xf numFmtId="0" fontId="28" fillId="3" borderId="0" xfId="2" applyFont="1" applyFill="1" applyBorder="1" applyAlignment="1"/>
    <xf numFmtId="0" fontId="29" fillId="3" borderId="0" xfId="2" applyFont="1" applyFill="1" applyBorder="1"/>
    <xf numFmtId="0" fontId="29" fillId="3" borderId="5" xfId="2" applyFont="1" applyFill="1" applyBorder="1"/>
    <xf numFmtId="0" fontId="2" fillId="3" borderId="0" xfId="2" applyFill="1" applyBorder="1" applyAlignment="1">
      <alignment horizontal="center" vertical="center"/>
    </xf>
    <xf numFmtId="0" fontId="2" fillId="3" borderId="0" xfId="2" applyFont="1" applyFill="1" applyBorder="1" applyAlignment="1">
      <alignment horizontal="center" vertical="center"/>
    </xf>
    <xf numFmtId="164" fontId="0" fillId="3" borderId="0" xfId="3" applyNumberFormat="1" applyFont="1" applyFill="1" applyBorder="1" applyAlignment="1">
      <alignment horizontal="center" vertical="center"/>
    </xf>
    <xf numFmtId="0" fontId="2" fillId="3" borderId="5" xfId="2" applyFill="1" applyBorder="1" applyAlignment="1">
      <alignment horizontal="center" vertical="center" wrapText="1"/>
    </xf>
    <xf numFmtId="0" fontId="28" fillId="3" borderId="4" xfId="2" applyFont="1" applyFill="1" applyBorder="1" applyAlignment="1">
      <alignment wrapText="1"/>
    </xf>
    <xf numFmtId="0" fontId="28" fillId="3" borderId="0" xfId="2" applyFont="1" applyFill="1" applyBorder="1" applyAlignment="1">
      <alignment wrapText="1"/>
    </xf>
    <xf numFmtId="0" fontId="28" fillId="3" borderId="0" xfId="2" applyFont="1" applyFill="1" applyBorder="1" applyAlignment="1">
      <alignment vertical="center" wrapText="1"/>
    </xf>
    <xf numFmtId="0" fontId="2" fillId="3" borderId="4" xfId="2" applyFill="1" applyBorder="1" applyAlignment="1">
      <alignment horizontal="center" vertical="center" wrapText="1"/>
    </xf>
    <xf numFmtId="0" fontId="2" fillId="3" borderId="0" xfId="2" applyFill="1" applyBorder="1" applyAlignment="1">
      <alignment horizontal="center"/>
    </xf>
    <xf numFmtId="0" fontId="2" fillId="3" borderId="0" xfId="2" applyFont="1" applyFill="1" applyBorder="1" applyAlignment="1">
      <alignment horizontal="center"/>
    </xf>
    <xf numFmtId="0" fontId="28" fillId="3" borderId="7" xfId="2" applyFont="1" applyFill="1" applyBorder="1" applyAlignment="1"/>
    <xf numFmtId="0" fontId="28" fillId="3" borderId="8" xfId="2" applyFont="1" applyFill="1" applyBorder="1" applyAlignment="1"/>
    <xf numFmtId="0" fontId="2" fillId="3" borderId="6" xfId="2" applyFill="1" applyBorder="1" applyAlignment="1">
      <alignment horizontal="center" vertical="center" wrapText="1"/>
    </xf>
    <xf numFmtId="0" fontId="2" fillId="3" borderId="7" xfId="2" applyFill="1" applyBorder="1" applyAlignment="1">
      <alignment horizontal="center" vertical="center"/>
    </xf>
    <xf numFmtId="0" fontId="2" fillId="3" borderId="7" xfId="2" applyFill="1" applyBorder="1" applyAlignment="1">
      <alignment horizontal="center"/>
    </xf>
    <xf numFmtId="0" fontId="2" fillId="3" borderId="7" xfId="2" applyFont="1" applyFill="1" applyBorder="1" applyAlignment="1">
      <alignment horizontal="center"/>
    </xf>
    <xf numFmtId="164" fontId="0" fillId="3" borderId="7" xfId="3" applyNumberFormat="1" applyFont="1" applyFill="1" applyBorder="1" applyAlignment="1">
      <alignment horizontal="center" vertical="center"/>
    </xf>
    <xf numFmtId="0" fontId="2" fillId="3" borderId="8" xfId="2" applyFill="1" applyBorder="1" applyAlignment="1">
      <alignment horizontal="center" vertical="center" wrapText="1"/>
    </xf>
    <xf numFmtId="0" fontId="2" fillId="0" borderId="35" xfId="2" applyFont="1" applyFill="1" applyBorder="1" applyAlignment="1">
      <alignment horizontal="justify" vertical="center" wrapText="1"/>
    </xf>
    <xf numFmtId="9" fontId="2" fillId="0" borderId="35" xfId="2" applyNumberFormat="1" applyFont="1" applyFill="1" applyBorder="1" applyAlignment="1">
      <alignment horizontal="center" vertical="center" wrapText="1"/>
    </xf>
    <xf numFmtId="9" fontId="2" fillId="0" borderId="35" xfId="2" applyNumberFormat="1" applyFont="1" applyFill="1" applyBorder="1" applyAlignment="1">
      <alignment vertical="center" wrapText="1"/>
    </xf>
    <xf numFmtId="0" fontId="33" fillId="0" borderId="35" xfId="2" applyFont="1" applyFill="1" applyBorder="1" applyAlignment="1">
      <alignment horizontal="justify" vertical="center" wrapText="1"/>
    </xf>
    <xf numFmtId="0" fontId="2" fillId="3" borderId="35" xfId="2" applyFont="1" applyFill="1" applyBorder="1" applyAlignment="1">
      <alignment horizontal="justify" vertical="center" wrapText="1"/>
    </xf>
    <xf numFmtId="9" fontId="2" fillId="0" borderId="35" xfId="2" applyNumberFormat="1" applyFont="1" applyFill="1" applyBorder="1" applyAlignment="1">
      <alignment horizontal="justify" vertical="center" wrapText="1"/>
    </xf>
    <xf numFmtId="9" fontId="2" fillId="0" borderId="35" xfId="3" applyFont="1" applyFill="1" applyBorder="1" applyAlignment="1">
      <alignment horizontal="center" vertical="center"/>
    </xf>
    <xf numFmtId="9" fontId="2" fillId="0" borderId="35" xfId="3" applyFont="1" applyFill="1" applyBorder="1" applyAlignment="1">
      <alignment vertical="center"/>
    </xf>
    <xf numFmtId="0" fontId="2" fillId="0" borderId="36" xfId="2" applyFont="1" applyFill="1" applyBorder="1" applyAlignment="1">
      <alignment horizontal="center" vertical="center" wrapText="1"/>
    </xf>
    <xf numFmtId="0" fontId="19" fillId="0" borderId="41" xfId="2" applyFont="1" applyFill="1" applyBorder="1" applyAlignment="1">
      <alignment horizontal="center" vertical="center" wrapText="1"/>
    </xf>
    <xf numFmtId="0" fontId="2" fillId="0" borderId="49" xfId="2" applyFont="1" applyBorder="1"/>
    <xf numFmtId="0" fontId="2" fillId="0" borderId="25" xfId="2" applyFont="1" applyBorder="1"/>
    <xf numFmtId="0" fontId="2" fillId="0" borderId="28" xfId="2" applyFont="1" applyFill="1" applyBorder="1" applyAlignment="1">
      <alignment horizontal="justify" vertical="center" wrapText="1"/>
    </xf>
    <xf numFmtId="9" fontId="2" fillId="0" borderId="28" xfId="2" applyNumberFormat="1" applyFont="1" applyFill="1" applyBorder="1" applyAlignment="1">
      <alignment horizontal="center" vertical="center" wrapText="1"/>
    </xf>
    <xf numFmtId="9" fontId="2" fillId="0" borderId="28" xfId="2" applyNumberFormat="1" applyFont="1" applyFill="1" applyBorder="1" applyAlignment="1">
      <alignment vertical="center" wrapText="1"/>
    </xf>
    <xf numFmtId="0" fontId="33" fillId="0" borderId="28" xfId="2" applyFont="1" applyFill="1" applyBorder="1" applyAlignment="1">
      <alignment horizontal="justify" vertical="center" wrapText="1"/>
    </xf>
    <xf numFmtId="0" fontId="2" fillId="3" borderId="28" xfId="2" applyFont="1" applyFill="1" applyBorder="1" applyAlignment="1">
      <alignment horizontal="justify" vertical="center" wrapText="1"/>
    </xf>
    <xf numFmtId="9" fontId="2" fillId="0" borderId="28" xfId="3" applyFont="1" applyFill="1" applyBorder="1" applyAlignment="1">
      <alignment horizontal="center" vertical="center"/>
    </xf>
    <xf numFmtId="9" fontId="2" fillId="0" borderId="28" xfId="3" applyFont="1" applyFill="1" applyBorder="1" applyAlignment="1">
      <alignment vertical="center"/>
    </xf>
    <xf numFmtId="0" fontId="2" fillId="0" borderId="29" xfId="2" applyFont="1" applyFill="1" applyBorder="1" applyAlignment="1">
      <alignment horizontal="center" vertical="center" wrapText="1"/>
    </xf>
    <xf numFmtId="0" fontId="19" fillId="0" borderId="30" xfId="2" applyFont="1" applyFill="1" applyBorder="1" applyAlignment="1">
      <alignment horizontal="center" vertical="center" wrapText="1"/>
    </xf>
    <xf numFmtId="0" fontId="2" fillId="0" borderId="50" xfId="2" applyFont="1" applyBorder="1"/>
    <xf numFmtId="0" fontId="2" fillId="0" borderId="47" xfId="2" applyFont="1" applyBorder="1"/>
    <xf numFmtId="9" fontId="2" fillId="0" borderId="28" xfId="3" applyFont="1" applyFill="1" applyBorder="1" applyAlignment="1">
      <alignment horizontal="center" vertical="center" wrapText="1"/>
    </xf>
    <xf numFmtId="0" fontId="33" fillId="0" borderId="28" xfId="2" applyFont="1" applyFill="1" applyBorder="1" applyAlignment="1">
      <alignment vertical="center" wrapText="1"/>
    </xf>
    <xf numFmtId="0" fontId="2" fillId="0" borderId="32" xfId="2" applyFont="1" applyFill="1" applyBorder="1" applyAlignment="1">
      <alignment horizontal="justify" vertical="center" wrapText="1"/>
    </xf>
    <xf numFmtId="9" fontId="2" fillId="0" borderId="32" xfId="2" applyNumberFormat="1" applyFont="1" applyFill="1" applyBorder="1" applyAlignment="1">
      <alignment horizontal="center" vertical="center" wrapText="1"/>
    </xf>
    <xf numFmtId="9" fontId="2" fillId="0" borderId="32" xfId="2" applyNumberFormat="1" applyFont="1" applyFill="1" applyBorder="1" applyAlignment="1">
      <alignment vertical="center" wrapText="1"/>
    </xf>
    <xf numFmtId="0" fontId="33" fillId="0" borderId="32" xfId="2" applyFont="1" applyFill="1" applyBorder="1" applyAlignment="1">
      <alignment horizontal="justify" vertical="center" wrapText="1"/>
    </xf>
    <xf numFmtId="0" fontId="2" fillId="3" borderId="32" xfId="2" applyFont="1" applyFill="1" applyBorder="1" applyAlignment="1">
      <alignment horizontal="justify" vertical="center" wrapText="1"/>
    </xf>
    <xf numFmtId="9" fontId="2" fillId="0" borderId="32" xfId="3" applyFont="1" applyFill="1" applyBorder="1" applyAlignment="1">
      <alignment horizontal="center" vertical="center"/>
    </xf>
    <xf numFmtId="0" fontId="2" fillId="0" borderId="33" xfId="2" applyFont="1" applyFill="1" applyBorder="1" applyAlignment="1">
      <alignment horizontal="center" vertical="center" wrapText="1"/>
    </xf>
    <xf numFmtId="0" fontId="19" fillId="0" borderId="34" xfId="2" applyFont="1" applyFill="1" applyBorder="1" applyAlignment="1">
      <alignment horizontal="center" vertical="center" wrapText="1"/>
    </xf>
    <xf numFmtId="0" fontId="2" fillId="0" borderId="18" xfId="2" applyFont="1" applyBorder="1"/>
    <xf numFmtId="0" fontId="2" fillId="0" borderId="48" xfId="2" applyFont="1" applyBorder="1"/>
    <xf numFmtId="0" fontId="19" fillId="0" borderId="23" xfId="2" applyFont="1" applyFill="1" applyBorder="1" applyAlignment="1">
      <alignment horizontal="center" vertical="center" wrapText="1"/>
    </xf>
    <xf numFmtId="0" fontId="2" fillId="0" borderId="51" xfId="2" applyFont="1" applyBorder="1"/>
    <xf numFmtId="0" fontId="2" fillId="0" borderId="28" xfId="2" applyFont="1" applyFill="1" applyBorder="1" applyAlignment="1">
      <alignment horizontal="center" vertical="center"/>
    </xf>
    <xf numFmtId="0" fontId="19" fillId="3" borderId="28" xfId="2" applyFont="1" applyFill="1" applyBorder="1" applyAlignment="1">
      <alignment horizontal="justify" vertical="center" wrapText="1"/>
    </xf>
    <xf numFmtId="9" fontId="2" fillId="3" borderId="28" xfId="2" applyNumberFormat="1" applyFont="1" applyFill="1" applyBorder="1" applyAlignment="1">
      <alignment horizontal="center" vertical="center" wrapText="1"/>
    </xf>
    <xf numFmtId="0" fontId="2" fillId="3" borderId="28" xfId="2" applyFont="1" applyFill="1" applyBorder="1" applyAlignment="1">
      <alignment horizontal="left" vertical="center" wrapText="1"/>
    </xf>
    <xf numFmtId="9" fontId="2" fillId="3" borderId="28" xfId="3" applyFont="1" applyFill="1" applyBorder="1" applyAlignment="1">
      <alignment horizontal="center" vertical="center"/>
    </xf>
    <xf numFmtId="0" fontId="2" fillId="3" borderId="28" xfId="2" applyFont="1" applyFill="1" applyBorder="1" applyAlignment="1">
      <alignment horizontal="center" vertical="center"/>
    </xf>
    <xf numFmtId="0" fontId="2" fillId="0" borderId="52" xfId="2" applyFont="1" applyBorder="1"/>
    <xf numFmtId="0" fontId="19" fillId="3" borderId="32" xfId="2" applyFont="1" applyFill="1" applyBorder="1" applyAlignment="1">
      <alignment horizontal="justify" vertical="center" wrapText="1"/>
    </xf>
    <xf numFmtId="9" fontId="2" fillId="3" borderId="32" xfId="2" applyNumberFormat="1" applyFont="1" applyFill="1" applyBorder="1" applyAlignment="1">
      <alignment horizontal="center" vertical="center" wrapText="1"/>
    </xf>
    <xf numFmtId="0" fontId="2" fillId="3" borderId="32" xfId="2" applyFont="1" applyFill="1" applyBorder="1" applyAlignment="1">
      <alignment horizontal="left" vertical="center" wrapText="1"/>
    </xf>
    <xf numFmtId="9" fontId="2" fillId="3" borderId="32" xfId="3" applyFont="1" applyFill="1" applyBorder="1" applyAlignment="1">
      <alignment horizontal="center" vertical="center"/>
    </xf>
    <xf numFmtId="0" fontId="2" fillId="3" borderId="32" xfId="2" applyFont="1" applyFill="1" applyBorder="1" applyAlignment="1">
      <alignment horizontal="center" vertical="center"/>
    </xf>
    <xf numFmtId="0" fontId="2" fillId="0" borderId="18" xfId="2" applyBorder="1"/>
    <xf numFmtId="0" fontId="2" fillId="0" borderId="48" xfId="2" applyBorder="1"/>
    <xf numFmtId="0" fontId="19" fillId="3" borderId="0" xfId="2" applyFont="1" applyFill="1" applyBorder="1" applyAlignment="1">
      <alignment wrapText="1"/>
    </xf>
    <xf numFmtId="0" fontId="2" fillId="3" borderId="0" xfId="2" applyFill="1" applyAlignment="1">
      <alignment horizontal="center"/>
    </xf>
    <xf numFmtId="0" fontId="2" fillId="3" borderId="0" xfId="2" applyFill="1" applyAlignment="1">
      <alignment horizontal="left" vertical="center"/>
    </xf>
    <xf numFmtId="0" fontId="15" fillId="3" borderId="21" xfId="2" applyFont="1" applyFill="1" applyBorder="1" applyAlignment="1">
      <alignment horizontal="justify" vertical="center" wrapText="1"/>
    </xf>
    <xf numFmtId="9" fontId="15" fillId="3" borderId="21" xfId="2" applyNumberFormat="1" applyFont="1" applyFill="1" applyBorder="1" applyAlignment="1">
      <alignment horizontal="center" vertical="center" wrapText="1"/>
    </xf>
    <xf numFmtId="14" fontId="15" fillId="3" borderId="21" xfId="3" applyNumberFormat="1" applyFont="1" applyFill="1" applyBorder="1" applyAlignment="1">
      <alignment horizontal="center" vertical="center"/>
    </xf>
    <xf numFmtId="0" fontId="15" fillId="3" borderId="22" xfId="2" applyFont="1" applyFill="1" applyBorder="1" applyAlignment="1">
      <alignment horizontal="center" vertical="center" wrapText="1"/>
    </xf>
    <xf numFmtId="0" fontId="16" fillId="3" borderId="41" xfId="2" applyFont="1" applyFill="1" applyBorder="1" applyAlignment="1">
      <alignment horizontal="center" vertical="center" wrapText="1"/>
    </xf>
    <xf numFmtId="0" fontId="15" fillId="0" borderId="43" xfId="2" applyFont="1" applyBorder="1"/>
    <xf numFmtId="0" fontId="15" fillId="0" borderId="36" xfId="2" applyFont="1" applyBorder="1"/>
    <xf numFmtId="0" fontId="15" fillId="3" borderId="28" xfId="2" applyFont="1" applyFill="1" applyBorder="1" applyAlignment="1">
      <alignment horizontal="justify" vertical="center" wrapText="1"/>
    </xf>
    <xf numFmtId="9" fontId="15" fillId="3" borderId="28" xfId="2" applyNumberFormat="1" applyFont="1" applyFill="1" applyBorder="1" applyAlignment="1">
      <alignment horizontal="center" vertical="center" wrapText="1"/>
    </xf>
    <xf numFmtId="14" fontId="15" fillId="3" borderId="28" xfId="3" applyNumberFormat="1" applyFont="1" applyFill="1" applyBorder="1" applyAlignment="1">
      <alignment horizontal="center" vertical="center"/>
    </xf>
    <xf numFmtId="0" fontId="15" fillId="3" borderId="29" xfId="2" applyFont="1" applyFill="1" applyBorder="1" applyAlignment="1">
      <alignment horizontal="center" vertical="center" wrapText="1"/>
    </xf>
    <xf numFmtId="0" fontId="16" fillId="3" borderId="30" xfId="2" applyFont="1" applyFill="1" applyBorder="1" applyAlignment="1">
      <alignment horizontal="center" vertical="center" wrapText="1"/>
    </xf>
    <xf numFmtId="0" fontId="15" fillId="0" borderId="54" xfId="2" applyFont="1" applyBorder="1"/>
    <xf numFmtId="0" fontId="15" fillId="0" borderId="22" xfId="2" applyFont="1" applyBorder="1"/>
    <xf numFmtId="0" fontId="15" fillId="0" borderId="55" xfId="2" applyFont="1" applyBorder="1"/>
    <xf numFmtId="0" fontId="15" fillId="0" borderId="29" xfId="2" applyFont="1" applyBorder="1"/>
    <xf numFmtId="0" fontId="16" fillId="3" borderId="28" xfId="2" applyFont="1" applyFill="1" applyBorder="1" applyAlignment="1">
      <alignment horizontal="left" vertical="center" wrapText="1"/>
    </xf>
    <xf numFmtId="0" fontId="35" fillId="3" borderId="28" xfId="2" applyFont="1" applyFill="1" applyBorder="1" applyAlignment="1">
      <alignment horizontal="justify" vertical="center" wrapText="1"/>
    </xf>
    <xf numFmtId="9" fontId="15" fillId="3" borderId="28" xfId="3" applyFont="1" applyFill="1" applyBorder="1" applyAlignment="1">
      <alignment horizontal="center" vertical="center"/>
    </xf>
    <xf numFmtId="0" fontId="15" fillId="3" borderId="28" xfId="2" applyFont="1" applyFill="1" applyBorder="1" applyAlignment="1">
      <alignment horizontal="justify" vertical="center"/>
    </xf>
    <xf numFmtId="0" fontId="15" fillId="3" borderId="32" xfId="2" applyFont="1" applyFill="1" applyBorder="1" applyAlignment="1">
      <alignment vertical="center" wrapText="1"/>
    </xf>
    <xf numFmtId="0" fontId="15" fillId="3" borderId="32" xfId="2" applyFont="1" applyFill="1" applyBorder="1" applyAlignment="1">
      <alignment horizontal="justify" vertical="center" wrapText="1"/>
    </xf>
    <xf numFmtId="9" fontId="15" fillId="3" borderId="32" xfId="3" applyFont="1" applyFill="1" applyBorder="1" applyAlignment="1">
      <alignment horizontal="center" vertical="center"/>
    </xf>
    <xf numFmtId="14" fontId="15" fillId="3" borderId="32" xfId="3" applyNumberFormat="1" applyFont="1" applyFill="1" applyBorder="1" applyAlignment="1">
      <alignment horizontal="center" vertical="center"/>
    </xf>
    <xf numFmtId="0" fontId="15" fillId="3" borderId="33" xfId="2" applyFont="1" applyFill="1" applyBorder="1" applyAlignment="1">
      <alignment horizontal="center" vertical="center" wrapText="1"/>
    </xf>
    <xf numFmtId="0" fontId="16" fillId="3" borderId="34" xfId="2" applyFont="1" applyFill="1" applyBorder="1" applyAlignment="1">
      <alignment horizontal="center" vertical="center" wrapText="1"/>
    </xf>
    <xf numFmtId="0" fontId="15" fillId="0" borderId="16" xfId="2" applyFont="1" applyBorder="1"/>
    <xf numFmtId="0" fontId="15" fillId="0" borderId="33" xfId="2" applyFont="1" applyBorder="1"/>
    <xf numFmtId="9" fontId="15" fillId="3" borderId="21" xfId="3" applyFont="1" applyFill="1" applyBorder="1" applyAlignment="1">
      <alignment horizontal="center" vertical="center"/>
    </xf>
    <xf numFmtId="0" fontId="16" fillId="3" borderId="23" xfId="2" applyFont="1" applyFill="1" applyBorder="1" applyAlignment="1">
      <alignment horizontal="center" vertical="center" wrapText="1"/>
    </xf>
    <xf numFmtId="9" fontId="15" fillId="3" borderId="28" xfId="2" applyNumberFormat="1" applyFont="1" applyFill="1" applyBorder="1" applyAlignment="1">
      <alignment horizontal="center" vertical="center"/>
    </xf>
    <xf numFmtId="0" fontId="15" fillId="3" borderId="28" xfId="2" applyFont="1" applyFill="1" applyBorder="1" applyAlignment="1">
      <alignment horizontal="left" vertical="center" wrapText="1"/>
    </xf>
    <xf numFmtId="0" fontId="16" fillId="3" borderId="28" xfId="2" applyFont="1" applyFill="1" applyBorder="1" applyAlignment="1">
      <alignment horizontal="justify" vertical="center" wrapText="1"/>
    </xf>
    <xf numFmtId="0" fontId="15" fillId="6" borderId="28" xfId="2" applyFont="1" applyFill="1" applyBorder="1" applyAlignment="1">
      <alignment horizontal="justify" vertical="center" wrapText="1"/>
    </xf>
    <xf numFmtId="9" fontId="36" fillId="6" borderId="28" xfId="2" applyNumberFormat="1" applyFont="1" applyFill="1" applyBorder="1" applyAlignment="1">
      <alignment horizontal="center" vertical="center" wrapText="1"/>
    </xf>
    <xf numFmtId="0" fontId="15" fillId="0" borderId="28" xfId="2" applyFont="1" applyBorder="1" applyAlignment="1">
      <alignment horizontal="justify" vertical="center" wrapText="1"/>
    </xf>
    <xf numFmtId="0" fontId="19" fillId="3" borderId="4" xfId="2" applyFont="1" applyFill="1" applyBorder="1" applyAlignment="1">
      <alignment horizontal="justify" vertical="center"/>
    </xf>
    <xf numFmtId="0" fontId="19" fillId="3" borderId="0" xfId="2" applyFont="1" applyFill="1" applyBorder="1" applyAlignment="1">
      <alignment horizontal="justify" vertical="center"/>
    </xf>
    <xf numFmtId="9" fontId="19" fillId="3" borderId="0" xfId="2" applyNumberFormat="1" applyFont="1" applyFill="1" applyBorder="1" applyAlignment="1">
      <alignment horizontal="justify" vertical="center"/>
    </xf>
    <xf numFmtId="0" fontId="2" fillId="3" borderId="0" xfId="2" applyFont="1" applyFill="1" applyBorder="1" applyAlignment="1">
      <alignment horizontal="justify" vertical="center"/>
    </xf>
    <xf numFmtId="9" fontId="2" fillId="3" borderId="0" xfId="2" applyNumberFormat="1" applyFont="1" applyFill="1" applyBorder="1" applyAlignment="1">
      <alignment horizontal="justify" vertical="center"/>
    </xf>
    <xf numFmtId="0" fontId="19" fillId="3" borderId="0" xfId="2" applyFont="1" applyFill="1" applyBorder="1" applyAlignment="1">
      <alignment horizontal="left" vertical="center"/>
    </xf>
    <xf numFmtId="0" fontId="2" fillId="3" borderId="5" xfId="2" applyFont="1" applyFill="1" applyBorder="1" applyAlignment="1">
      <alignment horizontal="center" vertical="center"/>
    </xf>
    <xf numFmtId="0" fontId="19" fillId="3" borderId="0" xfId="2" applyFont="1" applyFill="1" applyBorder="1" applyAlignment="1">
      <alignment horizontal="left"/>
    </xf>
    <xf numFmtId="0" fontId="19" fillId="3" borderId="0" xfId="2" applyFont="1" applyFill="1" applyBorder="1" applyAlignment="1">
      <alignment horizontal="justify"/>
    </xf>
    <xf numFmtId="0" fontId="19" fillId="3" borderId="7" xfId="2" applyFont="1" applyFill="1" applyBorder="1" applyAlignment="1">
      <alignment horizontal="justify" vertical="center"/>
    </xf>
    <xf numFmtId="0" fontId="19" fillId="3" borderId="7" xfId="2" applyFont="1" applyFill="1" applyBorder="1" applyAlignment="1">
      <alignment horizontal="center" vertical="top"/>
    </xf>
    <xf numFmtId="0" fontId="19" fillId="3" borderId="7" xfId="2" applyFont="1" applyFill="1" applyBorder="1" applyAlignment="1">
      <alignment horizontal="center" vertical="center"/>
    </xf>
    <xf numFmtId="0" fontId="19" fillId="3" borderId="7" xfId="2" applyFont="1" applyFill="1" applyBorder="1" applyAlignment="1">
      <alignment horizontal="left" vertical="center"/>
    </xf>
    <xf numFmtId="0" fontId="19" fillId="3" borderId="8" xfId="2" applyFont="1" applyFill="1" applyBorder="1" applyAlignment="1">
      <alignment horizontal="center" vertical="center"/>
    </xf>
    <xf numFmtId="0" fontId="2" fillId="3" borderId="0" xfId="2" applyFill="1" applyBorder="1" applyAlignment="1">
      <alignment horizontal="left" vertical="center"/>
    </xf>
    <xf numFmtId="0" fontId="2" fillId="3" borderId="5" xfId="2" applyFill="1" applyBorder="1" applyAlignment="1">
      <alignment horizontal="center"/>
    </xf>
    <xf numFmtId="0" fontId="2" fillId="3" borderId="7" xfId="2" applyFill="1" applyBorder="1" applyAlignment="1">
      <alignment horizontal="left" vertical="center"/>
    </xf>
    <xf numFmtId="0" fontId="2" fillId="3" borderId="8" xfId="2" applyFill="1" applyBorder="1" applyAlignment="1">
      <alignment horizontal="center"/>
    </xf>
    <xf numFmtId="9" fontId="2" fillId="0" borderId="35" xfId="2" applyNumberFormat="1" applyFont="1" applyFill="1" applyBorder="1" applyAlignment="1">
      <alignment horizontal="left" vertical="center" wrapText="1"/>
    </xf>
    <xf numFmtId="0" fontId="33" fillId="3" borderId="35" xfId="2" applyFont="1" applyFill="1" applyBorder="1" applyAlignment="1">
      <alignment horizontal="justify" vertical="center" wrapText="1"/>
    </xf>
    <xf numFmtId="0" fontId="37" fillId="0" borderId="35" xfId="2" applyFont="1" applyBorder="1" applyAlignment="1">
      <alignment horizontal="center" vertical="center" wrapText="1"/>
    </xf>
    <xf numFmtId="0" fontId="2" fillId="3" borderId="35" xfId="2" applyFont="1" applyFill="1" applyBorder="1" applyAlignment="1">
      <alignment horizontal="left" vertical="center" wrapText="1"/>
    </xf>
    <xf numFmtId="9" fontId="2" fillId="0" borderId="35" xfId="3" applyFont="1" applyFill="1" applyBorder="1" applyAlignment="1">
      <alignment vertical="center" wrapText="1"/>
    </xf>
    <xf numFmtId="0" fontId="2" fillId="3" borderId="36" xfId="2" applyFont="1" applyFill="1" applyBorder="1" applyAlignment="1">
      <alignment vertical="center" wrapText="1"/>
    </xf>
    <xf numFmtId="0" fontId="19" fillId="3" borderId="41" xfId="2" applyFont="1" applyFill="1" applyBorder="1" applyAlignment="1">
      <alignment horizontal="center" vertical="center" wrapText="1"/>
    </xf>
    <xf numFmtId="0" fontId="2" fillId="0" borderId="41" xfId="2" applyBorder="1"/>
    <xf numFmtId="0" fontId="2" fillId="0" borderId="36" xfId="2" applyBorder="1"/>
    <xf numFmtId="9" fontId="2" fillId="0" borderId="28" xfId="2" applyNumberFormat="1" applyFont="1" applyFill="1" applyBorder="1" applyAlignment="1">
      <alignment horizontal="left" vertical="center" wrapText="1"/>
    </xf>
    <xf numFmtId="0" fontId="33" fillId="3" borderId="28" xfId="2" applyFont="1" applyFill="1" applyBorder="1" applyAlignment="1">
      <alignment horizontal="justify" vertical="center" wrapText="1"/>
    </xf>
    <xf numFmtId="0" fontId="37" fillId="0" borderId="28" xfId="2" applyFont="1" applyBorder="1" applyAlignment="1">
      <alignment horizontal="center" vertical="center" wrapText="1"/>
    </xf>
    <xf numFmtId="9" fontId="2" fillId="0" borderId="28" xfId="3" applyFont="1" applyFill="1" applyBorder="1" applyAlignment="1">
      <alignment vertical="center" wrapText="1"/>
    </xf>
    <xf numFmtId="9" fontId="2" fillId="3" borderId="28" xfId="3" applyFont="1" applyFill="1" applyBorder="1" applyAlignment="1">
      <alignment vertical="center"/>
    </xf>
    <xf numFmtId="0" fontId="2" fillId="3" borderId="29" xfId="2" applyFont="1" applyFill="1" applyBorder="1" applyAlignment="1">
      <alignment vertical="center" wrapText="1"/>
    </xf>
    <xf numFmtId="0" fontId="19" fillId="3" borderId="30" xfId="2" applyFont="1" applyFill="1" applyBorder="1" applyAlignment="1">
      <alignment horizontal="center" vertical="center" wrapText="1"/>
    </xf>
    <xf numFmtId="0" fontId="2" fillId="0" borderId="30" xfId="2" applyBorder="1"/>
    <xf numFmtId="0" fontId="2" fillId="0" borderId="29" xfId="2" applyBorder="1"/>
    <xf numFmtId="0" fontId="37" fillId="3" borderId="28" xfId="2" applyFont="1" applyFill="1" applyBorder="1" applyAlignment="1">
      <alignment horizontal="center" vertical="center" wrapText="1"/>
    </xf>
    <xf numFmtId="1" fontId="2" fillId="0" borderId="28" xfId="2" applyNumberFormat="1" applyFont="1" applyBorder="1" applyAlignment="1">
      <alignment horizontal="center" vertical="center" wrapText="1"/>
    </xf>
    <xf numFmtId="0" fontId="38" fillId="3" borderId="28" xfId="2" applyFont="1" applyFill="1" applyBorder="1" applyAlignment="1">
      <alignment horizontal="left" vertical="center" wrapText="1"/>
    </xf>
    <xf numFmtId="0" fontId="38" fillId="3" borderId="28" xfId="2" applyFont="1" applyFill="1" applyBorder="1" applyAlignment="1">
      <alignment horizontal="center" vertical="center" wrapText="1"/>
    </xf>
    <xf numFmtId="3" fontId="38" fillId="3" borderId="28" xfId="2" applyNumberFormat="1" applyFont="1" applyFill="1" applyBorder="1" applyAlignment="1">
      <alignment horizontal="center" vertical="center"/>
    </xf>
    <xf numFmtId="0" fontId="33" fillId="3" borderId="32" xfId="2" applyFont="1" applyFill="1" applyBorder="1" applyAlignment="1">
      <alignment horizontal="justify" vertical="center" wrapText="1"/>
    </xf>
    <xf numFmtId="0" fontId="38" fillId="3" borderId="32" xfId="2" applyFont="1" applyFill="1" applyBorder="1" applyAlignment="1">
      <alignment horizontal="left" vertical="center" wrapText="1"/>
    </xf>
    <xf numFmtId="9" fontId="2" fillId="0" borderId="32" xfId="3" applyFont="1" applyFill="1" applyBorder="1" applyAlignment="1">
      <alignment vertical="center" wrapText="1"/>
    </xf>
    <xf numFmtId="9" fontId="2" fillId="0" borderId="32" xfId="3" applyFont="1" applyFill="1" applyBorder="1" applyAlignment="1">
      <alignment vertical="center"/>
    </xf>
    <xf numFmtId="0" fontId="2" fillId="3" borderId="33" xfId="2" applyFont="1" applyFill="1" applyBorder="1" applyAlignment="1">
      <alignment vertical="center" wrapText="1"/>
    </xf>
    <xf numFmtId="0" fontId="19" fillId="3" borderId="34" xfId="2" applyFont="1" applyFill="1" applyBorder="1" applyAlignment="1">
      <alignment horizontal="center" vertical="center" wrapText="1"/>
    </xf>
    <xf numFmtId="0" fontId="2" fillId="0" borderId="34" xfId="2" applyBorder="1"/>
    <xf numFmtId="0" fontId="2" fillId="0" borderId="33" xfId="2" applyBorder="1"/>
    <xf numFmtId="9" fontId="2" fillId="0" borderId="21" xfId="2" applyNumberFormat="1" applyFont="1" applyFill="1" applyBorder="1" applyAlignment="1">
      <alignment horizontal="left" vertical="center" wrapText="1"/>
    </xf>
    <xf numFmtId="0" fontId="33" fillId="3" borderId="21" xfId="2" applyFont="1" applyFill="1" applyBorder="1" applyAlignment="1">
      <alignment horizontal="justify" vertical="center" wrapText="1"/>
    </xf>
    <xf numFmtId="9" fontId="38" fillId="3" borderId="21" xfId="2" applyNumberFormat="1" applyFont="1" applyFill="1" applyBorder="1" applyAlignment="1">
      <alignment horizontal="center" vertical="center" wrapText="1"/>
    </xf>
    <xf numFmtId="0" fontId="38" fillId="3" borderId="21" xfId="2" applyFont="1" applyFill="1" applyBorder="1" applyAlignment="1">
      <alignment horizontal="left" vertical="center" wrapText="1"/>
    </xf>
    <xf numFmtId="9" fontId="2" fillId="0" borderId="21" xfId="3" applyFont="1" applyFill="1" applyBorder="1" applyAlignment="1">
      <alignment horizontal="center" vertical="center"/>
    </xf>
    <xf numFmtId="9" fontId="2" fillId="0" borderId="21" xfId="3" applyFont="1" applyFill="1" applyBorder="1" applyAlignment="1">
      <alignment vertical="center" wrapText="1"/>
    </xf>
    <xf numFmtId="9" fontId="2" fillId="0" borderId="21" xfId="3" applyFont="1" applyFill="1" applyBorder="1" applyAlignment="1">
      <alignment vertical="center"/>
    </xf>
    <xf numFmtId="0" fontId="2" fillId="3" borderId="22" xfId="2" applyFont="1" applyFill="1" applyBorder="1" applyAlignment="1">
      <alignment vertical="center" wrapText="1"/>
    </xf>
    <xf numFmtId="0" fontId="19" fillId="3" borderId="23" xfId="2" applyFont="1" applyFill="1" applyBorder="1" applyAlignment="1">
      <alignment horizontal="center" vertical="center" wrapText="1"/>
    </xf>
    <xf numFmtId="0" fontId="2" fillId="0" borderId="23" xfId="2" applyBorder="1"/>
    <xf numFmtId="0" fontId="2" fillId="0" borderId="22" xfId="2" applyBorder="1"/>
    <xf numFmtId="1" fontId="38" fillId="3" borderId="28" xfId="2" applyNumberFormat="1" applyFont="1" applyFill="1" applyBorder="1" applyAlignment="1">
      <alignment horizontal="center" vertical="center" wrapText="1"/>
    </xf>
    <xf numFmtId="9" fontId="38" fillId="0" borderId="28" xfId="2" applyNumberFormat="1" applyFont="1" applyFill="1" applyBorder="1" applyAlignment="1">
      <alignment horizontal="center" vertical="center" wrapText="1"/>
    </xf>
    <xf numFmtId="9" fontId="38" fillId="0" borderId="28" xfId="2" applyNumberFormat="1" applyFont="1" applyFill="1" applyBorder="1" applyAlignment="1">
      <alignment horizontal="left" vertical="center" wrapText="1"/>
    </xf>
    <xf numFmtId="0" fontId="38" fillId="3" borderId="28" xfId="2" applyFont="1" applyFill="1" applyBorder="1" applyAlignment="1">
      <alignment horizontal="justify" vertical="center" wrapText="1"/>
    </xf>
    <xf numFmtId="9" fontId="38" fillId="3" borderId="28" xfId="2" applyNumberFormat="1" applyFont="1" applyFill="1" applyBorder="1" applyAlignment="1">
      <alignment horizontal="center" vertical="center" wrapText="1"/>
    </xf>
    <xf numFmtId="9" fontId="38" fillId="0" borderId="28" xfId="3" applyFont="1" applyFill="1" applyBorder="1" applyAlignment="1">
      <alignment horizontal="center" vertical="center"/>
    </xf>
    <xf numFmtId="9" fontId="38" fillId="0" borderId="28" xfId="3" applyFont="1" applyFill="1" applyBorder="1" applyAlignment="1">
      <alignment vertical="center" wrapText="1"/>
    </xf>
    <xf numFmtId="9" fontId="38" fillId="0" borderId="28" xfId="3" applyFont="1" applyFill="1" applyBorder="1" applyAlignment="1">
      <alignment vertical="center"/>
    </xf>
    <xf numFmtId="0" fontId="35" fillId="3" borderId="32" xfId="2" applyFont="1" applyFill="1" applyBorder="1" applyAlignment="1">
      <alignment horizontal="justify" vertical="center" wrapText="1"/>
    </xf>
    <xf numFmtId="9" fontId="2" fillId="0" borderId="32" xfId="2" applyNumberFormat="1" applyFont="1" applyFill="1" applyBorder="1" applyAlignment="1">
      <alignment horizontal="left" vertical="center" wrapText="1"/>
    </xf>
    <xf numFmtId="9" fontId="38" fillId="3" borderId="32" xfId="2" applyNumberFormat="1" applyFont="1" applyFill="1" applyBorder="1" applyAlignment="1">
      <alignment horizontal="center" vertical="center" wrapText="1"/>
    </xf>
    <xf numFmtId="0" fontId="19" fillId="3" borderId="6" xfId="2" applyFont="1" applyFill="1" applyBorder="1" applyAlignment="1">
      <alignment vertical="top"/>
    </xf>
    <xf numFmtId="0" fontId="19" fillId="3" borderId="7" xfId="2" applyFont="1" applyFill="1" applyBorder="1" applyAlignment="1">
      <alignment horizontal="left" vertical="top"/>
    </xf>
    <xf numFmtId="0" fontId="9" fillId="4" borderId="9" xfId="2" applyFont="1" applyFill="1" applyBorder="1" applyAlignment="1">
      <alignment vertical="center"/>
    </xf>
    <xf numFmtId="0" fontId="9" fillId="4" borderId="10" xfId="2" applyFont="1" applyFill="1" applyBorder="1" applyAlignment="1">
      <alignment vertical="center"/>
    </xf>
    <xf numFmtId="0" fontId="9" fillId="4" borderId="11" xfId="2" applyFont="1" applyFill="1" applyBorder="1" applyAlignment="1">
      <alignment vertical="center"/>
    </xf>
    <xf numFmtId="0" fontId="38" fillId="0" borderId="35" xfId="2" applyFont="1" applyFill="1" applyBorder="1" applyAlignment="1">
      <alignment horizontal="justify" vertical="center" wrapText="1"/>
    </xf>
    <xf numFmtId="9" fontId="2" fillId="0" borderId="28" xfId="2" applyNumberFormat="1" applyFont="1" applyFill="1" applyBorder="1" applyAlignment="1">
      <alignment horizontal="justify" vertical="center" wrapText="1"/>
    </xf>
    <xf numFmtId="9" fontId="2" fillId="3" borderId="28" xfId="2" applyNumberFormat="1" applyFont="1" applyFill="1" applyBorder="1" applyAlignment="1">
      <alignment horizontal="center" vertical="center"/>
    </xf>
    <xf numFmtId="0" fontId="38" fillId="0" borderId="28" xfId="2" applyFont="1" applyFill="1" applyBorder="1" applyAlignment="1">
      <alignment horizontal="justify" vertical="center" wrapText="1"/>
    </xf>
    <xf numFmtId="9" fontId="2" fillId="0" borderId="28" xfId="3" applyFont="1" applyFill="1" applyBorder="1" applyAlignment="1">
      <alignment horizontal="left" vertical="center" wrapText="1"/>
    </xf>
    <xf numFmtId="0" fontId="2" fillId="3" borderId="29" xfId="2" applyFont="1" applyFill="1" applyBorder="1" applyAlignment="1">
      <alignment horizontal="center" vertical="center" wrapText="1"/>
    </xf>
    <xf numFmtId="9" fontId="39" fillId="3" borderId="28" xfId="3" applyFont="1" applyFill="1" applyBorder="1" applyAlignment="1">
      <alignment vertical="center" wrapText="1"/>
    </xf>
    <xf numFmtId="9" fontId="2" fillId="3" borderId="28" xfId="3" applyFont="1" applyFill="1" applyBorder="1" applyAlignment="1">
      <alignment horizontal="center" vertical="center" wrapText="1"/>
    </xf>
    <xf numFmtId="9" fontId="2" fillId="0" borderId="39" xfId="2" applyNumberFormat="1" applyFont="1" applyFill="1" applyBorder="1" applyAlignment="1">
      <alignment horizontal="center" vertical="center" wrapText="1"/>
    </xf>
    <xf numFmtId="0" fontId="2" fillId="0" borderId="39" xfId="2" applyFont="1" applyFill="1" applyBorder="1" applyAlignment="1">
      <alignment horizontal="justify" vertical="center" wrapText="1"/>
    </xf>
    <xf numFmtId="0" fontId="38" fillId="0" borderId="39" xfId="2" applyFont="1" applyFill="1" applyBorder="1" applyAlignment="1">
      <alignment horizontal="justify" vertical="center" wrapText="1"/>
    </xf>
    <xf numFmtId="9" fontId="2" fillId="0" borderId="39" xfId="3" applyFont="1" applyFill="1" applyBorder="1" applyAlignment="1">
      <alignment horizontal="center" vertical="center"/>
    </xf>
    <xf numFmtId="9" fontId="2" fillId="0" borderId="39" xfId="3" applyFont="1" applyFill="1" applyBorder="1" applyAlignment="1">
      <alignment horizontal="left" vertical="center" wrapText="1"/>
    </xf>
    <xf numFmtId="0" fontId="2" fillId="0" borderId="40" xfId="2" applyFont="1" applyFill="1" applyBorder="1" applyAlignment="1">
      <alignment horizontal="center" vertical="center" wrapText="1"/>
    </xf>
    <xf numFmtId="9" fontId="2" fillId="0" borderId="35" xfId="3" applyFont="1" applyFill="1" applyBorder="1" applyAlignment="1">
      <alignment horizontal="left" vertical="center" wrapText="1"/>
    </xf>
    <xf numFmtId="0" fontId="2" fillId="0" borderId="36" xfId="2" applyFont="1" applyFill="1" applyBorder="1" applyAlignment="1">
      <alignment vertical="center" wrapText="1"/>
    </xf>
    <xf numFmtId="0" fontId="2" fillId="0" borderId="54" xfId="2" applyBorder="1"/>
    <xf numFmtId="0" fontId="2" fillId="0" borderId="29" xfId="2" applyFont="1" applyFill="1" applyBorder="1" applyAlignment="1">
      <alignment vertical="center" wrapText="1"/>
    </xf>
    <xf numFmtId="0" fontId="2" fillId="0" borderId="55" xfId="2" applyBorder="1"/>
    <xf numFmtId="9" fontId="2" fillId="0" borderId="32" xfId="3" applyFont="1" applyFill="1" applyBorder="1" applyAlignment="1">
      <alignment horizontal="center" vertical="center" wrapText="1"/>
    </xf>
    <xf numFmtId="9" fontId="38" fillId="0" borderId="32" xfId="3" applyFont="1" applyFill="1" applyBorder="1" applyAlignment="1">
      <alignment horizontal="center" vertical="center"/>
    </xf>
    <xf numFmtId="9" fontId="2" fillId="0" borderId="32" xfId="3" applyFont="1" applyFill="1" applyBorder="1" applyAlignment="1">
      <alignment horizontal="left" vertical="center" wrapText="1"/>
    </xf>
    <xf numFmtId="0" fontId="2" fillId="0" borderId="33" xfId="2" applyFont="1" applyFill="1" applyBorder="1" applyAlignment="1">
      <alignment vertical="center" wrapText="1"/>
    </xf>
    <xf numFmtId="0" fontId="2" fillId="0" borderId="16" xfId="2" applyBorder="1"/>
    <xf numFmtId="0" fontId="19" fillId="3" borderId="6" xfId="2" applyFont="1" applyFill="1" applyBorder="1" applyAlignment="1">
      <alignment vertical="center"/>
    </xf>
    <xf numFmtId="0" fontId="4" fillId="4" borderId="2" xfId="2" applyFont="1" applyFill="1" applyBorder="1" applyAlignment="1">
      <alignment horizontal="center" vertical="center"/>
    </xf>
    <xf numFmtId="0" fontId="4" fillId="4" borderId="0" xfId="2" applyFont="1" applyFill="1" applyBorder="1" applyAlignment="1">
      <alignment horizontal="center" vertical="center"/>
    </xf>
    <xf numFmtId="0" fontId="4" fillId="4" borderId="7" xfId="2" applyFont="1" applyFill="1" applyBorder="1" applyAlignment="1">
      <alignment horizontal="center" vertical="center"/>
    </xf>
    <xf numFmtId="0" fontId="41" fillId="3" borderId="35" xfId="5" applyFont="1" applyFill="1" applyBorder="1" applyAlignment="1">
      <alignment horizontal="justify" vertical="center" wrapText="1"/>
    </xf>
    <xf numFmtId="0" fontId="18" fillId="3" borderId="35" xfId="5" applyFont="1" applyFill="1" applyBorder="1" applyAlignment="1">
      <alignment horizontal="left" vertical="center" wrapText="1"/>
    </xf>
    <xf numFmtId="9" fontId="18" fillId="3" borderId="35" xfId="5" applyNumberFormat="1" applyFont="1" applyFill="1" applyBorder="1" applyAlignment="1">
      <alignment horizontal="left" vertical="center" wrapText="1"/>
    </xf>
    <xf numFmtId="9" fontId="18" fillId="0" borderId="35" xfId="3" applyFont="1" applyFill="1" applyBorder="1" applyAlignment="1">
      <alignment horizontal="center" vertical="center"/>
    </xf>
    <xf numFmtId="14" fontId="18" fillId="3" borderId="35" xfId="3" applyNumberFormat="1" applyFont="1" applyFill="1" applyBorder="1" applyAlignment="1">
      <alignment horizontal="center" vertical="center"/>
    </xf>
    <xf numFmtId="0" fontId="18" fillId="0" borderId="36" xfId="2" applyFont="1" applyFill="1" applyBorder="1" applyAlignment="1">
      <alignment vertical="center" wrapText="1"/>
    </xf>
    <xf numFmtId="0" fontId="40" fillId="3" borderId="41" xfId="5" applyFont="1" applyFill="1" applyBorder="1" applyAlignment="1">
      <alignment horizontal="center" vertical="center" wrapText="1"/>
    </xf>
    <xf numFmtId="0" fontId="18" fillId="0" borderId="63" xfId="2" applyFont="1" applyBorder="1"/>
    <xf numFmtId="0" fontId="18" fillId="0" borderId="42" xfId="2" applyFont="1" applyBorder="1"/>
    <xf numFmtId="0" fontId="41" fillId="3" borderId="28" xfId="5" applyFont="1" applyFill="1" applyBorder="1" applyAlignment="1">
      <alignment horizontal="justify" vertical="center" wrapText="1"/>
    </xf>
    <xf numFmtId="0" fontId="18" fillId="3" borderId="28" xfId="5" applyFont="1" applyFill="1" applyBorder="1" applyAlignment="1">
      <alignment horizontal="left" vertical="center" wrapText="1"/>
    </xf>
    <xf numFmtId="9" fontId="18" fillId="3" borderId="28" xfId="5" applyNumberFormat="1" applyFont="1" applyFill="1" applyBorder="1" applyAlignment="1">
      <alignment horizontal="left" vertical="center" wrapText="1"/>
    </xf>
    <xf numFmtId="9" fontId="18" fillId="0" borderId="28" xfId="3" applyFont="1" applyFill="1" applyBorder="1" applyAlignment="1">
      <alignment horizontal="center" vertical="center"/>
    </xf>
    <xf numFmtId="14" fontId="18" fillId="3" borderId="28" xfId="3" applyNumberFormat="1" applyFont="1" applyFill="1" applyBorder="1" applyAlignment="1">
      <alignment horizontal="center" vertical="center"/>
    </xf>
    <xf numFmtId="0" fontId="18" fillId="0" borderId="29" xfId="2" applyFont="1" applyFill="1" applyBorder="1" applyAlignment="1">
      <alignment vertical="center" wrapText="1"/>
    </xf>
    <xf numFmtId="0" fontId="40" fillId="3" borderId="30" xfId="5" applyFont="1" applyFill="1" applyBorder="1" applyAlignment="1">
      <alignment horizontal="center" vertical="center" wrapText="1"/>
    </xf>
    <xf numFmtId="0" fontId="18" fillId="0" borderId="37" xfId="2" applyFont="1" applyBorder="1"/>
    <xf numFmtId="0" fontId="18" fillId="0" borderId="25" xfId="2" applyFont="1" applyBorder="1"/>
    <xf numFmtId="9" fontId="18" fillId="3" borderId="28" xfId="5" applyNumberFormat="1" applyFont="1" applyFill="1" applyBorder="1" applyAlignment="1">
      <alignment horizontal="center" vertical="center" wrapText="1"/>
    </xf>
    <xf numFmtId="0" fontId="42" fillId="3" borderId="28" xfId="5" applyFont="1" applyFill="1" applyBorder="1" applyAlignment="1">
      <alignment horizontal="justify" vertical="center" wrapText="1"/>
    </xf>
    <xf numFmtId="0" fontId="42" fillId="3" borderId="28" xfId="5" applyFont="1" applyFill="1" applyBorder="1" applyAlignment="1">
      <alignment horizontal="left" vertical="center" wrapText="1"/>
    </xf>
    <xf numFmtId="9" fontId="18" fillId="0" borderId="28" xfId="3" applyFont="1" applyFill="1" applyBorder="1" applyAlignment="1">
      <alignment horizontal="center" vertical="center" wrapText="1"/>
    </xf>
    <xf numFmtId="164" fontId="18" fillId="0" borderId="28" xfId="3" applyNumberFormat="1" applyFont="1" applyFill="1" applyBorder="1" applyAlignment="1">
      <alignment horizontal="center" vertical="center"/>
    </xf>
    <xf numFmtId="0" fontId="18" fillId="3" borderId="28" xfId="5" applyFont="1" applyFill="1" applyBorder="1" applyAlignment="1">
      <alignment horizontal="justify" vertical="center" wrapText="1"/>
    </xf>
    <xf numFmtId="0" fontId="18" fillId="0" borderId="28" xfId="5" applyFont="1" applyFill="1" applyBorder="1" applyAlignment="1">
      <alignment horizontal="justify" vertical="center" wrapText="1"/>
    </xf>
    <xf numFmtId="0" fontId="18" fillId="0" borderId="28" xfId="5" applyFont="1" applyFill="1" applyBorder="1" applyAlignment="1">
      <alignment horizontal="left" vertical="center" wrapText="1"/>
    </xf>
    <xf numFmtId="14" fontId="18" fillId="0" borderId="28" xfId="3" applyNumberFormat="1" applyFont="1" applyFill="1" applyBorder="1" applyAlignment="1">
      <alignment horizontal="center" vertical="center"/>
    </xf>
    <xf numFmtId="0" fontId="40" fillId="0" borderId="30" xfId="5" applyFont="1" applyFill="1" applyBorder="1" applyAlignment="1">
      <alignment horizontal="center" vertical="center" wrapText="1"/>
    </xf>
    <xf numFmtId="0" fontId="42" fillId="0" borderId="28" xfId="5" applyFont="1" applyFill="1" applyBorder="1" applyAlignment="1">
      <alignment horizontal="justify" vertical="center" wrapText="1"/>
    </xf>
    <xf numFmtId="0" fontId="18" fillId="3" borderId="32" xfId="5" applyFont="1" applyFill="1" applyBorder="1" applyAlignment="1">
      <alignment horizontal="justify" vertical="center" wrapText="1"/>
    </xf>
    <xf numFmtId="0" fontId="18" fillId="3" borderId="32" xfId="5" applyFont="1" applyFill="1" applyBorder="1" applyAlignment="1">
      <alignment horizontal="left" vertical="center" wrapText="1"/>
    </xf>
    <xf numFmtId="164" fontId="18" fillId="0" borderId="32" xfId="3" applyNumberFormat="1" applyFont="1" applyFill="1" applyBorder="1" applyAlignment="1">
      <alignment horizontal="center" vertical="center"/>
    </xf>
    <xf numFmtId="9" fontId="18" fillId="0" borderId="32" xfId="3" applyFont="1" applyFill="1" applyBorder="1" applyAlignment="1">
      <alignment horizontal="center" vertical="center" wrapText="1"/>
    </xf>
    <xf numFmtId="14" fontId="18" fillId="3" borderId="32" xfId="3" applyNumberFormat="1" applyFont="1" applyFill="1" applyBorder="1" applyAlignment="1">
      <alignment horizontal="center" vertical="center"/>
    </xf>
    <xf numFmtId="0" fontId="18" fillId="0" borderId="33" xfId="2" applyFont="1" applyFill="1" applyBorder="1" applyAlignment="1">
      <alignment vertical="center" wrapText="1"/>
    </xf>
    <xf numFmtId="0" fontId="40" fillId="3" borderId="34" xfId="5" applyFont="1" applyFill="1" applyBorder="1" applyAlignment="1">
      <alignment horizontal="center" vertical="center" wrapText="1"/>
    </xf>
    <xf numFmtId="0" fontId="18" fillId="0" borderId="7" xfId="2" applyFont="1" applyBorder="1"/>
    <xf numFmtId="0" fontId="18" fillId="0" borderId="14" xfId="2" applyFont="1" applyBorder="1"/>
    <xf numFmtId="0" fontId="18" fillId="0" borderId="21" xfId="5" applyFont="1" applyFill="1" applyBorder="1" applyAlignment="1">
      <alignment horizontal="left" vertical="center" wrapText="1"/>
    </xf>
    <xf numFmtId="164" fontId="18" fillId="0" borderId="21" xfId="3" applyNumberFormat="1" applyFont="1" applyFill="1" applyBorder="1" applyAlignment="1">
      <alignment horizontal="center" vertical="center"/>
    </xf>
    <xf numFmtId="9" fontId="18" fillId="0" borderId="21" xfId="3" applyFont="1" applyFill="1" applyBorder="1" applyAlignment="1">
      <alignment horizontal="center" vertical="center" wrapText="1"/>
    </xf>
    <xf numFmtId="14" fontId="18" fillId="0" borderId="21" xfId="3" applyNumberFormat="1" applyFont="1" applyFill="1" applyBorder="1" applyAlignment="1">
      <alignment horizontal="center" vertical="center"/>
    </xf>
    <xf numFmtId="0" fontId="18" fillId="0" borderId="22" xfId="2" applyFont="1" applyFill="1" applyBorder="1" applyAlignment="1">
      <alignment vertical="center" wrapText="1"/>
    </xf>
    <xf numFmtId="0" fontId="18" fillId="0" borderId="64" xfId="2" applyFont="1" applyBorder="1"/>
    <xf numFmtId="0" fontId="18" fillId="0" borderId="47" xfId="2" applyFont="1" applyBorder="1"/>
    <xf numFmtId="0" fontId="40" fillId="0" borderId="28" xfId="2" applyFont="1" applyFill="1" applyBorder="1" applyAlignment="1">
      <alignment horizontal="center" vertical="center" wrapText="1"/>
    </xf>
    <xf numFmtId="9" fontId="18" fillId="0" borderId="28" xfId="5" applyNumberFormat="1" applyFont="1" applyFill="1" applyBorder="1" applyAlignment="1">
      <alignment horizontal="center" vertical="center" wrapText="1"/>
    </xf>
    <xf numFmtId="0" fontId="40" fillId="0" borderId="39" xfId="2" applyFont="1" applyFill="1" applyBorder="1" applyAlignment="1">
      <alignment horizontal="center" vertical="center" wrapText="1"/>
    </xf>
    <xf numFmtId="0" fontId="18" fillId="3" borderId="39" xfId="2" applyFont="1" applyFill="1" applyBorder="1" applyAlignment="1">
      <alignment horizontal="justify" vertical="center" wrapText="1"/>
    </xf>
    <xf numFmtId="9" fontId="18" fillId="6" borderId="39" xfId="2" applyNumberFormat="1" applyFont="1" applyFill="1" applyBorder="1" applyAlignment="1">
      <alignment horizontal="center" vertical="center" wrapText="1"/>
    </xf>
    <xf numFmtId="0" fontId="18" fillId="6" borderId="39" xfId="2" applyFont="1" applyFill="1" applyBorder="1" applyAlignment="1">
      <alignment horizontal="center" vertical="center" wrapText="1"/>
    </xf>
    <xf numFmtId="0" fontId="18" fillId="6" borderId="39" xfId="2" applyFont="1" applyFill="1" applyBorder="1" applyAlignment="1">
      <alignment horizontal="justify" vertical="center" wrapText="1"/>
    </xf>
    <xf numFmtId="0" fontId="18" fillId="0" borderId="39" xfId="2" applyFont="1" applyBorder="1" applyAlignment="1">
      <alignment horizontal="justify" vertical="center" wrapText="1"/>
    </xf>
    <xf numFmtId="9" fontId="18" fillId="0" borderId="39" xfId="3" applyFont="1" applyFill="1" applyBorder="1" applyAlignment="1">
      <alignment horizontal="center" vertical="center"/>
    </xf>
    <xf numFmtId="9" fontId="18" fillId="0" borderId="39" xfId="3" applyFont="1" applyFill="1" applyBorder="1" applyAlignment="1">
      <alignment horizontal="center" vertical="center" wrapText="1"/>
    </xf>
    <xf numFmtId="14" fontId="18" fillId="0" borderId="39" xfId="3" applyNumberFormat="1" applyFont="1" applyFill="1" applyBorder="1" applyAlignment="1">
      <alignment horizontal="center" vertical="center"/>
    </xf>
    <xf numFmtId="0" fontId="18" fillId="0" borderId="40" xfId="2" applyFont="1" applyFill="1" applyBorder="1" applyAlignment="1">
      <alignment vertical="center" wrapText="1"/>
    </xf>
    <xf numFmtId="0" fontId="40" fillId="0" borderId="34" xfId="2" applyFont="1" applyFill="1" applyBorder="1" applyAlignment="1">
      <alignment horizontal="center" vertical="center" wrapText="1"/>
    </xf>
    <xf numFmtId="0" fontId="18" fillId="0" borderId="53" xfId="2" applyFont="1" applyBorder="1"/>
    <xf numFmtId="0" fontId="18" fillId="0" borderId="48" xfId="2" applyFont="1" applyBorder="1"/>
    <xf numFmtId="0" fontId="19" fillId="3" borderId="6" xfId="2" applyFont="1" applyFill="1" applyBorder="1" applyAlignment="1">
      <alignment horizontal="left" vertical="top"/>
    </xf>
    <xf numFmtId="0" fontId="19" fillId="3" borderId="7" xfId="2" applyFont="1" applyFill="1" applyBorder="1" applyAlignment="1">
      <alignment horizontal="justify" vertical="top"/>
    </xf>
    <xf numFmtId="0" fontId="19" fillId="3" borderId="7" xfId="2" applyFont="1" applyFill="1" applyBorder="1" applyAlignment="1">
      <alignment horizontal="left" vertical="top" wrapText="1"/>
    </xf>
    <xf numFmtId="0" fontId="17" fillId="3" borderId="35" xfId="2" applyFont="1" applyFill="1" applyBorder="1" applyAlignment="1">
      <alignment horizontal="justify" vertical="center" wrapText="1"/>
    </xf>
    <xf numFmtId="0" fontId="35" fillId="3" borderId="35" xfId="2" applyFont="1" applyFill="1" applyBorder="1" applyAlignment="1">
      <alignment horizontal="justify" vertical="center" wrapText="1"/>
    </xf>
    <xf numFmtId="0" fontId="16" fillId="0" borderId="41" xfId="2" applyFont="1" applyFill="1" applyBorder="1" applyAlignment="1">
      <alignment horizontal="center" vertical="center" wrapText="1"/>
    </xf>
    <xf numFmtId="0" fontId="15" fillId="0" borderId="42" xfId="2" applyFont="1" applyBorder="1"/>
    <xf numFmtId="0" fontId="15" fillId="0" borderId="47" xfId="2" applyFont="1" applyBorder="1"/>
    <xf numFmtId="0" fontId="15" fillId="0" borderId="28" xfId="2" applyFont="1" applyFill="1" applyBorder="1" applyAlignment="1">
      <alignment horizontal="center" vertical="center" wrapText="1"/>
    </xf>
    <xf numFmtId="0" fontId="15" fillId="0" borderId="32" xfId="2" applyFont="1" applyFill="1" applyBorder="1" applyAlignment="1">
      <alignment horizontal="center" vertical="center" wrapText="1"/>
    </xf>
    <xf numFmtId="9" fontId="15" fillId="0" borderId="32" xfId="3" applyFont="1" applyFill="1" applyBorder="1" applyAlignment="1">
      <alignment horizontal="center" vertical="center"/>
    </xf>
    <xf numFmtId="0" fontId="15" fillId="0" borderId="48" xfId="2" applyFont="1" applyBorder="1"/>
    <xf numFmtId="0" fontId="15" fillId="0" borderId="21" xfId="2" applyFont="1" applyFill="1" applyBorder="1" applyAlignment="1">
      <alignment horizontal="center" vertical="center" wrapText="1"/>
    </xf>
    <xf numFmtId="164" fontId="15" fillId="0" borderId="21" xfId="3" applyNumberFormat="1" applyFont="1" applyFill="1" applyBorder="1" applyAlignment="1">
      <alignment horizontal="center" vertical="center"/>
    </xf>
    <xf numFmtId="164" fontId="15" fillId="0" borderId="28" xfId="3" applyNumberFormat="1" applyFont="1" applyFill="1" applyBorder="1" applyAlignment="1">
      <alignment horizontal="center" vertical="center"/>
    </xf>
    <xf numFmtId="0" fontId="16" fillId="0" borderId="32" xfId="2" applyFont="1" applyFill="1" applyBorder="1" applyAlignment="1">
      <alignment horizontal="justify" vertical="center" wrapText="1"/>
    </xf>
    <xf numFmtId="9" fontId="15" fillId="3" borderId="32" xfId="3" applyFont="1" applyFill="1" applyBorder="1" applyAlignment="1">
      <alignment horizontal="center" vertical="center" wrapText="1"/>
    </xf>
    <xf numFmtId="0" fontId="15" fillId="3" borderId="32" xfId="2" applyFont="1" applyFill="1" applyBorder="1" applyAlignment="1">
      <alignment horizontal="center" vertical="center" wrapText="1"/>
    </xf>
    <xf numFmtId="0" fontId="10" fillId="0" borderId="12" xfId="2" applyFont="1" applyBorder="1" applyAlignment="1">
      <alignment horizontal="center" vertical="center" wrapText="1"/>
    </xf>
    <xf numFmtId="0" fontId="15" fillId="3" borderId="35" xfId="2" applyFont="1" applyFill="1" applyBorder="1" applyAlignment="1">
      <alignment horizontal="justify" vertical="center" wrapText="1"/>
    </xf>
    <xf numFmtId="0" fontId="15" fillId="0" borderId="35" xfId="2" applyFont="1" applyFill="1" applyBorder="1" applyAlignment="1">
      <alignment horizontal="center" vertical="center" wrapText="1"/>
    </xf>
    <xf numFmtId="164" fontId="15" fillId="0" borderId="35" xfId="3" applyNumberFormat="1" applyFont="1" applyFill="1" applyBorder="1" applyAlignment="1">
      <alignment horizontal="center" vertical="center"/>
    </xf>
    <xf numFmtId="0" fontId="2" fillId="0" borderId="37" xfId="2" applyBorder="1"/>
    <xf numFmtId="0" fontId="2" fillId="0" borderId="25" xfId="2" applyBorder="1"/>
    <xf numFmtId="0" fontId="2" fillId="0" borderId="64" xfId="2" applyBorder="1"/>
    <xf numFmtId="0" fontId="2" fillId="0" borderId="47" xfId="2" applyBorder="1"/>
    <xf numFmtId="0" fontId="15" fillId="3" borderId="28" xfId="2" applyFont="1" applyFill="1" applyBorder="1" applyAlignment="1">
      <alignment horizontal="center" vertical="center" wrapText="1"/>
    </xf>
    <xf numFmtId="0" fontId="15" fillId="0" borderId="28" xfId="1" applyFont="1" applyFill="1" applyBorder="1" applyAlignment="1">
      <alignment horizontal="center" vertical="center" wrapText="1"/>
    </xf>
    <xf numFmtId="0" fontId="15" fillId="3" borderId="28" xfId="1" applyFont="1" applyFill="1" applyBorder="1" applyAlignment="1">
      <alignment horizontal="center" vertical="center" wrapText="1"/>
    </xf>
    <xf numFmtId="2" fontId="16" fillId="0" borderId="30" xfId="2" applyNumberFormat="1" applyFont="1" applyFill="1" applyBorder="1" applyAlignment="1">
      <alignment horizontal="center" vertical="center" wrapText="1"/>
    </xf>
    <xf numFmtId="0" fontId="17" fillId="3" borderId="32" xfId="2" applyFont="1" applyFill="1" applyBorder="1" applyAlignment="1">
      <alignment horizontal="justify" vertical="center" wrapText="1"/>
    </xf>
    <xf numFmtId="9" fontId="15" fillId="3" borderId="32" xfId="2" applyNumberFormat="1" applyFont="1" applyFill="1" applyBorder="1" applyAlignment="1">
      <alignment horizontal="center" vertical="center" wrapText="1"/>
    </xf>
    <xf numFmtId="164" fontId="15" fillId="0" borderId="32" xfId="3" applyNumberFormat="1" applyFont="1" applyFill="1" applyBorder="1" applyAlignment="1">
      <alignment horizontal="center" vertical="center"/>
    </xf>
    <xf numFmtId="0" fontId="2" fillId="0" borderId="53" xfId="2" applyBorder="1"/>
    <xf numFmtId="0" fontId="15" fillId="3" borderId="35" xfId="2" applyFont="1" applyFill="1" applyBorder="1" applyAlignment="1">
      <alignment horizontal="center" vertical="center" wrapText="1"/>
    </xf>
    <xf numFmtId="0" fontId="15" fillId="0" borderId="28" xfId="1" applyFont="1" applyFill="1" applyBorder="1" applyAlignment="1">
      <alignment horizontal="justify" vertical="center" wrapText="1"/>
    </xf>
    <xf numFmtId="0" fontId="16" fillId="3" borderId="32" xfId="2" applyFont="1" applyFill="1" applyBorder="1" applyAlignment="1">
      <alignment horizontal="justify" vertical="center" wrapText="1"/>
    </xf>
    <xf numFmtId="0" fontId="15" fillId="6" borderId="32" xfId="2" applyFont="1" applyFill="1" applyBorder="1" applyAlignment="1">
      <alignment horizontal="justify" vertical="center" wrapText="1"/>
    </xf>
    <xf numFmtId="9" fontId="36" fillId="6" borderId="32" xfId="2" applyNumberFormat="1" applyFont="1" applyFill="1" applyBorder="1" applyAlignment="1">
      <alignment horizontal="center" vertical="center" wrapText="1"/>
    </xf>
    <xf numFmtId="0" fontId="15" fillId="6" borderId="32" xfId="2" applyFont="1" applyFill="1" applyBorder="1" applyAlignment="1">
      <alignment horizontal="center" vertical="center" wrapText="1"/>
    </xf>
    <xf numFmtId="0" fontId="15" fillId="0" borderId="32" xfId="2" applyFont="1" applyBorder="1" applyAlignment="1">
      <alignment horizontal="justify" vertical="center" wrapText="1"/>
    </xf>
    <xf numFmtId="0" fontId="19" fillId="3" borderId="7" xfId="2" applyFont="1" applyFill="1" applyBorder="1" applyAlignment="1">
      <alignment vertical="center"/>
    </xf>
    <xf numFmtId="0" fontId="19" fillId="3" borderId="7" xfId="2" applyFont="1" applyFill="1" applyBorder="1" applyAlignment="1">
      <alignment wrapText="1"/>
    </xf>
    <xf numFmtId="9" fontId="15" fillId="0" borderId="35" xfId="2" applyNumberFormat="1" applyFont="1" applyFill="1" applyBorder="1" applyAlignment="1">
      <alignment vertical="center" wrapText="1"/>
    </xf>
    <xf numFmtId="9" fontId="15" fillId="0" borderId="35" xfId="2" applyNumberFormat="1" applyFont="1" applyFill="1" applyBorder="1" applyAlignment="1">
      <alignment horizontal="left" vertical="center" wrapText="1"/>
    </xf>
    <xf numFmtId="14" fontId="15" fillId="0" borderId="35" xfId="4" applyNumberFormat="1" applyFont="1" applyFill="1" applyBorder="1" applyAlignment="1">
      <alignment horizontal="center" vertical="center"/>
    </xf>
    <xf numFmtId="0" fontId="15" fillId="0" borderId="41" xfId="2" applyFont="1" applyBorder="1"/>
    <xf numFmtId="9" fontId="15" fillId="0" borderId="28" xfId="2" applyNumberFormat="1" applyFont="1" applyFill="1" applyBorder="1" applyAlignment="1">
      <alignment horizontal="left" vertical="center" wrapText="1"/>
    </xf>
    <xf numFmtId="14" fontId="15" fillId="0" borderId="28" xfId="4" applyNumberFormat="1" applyFont="1" applyFill="1" applyBorder="1" applyAlignment="1">
      <alignment horizontal="center" vertical="center"/>
    </xf>
    <xf numFmtId="0" fontId="15" fillId="0" borderId="30" xfId="2" applyFont="1" applyBorder="1"/>
    <xf numFmtId="9" fontId="15" fillId="0" borderId="32" xfId="2" applyNumberFormat="1" applyFont="1" applyFill="1" applyBorder="1" applyAlignment="1">
      <alignment vertical="center" wrapText="1"/>
    </xf>
    <xf numFmtId="14" fontId="15" fillId="0" borderId="32" xfId="4" applyNumberFormat="1" applyFont="1" applyFill="1" applyBorder="1" applyAlignment="1">
      <alignment horizontal="center" vertical="center"/>
    </xf>
    <xf numFmtId="0" fontId="15" fillId="0" borderId="34" xfId="2" applyFont="1" applyBorder="1"/>
    <xf numFmtId="0" fontId="16" fillId="3" borderId="21" xfId="2" applyFont="1" applyFill="1" applyBorder="1" applyAlignment="1">
      <alignment horizontal="justify" vertical="center" wrapText="1"/>
    </xf>
    <xf numFmtId="0" fontId="15" fillId="0" borderId="21" xfId="2" applyFont="1" applyBorder="1" applyAlignment="1">
      <alignment horizontal="left" vertical="center" wrapText="1"/>
    </xf>
    <xf numFmtId="9" fontId="15" fillId="0" borderId="21" xfId="3" applyFont="1" applyFill="1" applyBorder="1" applyAlignment="1">
      <alignment horizontal="center" vertical="center"/>
    </xf>
    <xf numFmtId="14" fontId="15" fillId="0" borderId="21" xfId="4" applyNumberFormat="1" applyFont="1" applyFill="1" applyBorder="1" applyAlignment="1">
      <alignment horizontal="center" vertical="center"/>
    </xf>
    <xf numFmtId="0" fontId="15" fillId="0" borderId="23" xfId="2" applyFont="1" applyBorder="1"/>
    <xf numFmtId="0" fontId="19" fillId="3" borderId="6" xfId="2" applyFont="1" applyFill="1" applyBorder="1" applyAlignment="1">
      <alignment horizontal="left" vertical="center"/>
    </xf>
    <xf numFmtId="0" fontId="15" fillId="3" borderId="0" xfId="0" applyFont="1" applyFill="1" applyBorder="1"/>
    <xf numFmtId="0" fontId="2" fillId="3" borderId="32" xfId="2" applyFont="1" applyFill="1" applyBorder="1" applyAlignment="1">
      <alignment horizontal="center" vertical="center"/>
    </xf>
    <xf numFmtId="0" fontId="2" fillId="5" borderId="33" xfId="2" applyFont="1" applyFill="1" applyBorder="1" applyAlignment="1">
      <alignment horizontal="center" vertical="center"/>
    </xf>
    <xf numFmtId="0" fontId="19" fillId="3" borderId="0" xfId="5" applyFont="1" applyFill="1" applyBorder="1" applyAlignment="1">
      <alignment horizontal="left" wrapText="1"/>
    </xf>
    <xf numFmtId="0" fontId="19" fillId="3" borderId="7" xfId="5" applyFont="1" applyFill="1" applyBorder="1" applyAlignment="1">
      <alignment horizontal="left" wrapText="1"/>
    </xf>
    <xf numFmtId="0" fontId="19" fillId="3" borderId="7" xfId="2" applyFont="1" applyFill="1" applyBorder="1" applyAlignment="1">
      <alignment horizontal="left" vertical="center" wrapText="1"/>
    </xf>
    <xf numFmtId="0" fontId="2" fillId="3" borderId="28" xfId="2" applyFont="1" applyFill="1" applyBorder="1" applyAlignment="1">
      <alignment horizontal="center" vertical="center"/>
    </xf>
    <xf numFmtId="10" fontId="2" fillId="5" borderId="28" xfId="2" applyNumberFormat="1" applyFont="1" applyFill="1" applyBorder="1" applyAlignment="1">
      <alignment horizontal="center" vertical="center"/>
    </xf>
    <xf numFmtId="0" fontId="2" fillId="5" borderId="29" xfId="2" applyFont="1" applyFill="1" applyBorder="1" applyAlignment="1">
      <alignment horizontal="center" vertical="center"/>
    </xf>
    <xf numFmtId="0" fontId="2" fillId="5" borderId="28" xfId="2" applyFont="1" applyFill="1" applyBorder="1" applyAlignment="1">
      <alignment horizontal="center" vertical="center"/>
    </xf>
    <xf numFmtId="0" fontId="2" fillId="3" borderId="23" xfId="2" applyFont="1" applyFill="1" applyBorder="1" applyAlignment="1">
      <alignment vertical="center" wrapText="1"/>
    </xf>
    <xf numFmtId="0" fontId="2" fillId="3" borderId="30" xfId="2" applyFont="1" applyFill="1" applyBorder="1" applyAlignment="1">
      <alignment vertical="center" wrapText="1"/>
    </xf>
    <xf numFmtId="0" fontId="2" fillId="3" borderId="21" xfId="2" applyFont="1" applyFill="1" applyBorder="1" applyAlignment="1">
      <alignment horizontal="justify" vertical="center" wrapText="1"/>
    </xf>
    <xf numFmtId="0" fontId="2" fillId="3" borderId="28" xfId="2" applyFont="1" applyFill="1" applyBorder="1" applyAlignment="1">
      <alignment horizontal="justify" vertical="center" wrapText="1"/>
    </xf>
    <xf numFmtId="0" fontId="19" fillId="3" borderId="21" xfId="2" applyFont="1" applyFill="1" applyBorder="1" applyAlignment="1">
      <alignment vertical="center" wrapText="1"/>
    </xf>
    <xf numFmtId="0" fontId="19" fillId="3" borderId="28" xfId="2" applyFont="1" applyFill="1" applyBorder="1" applyAlignment="1">
      <alignment vertical="center" wrapText="1"/>
    </xf>
    <xf numFmtId="0" fontId="35" fillId="3" borderId="21" xfId="2" applyFont="1" applyFill="1" applyBorder="1" applyAlignment="1">
      <alignment horizontal="justify" vertical="center" wrapText="1"/>
    </xf>
    <xf numFmtId="0" fontId="35" fillId="3" borderId="28" xfId="2" applyFont="1" applyFill="1" applyBorder="1" applyAlignment="1">
      <alignment horizontal="justify" vertical="center" wrapText="1"/>
    </xf>
    <xf numFmtId="9" fontId="2" fillId="0" borderId="27" xfId="2" applyNumberFormat="1" applyFont="1" applyFill="1" applyBorder="1" applyAlignment="1">
      <alignment horizontal="center" vertical="center" wrapText="1"/>
    </xf>
    <xf numFmtId="9" fontId="2" fillId="0" borderId="21" xfId="2" applyNumberFormat="1" applyFont="1" applyFill="1" applyBorder="1" applyAlignment="1">
      <alignment horizontal="center" vertical="center" wrapText="1"/>
    </xf>
    <xf numFmtId="0" fontId="2" fillId="5" borderId="32" xfId="2" applyFont="1" applyFill="1" applyBorder="1" applyAlignment="1">
      <alignment horizontal="center" vertical="center"/>
    </xf>
    <xf numFmtId="0" fontId="2" fillId="3" borderId="41" xfId="2" applyFont="1" applyFill="1" applyBorder="1" applyAlignment="1">
      <alignment vertical="center" wrapText="1"/>
    </xf>
    <xf numFmtId="0" fontId="2" fillId="3" borderId="34" xfId="2" applyFont="1" applyFill="1" applyBorder="1" applyAlignment="1">
      <alignment vertical="center" wrapText="1"/>
    </xf>
    <xf numFmtId="0" fontId="2" fillId="3" borderId="35" xfId="2" applyFont="1" applyFill="1" applyBorder="1" applyAlignment="1">
      <alignment horizontal="justify" vertical="center" wrapText="1"/>
    </xf>
    <xf numFmtId="0" fontId="19" fillId="3" borderId="35" xfId="2" applyFont="1" applyFill="1" applyBorder="1" applyAlignment="1">
      <alignment vertical="center" wrapText="1"/>
    </xf>
    <xf numFmtId="0" fontId="19" fillId="3" borderId="32" xfId="2" applyFont="1" applyFill="1" applyBorder="1" applyAlignment="1">
      <alignment vertical="center" wrapText="1"/>
    </xf>
    <xf numFmtId="0" fontId="15" fillId="3" borderId="35" xfId="2" applyFont="1" applyFill="1" applyBorder="1" applyAlignment="1">
      <alignment horizontal="justify" vertical="center" wrapText="1"/>
    </xf>
    <xf numFmtId="0" fontId="15" fillId="3" borderId="28" xfId="2" applyFont="1" applyFill="1" applyBorder="1" applyAlignment="1">
      <alignment horizontal="justify" vertical="center" wrapText="1"/>
    </xf>
    <xf numFmtId="9" fontId="2" fillId="3" borderId="20" xfId="2" applyNumberFormat="1" applyFont="1" applyFill="1" applyBorder="1" applyAlignment="1">
      <alignment horizontal="center" vertical="center" wrapText="1"/>
    </xf>
    <xf numFmtId="9" fontId="2" fillId="3" borderId="21" xfId="2" applyNumberFormat="1" applyFont="1" applyFill="1" applyBorder="1" applyAlignment="1">
      <alignment horizontal="center" vertical="center" wrapText="1"/>
    </xf>
    <xf numFmtId="0" fontId="35" fillId="3" borderId="39" xfId="2" applyFont="1" applyFill="1" applyBorder="1" applyAlignment="1">
      <alignment horizontal="justify" vertical="center" wrapText="1"/>
    </xf>
    <xf numFmtId="0" fontId="35" fillId="3" borderId="31" xfId="2" applyFont="1" applyFill="1" applyBorder="1" applyAlignment="1">
      <alignment horizontal="justify" vertical="center" wrapText="1"/>
    </xf>
    <xf numFmtId="9" fontId="2" fillId="0" borderId="39" xfId="2" applyNumberFormat="1" applyFont="1" applyFill="1" applyBorder="1" applyAlignment="1">
      <alignment horizontal="center" vertical="center" wrapText="1"/>
    </xf>
    <xf numFmtId="9" fontId="2" fillId="0" borderId="31" xfId="2" applyNumberFormat="1" applyFont="1" applyFill="1" applyBorder="1" applyAlignment="1">
      <alignment horizontal="center" vertical="center" wrapText="1"/>
    </xf>
    <xf numFmtId="9" fontId="2" fillId="0" borderId="39" xfId="2" applyNumberFormat="1" applyFont="1" applyFill="1" applyBorder="1" applyAlignment="1">
      <alignment horizontal="left" vertical="center" wrapText="1"/>
    </xf>
    <xf numFmtId="9" fontId="2" fillId="0" borderId="31" xfId="2" applyNumberFormat="1" applyFont="1" applyFill="1" applyBorder="1" applyAlignment="1">
      <alignment horizontal="left" vertical="center" wrapText="1"/>
    </xf>
    <xf numFmtId="9" fontId="38" fillId="3" borderId="39" xfId="2" applyNumberFormat="1" applyFont="1" applyFill="1" applyBorder="1" applyAlignment="1">
      <alignment horizontal="center" vertical="center" wrapText="1"/>
    </xf>
    <xf numFmtId="9" fontId="38" fillId="3" borderId="31" xfId="2" applyNumberFormat="1" applyFont="1" applyFill="1" applyBorder="1" applyAlignment="1">
      <alignment horizontal="center" vertical="center" wrapText="1"/>
    </xf>
    <xf numFmtId="0" fontId="2" fillId="3" borderId="32" xfId="2" applyFont="1" applyFill="1" applyBorder="1" applyAlignment="1">
      <alignment horizontal="justify" vertical="center" wrapText="1"/>
    </xf>
    <xf numFmtId="9" fontId="2" fillId="3" borderId="39" xfId="2" applyNumberFormat="1" applyFont="1" applyFill="1" applyBorder="1" applyAlignment="1">
      <alignment horizontal="center" vertical="center" wrapText="1"/>
    </xf>
    <xf numFmtId="0" fontId="2" fillId="3" borderId="35" xfId="2" applyFont="1" applyFill="1" applyBorder="1" applyAlignment="1">
      <alignment horizontal="center" vertical="center"/>
    </xf>
    <xf numFmtId="0" fontId="2" fillId="5" borderId="35"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13" fillId="0" borderId="9" xfId="2" applyFont="1" applyFill="1" applyBorder="1" applyAlignment="1">
      <alignment horizontal="center" vertical="center" textRotation="90"/>
    </xf>
    <xf numFmtId="0" fontId="13" fillId="0" borderId="58" xfId="2" applyFont="1" applyFill="1" applyBorder="1" applyAlignment="1">
      <alignment horizontal="center" vertical="center" textRotation="90"/>
    </xf>
    <xf numFmtId="0" fontId="13" fillId="0" borderId="59" xfId="2" applyFont="1" applyFill="1" applyBorder="1" applyAlignment="1">
      <alignment horizontal="center" vertical="center" textRotation="90"/>
    </xf>
    <xf numFmtId="0" fontId="13" fillId="0" borderId="11" xfId="2" applyFont="1" applyFill="1" applyBorder="1" applyAlignment="1">
      <alignment horizontal="center" vertical="center" textRotation="90"/>
    </xf>
    <xf numFmtId="0" fontId="4" fillId="4" borderId="1" xfId="2" applyFont="1" applyFill="1" applyBorder="1" applyAlignment="1">
      <alignment horizontal="center" vertical="center"/>
    </xf>
    <xf numFmtId="0" fontId="4" fillId="4" borderId="2" xfId="2" applyFont="1" applyFill="1" applyBorder="1" applyAlignment="1">
      <alignment horizontal="center" vertical="center"/>
    </xf>
    <xf numFmtId="0" fontId="4" fillId="4" borderId="3" xfId="2" applyFont="1" applyFill="1" applyBorder="1" applyAlignment="1">
      <alignment horizontal="center" vertical="center"/>
    </xf>
    <xf numFmtId="0" fontId="4" fillId="4" borderId="4" xfId="2" applyFont="1" applyFill="1" applyBorder="1" applyAlignment="1">
      <alignment horizontal="center" vertical="center"/>
    </xf>
    <xf numFmtId="0" fontId="4" fillId="4" borderId="0" xfId="2" applyFont="1" applyFill="1" applyBorder="1" applyAlignment="1">
      <alignment horizontal="center" vertical="center"/>
    </xf>
    <xf numFmtId="0" fontId="4" fillId="4" borderId="5" xfId="2" applyFont="1" applyFill="1" applyBorder="1" applyAlignment="1">
      <alignment horizontal="center" vertical="center"/>
    </xf>
    <xf numFmtId="0" fontId="4" fillId="4" borderId="6" xfId="2" applyFont="1" applyFill="1" applyBorder="1" applyAlignment="1">
      <alignment horizontal="center" vertical="center"/>
    </xf>
    <xf numFmtId="0" fontId="4" fillId="4" borderId="7" xfId="2" applyFont="1" applyFill="1" applyBorder="1" applyAlignment="1">
      <alignment horizontal="center" vertical="center"/>
    </xf>
    <xf numFmtId="0" fontId="4" fillId="4" borderId="8" xfId="2" applyFont="1" applyFill="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8" fillId="0" borderId="1"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8" xfId="2" applyFont="1" applyBorder="1" applyAlignment="1">
      <alignment horizontal="center" vertical="center"/>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xf>
    <xf numFmtId="0" fontId="9" fillId="4" borderId="11" xfId="2" applyFont="1" applyFill="1" applyBorder="1" applyAlignment="1">
      <alignment horizontal="center" vertical="center"/>
    </xf>
    <xf numFmtId="0" fontId="9" fillId="4" borderId="9" xfId="2" applyFont="1" applyFill="1" applyBorder="1" applyAlignment="1">
      <alignment horizontal="center"/>
    </xf>
    <xf numFmtId="0" fontId="9" fillId="4" borderId="10" xfId="2" applyFont="1" applyFill="1" applyBorder="1" applyAlignment="1">
      <alignment horizontal="center"/>
    </xf>
    <xf numFmtId="0" fontId="9" fillId="4" borderId="11" xfId="2" applyFont="1" applyFill="1" applyBorder="1" applyAlignment="1">
      <alignment horizontal="center"/>
    </xf>
    <xf numFmtId="0" fontId="10" fillId="0" borderId="9"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4" xfId="2" applyFont="1" applyBorder="1" applyAlignment="1">
      <alignment horizontal="center" vertical="center" wrapText="1"/>
    </xf>
    <xf numFmtId="9" fontId="10" fillId="0" borderId="3" xfId="3" applyNumberFormat="1" applyFont="1" applyBorder="1" applyAlignment="1">
      <alignment horizontal="center" vertical="center" wrapText="1"/>
    </xf>
    <xf numFmtId="9" fontId="10" fillId="0" borderId="8" xfId="3" applyNumberFormat="1" applyFont="1" applyBorder="1" applyAlignment="1">
      <alignment horizontal="center" vertical="center" wrapText="1"/>
    </xf>
    <xf numFmtId="9" fontId="10" fillId="0" borderId="12" xfId="3" applyNumberFormat="1" applyFont="1" applyBorder="1" applyAlignment="1">
      <alignment horizontal="center" vertical="center" wrapText="1"/>
    </xf>
    <xf numFmtId="9" fontId="10" fillId="0" borderId="14" xfId="3" applyNumberFormat="1" applyFont="1" applyBorder="1" applyAlignment="1">
      <alignment horizontal="center" vertical="center" wrapText="1"/>
    </xf>
    <xf numFmtId="0" fontId="10" fillId="0" borderId="1" xfId="2" applyFont="1" applyFill="1" applyBorder="1" applyAlignment="1">
      <alignment horizontal="center" vertical="center"/>
    </xf>
    <xf numFmtId="0" fontId="8" fillId="0" borderId="9" xfId="2" applyFont="1" applyBorder="1" applyAlignment="1">
      <alignment horizontal="center" vertical="center"/>
    </xf>
    <xf numFmtId="0" fontId="8" fillId="0" borderId="11" xfId="2" applyFont="1" applyBorder="1" applyAlignment="1">
      <alignment horizontal="center" vertical="center"/>
    </xf>
    <xf numFmtId="10" fontId="18" fillId="5" borderId="32" xfId="3" applyNumberFormat="1" applyFont="1" applyFill="1" applyBorder="1" applyAlignment="1">
      <alignment horizontal="center" vertical="center"/>
    </xf>
    <xf numFmtId="0" fontId="18" fillId="0" borderId="32" xfId="5" applyFont="1" applyFill="1" applyBorder="1" applyAlignment="1">
      <alignment horizontal="center" vertical="center"/>
    </xf>
    <xf numFmtId="10" fontId="18" fillId="5" borderId="33" xfId="3" applyNumberFormat="1" applyFont="1" applyFill="1" applyBorder="1" applyAlignment="1">
      <alignment horizontal="center" vertical="center"/>
    </xf>
    <xf numFmtId="0" fontId="19" fillId="3" borderId="7" xfId="2" applyFont="1" applyFill="1" applyBorder="1" applyAlignment="1">
      <alignment horizontal="left" vertical="top" wrapText="1"/>
    </xf>
    <xf numFmtId="0" fontId="19" fillId="3" borderId="7" xfId="2" applyFont="1" applyFill="1" applyBorder="1" applyAlignment="1">
      <alignment horizontal="center"/>
    </xf>
    <xf numFmtId="0" fontId="19" fillId="3" borderId="8" xfId="2" applyFont="1" applyFill="1" applyBorder="1" applyAlignment="1">
      <alignment horizontal="center"/>
    </xf>
    <xf numFmtId="0" fontId="18" fillId="0" borderId="28" xfId="5" applyFont="1" applyFill="1" applyBorder="1" applyAlignment="1">
      <alignment horizontal="center" vertical="center"/>
    </xf>
    <xf numFmtId="10" fontId="18" fillId="5" borderId="28" xfId="3" applyNumberFormat="1" applyFont="1" applyFill="1" applyBorder="1" applyAlignment="1">
      <alignment horizontal="center" vertical="center"/>
    </xf>
    <xf numFmtId="10" fontId="18" fillId="5" borderId="29" xfId="3" applyNumberFormat="1" applyFont="1" applyFill="1" applyBorder="1" applyAlignment="1">
      <alignment horizontal="center" vertical="center"/>
    </xf>
    <xf numFmtId="10" fontId="18" fillId="0" borderId="32" xfId="5" applyNumberFormat="1" applyFont="1" applyFill="1" applyBorder="1" applyAlignment="1">
      <alignment horizontal="center" vertical="center"/>
    </xf>
    <xf numFmtId="2" fontId="18" fillId="0" borderId="28" xfId="5" applyNumberFormat="1" applyFont="1" applyFill="1" applyBorder="1" applyAlignment="1">
      <alignment horizontal="center" vertical="center"/>
    </xf>
    <xf numFmtId="2" fontId="18" fillId="0" borderId="29" xfId="5" applyNumberFormat="1" applyFont="1" applyFill="1" applyBorder="1" applyAlignment="1">
      <alignment horizontal="center" vertical="center"/>
    </xf>
    <xf numFmtId="10" fontId="18" fillId="0" borderId="28" xfId="5" applyNumberFormat="1" applyFont="1" applyFill="1" applyBorder="1" applyAlignment="1">
      <alignment horizontal="center" vertical="center"/>
    </xf>
    <xf numFmtId="2" fontId="18" fillId="3" borderId="28" xfId="5" applyNumberFormat="1" applyFont="1" applyFill="1" applyBorder="1" applyAlignment="1">
      <alignment horizontal="center" vertical="center"/>
    </xf>
    <xf numFmtId="2" fontId="18" fillId="5" borderId="28" xfId="5" applyNumberFormat="1" applyFont="1" applyFill="1" applyBorder="1" applyAlignment="1">
      <alignment horizontal="center" vertical="center"/>
    </xf>
    <xf numFmtId="0" fontId="18" fillId="3" borderId="28" xfId="5" applyFont="1" applyFill="1" applyBorder="1" applyAlignment="1">
      <alignment horizontal="center" vertical="center"/>
    </xf>
    <xf numFmtId="10" fontId="18" fillId="5" borderId="21" xfId="3" applyNumberFormat="1" applyFont="1" applyFill="1" applyBorder="1" applyAlignment="1">
      <alignment horizontal="center" vertical="center"/>
    </xf>
    <xf numFmtId="0" fontId="18" fillId="0" borderId="21" xfId="5" applyFont="1" applyFill="1" applyBorder="1" applyAlignment="1">
      <alignment horizontal="center" vertical="center"/>
    </xf>
    <xf numFmtId="10" fontId="18" fillId="5" borderId="22" xfId="3" applyNumberFormat="1" applyFont="1" applyFill="1" applyBorder="1" applyAlignment="1">
      <alignment horizontal="center" vertical="center"/>
    </xf>
    <xf numFmtId="0" fontId="18" fillId="0" borderId="29" xfId="5" applyFont="1" applyFill="1" applyBorder="1" applyAlignment="1">
      <alignment horizontal="center" vertical="center"/>
    </xf>
    <xf numFmtId="0" fontId="18" fillId="3" borderId="32" xfId="5" applyFont="1" applyFill="1" applyBorder="1" applyAlignment="1">
      <alignment horizontal="center" vertical="center"/>
    </xf>
    <xf numFmtId="0" fontId="18" fillId="0" borderId="33" xfId="5" applyFont="1" applyFill="1" applyBorder="1" applyAlignment="1">
      <alignment horizontal="center" vertical="center"/>
    </xf>
    <xf numFmtId="0" fontId="40" fillId="0" borderId="21" xfId="2" applyFont="1" applyFill="1" applyBorder="1" applyAlignment="1">
      <alignment horizontal="center" vertical="center" wrapText="1"/>
    </xf>
    <xf numFmtId="0" fontId="40" fillId="0" borderId="28" xfId="2" applyFont="1" applyFill="1" applyBorder="1" applyAlignment="1">
      <alignment horizontal="center" vertical="center" wrapText="1"/>
    </xf>
    <xf numFmtId="0" fontId="18" fillId="0" borderId="21" xfId="5" applyFont="1" applyFill="1" applyBorder="1" applyAlignment="1">
      <alignment horizontal="justify" vertical="center" wrapText="1"/>
    </xf>
    <xf numFmtId="0" fontId="18" fillId="0" borderId="28" xfId="5" applyFont="1" applyFill="1" applyBorder="1" applyAlignment="1">
      <alignment horizontal="justify" vertical="center" wrapText="1"/>
    </xf>
    <xf numFmtId="0" fontId="18" fillId="0" borderId="28" xfId="2" applyFont="1" applyFill="1" applyBorder="1" applyAlignment="1">
      <alignment horizontal="justify" vertical="center" wrapText="1"/>
    </xf>
    <xf numFmtId="9" fontId="18" fillId="0" borderId="21" xfId="5" applyNumberFormat="1" applyFont="1" applyFill="1" applyBorder="1" applyAlignment="1">
      <alignment horizontal="center" vertical="center" wrapText="1"/>
    </xf>
    <xf numFmtId="9" fontId="18" fillId="0" borderId="28" xfId="5" applyNumberFormat="1" applyFont="1" applyFill="1" applyBorder="1" applyAlignment="1">
      <alignment horizontal="center" vertical="center" wrapText="1"/>
    </xf>
    <xf numFmtId="0" fontId="40" fillId="0" borderId="23" xfId="5" applyFont="1" applyFill="1" applyBorder="1" applyAlignment="1">
      <alignment horizontal="center" vertical="center" wrapText="1"/>
    </xf>
    <xf numFmtId="0" fontId="40" fillId="0" borderId="30" xfId="5" applyFont="1" applyFill="1" applyBorder="1" applyAlignment="1">
      <alignment horizontal="center" vertical="center" wrapText="1"/>
    </xf>
    <xf numFmtId="10" fontId="18" fillId="0" borderId="21" xfId="5" applyNumberFormat="1" applyFont="1" applyFill="1" applyBorder="1" applyAlignment="1">
      <alignment horizontal="center" vertical="center"/>
    </xf>
    <xf numFmtId="9" fontId="18" fillId="5" borderId="32" xfId="5" applyNumberFormat="1" applyFont="1" applyFill="1" applyBorder="1" applyAlignment="1">
      <alignment horizontal="center" vertical="center"/>
    </xf>
    <xf numFmtId="0" fontId="18" fillId="5" borderId="32" xfId="5" applyFont="1" applyFill="1" applyBorder="1" applyAlignment="1">
      <alignment horizontal="center" vertical="center"/>
    </xf>
    <xf numFmtId="0" fontId="18" fillId="5" borderId="28" xfId="5" applyFont="1" applyFill="1" applyBorder="1" applyAlignment="1">
      <alignment horizontal="center" vertical="center"/>
    </xf>
    <xf numFmtId="0" fontId="18" fillId="3" borderId="28" xfId="5" applyFont="1" applyFill="1" applyBorder="1" applyAlignment="1">
      <alignment horizontal="justify" vertical="center" wrapText="1"/>
    </xf>
    <xf numFmtId="0" fontId="18" fillId="0" borderId="32" xfId="2" applyFont="1" applyBorder="1" applyAlignment="1">
      <alignment horizontal="justify" vertical="center" wrapText="1"/>
    </xf>
    <xf numFmtId="9" fontId="18" fillId="3" borderId="28" xfId="5" applyNumberFormat="1" applyFont="1" applyFill="1" applyBorder="1" applyAlignment="1">
      <alignment horizontal="center" vertical="center" wrapText="1"/>
    </xf>
    <xf numFmtId="9" fontId="18" fillId="3" borderId="32" xfId="5" applyNumberFormat="1" applyFont="1" applyFill="1" applyBorder="1" applyAlignment="1">
      <alignment horizontal="center" vertical="center" wrapText="1"/>
    </xf>
    <xf numFmtId="10" fontId="18" fillId="3" borderId="28" xfId="3" applyNumberFormat="1" applyFont="1" applyFill="1" applyBorder="1" applyAlignment="1">
      <alignment horizontal="center" vertical="center"/>
    </xf>
    <xf numFmtId="9" fontId="18" fillId="3" borderId="28" xfId="3" applyFont="1" applyFill="1" applyBorder="1" applyAlignment="1">
      <alignment horizontal="center" vertical="center"/>
    </xf>
    <xf numFmtId="9" fontId="18" fillId="5" borderId="28" xfId="3" applyFont="1" applyFill="1" applyBorder="1" applyAlignment="1">
      <alignment horizontal="center" vertical="center"/>
    </xf>
    <xf numFmtId="9" fontId="18" fillId="5" borderId="29" xfId="3" applyFont="1" applyFill="1" applyBorder="1" applyAlignment="1">
      <alignment horizontal="center" vertical="center"/>
    </xf>
    <xf numFmtId="9" fontId="18" fillId="0" borderId="28" xfId="3" applyFont="1" applyFill="1" applyBorder="1" applyAlignment="1">
      <alignment horizontal="center" vertical="center"/>
    </xf>
    <xf numFmtId="1" fontId="18" fillId="5" borderId="28" xfId="3" applyNumberFormat="1" applyFont="1" applyFill="1" applyBorder="1" applyAlignment="1">
      <alignment horizontal="center" vertical="center"/>
    </xf>
    <xf numFmtId="2" fontId="18" fillId="5" borderId="29" xfId="5" applyNumberFormat="1" applyFont="1" applyFill="1" applyBorder="1" applyAlignment="1">
      <alignment horizontal="center" vertical="center"/>
    </xf>
    <xf numFmtId="1" fontId="18" fillId="5" borderId="28" xfId="5" applyNumberFormat="1" applyFont="1" applyFill="1" applyBorder="1" applyAlignment="1">
      <alignment horizontal="center" vertical="center"/>
    </xf>
    <xf numFmtId="0" fontId="18" fillId="0" borderId="35" xfId="5" applyFont="1" applyFill="1" applyBorder="1" applyAlignment="1">
      <alignment horizontal="center" vertical="center"/>
    </xf>
    <xf numFmtId="2" fontId="18" fillId="3" borderId="35" xfId="5" applyNumberFormat="1" applyFont="1" applyFill="1" applyBorder="1" applyAlignment="1">
      <alignment horizontal="center" vertical="center"/>
    </xf>
    <xf numFmtId="2" fontId="18" fillId="0" borderId="35" xfId="5" applyNumberFormat="1" applyFont="1" applyFill="1" applyBorder="1" applyAlignment="1">
      <alignment horizontal="center" vertical="center"/>
    </xf>
    <xf numFmtId="2" fontId="18" fillId="0" borderId="36" xfId="5" applyNumberFormat="1" applyFont="1" applyFill="1" applyBorder="1" applyAlignment="1">
      <alignment horizontal="center" vertical="center"/>
    </xf>
    <xf numFmtId="2" fontId="18" fillId="5" borderId="35" xfId="5" applyNumberFormat="1" applyFont="1" applyFill="1" applyBorder="1" applyAlignment="1">
      <alignment horizontal="center" vertical="center"/>
    </xf>
    <xf numFmtId="0" fontId="18" fillId="0" borderId="19" xfId="2" applyFont="1" applyBorder="1" applyAlignment="1">
      <alignment horizontal="center" vertical="center" wrapText="1"/>
    </xf>
    <xf numFmtId="0" fontId="18" fillId="0" borderId="26" xfId="2" applyFont="1" applyBorder="1" applyAlignment="1">
      <alignment horizontal="center" vertical="center" wrapText="1"/>
    </xf>
    <xf numFmtId="0" fontId="18" fillId="0" borderId="38" xfId="2" applyFont="1" applyBorder="1" applyAlignment="1">
      <alignment horizontal="center" vertical="center" wrapText="1"/>
    </xf>
    <xf numFmtId="0" fontId="18" fillId="3" borderId="20" xfId="2" applyFont="1" applyFill="1" applyBorder="1" applyAlignment="1">
      <alignment horizontal="center" vertical="center" wrapText="1"/>
    </xf>
    <xf numFmtId="0" fontId="18" fillId="3" borderId="27" xfId="2" applyFont="1" applyFill="1" applyBorder="1" applyAlignment="1">
      <alignment horizontal="center" vertical="center" wrapText="1"/>
    </xf>
    <xf numFmtId="0" fontId="18" fillId="3" borderId="31" xfId="2" applyFont="1" applyFill="1" applyBorder="1" applyAlignment="1">
      <alignment horizontal="center" vertical="center" wrapText="1"/>
    </xf>
    <xf numFmtId="0" fontId="40" fillId="0" borderId="35" xfId="2" applyFont="1" applyFill="1" applyBorder="1" applyAlignment="1">
      <alignment horizontal="center" vertical="center" wrapText="1"/>
    </xf>
    <xf numFmtId="0" fontId="40" fillId="0" borderId="32" xfId="2" applyFont="1" applyFill="1" applyBorder="1" applyAlignment="1">
      <alignment horizontal="center" vertical="center" wrapText="1"/>
    </xf>
    <xf numFmtId="0" fontId="41" fillId="3" borderId="35" xfId="5" applyFont="1" applyFill="1" applyBorder="1" applyAlignment="1">
      <alignment horizontal="justify" vertical="center" wrapText="1"/>
    </xf>
    <xf numFmtId="0" fontId="41" fillId="3" borderId="28" xfId="5" applyFont="1" applyFill="1" applyBorder="1" applyAlignment="1">
      <alignment horizontal="justify" vertical="center" wrapText="1"/>
    </xf>
    <xf numFmtId="9" fontId="18" fillId="3" borderId="35" xfId="5" applyNumberFormat="1" applyFont="1" applyFill="1" applyBorder="1" applyAlignment="1">
      <alignment horizontal="center" vertical="center" wrapText="1"/>
    </xf>
    <xf numFmtId="0" fontId="13" fillId="0" borderId="15" xfId="2" applyFont="1" applyFill="1" applyBorder="1" applyAlignment="1">
      <alignment horizontal="center" vertical="center" textRotation="90"/>
    </xf>
    <xf numFmtId="0" fontId="13" fillId="0" borderId="16" xfId="2" applyFont="1" applyFill="1" applyBorder="1" applyAlignment="1">
      <alignment horizontal="center" vertical="center" textRotation="90"/>
    </xf>
    <xf numFmtId="0" fontId="13" fillId="0" borderId="17" xfId="2" applyFont="1" applyFill="1" applyBorder="1" applyAlignment="1">
      <alignment horizontal="center" vertical="center" textRotation="90"/>
    </xf>
    <xf numFmtId="0" fontId="13" fillId="0" borderId="18" xfId="2" applyFont="1" applyFill="1" applyBorder="1" applyAlignment="1">
      <alignment horizontal="center" vertical="center" textRotation="90"/>
    </xf>
    <xf numFmtId="0" fontId="19" fillId="3" borderId="7" xfId="2" applyFont="1" applyFill="1" applyBorder="1" applyAlignment="1">
      <alignment horizontal="left" wrapText="1"/>
    </xf>
    <xf numFmtId="10" fontId="15" fillId="0" borderId="32" xfId="2" applyNumberFormat="1" applyFont="1" applyFill="1" applyBorder="1" applyAlignment="1">
      <alignment horizontal="center" vertical="center"/>
    </xf>
    <xf numFmtId="0" fontId="15" fillId="0" borderId="32" xfId="2" applyFont="1" applyFill="1" applyBorder="1" applyAlignment="1">
      <alignment horizontal="center" vertical="center"/>
    </xf>
    <xf numFmtId="10" fontId="15" fillId="5" borderId="32" xfId="2" applyNumberFormat="1" applyFont="1" applyFill="1" applyBorder="1" applyAlignment="1">
      <alignment horizontal="center" vertical="center"/>
    </xf>
    <xf numFmtId="0" fontId="15" fillId="5" borderId="32" xfId="2" applyFont="1" applyFill="1" applyBorder="1" applyAlignment="1">
      <alignment horizontal="center" vertical="center"/>
    </xf>
    <xf numFmtId="0" fontId="15" fillId="5" borderId="33" xfId="2" applyFont="1" applyFill="1" applyBorder="1" applyAlignment="1">
      <alignment horizontal="center" vertical="center"/>
    </xf>
    <xf numFmtId="0" fontId="15" fillId="0" borderId="28" xfId="2" applyFont="1" applyFill="1" applyBorder="1" applyAlignment="1">
      <alignment horizontal="center" vertical="center"/>
    </xf>
    <xf numFmtId="10" fontId="15" fillId="5" borderId="28" xfId="2" applyNumberFormat="1" applyFont="1" applyFill="1" applyBorder="1" applyAlignment="1">
      <alignment horizontal="center" vertical="center"/>
    </xf>
    <xf numFmtId="0" fontId="15" fillId="5" borderId="28" xfId="2" applyFont="1" applyFill="1" applyBorder="1" applyAlignment="1">
      <alignment horizontal="center" vertical="center"/>
    </xf>
    <xf numFmtId="0" fontId="15" fillId="3" borderId="28" xfId="2" applyFont="1" applyFill="1" applyBorder="1" applyAlignment="1">
      <alignment horizontal="center" vertical="center"/>
    </xf>
    <xf numFmtId="0" fontId="15" fillId="5" borderId="29" xfId="2" applyFont="1" applyFill="1" applyBorder="1" applyAlignment="1">
      <alignment horizontal="center" vertical="center"/>
    </xf>
    <xf numFmtId="10" fontId="15" fillId="3" borderId="21" xfId="3" applyNumberFormat="1" applyFont="1" applyFill="1" applyBorder="1" applyAlignment="1">
      <alignment horizontal="center" vertical="center"/>
    </xf>
    <xf numFmtId="10" fontId="15" fillId="5" borderId="21" xfId="2" applyNumberFormat="1" applyFont="1" applyFill="1" applyBorder="1" applyAlignment="1">
      <alignment horizontal="center" vertical="center"/>
    </xf>
    <xf numFmtId="0" fontId="15" fillId="5" borderId="21" xfId="2" applyFont="1" applyFill="1" applyBorder="1" applyAlignment="1">
      <alignment horizontal="center" vertical="center"/>
    </xf>
    <xf numFmtId="0" fontId="15" fillId="5" borderId="22" xfId="2" applyFont="1" applyFill="1" applyBorder="1" applyAlignment="1">
      <alignment horizontal="center" vertical="center"/>
    </xf>
    <xf numFmtId="10" fontId="15" fillId="0" borderId="28" xfId="2" applyNumberFormat="1" applyFont="1" applyFill="1" applyBorder="1" applyAlignment="1">
      <alignment horizontal="center" vertical="center"/>
    </xf>
    <xf numFmtId="0" fontId="16" fillId="0" borderId="27" xfId="2" applyFont="1" applyFill="1" applyBorder="1" applyAlignment="1">
      <alignment horizontal="center" vertical="center" wrapText="1"/>
    </xf>
    <xf numFmtId="0" fontId="16" fillId="0" borderId="21" xfId="2" applyFont="1" applyFill="1" applyBorder="1" applyAlignment="1">
      <alignment horizontal="center" vertical="center" wrapText="1"/>
    </xf>
    <xf numFmtId="0" fontId="15" fillId="3" borderId="21" xfId="2" applyFont="1" applyFill="1" applyBorder="1" applyAlignment="1">
      <alignment horizontal="justify" vertical="center" wrapText="1"/>
    </xf>
    <xf numFmtId="9" fontId="15" fillId="3" borderId="21" xfId="3" applyFont="1" applyFill="1" applyBorder="1" applyAlignment="1">
      <alignment horizontal="center" vertical="center" wrapText="1"/>
    </xf>
    <xf numFmtId="9" fontId="15" fillId="3" borderId="28" xfId="3" applyFont="1" applyFill="1" applyBorder="1" applyAlignment="1">
      <alignment horizontal="center" vertical="center" wrapText="1"/>
    </xf>
    <xf numFmtId="0" fontId="15" fillId="3" borderId="21" xfId="2" applyFont="1" applyFill="1" applyBorder="1" applyAlignment="1">
      <alignment horizontal="center" vertical="center" wrapText="1"/>
    </xf>
    <xf numFmtId="0" fontId="15" fillId="3" borderId="28" xfId="2" applyFont="1" applyFill="1" applyBorder="1" applyAlignment="1">
      <alignment horizontal="center" vertical="center" wrapText="1"/>
    </xf>
    <xf numFmtId="0" fontId="15" fillId="0" borderId="29" xfId="2" applyFont="1" applyFill="1" applyBorder="1" applyAlignment="1">
      <alignment horizontal="center" vertical="center"/>
    </xf>
    <xf numFmtId="10" fontId="15" fillId="3" borderId="28" xfId="2" applyNumberFormat="1" applyFont="1" applyFill="1" applyBorder="1" applyAlignment="1">
      <alignment horizontal="center" vertical="center"/>
    </xf>
    <xf numFmtId="0" fontId="15" fillId="3" borderId="29" xfId="2" applyFont="1" applyFill="1" applyBorder="1" applyAlignment="1">
      <alignment horizontal="center" vertical="center"/>
    </xf>
    <xf numFmtId="0" fontId="15" fillId="3" borderId="32" xfId="2" applyFont="1" applyFill="1" applyBorder="1" applyAlignment="1">
      <alignment horizontal="justify" vertical="center" wrapText="1"/>
    </xf>
    <xf numFmtId="9" fontId="15" fillId="3" borderId="32" xfId="3" applyFont="1" applyFill="1" applyBorder="1" applyAlignment="1">
      <alignment horizontal="center" vertical="center" wrapText="1"/>
    </xf>
    <xf numFmtId="0" fontId="15" fillId="3" borderId="32" xfId="2" applyFont="1" applyFill="1" applyBorder="1" applyAlignment="1">
      <alignment horizontal="center" vertical="center" wrapText="1"/>
    </xf>
    <xf numFmtId="0" fontId="15" fillId="0" borderId="28" xfId="2" applyFont="1" applyFill="1" applyBorder="1" applyAlignment="1">
      <alignment horizontal="justify" vertical="center" wrapText="1"/>
    </xf>
    <xf numFmtId="0" fontId="16" fillId="0" borderId="44" xfId="2" applyFont="1" applyFill="1" applyBorder="1" applyAlignment="1">
      <alignment horizontal="center" vertical="center" wrapText="1"/>
    </xf>
    <xf numFmtId="0" fontId="16" fillId="0" borderId="23" xfId="2" applyFont="1" applyFill="1" applyBorder="1" applyAlignment="1">
      <alignment horizontal="center" vertical="center" wrapText="1"/>
    </xf>
    <xf numFmtId="0" fontId="16" fillId="0" borderId="28" xfId="2" applyFont="1" applyFill="1" applyBorder="1" applyAlignment="1">
      <alignment horizontal="center" vertical="center"/>
    </xf>
    <xf numFmtId="0" fontId="15" fillId="0" borderId="56" xfId="2" applyFont="1" applyFill="1" applyBorder="1" applyAlignment="1">
      <alignment horizontal="center" vertical="center"/>
    </xf>
    <xf numFmtId="0" fontId="15" fillId="0" borderId="55" xfId="2" applyFont="1" applyFill="1" applyBorder="1" applyAlignment="1">
      <alignment horizontal="center" vertical="center"/>
    </xf>
    <xf numFmtId="0" fontId="15" fillId="3" borderId="56" xfId="2" applyFont="1" applyFill="1" applyBorder="1" applyAlignment="1">
      <alignment horizontal="center" vertical="center"/>
    </xf>
    <xf numFmtId="0" fontId="15" fillId="3" borderId="55" xfId="2" applyFont="1" applyFill="1" applyBorder="1" applyAlignment="1">
      <alignment horizontal="center" vertical="center"/>
    </xf>
    <xf numFmtId="0" fontId="16" fillId="0" borderId="26" xfId="2" applyFont="1" applyFill="1" applyBorder="1" applyAlignment="1">
      <alignment horizontal="center" vertical="center" wrapText="1"/>
    </xf>
    <xf numFmtId="0" fontId="15" fillId="0" borderId="35" xfId="2" applyFont="1" applyFill="1" applyBorder="1" applyAlignment="1">
      <alignment horizontal="center" vertical="center"/>
    </xf>
    <xf numFmtId="0" fontId="15" fillId="3" borderId="35" xfId="2" applyFont="1" applyFill="1" applyBorder="1" applyAlignment="1">
      <alignment horizontal="center" vertical="center"/>
    </xf>
    <xf numFmtId="0" fontId="15" fillId="3" borderId="36" xfId="2" applyFont="1" applyFill="1" applyBorder="1" applyAlignment="1">
      <alignment horizontal="center" vertical="center"/>
    </xf>
    <xf numFmtId="0" fontId="15" fillId="5" borderId="35" xfId="2" applyFont="1" applyFill="1" applyBorder="1" applyAlignment="1">
      <alignment horizontal="center" vertical="center"/>
    </xf>
    <xf numFmtId="0" fontId="15" fillId="0" borderId="19" xfId="2" applyFont="1" applyBorder="1" applyAlignment="1">
      <alignment horizontal="center" vertical="center" wrapText="1"/>
    </xf>
    <xf numFmtId="0" fontId="15" fillId="0" borderId="26" xfId="2" applyFont="1" applyBorder="1" applyAlignment="1">
      <alignment horizontal="center" vertical="center" wrapText="1"/>
    </xf>
    <xf numFmtId="0" fontId="15" fillId="0" borderId="38" xfId="2" applyFont="1" applyBorder="1" applyAlignment="1">
      <alignment horizontal="center" vertical="center" wrapText="1"/>
    </xf>
    <xf numFmtId="0" fontId="15" fillId="3" borderId="20" xfId="2" applyFont="1" applyFill="1" applyBorder="1" applyAlignment="1">
      <alignment horizontal="center" vertical="center" wrapText="1"/>
    </xf>
    <xf numFmtId="0" fontId="15" fillId="3" borderId="27" xfId="2" applyFont="1" applyFill="1" applyBorder="1" applyAlignment="1">
      <alignment horizontal="center" vertical="center" wrapText="1"/>
    </xf>
    <xf numFmtId="0" fontId="15" fillId="3" borderId="31" xfId="2" applyFont="1" applyFill="1" applyBorder="1" applyAlignment="1">
      <alignment horizontal="center" vertical="center" wrapText="1"/>
    </xf>
    <xf numFmtId="0" fontId="16" fillId="0" borderId="20" xfId="2" applyFont="1" applyFill="1" applyBorder="1" applyAlignment="1">
      <alignment horizontal="center" vertical="center" wrapText="1"/>
    </xf>
    <xf numFmtId="0" fontId="16" fillId="0" borderId="31" xfId="2" applyFont="1" applyFill="1" applyBorder="1" applyAlignment="1">
      <alignment horizontal="center" vertical="center" wrapText="1"/>
    </xf>
    <xf numFmtId="9" fontId="15" fillId="3" borderId="35" xfId="3" applyFont="1" applyFill="1" applyBorder="1" applyAlignment="1">
      <alignment horizontal="center" vertical="center" wrapText="1"/>
    </xf>
    <xf numFmtId="0" fontId="15" fillId="3" borderId="35" xfId="2" applyFont="1" applyFill="1" applyBorder="1" applyAlignment="1">
      <alignment horizontal="center" vertical="center" wrapText="1"/>
    </xf>
    <xf numFmtId="10" fontId="15" fillId="8" borderId="32" xfId="3" applyNumberFormat="1" applyFont="1" applyFill="1" applyBorder="1" applyAlignment="1">
      <alignment horizontal="center" vertical="center"/>
    </xf>
    <xf numFmtId="10" fontId="15" fillId="3" borderId="32" xfId="3" applyNumberFormat="1" applyFont="1" applyFill="1" applyBorder="1" applyAlignment="1">
      <alignment horizontal="center" vertical="center"/>
    </xf>
    <xf numFmtId="10" fontId="15" fillId="8" borderId="28" xfId="3" applyNumberFormat="1" applyFont="1" applyFill="1" applyBorder="1" applyAlignment="1">
      <alignment horizontal="center" vertical="center"/>
    </xf>
    <xf numFmtId="10" fontId="15" fillId="3" borderId="28" xfId="3" applyNumberFormat="1" applyFont="1" applyFill="1" applyBorder="1" applyAlignment="1">
      <alignment horizontal="center" vertical="center"/>
    </xf>
    <xf numFmtId="10" fontId="15" fillId="8" borderId="29" xfId="3" applyNumberFormat="1" applyFont="1" applyFill="1" applyBorder="1" applyAlignment="1">
      <alignment horizontal="center" vertical="center"/>
    </xf>
    <xf numFmtId="10" fontId="15" fillId="8" borderId="33" xfId="3" applyNumberFormat="1" applyFont="1" applyFill="1" applyBorder="1" applyAlignment="1">
      <alignment horizontal="center" vertical="center"/>
    </xf>
    <xf numFmtId="9" fontId="15" fillId="0" borderId="28" xfId="2" applyNumberFormat="1" applyFont="1" applyFill="1" applyBorder="1" applyAlignment="1">
      <alignment horizontal="center" vertical="center" wrapText="1"/>
    </xf>
    <xf numFmtId="0" fontId="15" fillId="8" borderId="28" xfId="2" applyFont="1" applyFill="1" applyBorder="1" applyAlignment="1">
      <alignment horizontal="center" vertical="center"/>
    </xf>
    <xf numFmtId="9" fontId="15" fillId="8" borderId="28" xfId="3" applyFont="1" applyFill="1" applyBorder="1" applyAlignment="1">
      <alignment horizontal="center" vertical="center"/>
    </xf>
    <xf numFmtId="0" fontId="15" fillId="3" borderId="32" xfId="2" applyFont="1" applyFill="1" applyBorder="1" applyAlignment="1">
      <alignment horizontal="center" vertical="center"/>
    </xf>
    <xf numFmtId="0" fontId="15" fillId="3" borderId="33" xfId="2" applyFont="1" applyFill="1" applyBorder="1" applyAlignment="1">
      <alignment horizontal="center" vertical="center"/>
    </xf>
    <xf numFmtId="9" fontId="15" fillId="0" borderId="35" xfId="2" applyNumberFormat="1" applyFont="1" applyFill="1" applyBorder="1" applyAlignment="1">
      <alignment horizontal="center" vertical="center" wrapText="1"/>
    </xf>
    <xf numFmtId="0" fontId="15" fillId="8" borderId="35" xfId="2" applyFont="1" applyFill="1" applyBorder="1" applyAlignment="1">
      <alignment horizontal="center" vertical="center"/>
    </xf>
    <xf numFmtId="0" fontId="15" fillId="8" borderId="32" xfId="2" applyFont="1" applyFill="1" applyBorder="1" applyAlignment="1">
      <alignment horizontal="center" vertical="center"/>
    </xf>
    <xf numFmtId="9" fontId="15" fillId="0" borderId="32" xfId="2" applyNumberFormat="1" applyFont="1" applyFill="1" applyBorder="1" applyAlignment="1">
      <alignment horizontal="center" vertical="center" wrapText="1"/>
    </xf>
    <xf numFmtId="10" fontId="15" fillId="8" borderId="28" xfId="2" applyNumberFormat="1" applyFont="1" applyFill="1" applyBorder="1" applyAlignment="1">
      <alignment horizontal="center" vertical="center"/>
    </xf>
    <xf numFmtId="10" fontId="15" fillId="8" borderId="29" xfId="2" applyNumberFormat="1" applyFont="1" applyFill="1" applyBorder="1" applyAlignment="1">
      <alignment horizontal="center" vertical="center"/>
    </xf>
    <xf numFmtId="9" fontId="15" fillId="8" borderId="28" xfId="2" applyNumberFormat="1" applyFont="1" applyFill="1" applyBorder="1" applyAlignment="1">
      <alignment horizontal="center" vertical="center"/>
    </xf>
    <xf numFmtId="0" fontId="17" fillId="3" borderId="28" xfId="2" applyFont="1" applyFill="1" applyBorder="1" applyAlignment="1">
      <alignment horizontal="justify" vertical="center" wrapText="1"/>
    </xf>
    <xf numFmtId="0" fontId="15" fillId="8" borderId="29" xfId="2" applyFont="1" applyFill="1" applyBorder="1" applyAlignment="1">
      <alignment horizontal="center" vertical="center"/>
    </xf>
    <xf numFmtId="0" fontId="13" fillId="0" borderId="66" xfId="2" applyFont="1" applyFill="1" applyBorder="1" applyAlignment="1">
      <alignment horizontal="center" vertical="center" textRotation="90"/>
    </xf>
    <xf numFmtId="0" fontId="13" fillId="0" borderId="46" xfId="2" applyFont="1" applyFill="1" applyBorder="1" applyAlignment="1">
      <alignment horizontal="center" vertical="center" textRotation="90"/>
    </xf>
    <xf numFmtId="0" fontId="13" fillId="0" borderId="67" xfId="2" applyFont="1" applyFill="1" applyBorder="1" applyAlignment="1">
      <alignment horizontal="center" vertical="center" textRotation="90"/>
    </xf>
    <xf numFmtId="0" fontId="13" fillId="0" borderId="52" xfId="2" applyFont="1" applyFill="1" applyBorder="1" applyAlignment="1">
      <alignment horizontal="center" vertical="center" textRotation="90"/>
    </xf>
    <xf numFmtId="0" fontId="16" fillId="0" borderId="20" xfId="2" applyFont="1" applyFill="1" applyBorder="1" applyAlignment="1">
      <alignment horizontal="center" vertical="center"/>
    </xf>
    <xf numFmtId="0" fontId="16" fillId="0" borderId="27" xfId="2" applyFont="1" applyFill="1" applyBorder="1" applyAlignment="1">
      <alignment horizontal="center" vertical="center"/>
    </xf>
    <xf numFmtId="0" fontId="16" fillId="0" borderId="21" xfId="2" applyFont="1" applyFill="1" applyBorder="1" applyAlignment="1">
      <alignment horizontal="center" vertical="center"/>
    </xf>
    <xf numFmtId="0" fontId="10" fillId="0" borderId="5" xfId="2" applyFont="1" applyBorder="1" applyAlignment="1">
      <alignment horizontal="center" vertical="center" wrapText="1"/>
    </xf>
    <xf numFmtId="0" fontId="10" fillId="0" borderId="65" xfId="2" applyFont="1" applyBorder="1" applyAlignment="1">
      <alignment horizontal="center" vertical="center" wrapText="1"/>
    </xf>
    <xf numFmtId="9" fontId="10" fillId="0" borderId="5" xfId="3" applyNumberFormat="1" applyFont="1" applyBorder="1" applyAlignment="1">
      <alignment horizontal="center" vertical="center" wrapText="1"/>
    </xf>
    <xf numFmtId="9" fontId="10" fillId="0" borderId="65" xfId="3" applyNumberFormat="1" applyFont="1" applyBorder="1" applyAlignment="1">
      <alignment horizontal="center" vertical="center" wrapText="1"/>
    </xf>
    <xf numFmtId="0" fontId="2" fillId="5" borderId="32" xfId="2" applyNumberFormat="1" applyFont="1" applyFill="1" applyBorder="1" applyAlignment="1">
      <alignment horizontal="center" vertical="center"/>
    </xf>
    <xf numFmtId="10" fontId="2" fillId="3" borderId="32" xfId="2" applyNumberFormat="1" applyFont="1" applyFill="1" applyBorder="1" applyAlignment="1">
      <alignment horizontal="center" vertical="center"/>
    </xf>
    <xf numFmtId="10" fontId="2" fillId="3" borderId="33" xfId="2" applyNumberFormat="1" applyFont="1" applyFill="1" applyBorder="1" applyAlignment="1">
      <alignment horizontal="center" vertical="center"/>
    </xf>
    <xf numFmtId="0" fontId="19" fillId="3" borderId="4" xfId="2" applyFont="1" applyFill="1" applyBorder="1" applyAlignment="1">
      <alignment horizontal="left" vertical="center" wrapText="1"/>
    </xf>
    <xf numFmtId="0" fontId="19" fillId="3" borderId="0" xfId="2" applyFont="1" applyFill="1" applyBorder="1" applyAlignment="1">
      <alignment horizontal="left" vertical="center" wrapText="1"/>
    </xf>
    <xf numFmtId="0" fontId="19" fillId="3" borderId="6" xfId="2" applyFont="1" applyFill="1" applyBorder="1" applyAlignment="1">
      <alignment horizontal="left" vertical="center" wrapText="1"/>
    </xf>
    <xf numFmtId="0" fontId="19" fillId="3" borderId="0" xfId="2" applyFont="1" applyFill="1" applyBorder="1" applyAlignment="1">
      <alignment horizontal="left" wrapText="1"/>
    </xf>
    <xf numFmtId="0" fontId="19" fillId="3" borderId="0" xfId="2" applyFont="1" applyFill="1" applyBorder="1" applyAlignment="1">
      <alignment horizontal="left"/>
    </xf>
    <xf numFmtId="1" fontId="2" fillId="5" borderId="32" xfId="2" applyNumberFormat="1" applyFont="1" applyFill="1" applyBorder="1" applyAlignment="1">
      <alignment horizontal="center" vertical="center"/>
    </xf>
    <xf numFmtId="10" fontId="2" fillId="0" borderId="32" xfId="2" applyNumberFormat="1" applyFont="1" applyFill="1" applyBorder="1" applyAlignment="1">
      <alignment horizontal="center" vertical="center"/>
    </xf>
    <xf numFmtId="0" fontId="2" fillId="0" borderId="32" xfId="2" applyFont="1" applyFill="1" applyBorder="1" applyAlignment="1">
      <alignment horizontal="center" vertical="center"/>
    </xf>
    <xf numFmtId="10" fontId="2" fillId="3" borderId="28" xfId="2" applyNumberFormat="1" applyFont="1" applyFill="1" applyBorder="1" applyAlignment="1">
      <alignment horizontal="center" vertical="center"/>
    </xf>
    <xf numFmtId="10" fontId="2" fillId="5" borderId="29" xfId="2" applyNumberFormat="1" applyFont="1" applyFill="1" applyBorder="1" applyAlignment="1">
      <alignment horizontal="center" vertical="center"/>
    </xf>
    <xf numFmtId="10" fontId="2" fillId="0" borderId="28" xfId="2" applyNumberFormat="1" applyFont="1" applyFill="1" applyBorder="1" applyAlignment="1">
      <alignment horizontal="center" vertical="center"/>
    </xf>
    <xf numFmtId="0" fontId="2" fillId="0" borderId="28" xfId="2" applyFont="1" applyFill="1" applyBorder="1" applyAlignment="1">
      <alignment horizontal="center" vertical="center"/>
    </xf>
    <xf numFmtId="0" fontId="2" fillId="0" borderId="29" xfId="2" applyFont="1" applyFill="1" applyBorder="1" applyAlignment="1">
      <alignment horizontal="center" vertical="center"/>
    </xf>
    <xf numFmtId="9" fontId="2" fillId="5" borderId="21" xfId="3" applyFont="1" applyFill="1" applyBorder="1" applyAlignment="1">
      <alignment horizontal="center" vertical="center"/>
    </xf>
    <xf numFmtId="9" fontId="2" fillId="3" borderId="21" xfId="3" applyFont="1" applyFill="1" applyBorder="1" applyAlignment="1">
      <alignment horizontal="center" vertical="center"/>
    </xf>
    <xf numFmtId="9" fontId="2" fillId="5" borderId="22" xfId="3" applyFont="1" applyFill="1" applyBorder="1" applyAlignment="1">
      <alignment horizontal="center" vertical="center"/>
    </xf>
    <xf numFmtId="9" fontId="2" fillId="0" borderId="21" xfId="3" applyFont="1" applyFill="1" applyBorder="1" applyAlignment="1">
      <alignment horizontal="center" vertical="center"/>
    </xf>
    <xf numFmtId="0" fontId="34" fillId="3" borderId="35" xfId="2" applyFont="1" applyFill="1" applyBorder="1" applyAlignment="1">
      <alignment horizontal="justify" vertical="center" wrapText="1"/>
    </xf>
    <xf numFmtId="0" fontId="34" fillId="3" borderId="28" xfId="2" applyFont="1" applyFill="1" applyBorder="1" applyAlignment="1">
      <alignment horizontal="justify" vertical="center" wrapText="1"/>
    </xf>
    <xf numFmtId="0" fontId="2" fillId="0" borderId="35" xfId="2" applyFont="1" applyFill="1" applyBorder="1" applyAlignment="1">
      <alignment horizontal="justify" vertical="center" wrapText="1"/>
    </xf>
    <xf numFmtId="0" fontId="2" fillId="0" borderId="28" xfId="2" applyFont="1" applyFill="1" applyBorder="1" applyAlignment="1">
      <alignment horizontal="justify" vertical="center" wrapText="1"/>
    </xf>
    <xf numFmtId="9" fontId="2" fillId="0" borderId="35" xfId="2" applyNumberFormat="1" applyFont="1" applyFill="1" applyBorder="1" applyAlignment="1">
      <alignment horizontal="center" vertical="center" wrapText="1"/>
    </xf>
    <xf numFmtId="9" fontId="2" fillId="0" borderId="28" xfId="2" applyNumberFormat="1" applyFont="1" applyFill="1" applyBorder="1" applyAlignment="1">
      <alignment horizontal="center" vertical="center" wrapText="1"/>
    </xf>
    <xf numFmtId="0" fontId="33" fillId="0" borderId="28" xfId="2" applyFont="1" applyFill="1" applyBorder="1" applyAlignment="1">
      <alignment horizontal="justify" vertical="center" wrapText="1"/>
    </xf>
    <xf numFmtId="9" fontId="2" fillId="0" borderId="28" xfId="3" applyFont="1" applyFill="1" applyBorder="1" applyAlignment="1">
      <alignment horizontal="center" vertical="center"/>
    </xf>
    <xf numFmtId="0" fontId="19" fillId="0" borderId="30" xfId="2" applyFont="1" applyFill="1" applyBorder="1" applyAlignment="1">
      <alignment horizontal="center" vertical="center" wrapText="1"/>
    </xf>
    <xf numFmtId="0" fontId="2" fillId="5" borderId="36"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19" xfId="2" applyFont="1" applyBorder="1" applyAlignment="1">
      <alignment horizontal="center" vertical="center" wrapText="1"/>
    </xf>
    <xf numFmtId="0" fontId="2" fillId="0" borderId="26" xfId="2" applyFont="1" applyBorder="1" applyAlignment="1">
      <alignment horizontal="center" vertical="center" wrapText="1"/>
    </xf>
    <xf numFmtId="0" fontId="2" fillId="0" borderId="38" xfId="2" applyFont="1" applyBorder="1" applyAlignment="1">
      <alignment horizontal="center" vertical="center" wrapText="1"/>
    </xf>
    <xf numFmtId="0" fontId="2" fillId="3" borderId="20" xfId="2" applyFont="1" applyFill="1" applyBorder="1" applyAlignment="1">
      <alignment horizontal="center" vertical="center" wrapText="1"/>
    </xf>
    <xf numFmtId="0" fontId="2" fillId="3" borderId="27" xfId="2" applyFont="1" applyFill="1" applyBorder="1" applyAlignment="1">
      <alignment horizontal="center" vertical="center" wrapText="1"/>
    </xf>
    <xf numFmtId="0" fontId="2" fillId="3" borderId="21" xfId="2" applyFont="1" applyFill="1" applyBorder="1" applyAlignment="1">
      <alignment horizontal="center" vertical="center" wrapText="1"/>
    </xf>
    <xf numFmtId="0" fontId="19" fillId="0" borderId="35" xfId="2" applyFont="1" applyFill="1" applyBorder="1" applyAlignment="1">
      <alignment horizontal="justify" vertical="center" wrapText="1"/>
    </xf>
    <xf numFmtId="0" fontId="19" fillId="0" borderId="28" xfId="2" applyFont="1" applyFill="1" applyBorder="1" applyAlignment="1">
      <alignment horizontal="justify" vertical="center" wrapText="1"/>
    </xf>
    <xf numFmtId="0" fontId="19" fillId="0" borderId="32" xfId="2" applyFont="1" applyFill="1" applyBorder="1" applyAlignment="1">
      <alignment horizontal="justify" vertical="center" wrapText="1"/>
    </xf>
    <xf numFmtId="0" fontId="10" fillId="3" borderId="3"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6" fillId="0" borderId="12" xfId="2" applyFont="1" applyBorder="1" applyAlignment="1">
      <alignment horizontal="center" vertical="center" wrapText="1"/>
    </xf>
    <xf numFmtId="0" fontId="16" fillId="0" borderId="14" xfId="2" applyFont="1" applyBorder="1" applyAlignment="1">
      <alignment horizontal="center" vertical="center" wrapText="1"/>
    </xf>
    <xf numFmtId="10" fontId="23" fillId="7" borderId="32" xfId="2" applyNumberFormat="1" applyFont="1" applyFill="1" applyBorder="1" applyAlignment="1">
      <alignment horizontal="center" vertical="center"/>
    </xf>
    <xf numFmtId="10" fontId="23" fillId="7" borderId="33" xfId="2" applyNumberFormat="1" applyFont="1" applyFill="1" applyBorder="1" applyAlignment="1">
      <alignment horizontal="center" vertical="center"/>
    </xf>
    <xf numFmtId="0" fontId="28" fillId="3" borderId="0" xfId="2" applyFont="1" applyFill="1" applyBorder="1" applyAlignment="1">
      <alignment horizontal="left" wrapText="1"/>
    </xf>
    <xf numFmtId="0" fontId="28" fillId="3" borderId="0" xfId="2" applyFont="1" applyFill="1" applyBorder="1" applyAlignment="1">
      <alignment horizontal="left"/>
    </xf>
    <xf numFmtId="0" fontId="28" fillId="3" borderId="6" xfId="2" applyFont="1" applyFill="1" applyBorder="1" applyAlignment="1">
      <alignment horizontal="left" vertical="center" wrapText="1"/>
    </xf>
    <xf numFmtId="0" fontId="28" fillId="3" borderId="7" xfId="2" applyFont="1" applyFill="1" applyBorder="1" applyAlignment="1">
      <alignment horizontal="left" vertical="center" wrapText="1"/>
    </xf>
    <xf numFmtId="0" fontId="28" fillId="3" borderId="7" xfId="2" applyFont="1" applyFill="1" applyBorder="1" applyAlignment="1">
      <alignment horizontal="left" wrapText="1"/>
    </xf>
    <xf numFmtId="10" fontId="23" fillId="0" borderId="32" xfId="2" applyNumberFormat="1" applyFont="1" applyFill="1" applyBorder="1" applyAlignment="1">
      <alignment horizontal="center" vertical="center"/>
    </xf>
    <xf numFmtId="0" fontId="23" fillId="0" borderId="32" xfId="2" applyFont="1" applyFill="1" applyBorder="1" applyAlignment="1">
      <alignment horizontal="center" vertical="center"/>
    </xf>
    <xf numFmtId="10" fontId="23" fillId="7" borderId="28" xfId="2" applyNumberFormat="1" applyFont="1" applyFill="1" applyBorder="1" applyAlignment="1">
      <alignment horizontal="center" vertical="center"/>
    </xf>
    <xf numFmtId="10" fontId="23" fillId="0" borderId="28" xfId="2" applyNumberFormat="1" applyFont="1" applyFill="1" applyBorder="1" applyAlignment="1">
      <alignment horizontal="center" vertical="center"/>
    </xf>
    <xf numFmtId="0" fontId="23" fillId="0" borderId="28" xfId="2" applyFont="1" applyFill="1" applyBorder="1" applyAlignment="1">
      <alignment horizontal="center" vertical="center"/>
    </xf>
    <xf numFmtId="10" fontId="23" fillId="7" borderId="29" xfId="2" applyNumberFormat="1" applyFont="1" applyFill="1" applyBorder="1" applyAlignment="1">
      <alignment horizontal="center" vertical="center"/>
    </xf>
    <xf numFmtId="10" fontId="23" fillId="0" borderId="34" xfId="2" applyNumberFormat="1" applyFont="1" applyFill="1" applyBorder="1" applyAlignment="1">
      <alignment horizontal="center" vertical="center"/>
    </xf>
    <xf numFmtId="10" fontId="23" fillId="0" borderId="30" xfId="2" applyNumberFormat="1" applyFont="1" applyFill="1" applyBorder="1" applyAlignment="1">
      <alignment horizontal="center" vertical="center"/>
    </xf>
    <xf numFmtId="0" fontId="23" fillId="7" borderId="28" xfId="2" applyFont="1" applyFill="1" applyBorder="1" applyAlignment="1">
      <alignment horizontal="center" vertical="center"/>
    </xf>
    <xf numFmtId="0" fontId="23" fillId="3" borderId="28" xfId="2" applyFont="1" applyFill="1" applyBorder="1" applyAlignment="1">
      <alignment horizontal="center" vertical="center"/>
    </xf>
    <xf numFmtId="0" fontId="23" fillId="0" borderId="29" xfId="2" applyFont="1" applyFill="1" applyBorder="1" applyAlignment="1">
      <alignment horizontal="center" vertical="center"/>
    </xf>
    <xf numFmtId="0" fontId="23" fillId="3" borderId="28" xfId="2" applyFont="1" applyFill="1" applyBorder="1" applyAlignment="1">
      <alignment horizontal="justify" vertical="center" wrapText="1"/>
    </xf>
    <xf numFmtId="9" fontId="23" fillId="3" borderId="28" xfId="2" applyNumberFormat="1" applyFont="1" applyFill="1" applyBorder="1" applyAlignment="1">
      <alignment horizontal="center" vertical="center" wrapText="1"/>
    </xf>
    <xf numFmtId="0" fontId="23" fillId="0" borderId="30" xfId="2" applyFont="1" applyFill="1" applyBorder="1" applyAlignment="1">
      <alignment horizontal="center" vertical="center"/>
    </xf>
    <xf numFmtId="9" fontId="23" fillId="7" borderId="28" xfId="2" applyNumberFormat="1" applyFont="1" applyFill="1" applyBorder="1" applyAlignment="1">
      <alignment horizontal="center" vertical="center"/>
    </xf>
    <xf numFmtId="9" fontId="23" fillId="3" borderId="28" xfId="2" applyNumberFormat="1" applyFont="1" applyFill="1" applyBorder="1" applyAlignment="1">
      <alignment horizontal="center" vertical="center"/>
    </xf>
    <xf numFmtId="9" fontId="23" fillId="0" borderId="28" xfId="2" applyNumberFormat="1" applyFont="1" applyFill="1" applyBorder="1" applyAlignment="1">
      <alignment horizontal="center" vertical="center"/>
    </xf>
    <xf numFmtId="0" fontId="23" fillId="7" borderId="29" xfId="2" applyFont="1" applyFill="1" applyBorder="1" applyAlignment="1">
      <alignment horizontal="center" vertical="center"/>
    </xf>
    <xf numFmtId="0" fontId="23" fillId="3" borderId="29" xfId="2" applyFont="1" applyFill="1" applyBorder="1" applyAlignment="1">
      <alignment horizontal="center" vertical="center"/>
    </xf>
    <xf numFmtId="41" fontId="23" fillId="7" borderId="28" xfId="4" applyFont="1" applyFill="1" applyBorder="1" applyAlignment="1">
      <alignment horizontal="center" vertical="center"/>
    </xf>
    <xf numFmtId="41" fontId="23" fillId="7" borderId="29" xfId="4" applyFont="1" applyFill="1" applyBorder="1" applyAlignment="1">
      <alignment horizontal="center" vertical="center"/>
    </xf>
    <xf numFmtId="41" fontId="23" fillId="0" borderId="28" xfId="4" applyFont="1" applyFill="1" applyBorder="1" applyAlignment="1">
      <alignment horizontal="center" vertical="center"/>
    </xf>
    <xf numFmtId="9" fontId="23" fillId="7" borderId="35" xfId="2" applyNumberFormat="1" applyFont="1" applyFill="1" applyBorder="1" applyAlignment="1">
      <alignment horizontal="center" vertical="center"/>
    </xf>
    <xf numFmtId="0" fontId="23" fillId="7" borderId="35" xfId="2" applyFont="1" applyFill="1" applyBorder="1" applyAlignment="1">
      <alignment horizontal="center" vertical="center"/>
    </xf>
    <xf numFmtId="0" fontId="23" fillId="3" borderId="35" xfId="2" applyFont="1" applyFill="1" applyBorder="1" applyAlignment="1">
      <alignment horizontal="center" vertical="center"/>
    </xf>
    <xf numFmtId="0" fontId="23" fillId="0" borderId="35" xfId="2" applyFont="1" applyFill="1" applyBorder="1" applyAlignment="1">
      <alignment horizontal="center" vertical="center"/>
    </xf>
    <xf numFmtId="0" fontId="23" fillId="0" borderId="36" xfId="2" applyFont="1" applyFill="1" applyBorder="1" applyAlignment="1">
      <alignment horizontal="center" vertical="center"/>
    </xf>
    <xf numFmtId="0" fontId="23" fillId="3" borderId="30" xfId="2" applyFont="1" applyFill="1" applyBorder="1" applyAlignment="1">
      <alignment horizontal="center" vertical="center"/>
    </xf>
    <xf numFmtId="9" fontId="23" fillId="0" borderId="35" xfId="2" applyNumberFormat="1" applyFont="1" applyFill="1" applyBorder="1" applyAlignment="1">
      <alignment horizontal="center" vertical="center"/>
    </xf>
    <xf numFmtId="9" fontId="23" fillId="3" borderId="35" xfId="2" applyNumberFormat="1" applyFont="1" applyFill="1" applyBorder="1" applyAlignment="1">
      <alignment horizontal="center" vertical="center"/>
    </xf>
    <xf numFmtId="0" fontId="22" fillId="0" borderId="39" xfId="2" applyFont="1" applyFill="1" applyBorder="1" applyAlignment="1">
      <alignment horizontal="center" vertical="center" textRotation="90"/>
    </xf>
    <xf numFmtId="0" fontId="13" fillId="0" borderId="39" xfId="2" applyFont="1" applyFill="1" applyBorder="1" applyAlignment="1">
      <alignment horizontal="center" vertical="center" textRotation="90"/>
    </xf>
    <xf numFmtId="0" fontId="13" fillId="0" borderId="40" xfId="2" applyFont="1" applyFill="1" applyBorder="1" applyAlignment="1">
      <alignment horizontal="center" vertical="center" textRotation="90"/>
    </xf>
    <xf numFmtId="0" fontId="23" fillId="0" borderId="30" xfId="2" applyFont="1" applyBorder="1" applyAlignment="1">
      <alignment horizontal="justify" vertical="center" wrapText="1"/>
    </xf>
    <xf numFmtId="0" fontId="23" fillId="0" borderId="34" xfId="2" applyFont="1" applyBorder="1" applyAlignment="1">
      <alignment horizontal="justify" vertical="center" wrapText="1"/>
    </xf>
    <xf numFmtId="0" fontId="23" fillId="0" borderId="28" xfId="2" applyFont="1" applyBorder="1" applyAlignment="1">
      <alignment horizontal="justify" vertical="center" wrapText="1"/>
    </xf>
    <xf numFmtId="0" fontId="23" fillId="0" borderId="32" xfId="2" applyFont="1" applyBorder="1" applyAlignment="1">
      <alignment horizontal="justify" vertical="center" wrapText="1"/>
    </xf>
    <xf numFmtId="0" fontId="24" fillId="0" borderId="28" xfId="2" applyFont="1" applyBorder="1" applyAlignment="1">
      <alignment horizontal="justify" vertical="center" wrapText="1"/>
    </xf>
    <xf numFmtId="0" fontId="23" fillId="0" borderId="41" xfId="2" applyFont="1" applyFill="1" applyBorder="1" applyAlignment="1">
      <alignment horizontal="center" vertical="center"/>
    </xf>
    <xf numFmtId="0" fontId="10" fillId="0" borderId="36" xfId="2" applyFont="1" applyBorder="1" applyAlignment="1">
      <alignment horizontal="center" vertical="center" wrapText="1"/>
    </xf>
    <xf numFmtId="0" fontId="10" fillId="0" borderId="40" xfId="2" applyFont="1" applyBorder="1" applyAlignment="1">
      <alignment horizontal="center" vertical="center" wrapText="1"/>
    </xf>
    <xf numFmtId="0" fontId="10" fillId="0" borderId="42" xfId="2" applyFont="1" applyBorder="1" applyAlignment="1">
      <alignment horizontal="center" vertical="center" wrapText="1"/>
    </xf>
    <xf numFmtId="0" fontId="10" fillId="0" borderId="45" xfId="2" applyFont="1" applyBorder="1" applyAlignment="1">
      <alignment horizontal="center" vertical="center" wrapText="1"/>
    </xf>
    <xf numFmtId="0" fontId="10" fillId="0" borderId="35" xfId="2" applyFont="1" applyFill="1" applyBorder="1" applyAlignment="1">
      <alignment horizontal="center" vertical="center"/>
    </xf>
    <xf numFmtId="0" fontId="10" fillId="0" borderId="41" xfId="2" applyFont="1" applyFill="1" applyBorder="1" applyAlignment="1">
      <alignment horizontal="center" vertical="center"/>
    </xf>
    <xf numFmtId="0" fontId="10" fillId="0" borderId="35" xfId="2" applyFont="1" applyBorder="1" applyAlignment="1">
      <alignment horizontal="center" vertical="center" wrapText="1"/>
    </xf>
    <xf numFmtId="0" fontId="10" fillId="0" borderId="39" xfId="2" applyFont="1" applyBorder="1" applyAlignment="1">
      <alignment horizontal="center" vertical="center" wrapText="1"/>
    </xf>
    <xf numFmtId="0" fontId="9" fillId="4" borderId="1" xfId="2" applyFont="1" applyFill="1" applyBorder="1" applyAlignment="1">
      <alignment horizontal="center" vertical="center"/>
    </xf>
    <xf numFmtId="0" fontId="9" fillId="4" borderId="2" xfId="2" applyFont="1" applyFill="1" applyBorder="1" applyAlignment="1">
      <alignment horizontal="center" vertical="center"/>
    </xf>
    <xf numFmtId="0" fontId="9" fillId="4" borderId="3" xfId="2" applyFont="1" applyFill="1" applyBorder="1" applyAlignment="1">
      <alignment horizontal="center" vertical="center"/>
    </xf>
    <xf numFmtId="0" fontId="10" fillId="0" borderId="41" xfId="2" applyFont="1" applyBorder="1" applyAlignment="1">
      <alignment horizontal="center" vertical="center" wrapText="1"/>
    </xf>
    <xf numFmtId="9" fontId="10" fillId="0" borderId="35" xfId="3" applyNumberFormat="1" applyFont="1" applyBorder="1" applyAlignment="1">
      <alignment horizontal="center" vertical="center" wrapText="1"/>
    </xf>
    <xf numFmtId="9" fontId="10" fillId="0" borderId="39" xfId="3" applyNumberFormat="1" applyFont="1" applyBorder="1" applyAlignment="1">
      <alignment horizontal="center" vertical="center" wrapText="1"/>
    </xf>
    <xf numFmtId="0" fontId="10" fillId="0" borderId="36" xfId="2" applyFont="1" applyFill="1" applyBorder="1" applyAlignment="1">
      <alignment horizontal="center" vertical="center"/>
    </xf>
    <xf numFmtId="17" fontId="8" fillId="0" borderId="43" xfId="2" applyNumberFormat="1" applyFont="1" applyBorder="1" applyAlignment="1">
      <alignment horizontal="center" vertical="center"/>
    </xf>
    <xf numFmtId="0" fontId="8" fillId="0" borderId="36" xfId="2" applyFont="1" applyBorder="1" applyAlignment="1">
      <alignment horizontal="center" vertical="center"/>
    </xf>
    <xf numFmtId="0" fontId="13" fillId="0" borderId="44" xfId="2" applyFont="1" applyFill="1" applyBorder="1" applyAlignment="1">
      <alignment horizontal="center" vertical="center" textRotation="90"/>
    </xf>
    <xf numFmtId="0" fontId="15" fillId="0" borderId="33" xfId="2" applyFont="1" applyFill="1" applyBorder="1" applyAlignment="1">
      <alignment horizontal="center" vertical="center"/>
    </xf>
    <xf numFmtId="9" fontId="15" fillId="0" borderId="32" xfId="3" applyFont="1" applyFill="1" applyBorder="1" applyAlignment="1">
      <alignment horizontal="center" vertical="center"/>
    </xf>
    <xf numFmtId="9" fontId="15" fillId="5" borderId="32" xfId="3" applyFont="1" applyFill="1" applyBorder="1" applyAlignment="1">
      <alignment horizontal="center" vertical="center"/>
    </xf>
    <xf numFmtId="9" fontId="15" fillId="5" borderId="28" xfId="2" applyNumberFormat="1" applyFont="1" applyFill="1" applyBorder="1" applyAlignment="1">
      <alignment horizontal="center" vertical="center"/>
    </xf>
    <xf numFmtId="0" fontId="15" fillId="0" borderId="21" xfId="2" applyFont="1" applyFill="1" applyBorder="1" applyAlignment="1">
      <alignment horizontal="center" vertical="center"/>
    </xf>
    <xf numFmtId="9" fontId="15" fillId="5" borderId="21" xfId="3" applyFont="1" applyFill="1" applyBorder="1" applyAlignment="1">
      <alignment horizontal="center" vertical="center"/>
    </xf>
    <xf numFmtId="9" fontId="15" fillId="3" borderId="21" xfId="3" applyFont="1" applyFill="1" applyBorder="1" applyAlignment="1">
      <alignment horizontal="center" vertical="center"/>
    </xf>
    <xf numFmtId="0" fontId="17" fillId="0" borderId="23" xfId="2" applyFont="1" applyBorder="1" applyAlignment="1">
      <alignment horizontal="justify" vertical="center" wrapText="1"/>
    </xf>
    <xf numFmtId="0" fontId="17" fillId="0" borderId="30" xfId="2" applyFont="1" applyBorder="1" applyAlignment="1">
      <alignment horizontal="justify" vertical="center" wrapText="1"/>
    </xf>
    <xf numFmtId="0" fontId="17" fillId="0" borderId="34" xfId="2" applyFont="1" applyBorder="1" applyAlignment="1">
      <alignment horizontal="justify" vertical="center" wrapText="1"/>
    </xf>
    <xf numFmtId="9" fontId="15" fillId="0" borderId="21" xfId="2" applyNumberFormat="1" applyFont="1" applyFill="1" applyBorder="1" applyAlignment="1">
      <alignment horizontal="center" vertical="center" wrapText="1"/>
    </xf>
    <xf numFmtId="0" fontId="15" fillId="0" borderId="22" xfId="2" applyFont="1" applyFill="1" applyBorder="1" applyAlignment="1">
      <alignment horizontal="center" vertical="center"/>
    </xf>
    <xf numFmtId="0" fontId="16" fillId="3" borderId="28" xfId="2" applyFont="1" applyFill="1" applyBorder="1" applyAlignment="1">
      <alignment horizontal="justify" vertical="center" wrapText="1"/>
    </xf>
    <xf numFmtId="0" fontId="16" fillId="3" borderId="32" xfId="2" applyFont="1" applyFill="1" applyBorder="1" applyAlignment="1">
      <alignment horizontal="justify" vertical="center" wrapText="1"/>
    </xf>
    <xf numFmtId="9" fontId="15" fillId="5" borderId="28" xfId="3" applyFont="1" applyFill="1" applyBorder="1" applyAlignment="1">
      <alignment horizontal="center" vertical="center"/>
    </xf>
    <xf numFmtId="9" fontId="15" fillId="5" borderId="29" xfId="3" applyFont="1" applyFill="1" applyBorder="1" applyAlignment="1">
      <alignment horizontal="center" vertical="center"/>
    </xf>
    <xf numFmtId="9" fontId="15" fillId="0" borderId="28" xfId="3" applyFont="1" applyFill="1" applyBorder="1" applyAlignment="1">
      <alignment horizontal="center" vertical="center"/>
    </xf>
    <xf numFmtId="0" fontId="15" fillId="0" borderId="30" xfId="2" applyFont="1" applyBorder="1" applyAlignment="1">
      <alignment horizontal="justify" vertical="center" wrapText="1"/>
    </xf>
    <xf numFmtId="0" fontId="15" fillId="0" borderId="34" xfId="2" applyFont="1" applyBorder="1" applyAlignment="1">
      <alignment horizontal="justify" vertical="center" wrapText="1"/>
    </xf>
    <xf numFmtId="0" fontId="16" fillId="0" borderId="28" xfId="2" applyFont="1" applyFill="1" applyBorder="1" applyAlignment="1">
      <alignment horizontal="justify" vertical="center" wrapText="1"/>
    </xf>
    <xf numFmtId="0" fontId="15" fillId="0" borderId="36" xfId="2" applyFont="1" applyFill="1" applyBorder="1" applyAlignment="1">
      <alignment horizontal="center" vertical="center"/>
    </xf>
    <xf numFmtId="9" fontId="15" fillId="5" borderId="35" xfId="3" applyFont="1" applyFill="1" applyBorder="1" applyAlignment="1">
      <alignment horizontal="center" vertical="center"/>
    </xf>
    <xf numFmtId="0" fontId="15" fillId="0" borderId="41" xfId="2" applyFont="1" applyBorder="1" applyAlignment="1">
      <alignment horizontal="justify" vertical="center" wrapText="1"/>
    </xf>
    <xf numFmtId="0" fontId="16" fillId="0" borderId="35" xfId="2" applyFont="1" applyFill="1" applyBorder="1" applyAlignment="1">
      <alignment horizontal="justify" vertical="center" wrapText="1"/>
    </xf>
    <xf numFmtId="0" fontId="13" fillId="0" borderId="53" xfId="2" applyFont="1" applyFill="1" applyBorder="1" applyAlignment="1">
      <alignment horizontal="center" vertical="center" textRotation="90"/>
    </xf>
    <xf numFmtId="0" fontId="15" fillId="3" borderId="21" xfId="2" applyFont="1" applyFill="1" applyBorder="1" applyAlignment="1">
      <alignment horizontal="center" vertical="center"/>
    </xf>
    <xf numFmtId="0" fontId="15" fillId="0" borderId="20" xfId="2" applyFont="1" applyFill="1" applyBorder="1" applyAlignment="1">
      <alignment horizontal="justify" vertical="center" wrapText="1"/>
    </xf>
    <xf numFmtId="0" fontId="15" fillId="0" borderId="27" xfId="2" applyFont="1" applyFill="1" applyBorder="1" applyAlignment="1">
      <alignment horizontal="justify" vertical="center" wrapText="1"/>
    </xf>
    <xf numFmtId="0" fontId="15" fillId="0" borderId="21" xfId="2" applyFont="1" applyFill="1" applyBorder="1" applyAlignment="1">
      <alignment horizontal="justify" vertical="center" wrapText="1"/>
    </xf>
    <xf numFmtId="0" fontId="16" fillId="0" borderId="20" xfId="2" applyFont="1" applyFill="1" applyBorder="1" applyAlignment="1">
      <alignment horizontal="justify" vertical="center" wrapText="1"/>
    </xf>
    <xf numFmtId="0" fontId="16" fillId="0" borderId="27" xfId="2" applyFont="1" applyFill="1" applyBorder="1" applyAlignment="1">
      <alignment horizontal="justify" vertical="center" wrapText="1"/>
    </xf>
    <xf numFmtId="0" fontId="16" fillId="0" borderId="21" xfId="2" applyFont="1" applyFill="1" applyBorder="1" applyAlignment="1">
      <alignment horizontal="justify" vertical="center" wrapText="1"/>
    </xf>
    <xf numFmtId="9" fontId="15" fillId="0" borderId="35" xfId="3" applyFont="1" applyFill="1" applyBorder="1" applyAlignment="1">
      <alignment horizontal="center" vertical="center" wrapText="1"/>
    </xf>
    <xf numFmtId="9" fontId="15" fillId="0" borderId="28" xfId="3" applyFont="1" applyFill="1" applyBorder="1" applyAlignment="1">
      <alignment horizontal="center" vertical="center" wrapText="1"/>
    </xf>
    <xf numFmtId="0" fontId="16" fillId="0" borderId="30" xfId="2" applyFont="1" applyFill="1" applyBorder="1" applyAlignment="1">
      <alignment horizontal="center" vertical="center" wrapText="1"/>
    </xf>
    <xf numFmtId="14" fontId="15" fillId="0" borderId="28" xfId="3" applyNumberFormat="1" applyFont="1" applyFill="1" applyBorder="1" applyAlignment="1">
      <alignment horizontal="center" vertical="center"/>
    </xf>
    <xf numFmtId="0" fontId="15" fillId="0" borderId="29" xfId="2" applyFont="1" applyFill="1" applyBorder="1" applyAlignment="1">
      <alignment horizontal="center" vertical="center" wrapText="1"/>
    </xf>
    <xf numFmtId="0" fontId="15" fillId="0" borderId="19" xfId="2" applyFont="1" applyFill="1" applyBorder="1" applyAlignment="1">
      <alignment horizontal="center" vertical="center" wrapText="1"/>
    </xf>
    <xf numFmtId="0" fontId="15" fillId="0" borderId="26"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15" fillId="0" borderId="31" xfId="2" applyFont="1" applyFill="1" applyBorder="1" applyAlignment="1">
      <alignment horizontal="justify" vertical="center" wrapText="1"/>
    </xf>
    <xf numFmtId="0" fontId="16" fillId="0" borderId="31" xfId="2" applyFont="1" applyFill="1" applyBorder="1" applyAlignment="1">
      <alignment horizontal="justify" vertical="center" wrapText="1"/>
    </xf>
    <xf numFmtId="0" fontId="19" fillId="3" borderId="4" xfId="2" applyFont="1" applyFill="1" applyBorder="1" applyAlignment="1">
      <alignment horizontal="left"/>
    </xf>
    <xf numFmtId="0" fontId="19" fillId="3" borderId="6" xfId="2" applyFont="1" applyFill="1" applyBorder="1" applyAlignment="1">
      <alignment horizontal="left" vertical="top"/>
    </xf>
    <xf numFmtId="0" fontId="19" fillId="3" borderId="7" xfId="2" applyFont="1" applyFill="1" applyBorder="1" applyAlignment="1">
      <alignment horizontal="left" vertical="top"/>
    </xf>
    <xf numFmtId="0" fontId="19" fillId="3" borderId="7" xfId="2" applyFont="1" applyFill="1" applyBorder="1" applyAlignment="1">
      <alignment horizontal="justify" vertical="top" wrapText="1"/>
    </xf>
    <xf numFmtId="0" fontId="2" fillId="3" borderId="1" xfId="2" applyFill="1" applyBorder="1" applyAlignment="1">
      <alignment horizontal="center"/>
    </xf>
    <xf numFmtId="0" fontId="2" fillId="3" borderId="2" xfId="2" applyFill="1" applyBorder="1" applyAlignment="1">
      <alignment horizontal="center"/>
    </xf>
    <xf numFmtId="0" fontId="2" fillId="3" borderId="3" xfId="2" applyFill="1" applyBorder="1" applyAlignment="1">
      <alignment horizontal="center"/>
    </xf>
    <xf numFmtId="0" fontId="2" fillId="3" borderId="4" xfId="2" applyFill="1" applyBorder="1" applyAlignment="1">
      <alignment horizontal="center"/>
    </xf>
    <xf numFmtId="0" fontId="2" fillId="3" borderId="0" xfId="2" applyFill="1" applyBorder="1" applyAlignment="1">
      <alignment horizontal="center"/>
    </xf>
    <xf numFmtId="0" fontId="2" fillId="3" borderId="5" xfId="2" applyFill="1" applyBorder="1" applyAlignment="1">
      <alignment horizontal="center"/>
    </xf>
    <xf numFmtId="0" fontId="2" fillId="3" borderId="6" xfId="2" applyFill="1" applyBorder="1" applyAlignment="1">
      <alignment horizontal="center"/>
    </xf>
    <xf numFmtId="0" fontId="2" fillId="3" borderId="7" xfId="2" applyFill="1" applyBorder="1" applyAlignment="1">
      <alignment horizontal="center"/>
    </xf>
    <xf numFmtId="0" fontId="2" fillId="3" borderId="8" xfId="2" applyFill="1" applyBorder="1" applyAlignment="1">
      <alignment horizontal="center"/>
    </xf>
    <xf numFmtId="10" fontId="15" fillId="5" borderId="32" xfId="0" applyNumberFormat="1" applyFont="1" applyFill="1" applyBorder="1" applyAlignment="1">
      <alignment horizontal="center" vertical="center"/>
    </xf>
    <xf numFmtId="0" fontId="15" fillId="5" borderId="32" xfId="0" applyFont="1" applyFill="1" applyBorder="1" applyAlignment="1">
      <alignment horizontal="center" vertical="center"/>
    </xf>
    <xf numFmtId="10" fontId="15" fillId="3" borderId="32" xfId="0" applyNumberFormat="1" applyFont="1" applyFill="1" applyBorder="1" applyAlignment="1">
      <alignment horizontal="center" vertical="center"/>
    </xf>
    <xf numFmtId="0" fontId="15" fillId="3" borderId="32" xfId="0" applyFont="1" applyFill="1" applyBorder="1" applyAlignment="1">
      <alignment horizontal="center" vertical="center"/>
    </xf>
    <xf numFmtId="0" fontId="15" fillId="5" borderId="33" xfId="0" applyFont="1" applyFill="1" applyBorder="1" applyAlignment="1">
      <alignment horizontal="center" vertical="center"/>
    </xf>
    <xf numFmtId="0" fontId="19" fillId="3" borderId="57" xfId="2" applyFont="1" applyFill="1" applyBorder="1" applyAlignment="1">
      <alignment horizontal="left" vertical="center"/>
    </xf>
    <xf numFmtId="0" fontId="15" fillId="3" borderId="56"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28"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9" fontId="15" fillId="3" borderId="32" xfId="3" applyFont="1" applyFill="1" applyBorder="1" applyAlignment="1">
      <alignment horizontal="center" vertical="center"/>
    </xf>
    <xf numFmtId="10" fontId="15" fillId="3" borderId="28" xfId="0" applyNumberFormat="1" applyFont="1" applyFill="1" applyBorder="1" applyAlignment="1">
      <alignment horizontal="center" vertical="center"/>
    </xf>
    <xf numFmtId="9" fontId="15" fillId="3" borderId="28" xfId="3" applyFont="1" applyFill="1" applyBorder="1" applyAlignment="1">
      <alignment horizontal="center" vertical="center"/>
    </xf>
    <xf numFmtId="9" fontId="15" fillId="3" borderId="28" xfId="2" applyNumberFormat="1" applyFont="1" applyFill="1" applyBorder="1" applyAlignment="1">
      <alignment horizontal="center" vertical="center" wrapText="1"/>
    </xf>
    <xf numFmtId="49" fontId="15" fillId="3" borderId="28" xfId="0" applyNumberFormat="1" applyFont="1" applyFill="1" applyBorder="1" applyAlignment="1">
      <alignment horizontal="center" vertical="center"/>
    </xf>
    <xf numFmtId="10" fontId="15" fillId="5" borderId="28" xfId="0" applyNumberFormat="1" applyFont="1" applyFill="1" applyBorder="1" applyAlignment="1">
      <alignment horizontal="center" vertical="center"/>
    </xf>
    <xf numFmtId="0" fontId="15" fillId="3" borderId="29" xfId="0" applyFont="1" applyFill="1" applyBorder="1" applyAlignment="1">
      <alignment horizontal="center" vertical="center"/>
    </xf>
    <xf numFmtId="9" fontId="15" fillId="5" borderId="28" xfId="0" applyNumberFormat="1" applyFont="1" applyFill="1" applyBorder="1" applyAlignment="1">
      <alignment horizontal="center" vertical="center"/>
    </xf>
    <xf numFmtId="0" fontId="16" fillId="3" borderId="39" xfId="2" applyFont="1" applyFill="1" applyBorder="1" applyAlignment="1">
      <alignment horizontal="justify" vertical="center" wrapText="1"/>
    </xf>
    <xf numFmtId="0" fontId="16" fillId="3" borderId="27" xfId="2" applyFont="1" applyFill="1" applyBorder="1" applyAlignment="1">
      <alignment horizontal="justify" vertical="center" wrapText="1"/>
    </xf>
    <xf numFmtId="0" fontId="16" fillId="3" borderId="21" xfId="2" applyFont="1" applyFill="1" applyBorder="1" applyAlignment="1">
      <alignment horizontal="justify" vertical="center" wrapText="1"/>
    </xf>
    <xf numFmtId="0" fontId="15" fillId="3" borderId="39" xfId="2" applyFont="1" applyFill="1" applyBorder="1" applyAlignment="1">
      <alignment horizontal="justify" vertical="center" wrapText="1"/>
    </xf>
    <xf numFmtId="0" fontId="15" fillId="3" borderId="27" xfId="2" applyFont="1" applyFill="1" applyBorder="1" applyAlignment="1">
      <alignment horizontal="justify" vertical="center" wrapText="1"/>
    </xf>
    <xf numFmtId="0" fontId="15" fillId="0" borderId="28" xfId="2" applyFont="1" applyBorder="1" applyAlignment="1">
      <alignment horizontal="justify" vertical="center" wrapText="1"/>
    </xf>
    <xf numFmtId="0" fontId="15" fillId="3" borderId="21"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9" fontId="15" fillId="3" borderId="27" xfId="2" applyNumberFormat="1" applyFont="1" applyFill="1" applyBorder="1" applyAlignment="1">
      <alignment horizontal="center" vertical="center" wrapText="1"/>
    </xf>
    <xf numFmtId="9" fontId="15" fillId="3" borderId="21" xfId="2" applyNumberFormat="1" applyFont="1" applyFill="1" applyBorder="1" applyAlignment="1">
      <alignment horizontal="center" vertical="center" wrapText="1"/>
    </xf>
    <xf numFmtId="0" fontId="15" fillId="3" borderId="27" xfId="2" applyFont="1" applyFill="1" applyBorder="1" applyAlignment="1">
      <alignment horizontal="left" vertical="center" wrapText="1"/>
    </xf>
    <xf numFmtId="0" fontId="15" fillId="3" borderId="21" xfId="2" applyFont="1" applyFill="1" applyBorder="1" applyAlignment="1">
      <alignment horizontal="left" vertical="center" wrapText="1"/>
    </xf>
    <xf numFmtId="1" fontId="15" fillId="5" borderId="28" xfId="3" applyNumberFormat="1" applyFont="1" applyFill="1" applyBorder="1" applyAlignment="1">
      <alignment horizontal="center" vertical="center"/>
    </xf>
    <xf numFmtId="1" fontId="15" fillId="3" borderId="28" xfId="3" applyNumberFormat="1" applyFont="1" applyFill="1" applyBorder="1" applyAlignment="1">
      <alignment horizontal="center" vertical="center"/>
    </xf>
    <xf numFmtId="0" fontId="15" fillId="3" borderId="29" xfId="3" applyNumberFormat="1" applyFont="1" applyFill="1" applyBorder="1" applyAlignment="1">
      <alignment horizontal="center" vertical="center"/>
    </xf>
    <xf numFmtId="0" fontId="15" fillId="3" borderId="28" xfId="3" applyNumberFormat="1" applyFont="1" applyFill="1" applyBorder="1" applyAlignment="1">
      <alignment horizontal="center" vertical="center"/>
    </xf>
    <xf numFmtId="0" fontId="15" fillId="8" borderId="28" xfId="0" applyFont="1" applyFill="1" applyBorder="1" applyAlignment="1">
      <alignment horizontal="center" vertical="center"/>
    </xf>
    <xf numFmtId="0" fontId="16" fillId="3" borderId="30" xfId="2" applyFont="1" applyFill="1" applyBorder="1" applyAlignment="1">
      <alignment horizontal="center" vertical="center" wrapText="1"/>
    </xf>
    <xf numFmtId="0" fontId="15" fillId="3" borderId="35" xfId="0" applyFont="1" applyFill="1" applyBorder="1" applyAlignment="1">
      <alignment horizontal="center" vertical="center"/>
    </xf>
    <xf numFmtId="0" fontId="15" fillId="3" borderId="36" xfId="0" applyFont="1" applyFill="1" applyBorder="1" applyAlignment="1">
      <alignment horizontal="center" vertical="center"/>
    </xf>
    <xf numFmtId="0" fontId="15" fillId="8" borderId="35" xfId="0" applyFont="1" applyFill="1" applyBorder="1" applyAlignment="1">
      <alignment horizontal="center" vertical="center"/>
    </xf>
    <xf numFmtId="0" fontId="15" fillId="3" borderId="19" xfId="2" applyFont="1" applyFill="1" applyBorder="1" applyAlignment="1">
      <alignment horizontal="justify" vertical="center" wrapText="1"/>
    </xf>
    <xf numFmtId="0" fontId="15" fillId="3" borderId="26" xfId="2" applyFont="1" applyFill="1" applyBorder="1" applyAlignment="1">
      <alignment horizontal="justify" vertical="center" wrapText="1"/>
    </xf>
    <xf numFmtId="0" fontId="15" fillId="3" borderId="23" xfId="2" applyFont="1" applyFill="1" applyBorder="1" applyAlignment="1">
      <alignment horizontal="justify" vertical="center" wrapText="1"/>
    </xf>
    <xf numFmtId="0" fontId="15" fillId="3" borderId="20" xfId="2" applyFont="1" applyFill="1" applyBorder="1" applyAlignment="1">
      <alignment horizontal="justify" vertical="center" wrapText="1"/>
    </xf>
    <xf numFmtId="9" fontId="15" fillId="3" borderId="39" xfId="2" applyNumberFormat="1" applyFont="1" applyFill="1" applyBorder="1" applyAlignment="1">
      <alignment horizontal="center" vertical="center" wrapText="1"/>
    </xf>
    <xf numFmtId="9" fontId="15" fillId="3" borderId="31" xfId="2" applyNumberFormat="1" applyFont="1" applyFill="1" applyBorder="1" applyAlignment="1">
      <alignment horizontal="center" vertical="center" wrapText="1"/>
    </xf>
    <xf numFmtId="0" fontId="13" fillId="0" borderId="10" xfId="2" applyFont="1" applyFill="1" applyBorder="1" applyAlignment="1">
      <alignment horizontal="center" vertical="center" textRotation="90"/>
    </xf>
    <xf numFmtId="9" fontId="2" fillId="0" borderId="32" xfId="3" applyFont="1" applyFill="1" applyBorder="1" applyAlignment="1">
      <alignment horizontal="center" vertical="center"/>
    </xf>
    <xf numFmtId="9" fontId="2" fillId="5" borderId="32" xfId="3" applyFont="1" applyFill="1" applyBorder="1" applyAlignment="1">
      <alignment horizontal="center" vertical="center"/>
    </xf>
    <xf numFmtId="9" fontId="2" fillId="5" borderId="33" xfId="3" applyFont="1" applyFill="1" applyBorder="1" applyAlignment="1">
      <alignment horizontal="center" vertical="center"/>
    </xf>
    <xf numFmtId="9" fontId="2" fillId="3" borderId="32" xfId="3" applyFont="1" applyFill="1" applyBorder="1" applyAlignment="1">
      <alignment horizontal="center" vertical="center"/>
    </xf>
    <xf numFmtId="1" fontId="2" fillId="5" borderId="28" xfId="2" applyNumberFormat="1" applyFont="1" applyFill="1" applyBorder="1" applyAlignment="1">
      <alignment horizontal="center" vertical="center"/>
    </xf>
    <xf numFmtId="1" fontId="2" fillId="5" borderId="29" xfId="2" applyNumberFormat="1" applyFont="1" applyFill="1" applyBorder="1" applyAlignment="1">
      <alignment horizontal="center" vertical="center"/>
    </xf>
    <xf numFmtId="1" fontId="2" fillId="3" borderId="28" xfId="2" applyNumberFormat="1" applyFont="1" applyFill="1" applyBorder="1" applyAlignment="1">
      <alignment horizontal="center" vertical="center"/>
    </xf>
    <xf numFmtId="1" fontId="2" fillId="5" borderId="28" xfId="3" applyNumberFormat="1" applyFont="1" applyFill="1" applyBorder="1" applyAlignment="1">
      <alignment horizontal="center" vertical="center"/>
    </xf>
    <xf numFmtId="10" fontId="2" fillId="0" borderId="28" xfId="3" applyNumberFormat="1" applyFont="1" applyFill="1" applyBorder="1" applyAlignment="1">
      <alignment horizontal="center" vertical="center"/>
    </xf>
    <xf numFmtId="9" fontId="2" fillId="5" borderId="35" xfId="3" applyNumberFormat="1" applyFont="1" applyFill="1" applyBorder="1" applyAlignment="1">
      <alignment horizontal="center" vertical="center"/>
    </xf>
    <xf numFmtId="10" fontId="2" fillId="0" borderId="35" xfId="3" applyNumberFormat="1" applyFont="1" applyFill="1" applyBorder="1" applyAlignment="1">
      <alignment horizontal="center" vertical="center"/>
    </xf>
    <xf numFmtId="9" fontId="2" fillId="5" borderId="36" xfId="3" applyNumberFormat="1" applyFont="1" applyFill="1" applyBorder="1" applyAlignment="1">
      <alignment horizontal="center" vertical="center"/>
    </xf>
    <xf numFmtId="0" fontId="19" fillId="0" borderId="44" xfId="2" applyFont="1" applyFill="1" applyBorder="1" applyAlignment="1">
      <alignment horizontal="center" vertical="center" wrapText="1"/>
    </xf>
    <xf numFmtId="0" fontId="19" fillId="0" borderId="23" xfId="2" applyFont="1" applyFill="1" applyBorder="1" applyAlignment="1">
      <alignment horizontal="center" vertical="center" wrapText="1"/>
    </xf>
    <xf numFmtId="1" fontId="2" fillId="5" borderId="29" xfId="3" applyNumberFormat="1" applyFont="1" applyFill="1" applyBorder="1" applyAlignment="1">
      <alignment horizontal="center" vertical="center"/>
    </xf>
    <xf numFmtId="0" fontId="2" fillId="0" borderId="17" xfId="2" applyFont="1" applyFill="1" applyBorder="1" applyAlignment="1">
      <alignment horizontal="center" vertical="center"/>
    </xf>
    <xf numFmtId="0" fontId="2" fillId="0" borderId="16" xfId="2" applyFont="1" applyFill="1" applyBorder="1" applyAlignment="1">
      <alignment horizontal="center" vertical="center"/>
    </xf>
    <xf numFmtId="0" fontId="2" fillId="5" borderId="17" xfId="2" applyFont="1" applyFill="1" applyBorder="1" applyAlignment="1">
      <alignment horizontal="center" vertical="center"/>
    </xf>
    <xf numFmtId="0" fontId="2" fillId="5" borderId="18" xfId="2" applyFont="1" applyFill="1" applyBorder="1" applyAlignment="1">
      <alignment horizontal="center" vertical="center"/>
    </xf>
    <xf numFmtId="0" fontId="2" fillId="0" borderId="20" xfId="2" applyFont="1" applyFill="1" applyBorder="1" applyAlignment="1">
      <alignment horizontal="justify" vertical="center" wrapText="1"/>
    </xf>
    <xf numFmtId="0" fontId="2" fillId="0" borderId="27" xfId="2" applyFont="1" applyFill="1" applyBorder="1" applyAlignment="1">
      <alignment horizontal="justify" vertical="center" wrapText="1"/>
    </xf>
    <xf numFmtId="0" fontId="2" fillId="0" borderId="21" xfId="2" applyFont="1" applyFill="1" applyBorder="1" applyAlignment="1">
      <alignment horizontal="justify" vertical="center" wrapText="1"/>
    </xf>
    <xf numFmtId="9" fontId="2" fillId="0" borderId="35" xfId="3" applyFont="1" applyFill="1" applyBorder="1" applyAlignment="1">
      <alignment horizontal="center" vertical="center" wrapText="1"/>
    </xf>
    <xf numFmtId="9" fontId="2" fillId="0" borderId="28" xfId="3" applyFont="1" applyFill="1" applyBorder="1" applyAlignment="1">
      <alignment horizontal="center" vertical="center" wrapText="1"/>
    </xf>
    <xf numFmtId="0" fontId="2" fillId="5" borderId="16" xfId="2" applyFont="1" applyFill="1" applyBorder="1" applyAlignment="1">
      <alignment horizontal="center" vertical="center"/>
    </xf>
    <xf numFmtId="0" fontId="2" fillId="3" borderId="39" xfId="2" applyFont="1" applyFill="1" applyBorder="1" applyAlignment="1">
      <alignment horizontal="justify" vertical="center" wrapText="1"/>
    </xf>
    <xf numFmtId="9" fontId="2" fillId="0" borderId="39" xfId="3" applyFont="1" applyFill="1" applyBorder="1" applyAlignment="1">
      <alignment horizontal="center" vertical="center" wrapText="1"/>
    </xf>
    <xf numFmtId="0" fontId="2" fillId="3" borderId="28" xfId="2" applyFont="1" applyFill="1" applyBorder="1" applyAlignment="1">
      <alignment horizontal="center" vertical="center" wrapText="1"/>
    </xf>
    <xf numFmtId="9" fontId="2" fillId="5" borderId="35" xfId="2" applyNumberFormat="1" applyFont="1" applyFill="1" applyBorder="1" applyAlignment="1">
      <alignment horizontal="center" vertical="center"/>
    </xf>
    <xf numFmtId="10" fontId="2" fillId="5" borderId="35" xfId="2" applyNumberFormat="1" applyFont="1" applyFill="1" applyBorder="1" applyAlignment="1">
      <alignment horizontal="center" vertical="center"/>
    </xf>
    <xf numFmtId="0" fontId="33" fillId="3" borderId="28" xfId="2" applyFont="1" applyFill="1" applyBorder="1" applyAlignment="1">
      <alignment horizontal="justify" vertical="center" wrapText="1"/>
    </xf>
    <xf numFmtId="0" fontId="2" fillId="0" borderId="29" xfId="2" applyFont="1" applyFill="1" applyBorder="1" applyAlignment="1">
      <alignment horizontal="center" vertical="center" wrapText="1"/>
    </xf>
    <xf numFmtId="10" fontId="2" fillId="0" borderId="35" xfId="2" applyNumberFormat="1" applyFont="1" applyFill="1" applyBorder="1" applyAlignment="1">
      <alignment horizontal="center" vertical="center"/>
    </xf>
    <xf numFmtId="0" fontId="2" fillId="0" borderId="19" xfId="2" applyFont="1" applyBorder="1" applyAlignment="1">
      <alignment vertical="center" wrapText="1"/>
    </xf>
    <xf numFmtId="0" fontId="2" fillId="0" borderId="26" xfId="2" applyFont="1" applyBorder="1" applyAlignment="1">
      <alignment vertical="center" wrapText="1"/>
    </xf>
    <xf numFmtId="0" fontId="2" fillId="0" borderId="38" xfId="2" applyFont="1" applyBorder="1" applyAlignment="1">
      <alignment vertical="center" wrapText="1"/>
    </xf>
    <xf numFmtId="0" fontId="2" fillId="3" borderId="20" xfId="2" applyFont="1" applyFill="1" applyBorder="1" applyAlignment="1">
      <alignment vertical="center" wrapText="1"/>
    </xf>
    <xf numFmtId="0" fontId="2" fillId="3" borderId="27" xfId="2" applyFont="1" applyFill="1" applyBorder="1" applyAlignment="1">
      <alignment vertical="center" wrapText="1"/>
    </xf>
    <xf numFmtId="0" fontId="2" fillId="3" borderId="31" xfId="2" applyFont="1" applyFill="1" applyBorder="1" applyAlignment="1">
      <alignment vertical="center" wrapText="1"/>
    </xf>
    <xf numFmtId="10" fontId="2" fillId="0" borderId="21" xfId="2" applyNumberFormat="1" applyFont="1" applyFill="1" applyBorder="1" applyAlignment="1">
      <alignment horizontal="center" vertical="center"/>
    </xf>
    <xf numFmtId="0" fontId="2" fillId="0" borderId="21" xfId="2" applyFont="1" applyFill="1" applyBorder="1" applyAlignment="1">
      <alignment horizontal="center" vertical="center"/>
    </xf>
    <xf numFmtId="0" fontId="13" fillId="0" borderId="60" xfId="2" applyFont="1" applyFill="1" applyBorder="1" applyAlignment="1">
      <alignment horizontal="center" vertical="center" textRotation="90"/>
    </xf>
    <xf numFmtId="0" fontId="13" fillId="0" borderId="61" xfId="2" applyFont="1" applyFill="1" applyBorder="1" applyAlignment="1">
      <alignment horizontal="center" vertical="center" textRotation="90"/>
    </xf>
    <xf numFmtId="0" fontId="13" fillId="0" borderId="62" xfId="2" applyFont="1" applyFill="1" applyBorder="1" applyAlignment="1">
      <alignment horizontal="center" vertical="center" textRotation="90"/>
    </xf>
    <xf numFmtId="0" fontId="10" fillId="0" borderId="6" xfId="2" applyFont="1" applyBorder="1" applyAlignment="1">
      <alignment horizontal="center" vertical="center" wrapText="1"/>
    </xf>
    <xf numFmtId="0" fontId="2" fillId="3" borderId="35" xfId="2" applyFont="1" applyFill="1" applyBorder="1" applyAlignment="1">
      <alignment horizontal="center"/>
    </xf>
    <xf numFmtId="0" fontId="2" fillId="5" borderId="35" xfId="2" applyFont="1" applyFill="1" applyBorder="1" applyAlignment="1">
      <alignment horizontal="center"/>
    </xf>
    <xf numFmtId="0" fontId="2" fillId="3" borderId="36" xfId="2" applyFont="1" applyFill="1" applyBorder="1" applyAlignment="1">
      <alignment horizontal="center"/>
    </xf>
    <xf numFmtId="0" fontId="2" fillId="3" borderId="28" xfId="2" applyFont="1" applyFill="1" applyBorder="1" applyAlignment="1">
      <alignment horizontal="center"/>
    </xf>
    <xf numFmtId="0" fontId="2" fillId="5" borderId="28" xfId="2" applyFont="1" applyFill="1" applyBorder="1" applyAlignment="1">
      <alignment horizontal="center"/>
    </xf>
    <xf numFmtId="0" fontId="2" fillId="3" borderId="29" xfId="2" applyFont="1" applyFill="1" applyBorder="1" applyAlignment="1">
      <alignment horizontal="center"/>
    </xf>
    <xf numFmtId="0" fontId="2" fillId="5" borderId="29" xfId="2" applyFont="1" applyFill="1" applyBorder="1" applyAlignment="1">
      <alignment horizontal="center"/>
    </xf>
    <xf numFmtId="9" fontId="2" fillId="5" borderId="28" xfId="2" applyNumberFormat="1" applyFont="1" applyFill="1" applyBorder="1" applyAlignment="1">
      <alignment horizontal="center"/>
    </xf>
    <xf numFmtId="9" fontId="2" fillId="3" borderId="28" xfId="2" applyNumberFormat="1" applyFont="1" applyFill="1" applyBorder="1" applyAlignment="1">
      <alignment horizontal="center"/>
    </xf>
    <xf numFmtId="10" fontId="2" fillId="0" borderId="28" xfId="2" applyNumberFormat="1" applyFont="1" applyFill="1" applyBorder="1" applyAlignment="1">
      <alignment horizontal="center"/>
    </xf>
    <xf numFmtId="0" fontId="2" fillId="0" borderId="28" xfId="2" applyFont="1" applyFill="1" applyBorder="1" applyAlignment="1">
      <alignment horizontal="center"/>
    </xf>
    <xf numFmtId="10" fontId="2" fillId="5" borderId="28" xfId="2" applyNumberFormat="1" applyFont="1" applyFill="1" applyBorder="1" applyAlignment="1">
      <alignment horizontal="center"/>
    </xf>
    <xf numFmtId="10" fontId="2" fillId="3" borderId="28" xfId="2" applyNumberFormat="1" applyFont="1" applyFill="1" applyBorder="1" applyAlignment="1">
      <alignment horizontal="center"/>
    </xf>
    <xf numFmtId="9" fontId="2" fillId="0" borderId="28" xfId="2" applyNumberFormat="1" applyFont="1" applyFill="1" applyBorder="1" applyAlignment="1">
      <alignment horizontal="center"/>
    </xf>
    <xf numFmtId="0" fontId="2" fillId="3" borderId="32" xfId="2" applyFont="1" applyFill="1" applyBorder="1" applyAlignment="1">
      <alignment horizontal="center"/>
    </xf>
    <xf numFmtId="10" fontId="2" fillId="3" borderId="32" xfId="2" applyNumberFormat="1" applyFont="1" applyFill="1" applyBorder="1" applyAlignment="1">
      <alignment horizontal="center"/>
    </xf>
    <xf numFmtId="9" fontId="15" fillId="0" borderId="32" xfId="2" applyNumberFormat="1" applyFont="1" applyFill="1" applyBorder="1" applyAlignment="1">
      <alignment horizontal="center" vertical="center"/>
    </xf>
    <xf numFmtId="0" fontId="15" fillId="8" borderId="55" xfId="2" applyFont="1" applyFill="1" applyBorder="1" applyAlignment="1">
      <alignment horizontal="center" vertical="center"/>
    </xf>
    <xf numFmtId="9" fontId="15" fillId="8" borderId="32" xfId="2" applyNumberFormat="1" applyFont="1" applyFill="1" applyBorder="1" applyAlignment="1">
      <alignment horizontal="center" vertical="center"/>
    </xf>
    <xf numFmtId="0" fontId="15" fillId="8" borderId="21" xfId="2" applyFont="1" applyFill="1" applyBorder="1" applyAlignment="1">
      <alignment horizontal="center" vertical="center"/>
    </xf>
  </cellXfs>
  <cellStyles count="7">
    <cellStyle name="Buena" xfId="1" builtinId="26"/>
    <cellStyle name="Millares [0] 2" xfId="4"/>
    <cellStyle name="Normal" xfId="0" builtinId="0"/>
    <cellStyle name="Normal 2" xfId="2"/>
    <cellStyle name="Normal 2 2" xfId="5"/>
    <cellStyle name="Normal 3" xfId="6"/>
    <cellStyle name="Porcentaje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204108</xdr:colOff>
      <xdr:row>32</xdr:row>
      <xdr:rowOff>-1</xdr:rowOff>
    </xdr:from>
    <xdr:to>
      <xdr:col>48</xdr:col>
      <xdr:colOff>196040</xdr:colOff>
      <xdr:row>36</xdr:row>
      <xdr:rowOff>61695</xdr:rowOff>
    </xdr:to>
    <xdr:sp macro="" textlink="">
      <xdr:nvSpPr>
        <xdr:cNvPr id="2" name="Text Box 45">
          <a:extLst>
            <a:ext uri="{FF2B5EF4-FFF2-40B4-BE49-F238E27FC236}">
              <a16:creationId xmlns:a16="http://schemas.microsoft.com/office/drawing/2014/main" xmlns="" id="{00000000-0008-0000-0900-000002000000}"/>
            </a:ext>
          </a:extLst>
        </xdr:cNvPr>
        <xdr:cNvSpPr txBox="1">
          <a:spLocks noChangeArrowheads="1"/>
        </xdr:cNvSpPr>
      </xdr:nvSpPr>
      <xdr:spPr bwMode="auto">
        <a:xfrm>
          <a:off x="29283933" y="18421349"/>
          <a:ext cx="4706807"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33</xdr:row>
      <xdr:rowOff>13048</xdr:rowOff>
    </xdr:from>
    <xdr:to>
      <xdr:col>6</xdr:col>
      <xdr:colOff>2146819</xdr:colOff>
      <xdr:row>37</xdr:row>
      <xdr:rowOff>74744</xdr:rowOff>
    </xdr:to>
    <xdr:sp macro="" textlink="">
      <xdr:nvSpPr>
        <xdr:cNvPr id="3" name="Text Box 45">
          <a:extLst>
            <a:ext uri="{FF2B5EF4-FFF2-40B4-BE49-F238E27FC236}">
              <a16:creationId xmlns:a16="http://schemas.microsoft.com/office/drawing/2014/main" xmlns="" id="{00000000-0008-0000-0900-000003000000}"/>
            </a:ext>
          </a:extLst>
        </xdr:cNvPr>
        <xdr:cNvSpPr txBox="1">
          <a:spLocks noChangeArrowheads="1"/>
        </xdr:cNvSpPr>
      </xdr:nvSpPr>
      <xdr:spPr bwMode="auto">
        <a:xfrm>
          <a:off x="7687980" y="18624898"/>
          <a:ext cx="4412464"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171450</xdr:colOff>
      <xdr:row>2</xdr:row>
      <xdr:rowOff>152400</xdr:rowOff>
    </xdr:from>
    <xdr:to>
      <xdr:col>3</xdr:col>
      <xdr:colOff>124287</xdr:colOff>
      <xdr:row>7</xdr:row>
      <xdr:rowOff>59511</xdr:rowOff>
    </xdr:to>
    <xdr:pic>
      <xdr:nvPicPr>
        <xdr:cNvPr id="4" name="Imagen 3">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1"/>
        <a:stretch>
          <a:fillRect/>
        </a:stretch>
      </xdr:blipFill>
      <xdr:spPr>
        <a:xfrm>
          <a:off x="171450" y="542925"/>
          <a:ext cx="5334462" cy="8596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11907</xdr:colOff>
      <xdr:row>35</xdr:row>
      <xdr:rowOff>476250</xdr:rowOff>
    </xdr:from>
    <xdr:to>
      <xdr:col>49</xdr:col>
      <xdr:colOff>10643</xdr:colOff>
      <xdr:row>39</xdr:row>
      <xdr:rowOff>145039</xdr:rowOff>
    </xdr:to>
    <xdr:sp macro="" textlink="">
      <xdr:nvSpPr>
        <xdr:cNvPr id="2" name="Text Box 45">
          <a:extLst>
            <a:ext uri="{FF2B5EF4-FFF2-40B4-BE49-F238E27FC236}">
              <a16:creationId xmlns="" xmlns:a16="http://schemas.microsoft.com/office/drawing/2014/main" id="{00000000-0008-0000-0000-000005000000}"/>
            </a:ext>
          </a:extLst>
        </xdr:cNvPr>
        <xdr:cNvSpPr txBox="1">
          <a:spLocks noChangeArrowheads="1"/>
        </xdr:cNvSpPr>
      </xdr:nvSpPr>
      <xdr:spPr bwMode="auto">
        <a:xfrm>
          <a:off x="33463707" y="20669250"/>
          <a:ext cx="5285111" cy="802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251336</xdr:colOff>
      <xdr:row>35</xdr:row>
      <xdr:rowOff>525017</xdr:rowOff>
    </xdr:from>
    <xdr:to>
      <xdr:col>6</xdr:col>
      <xdr:colOff>2111100</xdr:colOff>
      <xdr:row>40</xdr:row>
      <xdr:rowOff>27119</xdr:rowOff>
    </xdr:to>
    <xdr:sp macro="" textlink="">
      <xdr:nvSpPr>
        <xdr:cNvPr id="3" name="Text Box 45">
          <a:extLst>
            <a:ext uri="{FF2B5EF4-FFF2-40B4-BE49-F238E27FC236}">
              <a16:creationId xmlns="" xmlns:a16="http://schemas.microsoft.com/office/drawing/2014/main" id="{00000000-0008-0000-0000-000006000000}"/>
            </a:ext>
          </a:extLst>
        </xdr:cNvPr>
        <xdr:cNvSpPr txBox="1">
          <a:spLocks noChangeArrowheads="1"/>
        </xdr:cNvSpPr>
      </xdr:nvSpPr>
      <xdr:spPr bwMode="auto">
        <a:xfrm>
          <a:off x="7966586" y="20718017"/>
          <a:ext cx="5203039" cy="826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171450</xdr:colOff>
      <xdr:row>2</xdr:row>
      <xdr:rowOff>152401</xdr:rowOff>
    </xdr:from>
    <xdr:to>
      <xdr:col>2</xdr:col>
      <xdr:colOff>1143000</xdr:colOff>
      <xdr:row>6</xdr:row>
      <xdr:rowOff>185579</xdr:rowOff>
    </xdr:to>
    <xdr:pic>
      <xdr:nvPicPr>
        <xdr:cNvPr id="4" name="Imagen 3">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1450" y="542926"/>
          <a:ext cx="4933950" cy="7951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34</xdr:col>
      <xdr:colOff>0</xdr:colOff>
      <xdr:row>31</xdr:row>
      <xdr:rowOff>0</xdr:rowOff>
    </xdr:from>
    <xdr:to>
      <xdr:col>48</xdr:col>
      <xdr:colOff>294011</xdr:colOff>
      <xdr:row>35</xdr:row>
      <xdr:rowOff>61696</xdr:rowOff>
    </xdr:to>
    <xdr:sp macro="" textlink="">
      <xdr:nvSpPr>
        <xdr:cNvPr id="2" name="Text Box 45">
          <a:extLst>
            <a:ext uri="{FF2B5EF4-FFF2-40B4-BE49-F238E27FC236}">
              <a16:creationId xmlns:a16="http://schemas.microsoft.com/office/drawing/2014/main" xmlns="" id="{00000000-0008-0000-0100-000002000000}"/>
            </a:ext>
          </a:extLst>
        </xdr:cNvPr>
        <xdr:cNvSpPr txBox="1">
          <a:spLocks noChangeArrowheads="1"/>
        </xdr:cNvSpPr>
      </xdr:nvSpPr>
      <xdr:spPr bwMode="auto">
        <a:xfrm>
          <a:off x="30889575" y="19440525"/>
          <a:ext cx="4961261"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31</xdr:row>
      <xdr:rowOff>13048</xdr:rowOff>
    </xdr:from>
    <xdr:to>
      <xdr:col>6</xdr:col>
      <xdr:colOff>2146819</xdr:colOff>
      <xdr:row>35</xdr:row>
      <xdr:rowOff>74744</xdr:rowOff>
    </xdr:to>
    <xdr:sp macro="" textlink="">
      <xdr:nvSpPr>
        <xdr:cNvPr id="3" name="Text Box 45">
          <a:extLst>
            <a:ext uri="{FF2B5EF4-FFF2-40B4-BE49-F238E27FC236}">
              <a16:creationId xmlns:a16="http://schemas.microsoft.com/office/drawing/2014/main" xmlns="" id="{00000000-0008-0000-0100-000003000000}"/>
            </a:ext>
          </a:extLst>
        </xdr:cNvPr>
        <xdr:cNvSpPr txBox="1">
          <a:spLocks noChangeArrowheads="1"/>
        </xdr:cNvSpPr>
      </xdr:nvSpPr>
      <xdr:spPr bwMode="auto">
        <a:xfrm>
          <a:off x="8049930" y="19453573"/>
          <a:ext cx="4736314"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214312</xdr:colOff>
      <xdr:row>2</xdr:row>
      <xdr:rowOff>136072</xdr:rowOff>
    </xdr:from>
    <xdr:to>
      <xdr:col>3</xdr:col>
      <xdr:colOff>257010</xdr:colOff>
      <xdr:row>7</xdr:row>
      <xdr:rowOff>43183</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214312" y="526597"/>
          <a:ext cx="5329073" cy="8596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0</xdr:colOff>
      <xdr:row>35</xdr:row>
      <xdr:rowOff>333375</xdr:rowOff>
    </xdr:from>
    <xdr:to>
      <xdr:col>48</xdr:col>
      <xdr:colOff>236861</xdr:colOff>
      <xdr:row>40</xdr:row>
      <xdr:rowOff>29946</xdr:rowOff>
    </xdr:to>
    <xdr:sp macro="" textlink="">
      <xdr:nvSpPr>
        <xdr:cNvPr id="2" name="Text Box 45">
          <a:extLst>
            <a:ext uri="{FF2B5EF4-FFF2-40B4-BE49-F238E27FC236}">
              <a16:creationId xmlns="" xmlns:a16="http://schemas.microsoft.com/office/drawing/2014/main" id="{00000000-0008-0000-0200-000002000000}"/>
            </a:ext>
          </a:extLst>
        </xdr:cNvPr>
        <xdr:cNvSpPr txBox="1">
          <a:spLocks noChangeArrowheads="1"/>
        </xdr:cNvSpPr>
      </xdr:nvSpPr>
      <xdr:spPr bwMode="auto">
        <a:xfrm>
          <a:off x="31061025" y="22069425"/>
          <a:ext cx="4904111" cy="83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350555</xdr:colOff>
      <xdr:row>35</xdr:row>
      <xdr:rowOff>330548</xdr:rowOff>
    </xdr:from>
    <xdr:to>
      <xdr:col>6</xdr:col>
      <xdr:colOff>2210319</xdr:colOff>
      <xdr:row>40</xdr:row>
      <xdr:rowOff>27119</xdr:rowOff>
    </xdr:to>
    <xdr:sp macro="" textlink="">
      <xdr:nvSpPr>
        <xdr:cNvPr id="3" name="Text Box 45">
          <a:extLst>
            <a:ext uri="{FF2B5EF4-FFF2-40B4-BE49-F238E27FC236}">
              <a16:creationId xmlns="" xmlns:a16="http://schemas.microsoft.com/office/drawing/2014/main" id="{00000000-0008-0000-0200-000003000000}"/>
            </a:ext>
          </a:extLst>
        </xdr:cNvPr>
        <xdr:cNvSpPr txBox="1">
          <a:spLocks noChangeArrowheads="1"/>
        </xdr:cNvSpPr>
      </xdr:nvSpPr>
      <xdr:spPr bwMode="auto">
        <a:xfrm>
          <a:off x="8532530" y="22066598"/>
          <a:ext cx="4736314" cy="83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200025</xdr:colOff>
      <xdr:row>2</xdr:row>
      <xdr:rowOff>119063</xdr:rowOff>
    </xdr:from>
    <xdr:to>
      <xdr:col>3</xdr:col>
      <xdr:colOff>394669</xdr:colOff>
      <xdr:row>7</xdr:row>
      <xdr:rowOff>26174</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00025" y="509588"/>
          <a:ext cx="5309569" cy="8596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30</xdr:row>
      <xdr:rowOff>0</xdr:rowOff>
    </xdr:from>
    <xdr:to>
      <xdr:col>48</xdr:col>
      <xdr:colOff>294011</xdr:colOff>
      <xdr:row>34</xdr:row>
      <xdr:rowOff>61696</xdr:rowOff>
    </xdr:to>
    <xdr:sp macro="" textlink="">
      <xdr:nvSpPr>
        <xdr:cNvPr id="2" name="Text Box 45">
          <a:extLst>
            <a:ext uri="{FF2B5EF4-FFF2-40B4-BE49-F238E27FC236}">
              <a16:creationId xmlns="" xmlns:a16="http://schemas.microsoft.com/office/drawing/2014/main" id="{00000000-0008-0000-0400-000002000000}"/>
            </a:ext>
          </a:extLst>
        </xdr:cNvPr>
        <xdr:cNvSpPr txBox="1">
          <a:spLocks noChangeArrowheads="1"/>
        </xdr:cNvSpPr>
      </xdr:nvSpPr>
      <xdr:spPr bwMode="auto">
        <a:xfrm>
          <a:off x="29641800" y="16916400"/>
          <a:ext cx="4961261"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30</xdr:row>
      <xdr:rowOff>13048</xdr:rowOff>
    </xdr:from>
    <xdr:to>
      <xdr:col>6</xdr:col>
      <xdr:colOff>2146819</xdr:colOff>
      <xdr:row>34</xdr:row>
      <xdr:rowOff>74744</xdr:rowOff>
    </xdr:to>
    <xdr:sp macro="" textlink="">
      <xdr:nvSpPr>
        <xdr:cNvPr id="3" name="Text Box 45">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840380" y="16929448"/>
          <a:ext cx="4736314"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142875</xdr:colOff>
      <xdr:row>2</xdr:row>
      <xdr:rowOff>176212</xdr:rowOff>
    </xdr:from>
    <xdr:to>
      <xdr:col>3</xdr:col>
      <xdr:colOff>172673</xdr:colOff>
      <xdr:row>7</xdr:row>
      <xdr:rowOff>83323</xdr:rowOff>
    </xdr:to>
    <xdr:pic>
      <xdr:nvPicPr>
        <xdr:cNvPr id="4" name="Imagen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42875" y="566737"/>
          <a:ext cx="5316173" cy="8596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34</xdr:col>
      <xdr:colOff>0</xdr:colOff>
      <xdr:row>25</xdr:row>
      <xdr:rowOff>0</xdr:rowOff>
    </xdr:from>
    <xdr:to>
      <xdr:col>48</xdr:col>
      <xdr:colOff>294011</xdr:colOff>
      <xdr:row>29</xdr:row>
      <xdr:rowOff>61696</xdr:rowOff>
    </xdr:to>
    <xdr:sp macro="" textlink="">
      <xdr:nvSpPr>
        <xdr:cNvPr id="2" name="Text Box 45">
          <a:extLst>
            <a:ext uri="{FF2B5EF4-FFF2-40B4-BE49-F238E27FC236}">
              <a16:creationId xmlns:a16="http://schemas.microsoft.com/office/drawing/2014/main" xmlns="" id="{00000000-0008-0000-0300-000002000000}"/>
            </a:ext>
          </a:extLst>
        </xdr:cNvPr>
        <xdr:cNvSpPr txBox="1">
          <a:spLocks noChangeArrowheads="1"/>
        </xdr:cNvSpPr>
      </xdr:nvSpPr>
      <xdr:spPr bwMode="auto">
        <a:xfrm>
          <a:off x="34794825" y="15249525"/>
          <a:ext cx="5628011"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25</xdr:row>
      <xdr:rowOff>13048</xdr:rowOff>
    </xdr:from>
    <xdr:to>
      <xdr:col>6</xdr:col>
      <xdr:colOff>2146819</xdr:colOff>
      <xdr:row>29</xdr:row>
      <xdr:rowOff>74744</xdr:rowOff>
    </xdr:to>
    <xdr:sp macro="" textlink="">
      <xdr:nvSpPr>
        <xdr:cNvPr id="3" name="Text Box 45">
          <a:extLst>
            <a:ext uri="{FF2B5EF4-FFF2-40B4-BE49-F238E27FC236}">
              <a16:creationId xmlns:a16="http://schemas.microsoft.com/office/drawing/2014/main" xmlns="" id="{00000000-0008-0000-0300-000003000000}"/>
            </a:ext>
          </a:extLst>
        </xdr:cNvPr>
        <xdr:cNvSpPr txBox="1">
          <a:spLocks noChangeArrowheads="1"/>
        </xdr:cNvSpPr>
      </xdr:nvSpPr>
      <xdr:spPr bwMode="auto">
        <a:xfrm>
          <a:off x="8449980" y="15262573"/>
          <a:ext cx="4736314"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142875</xdr:colOff>
      <xdr:row>2</xdr:row>
      <xdr:rowOff>136071</xdr:rowOff>
    </xdr:from>
    <xdr:to>
      <xdr:col>2</xdr:col>
      <xdr:colOff>887048</xdr:colOff>
      <xdr:row>7</xdr:row>
      <xdr:rowOff>43182</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stretch>
          <a:fillRect/>
        </a:stretch>
      </xdr:blipFill>
      <xdr:spPr>
        <a:xfrm>
          <a:off x="142875" y="526596"/>
          <a:ext cx="5316173" cy="8596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33</xdr:col>
      <xdr:colOff>204108</xdr:colOff>
      <xdr:row>31</xdr:row>
      <xdr:rowOff>-1</xdr:rowOff>
    </xdr:from>
    <xdr:to>
      <xdr:col>48</xdr:col>
      <xdr:colOff>196040</xdr:colOff>
      <xdr:row>35</xdr:row>
      <xdr:rowOff>61695</xdr:rowOff>
    </xdr:to>
    <xdr:sp macro="" textlink="">
      <xdr:nvSpPr>
        <xdr:cNvPr id="2" name="Text Box 45">
          <a:extLst>
            <a:ext uri="{FF2B5EF4-FFF2-40B4-BE49-F238E27FC236}">
              <a16:creationId xmlns="" xmlns:a16="http://schemas.microsoft.com/office/drawing/2014/main" id="{00000000-0008-0000-0600-000002000000}"/>
            </a:ext>
          </a:extLst>
        </xdr:cNvPr>
        <xdr:cNvSpPr txBox="1">
          <a:spLocks noChangeArrowheads="1"/>
        </xdr:cNvSpPr>
      </xdr:nvSpPr>
      <xdr:spPr bwMode="auto">
        <a:xfrm>
          <a:off x="29836383" y="17668874"/>
          <a:ext cx="4706807"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314269</xdr:colOff>
      <xdr:row>29</xdr:row>
      <xdr:rowOff>257977</xdr:rowOff>
    </xdr:from>
    <xdr:to>
      <xdr:col>6</xdr:col>
      <xdr:colOff>2174033</xdr:colOff>
      <xdr:row>34</xdr:row>
      <xdr:rowOff>6709</xdr:rowOff>
    </xdr:to>
    <xdr:sp macro="" textlink="">
      <xdr:nvSpPr>
        <xdr:cNvPr id="3" name="Text Box 45">
          <a:extLst>
            <a:ext uri="{FF2B5EF4-FFF2-40B4-BE49-F238E27FC236}">
              <a16:creationId xmlns="" xmlns:a16="http://schemas.microsoft.com/office/drawing/2014/main" id="{00000000-0008-0000-0600-000003000000}"/>
            </a:ext>
          </a:extLst>
        </xdr:cNvPr>
        <xdr:cNvSpPr txBox="1">
          <a:spLocks noChangeArrowheads="1"/>
        </xdr:cNvSpPr>
      </xdr:nvSpPr>
      <xdr:spPr bwMode="auto">
        <a:xfrm>
          <a:off x="7619944" y="17422027"/>
          <a:ext cx="4736314" cy="825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oneCellAnchor>
    <xdr:from>
      <xdr:col>0</xdr:col>
      <xdr:colOff>171450</xdr:colOff>
      <xdr:row>2</xdr:row>
      <xdr:rowOff>152400</xdr:rowOff>
    </xdr:from>
    <xdr:ext cx="5327658" cy="859611"/>
    <xdr:pic>
      <xdr:nvPicPr>
        <xdr:cNvPr id="4" name="Imagen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71450" y="542925"/>
          <a:ext cx="5327658" cy="85961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33</xdr:col>
      <xdr:colOff>204108</xdr:colOff>
      <xdr:row>29</xdr:row>
      <xdr:rowOff>-1</xdr:rowOff>
    </xdr:from>
    <xdr:to>
      <xdr:col>48</xdr:col>
      <xdr:colOff>196040</xdr:colOff>
      <xdr:row>33</xdr:row>
      <xdr:rowOff>61695</xdr:rowOff>
    </xdr:to>
    <xdr:sp macro="" textlink="">
      <xdr:nvSpPr>
        <xdr:cNvPr id="2" name="Text Box 45">
          <a:extLst>
            <a:ext uri="{FF2B5EF4-FFF2-40B4-BE49-F238E27FC236}">
              <a16:creationId xmlns:a16="http://schemas.microsoft.com/office/drawing/2014/main" xmlns="" id="{00000000-0008-0000-0500-000002000000}"/>
            </a:ext>
          </a:extLst>
        </xdr:cNvPr>
        <xdr:cNvSpPr txBox="1">
          <a:spLocks noChangeArrowheads="1"/>
        </xdr:cNvSpPr>
      </xdr:nvSpPr>
      <xdr:spPr bwMode="auto">
        <a:xfrm>
          <a:off x="31750908" y="15487649"/>
          <a:ext cx="5421182"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30</xdr:row>
      <xdr:rowOff>13048</xdr:rowOff>
    </xdr:from>
    <xdr:to>
      <xdr:col>6</xdr:col>
      <xdr:colOff>2146819</xdr:colOff>
      <xdr:row>34</xdr:row>
      <xdr:rowOff>74744</xdr:rowOff>
    </xdr:to>
    <xdr:sp macro="" textlink="">
      <xdr:nvSpPr>
        <xdr:cNvPr id="3" name="Text Box 45">
          <a:extLst>
            <a:ext uri="{FF2B5EF4-FFF2-40B4-BE49-F238E27FC236}">
              <a16:creationId xmlns:a16="http://schemas.microsoft.com/office/drawing/2014/main" xmlns="" id="{00000000-0008-0000-0500-000003000000}"/>
            </a:ext>
          </a:extLst>
        </xdr:cNvPr>
        <xdr:cNvSpPr txBox="1">
          <a:spLocks noChangeArrowheads="1"/>
        </xdr:cNvSpPr>
      </xdr:nvSpPr>
      <xdr:spPr bwMode="auto">
        <a:xfrm>
          <a:off x="7592730" y="15691198"/>
          <a:ext cx="4736314"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171450</xdr:colOff>
      <xdr:row>2</xdr:row>
      <xdr:rowOff>152400</xdr:rowOff>
    </xdr:from>
    <xdr:to>
      <xdr:col>3</xdr:col>
      <xdr:colOff>219537</xdr:colOff>
      <xdr:row>7</xdr:row>
      <xdr:rowOff>59511</xdr:rowOff>
    </xdr:to>
    <xdr:pic>
      <xdr:nvPicPr>
        <xdr:cNvPr id="4" name="Imagen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1"/>
        <a:stretch>
          <a:fillRect/>
        </a:stretch>
      </xdr:blipFill>
      <xdr:spPr>
        <a:xfrm>
          <a:off x="171450" y="542925"/>
          <a:ext cx="5334462" cy="8596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33</xdr:col>
      <xdr:colOff>204108</xdr:colOff>
      <xdr:row>42</xdr:row>
      <xdr:rowOff>-1</xdr:rowOff>
    </xdr:from>
    <xdr:to>
      <xdr:col>48</xdr:col>
      <xdr:colOff>196040</xdr:colOff>
      <xdr:row>46</xdr:row>
      <xdr:rowOff>61695</xdr:rowOff>
    </xdr:to>
    <xdr:sp macro="" textlink="">
      <xdr:nvSpPr>
        <xdr:cNvPr id="2" name="Text Box 45">
          <a:extLst>
            <a:ext uri="{FF2B5EF4-FFF2-40B4-BE49-F238E27FC236}">
              <a16:creationId xmlns="" xmlns:a16="http://schemas.microsoft.com/office/drawing/2014/main" id="{00000000-0008-0000-0700-000002000000}"/>
            </a:ext>
          </a:extLst>
        </xdr:cNvPr>
        <xdr:cNvSpPr txBox="1">
          <a:spLocks noChangeArrowheads="1"/>
        </xdr:cNvSpPr>
      </xdr:nvSpPr>
      <xdr:spPr bwMode="auto">
        <a:xfrm>
          <a:off x="28779108" y="23002874"/>
          <a:ext cx="4992557"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43</xdr:row>
      <xdr:rowOff>13048</xdr:rowOff>
    </xdr:from>
    <xdr:to>
      <xdr:col>6</xdr:col>
      <xdr:colOff>2146819</xdr:colOff>
      <xdr:row>47</xdr:row>
      <xdr:rowOff>74744</xdr:rowOff>
    </xdr:to>
    <xdr:sp macro="" textlink="">
      <xdr:nvSpPr>
        <xdr:cNvPr id="3" name="Text Box 45">
          <a:extLst>
            <a:ext uri="{FF2B5EF4-FFF2-40B4-BE49-F238E27FC236}">
              <a16:creationId xmlns="" xmlns:a16="http://schemas.microsoft.com/office/drawing/2014/main" id="{00000000-0008-0000-0700-000003000000}"/>
            </a:ext>
          </a:extLst>
        </xdr:cNvPr>
        <xdr:cNvSpPr txBox="1">
          <a:spLocks noChangeArrowheads="1"/>
        </xdr:cNvSpPr>
      </xdr:nvSpPr>
      <xdr:spPr bwMode="auto">
        <a:xfrm>
          <a:off x="6849780" y="23177848"/>
          <a:ext cx="4212439"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171450</xdr:colOff>
      <xdr:row>2</xdr:row>
      <xdr:rowOff>152400</xdr:rowOff>
    </xdr:from>
    <xdr:to>
      <xdr:col>3</xdr:col>
      <xdr:colOff>755319</xdr:colOff>
      <xdr:row>7</xdr:row>
      <xdr:rowOff>59511</xdr:rowOff>
    </xdr:to>
    <xdr:pic>
      <xdr:nvPicPr>
        <xdr:cNvPr id="4" name="Imagen 3">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71450" y="542925"/>
          <a:ext cx="5346369" cy="8596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204108</xdr:colOff>
      <xdr:row>31</xdr:row>
      <xdr:rowOff>-1</xdr:rowOff>
    </xdr:from>
    <xdr:to>
      <xdr:col>48</xdr:col>
      <xdr:colOff>196040</xdr:colOff>
      <xdr:row>35</xdr:row>
      <xdr:rowOff>61695</xdr:rowOff>
    </xdr:to>
    <xdr:sp macro="" textlink="">
      <xdr:nvSpPr>
        <xdr:cNvPr id="2" name="Text Box 45">
          <a:extLst>
            <a:ext uri="{FF2B5EF4-FFF2-40B4-BE49-F238E27FC236}">
              <a16:creationId xmlns:a16="http://schemas.microsoft.com/office/drawing/2014/main" xmlns="" id="{00000000-0008-0000-0800-000002000000}"/>
            </a:ext>
          </a:extLst>
        </xdr:cNvPr>
        <xdr:cNvSpPr txBox="1">
          <a:spLocks noChangeArrowheads="1"/>
        </xdr:cNvSpPr>
      </xdr:nvSpPr>
      <xdr:spPr bwMode="auto">
        <a:xfrm>
          <a:off x="32036658" y="17383124"/>
          <a:ext cx="5421182"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4</xdr:col>
      <xdr:colOff>287055</xdr:colOff>
      <xdr:row>32</xdr:row>
      <xdr:rowOff>13048</xdr:rowOff>
    </xdr:from>
    <xdr:to>
      <xdr:col>6</xdr:col>
      <xdr:colOff>2146819</xdr:colOff>
      <xdr:row>36</xdr:row>
      <xdr:rowOff>74744</xdr:rowOff>
    </xdr:to>
    <xdr:sp macro="" textlink="">
      <xdr:nvSpPr>
        <xdr:cNvPr id="3" name="Text Box 45">
          <a:extLst>
            <a:ext uri="{FF2B5EF4-FFF2-40B4-BE49-F238E27FC236}">
              <a16:creationId xmlns:a16="http://schemas.microsoft.com/office/drawing/2014/main" xmlns="" id="{00000000-0008-0000-0800-000003000000}"/>
            </a:ext>
          </a:extLst>
        </xdr:cNvPr>
        <xdr:cNvSpPr txBox="1">
          <a:spLocks noChangeArrowheads="1"/>
        </xdr:cNvSpPr>
      </xdr:nvSpPr>
      <xdr:spPr bwMode="auto">
        <a:xfrm>
          <a:off x="7687980" y="17586673"/>
          <a:ext cx="4736314" cy="82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171450</xdr:colOff>
      <xdr:row>2</xdr:row>
      <xdr:rowOff>152400</xdr:rowOff>
    </xdr:from>
    <xdr:to>
      <xdr:col>3</xdr:col>
      <xdr:colOff>124287</xdr:colOff>
      <xdr:row>7</xdr:row>
      <xdr:rowOff>59511</xdr:rowOff>
    </xdr:to>
    <xdr:pic>
      <xdr:nvPicPr>
        <xdr:cNvPr id="4" name="Imagen 3">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1"/>
        <a:stretch>
          <a:fillRect/>
        </a:stretch>
      </xdr:blipFill>
      <xdr:spPr>
        <a:xfrm>
          <a:off x="171450" y="542925"/>
          <a:ext cx="5334462" cy="8596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M31"/>
  <sheetViews>
    <sheetView topLeftCell="G7" zoomScale="55" zoomScaleNormal="55" zoomScaleSheetLayoutView="100" workbookViewId="0">
      <selection activeCell="AR26" sqref="AR26:AS26"/>
    </sheetView>
  </sheetViews>
  <sheetFormatPr baseColWidth="10" defaultRowHeight="15" x14ac:dyDescent="0.2"/>
  <cols>
    <col min="1" max="1" width="29.85546875" style="1" customWidth="1"/>
    <col min="2" max="2" width="29.5703125" style="1" customWidth="1"/>
    <col min="3" max="3" width="21.28515625" style="1" customWidth="1"/>
    <col min="4" max="4" width="30.28515625" style="1" customWidth="1"/>
    <col min="5" max="5" width="18.140625" style="2" customWidth="1"/>
    <col min="6" max="6" width="20.140625" style="2" customWidth="1"/>
    <col min="7" max="7" width="34.140625" style="1" customWidth="1"/>
    <col min="8" max="8" width="17.5703125" style="1" customWidth="1"/>
    <col min="9" max="9" width="27.5703125" style="1" customWidth="1"/>
    <col min="10" max="13" width="23.42578125" style="1" customWidth="1"/>
    <col min="14" max="14" width="12.5703125" style="1" customWidth="1"/>
    <col min="15" max="15" width="16.42578125" style="1" customWidth="1"/>
    <col min="16" max="63" width="4.7109375" style="1" customWidth="1"/>
    <col min="64" max="64" width="16.140625" style="1" customWidth="1"/>
    <col min="65" max="65" width="22.85546875" style="1" customWidth="1"/>
    <col min="66" max="66" width="23.140625" style="1" customWidth="1"/>
    <col min="67" max="67" width="24.42578125" style="1" customWidth="1"/>
    <col min="68" max="16384" width="11.42578125" style="1"/>
  </cols>
  <sheetData>
    <row r="1" spans="1:65" x14ac:dyDescent="0.2">
      <c r="P1" s="3"/>
    </row>
    <row r="2" spans="1:65" ht="15.75" thickBot="1" x14ac:dyDescent="0.25">
      <c r="P2" s="3"/>
    </row>
    <row r="3" spans="1:65" ht="15" customHeight="1" x14ac:dyDescent="0.2">
      <c r="A3" s="522" t="s">
        <v>377</v>
      </c>
      <c r="B3" s="523"/>
      <c r="C3" s="523"/>
      <c r="D3" s="523"/>
      <c r="E3" s="523"/>
      <c r="F3" s="523"/>
      <c r="G3" s="523"/>
      <c r="H3" s="523"/>
      <c r="I3" s="523"/>
      <c r="J3" s="523"/>
      <c r="K3" s="523"/>
      <c r="L3" s="523"/>
      <c r="M3" s="523"/>
      <c r="N3" s="524"/>
      <c r="O3" s="531" t="s">
        <v>1</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3"/>
      <c r="BL3" s="540" t="s">
        <v>2</v>
      </c>
      <c r="BM3" s="541"/>
    </row>
    <row r="4" spans="1:65" ht="15" customHeight="1" x14ac:dyDescent="0.2">
      <c r="A4" s="525"/>
      <c r="B4" s="526"/>
      <c r="C4" s="526"/>
      <c r="D4" s="526"/>
      <c r="E4" s="526"/>
      <c r="F4" s="526"/>
      <c r="G4" s="526"/>
      <c r="H4" s="526"/>
      <c r="I4" s="526"/>
      <c r="J4" s="526"/>
      <c r="K4" s="526"/>
      <c r="L4" s="526"/>
      <c r="M4" s="526"/>
      <c r="N4" s="527"/>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6"/>
      <c r="BL4" s="542"/>
      <c r="BM4" s="543"/>
    </row>
    <row r="5" spans="1:65" ht="15" customHeight="1" x14ac:dyDescent="0.2">
      <c r="A5" s="525"/>
      <c r="B5" s="526"/>
      <c r="C5" s="526"/>
      <c r="D5" s="526"/>
      <c r="E5" s="526"/>
      <c r="F5" s="526"/>
      <c r="G5" s="526"/>
      <c r="H5" s="526"/>
      <c r="I5" s="526"/>
      <c r="J5" s="526"/>
      <c r="K5" s="526"/>
      <c r="L5" s="526"/>
      <c r="M5" s="526"/>
      <c r="N5" s="527"/>
      <c r="O5" s="534"/>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6"/>
      <c r="BL5" s="542"/>
      <c r="BM5" s="543"/>
    </row>
    <row r="6" spans="1:65" ht="15" customHeight="1" x14ac:dyDescent="0.2">
      <c r="A6" s="525"/>
      <c r="B6" s="526"/>
      <c r="C6" s="526"/>
      <c r="D6" s="526"/>
      <c r="E6" s="526"/>
      <c r="F6" s="526"/>
      <c r="G6" s="526"/>
      <c r="H6" s="526"/>
      <c r="I6" s="526"/>
      <c r="J6" s="526"/>
      <c r="K6" s="526"/>
      <c r="L6" s="526"/>
      <c r="M6" s="526"/>
      <c r="N6" s="527"/>
      <c r="O6" s="534"/>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6"/>
      <c r="BL6" s="542"/>
      <c r="BM6" s="543"/>
    </row>
    <row r="7" spans="1:65" ht="15" customHeight="1" x14ac:dyDescent="0.2">
      <c r="A7" s="525"/>
      <c r="B7" s="526"/>
      <c r="C7" s="526"/>
      <c r="D7" s="526"/>
      <c r="E7" s="526"/>
      <c r="F7" s="526"/>
      <c r="G7" s="526"/>
      <c r="H7" s="526"/>
      <c r="I7" s="526"/>
      <c r="J7" s="526"/>
      <c r="K7" s="526"/>
      <c r="L7" s="526"/>
      <c r="M7" s="526"/>
      <c r="N7" s="527"/>
      <c r="O7" s="534"/>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6"/>
      <c r="BL7" s="542"/>
      <c r="BM7" s="543"/>
    </row>
    <row r="8" spans="1:65" ht="15.75" customHeight="1" thickBot="1" x14ac:dyDescent="0.25">
      <c r="A8" s="528"/>
      <c r="B8" s="529"/>
      <c r="C8" s="529"/>
      <c r="D8" s="529"/>
      <c r="E8" s="529"/>
      <c r="F8" s="529"/>
      <c r="G8" s="529"/>
      <c r="H8" s="529"/>
      <c r="I8" s="529"/>
      <c r="J8" s="529"/>
      <c r="K8" s="529"/>
      <c r="L8" s="529"/>
      <c r="M8" s="529"/>
      <c r="N8" s="530"/>
      <c r="O8" s="537"/>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9"/>
      <c r="BL8" s="542"/>
      <c r="BM8" s="543"/>
    </row>
    <row r="9" spans="1:65" ht="15.75" customHeight="1" thickBot="1" x14ac:dyDescent="0.25">
      <c r="A9" s="546" t="s">
        <v>3</v>
      </c>
      <c r="B9" s="547"/>
      <c r="C9" s="547"/>
      <c r="D9" s="547"/>
      <c r="E9" s="547"/>
      <c r="F9" s="547"/>
      <c r="G9" s="547"/>
      <c r="H9" s="547"/>
      <c r="I9" s="547"/>
      <c r="J9" s="547"/>
      <c r="K9" s="547"/>
      <c r="L9" s="547"/>
      <c r="M9" s="547"/>
      <c r="N9" s="548"/>
      <c r="O9" s="549"/>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1"/>
      <c r="BD9" s="5"/>
      <c r="BE9" s="5"/>
      <c r="BF9" s="5"/>
      <c r="BG9" s="5"/>
      <c r="BH9" s="5"/>
      <c r="BI9" s="5"/>
      <c r="BJ9" s="5"/>
      <c r="BK9" s="6"/>
      <c r="BL9" s="544"/>
      <c r="BM9" s="545"/>
    </row>
    <row r="10" spans="1:65" ht="48" customHeight="1" thickBot="1" x14ac:dyDescent="0.25">
      <c r="A10" s="552" t="s">
        <v>4</v>
      </c>
      <c r="B10" s="553"/>
      <c r="C10" s="554" t="s">
        <v>5</v>
      </c>
      <c r="D10" s="556" t="s">
        <v>6</v>
      </c>
      <c r="E10" s="558" t="s">
        <v>7</v>
      </c>
      <c r="F10" s="560" t="s">
        <v>8</v>
      </c>
      <c r="G10" s="554" t="s">
        <v>9</v>
      </c>
      <c r="H10" s="554" t="s">
        <v>10</v>
      </c>
      <c r="I10" s="554" t="s">
        <v>11</v>
      </c>
      <c r="J10" s="554" t="s">
        <v>12</v>
      </c>
      <c r="K10" s="556" t="s">
        <v>13</v>
      </c>
      <c r="L10" s="556" t="s">
        <v>14</v>
      </c>
      <c r="M10" s="556" t="s">
        <v>15</v>
      </c>
      <c r="N10" s="554" t="s">
        <v>16</v>
      </c>
      <c r="O10" s="556" t="s">
        <v>17</v>
      </c>
      <c r="P10" s="562" t="s">
        <v>18</v>
      </c>
      <c r="Q10" s="516"/>
      <c r="R10" s="516"/>
      <c r="S10" s="517"/>
      <c r="T10" s="516" t="s">
        <v>19</v>
      </c>
      <c r="U10" s="516"/>
      <c r="V10" s="516"/>
      <c r="W10" s="517"/>
      <c r="X10" s="516" t="s">
        <v>20</v>
      </c>
      <c r="Y10" s="516"/>
      <c r="Z10" s="516"/>
      <c r="AA10" s="517"/>
      <c r="AB10" s="516" t="s">
        <v>21</v>
      </c>
      <c r="AC10" s="516"/>
      <c r="AD10" s="516"/>
      <c r="AE10" s="517"/>
      <c r="AF10" s="516" t="s">
        <v>22</v>
      </c>
      <c r="AG10" s="516"/>
      <c r="AH10" s="516"/>
      <c r="AI10" s="517"/>
      <c r="AJ10" s="516" t="s">
        <v>23</v>
      </c>
      <c r="AK10" s="516"/>
      <c r="AL10" s="516"/>
      <c r="AM10" s="517"/>
      <c r="AN10" s="516" t="s">
        <v>24</v>
      </c>
      <c r="AO10" s="516"/>
      <c r="AP10" s="516"/>
      <c r="AQ10" s="517"/>
      <c r="AR10" s="516" t="s">
        <v>25</v>
      </c>
      <c r="AS10" s="516"/>
      <c r="AT10" s="516"/>
      <c r="AU10" s="517"/>
      <c r="AV10" s="516" t="s">
        <v>26</v>
      </c>
      <c r="AW10" s="516"/>
      <c r="AX10" s="516"/>
      <c r="AY10" s="517"/>
      <c r="AZ10" s="516" t="s">
        <v>27</v>
      </c>
      <c r="BA10" s="516"/>
      <c r="BB10" s="516"/>
      <c r="BC10" s="517"/>
      <c r="BD10" s="516" t="s">
        <v>28</v>
      </c>
      <c r="BE10" s="516"/>
      <c r="BF10" s="516"/>
      <c r="BG10" s="517"/>
      <c r="BH10" s="516" t="s">
        <v>29</v>
      </c>
      <c r="BI10" s="516"/>
      <c r="BJ10" s="516"/>
      <c r="BK10" s="517"/>
      <c r="BL10" s="563" t="s">
        <v>30</v>
      </c>
      <c r="BM10" s="564"/>
    </row>
    <row r="11" spans="1:65" ht="81.75" customHeight="1" thickBot="1" x14ac:dyDescent="0.25">
      <c r="A11" s="7" t="s">
        <v>31</v>
      </c>
      <c r="B11" s="7" t="s">
        <v>32</v>
      </c>
      <c r="C11" s="555"/>
      <c r="D11" s="557"/>
      <c r="E11" s="559"/>
      <c r="F11" s="561"/>
      <c r="G11" s="555"/>
      <c r="H11" s="555"/>
      <c r="I11" s="555"/>
      <c r="J11" s="555"/>
      <c r="K11" s="557"/>
      <c r="L11" s="557"/>
      <c r="M11" s="557"/>
      <c r="N11" s="555"/>
      <c r="O11" s="557"/>
      <c r="P11" s="518" t="s">
        <v>33</v>
      </c>
      <c r="Q11" s="521"/>
      <c r="R11" s="518" t="s">
        <v>34</v>
      </c>
      <c r="S11" s="521"/>
      <c r="T11" s="518" t="s">
        <v>33</v>
      </c>
      <c r="U11" s="519"/>
      <c r="V11" s="520" t="s">
        <v>34</v>
      </c>
      <c r="W11" s="521"/>
      <c r="X11" s="518" t="s">
        <v>33</v>
      </c>
      <c r="Y11" s="519"/>
      <c r="Z11" s="520" t="s">
        <v>34</v>
      </c>
      <c r="AA11" s="521"/>
      <c r="AB11" s="518" t="s">
        <v>33</v>
      </c>
      <c r="AC11" s="519"/>
      <c r="AD11" s="520" t="s">
        <v>34</v>
      </c>
      <c r="AE11" s="521"/>
      <c r="AF11" s="518" t="s">
        <v>33</v>
      </c>
      <c r="AG11" s="519"/>
      <c r="AH11" s="520" t="s">
        <v>34</v>
      </c>
      <c r="AI11" s="521"/>
      <c r="AJ11" s="518" t="s">
        <v>33</v>
      </c>
      <c r="AK11" s="519"/>
      <c r="AL11" s="520" t="s">
        <v>34</v>
      </c>
      <c r="AM11" s="521"/>
      <c r="AN11" s="518" t="s">
        <v>33</v>
      </c>
      <c r="AO11" s="519"/>
      <c r="AP11" s="520" t="s">
        <v>34</v>
      </c>
      <c r="AQ11" s="521"/>
      <c r="AR11" s="518" t="s">
        <v>33</v>
      </c>
      <c r="AS11" s="519"/>
      <c r="AT11" s="520" t="s">
        <v>34</v>
      </c>
      <c r="AU11" s="521"/>
      <c r="AV11" s="518" t="s">
        <v>33</v>
      </c>
      <c r="AW11" s="519"/>
      <c r="AX11" s="520" t="s">
        <v>34</v>
      </c>
      <c r="AY11" s="521"/>
      <c r="AZ11" s="518" t="s">
        <v>33</v>
      </c>
      <c r="BA11" s="519"/>
      <c r="BB11" s="520" t="s">
        <v>34</v>
      </c>
      <c r="BC11" s="521"/>
      <c r="BD11" s="518" t="s">
        <v>33</v>
      </c>
      <c r="BE11" s="519"/>
      <c r="BF11" s="520" t="s">
        <v>34</v>
      </c>
      <c r="BG11" s="521"/>
      <c r="BH11" s="518" t="s">
        <v>33</v>
      </c>
      <c r="BI11" s="519"/>
      <c r="BJ11" s="520" t="s">
        <v>34</v>
      </c>
      <c r="BK11" s="521"/>
      <c r="BL11" s="8" t="s">
        <v>35</v>
      </c>
      <c r="BM11" s="9" t="s">
        <v>36</v>
      </c>
    </row>
    <row r="12" spans="1:65" ht="51" x14ac:dyDescent="0.2">
      <c r="A12" s="495" t="s">
        <v>37</v>
      </c>
      <c r="B12" s="497" t="s">
        <v>378</v>
      </c>
      <c r="C12" s="498" t="s">
        <v>379</v>
      </c>
      <c r="D12" s="500" t="s">
        <v>380</v>
      </c>
      <c r="E12" s="502">
        <v>0.1</v>
      </c>
      <c r="F12" s="269" t="s">
        <v>381</v>
      </c>
      <c r="G12" s="270" t="s">
        <v>382</v>
      </c>
      <c r="H12" s="271" t="s">
        <v>383</v>
      </c>
      <c r="I12" s="272" t="s">
        <v>384</v>
      </c>
      <c r="J12" s="167">
        <v>0.05</v>
      </c>
      <c r="K12" s="273" t="s">
        <v>385</v>
      </c>
      <c r="L12" s="168" t="s">
        <v>386</v>
      </c>
      <c r="M12" s="168" t="s">
        <v>387</v>
      </c>
      <c r="N12" s="274" t="s">
        <v>388</v>
      </c>
      <c r="O12" s="275">
        <v>1.1000000000000001</v>
      </c>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c r="AO12" s="971"/>
      <c r="AP12" s="971"/>
      <c r="AQ12" s="971"/>
      <c r="AR12" s="971"/>
      <c r="AS12" s="971"/>
      <c r="AT12" s="971"/>
      <c r="AU12" s="971"/>
      <c r="AV12" s="971"/>
      <c r="AW12" s="971"/>
      <c r="AX12" s="971"/>
      <c r="AY12" s="971"/>
      <c r="AZ12" s="971"/>
      <c r="BA12" s="971"/>
      <c r="BB12" s="971"/>
      <c r="BC12" s="971"/>
      <c r="BD12" s="971"/>
      <c r="BE12" s="971"/>
      <c r="BF12" s="972">
        <v>1</v>
      </c>
      <c r="BG12" s="972"/>
      <c r="BH12" s="971"/>
      <c r="BI12" s="971"/>
      <c r="BJ12" s="971"/>
      <c r="BK12" s="973"/>
      <c r="BL12" s="276"/>
      <c r="BM12" s="277"/>
    </row>
    <row r="13" spans="1:65" ht="48" customHeight="1" x14ac:dyDescent="0.2">
      <c r="A13" s="485"/>
      <c r="B13" s="487"/>
      <c r="C13" s="489"/>
      <c r="D13" s="501"/>
      <c r="E13" s="503"/>
      <c r="F13" s="278" t="s">
        <v>381</v>
      </c>
      <c r="G13" s="279" t="s">
        <v>389</v>
      </c>
      <c r="H13" s="280">
        <v>16</v>
      </c>
      <c r="I13" s="201" t="s">
        <v>390</v>
      </c>
      <c r="J13" s="178">
        <v>0.05</v>
      </c>
      <c r="K13" s="281" t="s">
        <v>385</v>
      </c>
      <c r="L13" s="282" t="s">
        <v>391</v>
      </c>
      <c r="M13" s="282" t="s">
        <v>392</v>
      </c>
      <c r="N13" s="283" t="s">
        <v>388</v>
      </c>
      <c r="O13" s="284">
        <v>1.2</v>
      </c>
      <c r="P13" s="974"/>
      <c r="Q13" s="974"/>
      <c r="R13" s="974"/>
      <c r="S13" s="974"/>
      <c r="T13" s="974"/>
      <c r="U13" s="974"/>
      <c r="V13" s="974"/>
      <c r="W13" s="974"/>
      <c r="X13" s="974"/>
      <c r="Y13" s="974"/>
      <c r="Z13" s="975">
        <v>4</v>
      </c>
      <c r="AA13" s="975"/>
      <c r="AB13" s="974"/>
      <c r="AC13" s="974"/>
      <c r="AD13" s="975">
        <v>4</v>
      </c>
      <c r="AE13" s="975"/>
      <c r="AF13" s="974"/>
      <c r="AG13" s="974"/>
      <c r="AH13" s="974"/>
      <c r="AI13" s="974"/>
      <c r="AJ13" s="974"/>
      <c r="AK13" s="974"/>
      <c r="AL13" s="974"/>
      <c r="AM13" s="974"/>
      <c r="AN13" s="974"/>
      <c r="AO13" s="974"/>
      <c r="AP13" s="974"/>
      <c r="AQ13" s="974"/>
      <c r="AR13" s="974"/>
      <c r="AS13" s="974"/>
      <c r="AT13" s="975">
        <v>4</v>
      </c>
      <c r="AU13" s="975"/>
      <c r="AV13" s="974"/>
      <c r="AW13" s="974"/>
      <c r="AX13" s="975">
        <v>4</v>
      </c>
      <c r="AY13" s="975"/>
      <c r="AZ13" s="974"/>
      <c r="BA13" s="974"/>
      <c r="BB13" s="974"/>
      <c r="BC13" s="974"/>
      <c r="BD13" s="974"/>
      <c r="BE13" s="974"/>
      <c r="BF13" s="974"/>
      <c r="BG13" s="974"/>
      <c r="BH13" s="974"/>
      <c r="BI13" s="974"/>
      <c r="BJ13" s="974"/>
      <c r="BK13" s="976"/>
      <c r="BL13" s="285"/>
      <c r="BM13" s="286"/>
    </row>
    <row r="14" spans="1:65" ht="60" customHeight="1" x14ac:dyDescent="0.2">
      <c r="A14" s="485"/>
      <c r="B14" s="487"/>
      <c r="C14" s="489"/>
      <c r="D14" s="501" t="s">
        <v>393</v>
      </c>
      <c r="E14" s="513">
        <v>0.1</v>
      </c>
      <c r="F14" s="278" t="s">
        <v>394</v>
      </c>
      <c r="G14" s="279" t="s">
        <v>395</v>
      </c>
      <c r="H14" s="280" t="s">
        <v>396</v>
      </c>
      <c r="I14" s="201" t="s">
        <v>397</v>
      </c>
      <c r="J14" s="178">
        <v>0.05</v>
      </c>
      <c r="K14" s="281" t="s">
        <v>385</v>
      </c>
      <c r="L14" s="282" t="s">
        <v>386</v>
      </c>
      <c r="M14" s="282" t="s">
        <v>387</v>
      </c>
      <c r="N14" s="283" t="s">
        <v>388</v>
      </c>
      <c r="O14" s="284">
        <v>2.1</v>
      </c>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c r="AT14" s="974"/>
      <c r="AU14" s="974"/>
      <c r="AV14" s="974"/>
      <c r="AW14" s="974"/>
      <c r="AX14" s="974"/>
      <c r="AY14" s="974"/>
      <c r="AZ14" s="974"/>
      <c r="BA14" s="974"/>
      <c r="BB14" s="974"/>
      <c r="BC14" s="974"/>
      <c r="BD14" s="974"/>
      <c r="BE14" s="974"/>
      <c r="BF14" s="975">
        <v>3</v>
      </c>
      <c r="BG14" s="975"/>
      <c r="BH14" s="974"/>
      <c r="BI14" s="974"/>
      <c r="BJ14" s="974"/>
      <c r="BK14" s="976"/>
      <c r="BL14" s="285"/>
      <c r="BM14" s="286"/>
    </row>
    <row r="15" spans="1:65" ht="65.25" customHeight="1" x14ac:dyDescent="0.2">
      <c r="A15" s="485"/>
      <c r="B15" s="487"/>
      <c r="C15" s="489"/>
      <c r="D15" s="501"/>
      <c r="E15" s="503"/>
      <c r="F15" s="278" t="s">
        <v>398</v>
      </c>
      <c r="G15" s="279" t="s">
        <v>399</v>
      </c>
      <c r="H15" s="287">
        <v>8</v>
      </c>
      <c r="I15" s="201" t="s">
        <v>397</v>
      </c>
      <c r="J15" s="178">
        <v>0.05</v>
      </c>
      <c r="K15" s="281" t="s">
        <v>385</v>
      </c>
      <c r="L15" s="282" t="s">
        <v>391</v>
      </c>
      <c r="M15" s="282" t="s">
        <v>400</v>
      </c>
      <c r="N15" s="283" t="s">
        <v>388</v>
      </c>
      <c r="O15" s="284">
        <v>2.2000000000000002</v>
      </c>
      <c r="P15" s="974"/>
      <c r="Q15" s="974"/>
      <c r="R15" s="974"/>
      <c r="S15" s="974"/>
      <c r="T15" s="974"/>
      <c r="U15" s="974"/>
      <c r="V15" s="974"/>
      <c r="W15" s="974"/>
      <c r="X15" s="974"/>
      <c r="Y15" s="974"/>
      <c r="Z15" s="975">
        <v>2</v>
      </c>
      <c r="AA15" s="975"/>
      <c r="AB15" s="974"/>
      <c r="AC15" s="974"/>
      <c r="AD15" s="975">
        <v>2</v>
      </c>
      <c r="AE15" s="975"/>
      <c r="AF15" s="974"/>
      <c r="AG15" s="974"/>
      <c r="AH15" s="975">
        <v>2</v>
      </c>
      <c r="AI15" s="975"/>
      <c r="AJ15" s="974"/>
      <c r="AK15" s="974"/>
      <c r="AL15" s="975">
        <v>2</v>
      </c>
      <c r="AM15" s="975"/>
      <c r="AN15" s="974"/>
      <c r="AO15" s="974"/>
      <c r="AP15" s="974"/>
      <c r="AQ15" s="974"/>
      <c r="AR15" s="974"/>
      <c r="AS15" s="974"/>
      <c r="AT15" s="974"/>
      <c r="AU15" s="974"/>
      <c r="AV15" s="974"/>
      <c r="AW15" s="974"/>
      <c r="AX15" s="974"/>
      <c r="AY15" s="974"/>
      <c r="AZ15" s="974"/>
      <c r="BA15" s="974"/>
      <c r="BB15" s="974"/>
      <c r="BC15" s="974"/>
      <c r="BD15" s="974"/>
      <c r="BE15" s="974"/>
      <c r="BF15" s="974"/>
      <c r="BG15" s="974"/>
      <c r="BH15" s="974"/>
      <c r="BI15" s="974"/>
      <c r="BJ15" s="974"/>
      <c r="BK15" s="976"/>
      <c r="BL15" s="285"/>
      <c r="BM15" s="286"/>
    </row>
    <row r="16" spans="1:65" ht="77.25" customHeight="1" x14ac:dyDescent="0.2">
      <c r="A16" s="485"/>
      <c r="B16" s="177" t="s">
        <v>401</v>
      </c>
      <c r="C16" s="489"/>
      <c r="D16" s="232" t="s">
        <v>402</v>
      </c>
      <c r="E16" s="174">
        <v>0.1</v>
      </c>
      <c r="F16" s="278" t="s">
        <v>41</v>
      </c>
      <c r="G16" s="279" t="s">
        <v>403</v>
      </c>
      <c r="H16" s="288">
        <v>192</v>
      </c>
      <c r="I16" s="289" t="s">
        <v>404</v>
      </c>
      <c r="J16" s="178">
        <v>0.1</v>
      </c>
      <c r="K16" s="281" t="s">
        <v>385</v>
      </c>
      <c r="L16" s="179" t="s">
        <v>386</v>
      </c>
      <c r="M16" s="179" t="s">
        <v>387</v>
      </c>
      <c r="N16" s="283" t="s">
        <v>388</v>
      </c>
      <c r="O16" s="284">
        <v>3.1</v>
      </c>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5">
        <v>192</v>
      </c>
      <c r="BG16" s="975"/>
      <c r="BH16" s="974"/>
      <c r="BI16" s="974"/>
      <c r="BJ16" s="974"/>
      <c r="BK16" s="976"/>
      <c r="BL16" s="285"/>
      <c r="BM16" s="286"/>
    </row>
    <row r="17" spans="1:65" ht="38.25" x14ac:dyDescent="0.2">
      <c r="A17" s="485"/>
      <c r="B17" s="487" t="s">
        <v>405</v>
      </c>
      <c r="C17" s="489"/>
      <c r="D17" s="501" t="s">
        <v>406</v>
      </c>
      <c r="E17" s="506">
        <v>0.3</v>
      </c>
      <c r="F17" s="278" t="s">
        <v>381</v>
      </c>
      <c r="G17" s="279" t="s">
        <v>407</v>
      </c>
      <c r="H17" s="290">
        <v>400</v>
      </c>
      <c r="I17" s="289" t="s">
        <v>408</v>
      </c>
      <c r="J17" s="178">
        <v>0.2</v>
      </c>
      <c r="K17" s="281" t="s">
        <v>385</v>
      </c>
      <c r="L17" s="179" t="s">
        <v>409</v>
      </c>
      <c r="M17" s="179" t="s">
        <v>410</v>
      </c>
      <c r="N17" s="283" t="s">
        <v>388</v>
      </c>
      <c r="O17" s="284">
        <v>4.0999999999999996</v>
      </c>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5">
        <v>200</v>
      </c>
      <c r="AM17" s="975"/>
      <c r="AN17" s="974"/>
      <c r="AO17" s="974"/>
      <c r="AP17" s="974"/>
      <c r="AQ17" s="974"/>
      <c r="AR17" s="974"/>
      <c r="AS17" s="974"/>
      <c r="AT17" s="974"/>
      <c r="AU17" s="974"/>
      <c r="AV17" s="974"/>
      <c r="AW17" s="974"/>
      <c r="AX17" s="974"/>
      <c r="AY17" s="974"/>
      <c r="AZ17" s="974"/>
      <c r="BA17" s="974"/>
      <c r="BB17" s="974"/>
      <c r="BC17" s="974"/>
      <c r="BD17" s="974"/>
      <c r="BE17" s="974"/>
      <c r="BF17" s="975">
        <v>200</v>
      </c>
      <c r="BG17" s="975"/>
      <c r="BH17" s="974"/>
      <c r="BI17" s="974"/>
      <c r="BJ17" s="974"/>
      <c r="BK17" s="976"/>
      <c r="BL17" s="285"/>
      <c r="BM17" s="286"/>
    </row>
    <row r="18" spans="1:65" ht="38.25" x14ac:dyDescent="0.2">
      <c r="A18" s="485"/>
      <c r="B18" s="487"/>
      <c r="C18" s="489"/>
      <c r="D18" s="501"/>
      <c r="E18" s="493"/>
      <c r="F18" s="278" t="s">
        <v>381</v>
      </c>
      <c r="G18" s="279" t="s">
        <v>411</v>
      </c>
      <c r="H18" s="291">
        <f>H17*15</f>
        <v>6000</v>
      </c>
      <c r="I18" s="289" t="s">
        <v>412</v>
      </c>
      <c r="J18" s="178">
        <v>0.1</v>
      </c>
      <c r="K18" s="281" t="s">
        <v>385</v>
      </c>
      <c r="L18" s="179" t="s">
        <v>409</v>
      </c>
      <c r="M18" s="179" t="s">
        <v>410</v>
      </c>
      <c r="N18" s="283" t="s">
        <v>388</v>
      </c>
      <c r="O18" s="284">
        <v>4.2</v>
      </c>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5">
        <v>3000</v>
      </c>
      <c r="AM18" s="975"/>
      <c r="AN18" s="974"/>
      <c r="AO18" s="974"/>
      <c r="AP18" s="974"/>
      <c r="AQ18" s="974"/>
      <c r="AR18" s="974"/>
      <c r="AS18" s="974"/>
      <c r="AT18" s="974"/>
      <c r="AU18" s="974"/>
      <c r="AV18" s="974"/>
      <c r="AW18" s="974"/>
      <c r="AX18" s="974"/>
      <c r="AY18" s="974"/>
      <c r="AZ18" s="974"/>
      <c r="BA18" s="974"/>
      <c r="BB18" s="974"/>
      <c r="BC18" s="974"/>
      <c r="BD18" s="974"/>
      <c r="BE18" s="974"/>
      <c r="BF18" s="975">
        <v>3000</v>
      </c>
      <c r="BG18" s="975"/>
      <c r="BH18" s="974"/>
      <c r="BI18" s="974"/>
      <c r="BJ18" s="974"/>
      <c r="BK18" s="976"/>
      <c r="BL18" s="285"/>
      <c r="BM18" s="286"/>
    </row>
    <row r="19" spans="1:65" ht="38.25" x14ac:dyDescent="0.2">
      <c r="A19" s="485"/>
      <c r="B19" s="487"/>
      <c r="C19" s="489"/>
      <c r="D19" s="501" t="s">
        <v>413</v>
      </c>
      <c r="E19" s="506">
        <v>0.05</v>
      </c>
      <c r="F19" s="278" t="s">
        <v>381</v>
      </c>
      <c r="G19" s="279" t="s">
        <v>414</v>
      </c>
      <c r="H19" s="290" t="s">
        <v>383</v>
      </c>
      <c r="I19" s="289" t="s">
        <v>415</v>
      </c>
      <c r="J19" s="178">
        <v>2.5000000000000001E-2</v>
      </c>
      <c r="K19" s="281" t="s">
        <v>385</v>
      </c>
      <c r="L19" s="179" t="s">
        <v>409</v>
      </c>
      <c r="M19" s="179" t="s">
        <v>410</v>
      </c>
      <c r="N19" s="283" t="s">
        <v>388</v>
      </c>
      <c r="O19" s="284">
        <v>5.0999999999999996</v>
      </c>
      <c r="P19" s="974"/>
      <c r="Q19" s="974"/>
      <c r="R19" s="974"/>
      <c r="S19" s="974"/>
      <c r="T19" s="974"/>
      <c r="U19" s="974"/>
      <c r="V19" s="974"/>
      <c r="W19" s="974"/>
      <c r="X19" s="974"/>
      <c r="Y19" s="974"/>
      <c r="Z19" s="975">
        <v>1</v>
      </c>
      <c r="AA19" s="975"/>
      <c r="AB19" s="974"/>
      <c r="AC19" s="974"/>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974"/>
      <c r="BH19" s="974"/>
      <c r="BI19" s="974"/>
      <c r="BJ19" s="974"/>
      <c r="BK19" s="976"/>
      <c r="BL19" s="285"/>
      <c r="BM19" s="286"/>
    </row>
    <row r="20" spans="1:65" ht="38.25" x14ac:dyDescent="0.2">
      <c r="A20" s="485"/>
      <c r="B20" s="487"/>
      <c r="C20" s="489"/>
      <c r="D20" s="501"/>
      <c r="E20" s="493"/>
      <c r="F20" s="278" t="s">
        <v>381</v>
      </c>
      <c r="G20" s="279" t="s">
        <v>416</v>
      </c>
      <c r="H20" s="290">
        <v>5</v>
      </c>
      <c r="I20" s="289" t="s">
        <v>415</v>
      </c>
      <c r="J20" s="178">
        <v>2.5000000000000001E-2</v>
      </c>
      <c r="K20" s="281" t="s">
        <v>385</v>
      </c>
      <c r="L20" s="179" t="s">
        <v>391</v>
      </c>
      <c r="M20" s="282" t="s">
        <v>387</v>
      </c>
      <c r="N20" s="283" t="s">
        <v>388</v>
      </c>
      <c r="O20" s="284">
        <v>5.2</v>
      </c>
      <c r="P20" s="974"/>
      <c r="Q20" s="974"/>
      <c r="R20" s="974"/>
      <c r="S20" s="974"/>
      <c r="T20" s="974"/>
      <c r="U20" s="974"/>
      <c r="V20" s="974"/>
      <c r="W20" s="974"/>
      <c r="X20" s="974"/>
      <c r="Y20" s="974"/>
      <c r="Z20" s="974"/>
      <c r="AA20" s="974"/>
      <c r="AB20" s="974"/>
      <c r="AC20" s="974"/>
      <c r="AD20" s="974"/>
      <c r="AE20" s="974"/>
      <c r="AF20" s="974"/>
      <c r="AG20" s="974"/>
      <c r="AH20" s="974"/>
      <c r="AI20" s="974"/>
      <c r="AJ20" s="974"/>
      <c r="AK20" s="974"/>
      <c r="AL20" s="975">
        <v>3</v>
      </c>
      <c r="AM20" s="975"/>
      <c r="AN20" s="974"/>
      <c r="AO20" s="974"/>
      <c r="AP20" s="974"/>
      <c r="AQ20" s="974"/>
      <c r="AR20" s="974"/>
      <c r="AS20" s="974"/>
      <c r="AT20" s="974"/>
      <c r="AU20" s="974"/>
      <c r="AV20" s="974"/>
      <c r="AW20" s="974"/>
      <c r="AX20" s="974"/>
      <c r="AY20" s="974"/>
      <c r="AZ20" s="974"/>
      <c r="BA20" s="974"/>
      <c r="BB20" s="974"/>
      <c r="BC20" s="974"/>
      <c r="BD20" s="974"/>
      <c r="BE20" s="974"/>
      <c r="BF20" s="974"/>
      <c r="BG20" s="974"/>
      <c r="BH20" s="974"/>
      <c r="BI20" s="974"/>
      <c r="BJ20" s="975">
        <v>2</v>
      </c>
      <c r="BK20" s="977"/>
      <c r="BL20" s="285"/>
      <c r="BM20" s="286"/>
    </row>
    <row r="21" spans="1:65" ht="38.25" x14ac:dyDescent="0.2">
      <c r="A21" s="485"/>
      <c r="B21" s="487"/>
      <c r="C21" s="489"/>
      <c r="D21" s="504" t="s">
        <v>417</v>
      </c>
      <c r="E21" s="506">
        <v>0.05</v>
      </c>
      <c r="F21" s="508" t="s">
        <v>118</v>
      </c>
      <c r="G21" s="279" t="s">
        <v>418</v>
      </c>
      <c r="H21" s="510">
        <v>0.25</v>
      </c>
      <c r="I21" s="289" t="s">
        <v>419</v>
      </c>
      <c r="J21" s="178">
        <v>0.02</v>
      </c>
      <c r="K21" s="281" t="s">
        <v>385</v>
      </c>
      <c r="L21" s="179" t="s">
        <v>420</v>
      </c>
      <c r="M21" s="282" t="s">
        <v>410</v>
      </c>
      <c r="N21" s="283" t="s">
        <v>388</v>
      </c>
      <c r="O21" s="284">
        <v>6.1</v>
      </c>
      <c r="P21" s="974"/>
      <c r="Q21" s="974"/>
      <c r="R21" s="974"/>
      <c r="S21" s="974"/>
      <c r="T21" s="974"/>
      <c r="U21" s="974"/>
      <c r="V21" s="975">
        <v>1</v>
      </c>
      <c r="W21" s="975"/>
      <c r="X21" s="974"/>
      <c r="Y21" s="974"/>
      <c r="Z21" s="974"/>
      <c r="AA21" s="974"/>
      <c r="AB21" s="974"/>
      <c r="AC21" s="974"/>
      <c r="AD21" s="974"/>
      <c r="AE21" s="974"/>
      <c r="AF21" s="974"/>
      <c r="AG21" s="974"/>
      <c r="AH21" s="974"/>
      <c r="AI21" s="974"/>
      <c r="AJ21" s="974"/>
      <c r="AK21" s="974"/>
      <c r="AL21" s="974"/>
      <c r="AM21" s="974"/>
      <c r="AN21" s="974"/>
      <c r="AO21" s="974"/>
      <c r="AP21" s="974"/>
      <c r="AQ21" s="974"/>
      <c r="AR21" s="974"/>
      <c r="AS21" s="974"/>
      <c r="AT21" s="974"/>
      <c r="AU21" s="974"/>
      <c r="AV21" s="974"/>
      <c r="AW21" s="974"/>
      <c r="AX21" s="974"/>
      <c r="AY21" s="974"/>
      <c r="AZ21" s="974"/>
      <c r="BA21" s="974"/>
      <c r="BB21" s="974"/>
      <c r="BC21" s="974"/>
      <c r="BD21" s="974"/>
      <c r="BE21" s="974"/>
      <c r="BF21" s="974"/>
      <c r="BG21" s="974"/>
      <c r="BH21" s="974"/>
      <c r="BI21" s="974"/>
      <c r="BJ21" s="974"/>
      <c r="BK21" s="974"/>
      <c r="BL21" s="285"/>
      <c r="BM21" s="286"/>
    </row>
    <row r="22" spans="1:65" ht="51.75" thickBot="1" x14ac:dyDescent="0.25">
      <c r="A22" s="496"/>
      <c r="B22" s="512"/>
      <c r="C22" s="499"/>
      <c r="D22" s="505"/>
      <c r="E22" s="507"/>
      <c r="F22" s="509"/>
      <c r="G22" s="292" t="s">
        <v>421</v>
      </c>
      <c r="H22" s="511"/>
      <c r="I22" s="293" t="s">
        <v>422</v>
      </c>
      <c r="J22" s="191">
        <v>0.03</v>
      </c>
      <c r="K22" s="294" t="s">
        <v>385</v>
      </c>
      <c r="L22" s="295" t="s">
        <v>409</v>
      </c>
      <c r="M22" s="295" t="s">
        <v>410</v>
      </c>
      <c r="N22" s="296" t="s">
        <v>388</v>
      </c>
      <c r="O22" s="297">
        <v>6.2</v>
      </c>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8">
        <v>0.25</v>
      </c>
      <c r="AM22" s="975"/>
      <c r="AN22" s="979"/>
      <c r="AO22" s="974"/>
      <c r="AP22" s="974"/>
      <c r="AQ22" s="974"/>
      <c r="AR22" s="974"/>
      <c r="AS22" s="974"/>
      <c r="AT22" s="974"/>
      <c r="AU22" s="974"/>
      <c r="AV22" s="974"/>
      <c r="AW22" s="974"/>
      <c r="AX22" s="974"/>
      <c r="AY22" s="974"/>
      <c r="AZ22" s="974"/>
      <c r="BA22" s="974"/>
      <c r="BB22" s="974"/>
      <c r="BC22" s="974"/>
      <c r="BD22" s="974"/>
      <c r="BE22" s="974"/>
      <c r="BF22" s="974"/>
      <c r="BG22" s="974"/>
      <c r="BH22" s="974"/>
      <c r="BI22" s="974"/>
      <c r="BJ22" s="974"/>
      <c r="BK22" s="976"/>
      <c r="BL22" s="298"/>
      <c r="BM22" s="299"/>
    </row>
    <row r="23" spans="1:65" ht="50.25" customHeight="1" x14ac:dyDescent="0.2">
      <c r="A23" s="484" t="s">
        <v>37</v>
      </c>
      <c r="B23" s="486" t="s">
        <v>423</v>
      </c>
      <c r="C23" s="488" t="s">
        <v>379</v>
      </c>
      <c r="D23" s="490" t="s">
        <v>424</v>
      </c>
      <c r="E23" s="492">
        <v>0.1</v>
      </c>
      <c r="F23" s="300" t="s">
        <v>118</v>
      </c>
      <c r="G23" s="301" t="s">
        <v>425</v>
      </c>
      <c r="H23" s="302">
        <v>0.25</v>
      </c>
      <c r="I23" s="303" t="s">
        <v>426</v>
      </c>
      <c r="J23" s="304">
        <v>0.05</v>
      </c>
      <c r="K23" s="305" t="s">
        <v>385</v>
      </c>
      <c r="L23" s="306" t="s">
        <v>409</v>
      </c>
      <c r="M23" s="306" t="s">
        <v>410</v>
      </c>
      <c r="N23" s="307" t="s">
        <v>388</v>
      </c>
      <c r="O23" s="308">
        <v>7.1</v>
      </c>
      <c r="P23" s="974"/>
      <c r="Q23" s="974"/>
      <c r="R23" s="974"/>
      <c r="S23" s="974"/>
      <c r="T23" s="980"/>
      <c r="U23" s="981"/>
      <c r="V23" s="982">
        <v>1.4999999999999999E-2</v>
      </c>
      <c r="W23" s="975"/>
      <c r="X23" s="980"/>
      <c r="Y23" s="981"/>
      <c r="Z23" s="982">
        <v>1.4999999999999999E-2</v>
      </c>
      <c r="AA23" s="975"/>
      <c r="AB23" s="983"/>
      <c r="AC23" s="974"/>
      <c r="AD23" s="982">
        <v>1.4999999999999999E-2</v>
      </c>
      <c r="AE23" s="975"/>
      <c r="AF23" s="980"/>
      <c r="AG23" s="981"/>
      <c r="AH23" s="982">
        <v>4.8000000000000001E-2</v>
      </c>
      <c r="AI23" s="975"/>
      <c r="AJ23" s="984"/>
      <c r="AK23" s="981"/>
      <c r="AL23" s="978">
        <v>0.04</v>
      </c>
      <c r="AM23" s="975"/>
      <c r="AN23" s="974"/>
      <c r="AO23" s="974"/>
      <c r="AP23" s="975" t="s">
        <v>816</v>
      </c>
      <c r="AQ23" s="975"/>
      <c r="AR23" s="983"/>
      <c r="AS23" s="974"/>
      <c r="AT23" s="982">
        <v>2.3E-2</v>
      </c>
      <c r="AU23" s="975"/>
      <c r="AV23" s="974"/>
      <c r="AW23" s="974"/>
      <c r="AX23" s="982">
        <v>1.4999999999999999E-2</v>
      </c>
      <c r="AY23" s="975"/>
      <c r="AZ23" s="974"/>
      <c r="BA23" s="974"/>
      <c r="BB23" s="982">
        <v>1.4999999999999999E-2</v>
      </c>
      <c r="BC23" s="975"/>
      <c r="BD23" s="974"/>
      <c r="BE23" s="974"/>
      <c r="BF23" s="982">
        <v>1.4999999999999999E-2</v>
      </c>
      <c r="BG23" s="975"/>
      <c r="BH23" s="974"/>
      <c r="BI23" s="974"/>
      <c r="BJ23" s="982">
        <v>2.1000000000000001E-2</v>
      </c>
      <c r="BK23" s="975"/>
      <c r="BL23" s="309"/>
      <c r="BM23" s="310"/>
    </row>
    <row r="24" spans="1:65" ht="76.5" x14ac:dyDescent="0.2">
      <c r="A24" s="485"/>
      <c r="B24" s="487"/>
      <c r="C24" s="489"/>
      <c r="D24" s="491"/>
      <c r="E24" s="493"/>
      <c r="F24" s="278" t="s">
        <v>118</v>
      </c>
      <c r="G24" s="279" t="s">
        <v>427</v>
      </c>
      <c r="H24" s="311">
        <v>20</v>
      </c>
      <c r="I24" s="289" t="s">
        <v>426</v>
      </c>
      <c r="J24" s="178">
        <v>0.05</v>
      </c>
      <c r="K24" s="281" t="s">
        <v>385</v>
      </c>
      <c r="L24" s="282" t="s">
        <v>428</v>
      </c>
      <c r="M24" s="282" t="s">
        <v>387</v>
      </c>
      <c r="N24" s="283" t="s">
        <v>388</v>
      </c>
      <c r="O24" s="284">
        <v>7.2</v>
      </c>
      <c r="P24" s="974"/>
      <c r="Q24" s="974"/>
      <c r="R24" s="974"/>
      <c r="S24" s="974"/>
      <c r="T24" s="974"/>
      <c r="U24" s="974"/>
      <c r="V24" s="974"/>
      <c r="W24" s="974"/>
      <c r="X24" s="974"/>
      <c r="Y24" s="974"/>
      <c r="Z24" s="975">
        <v>2</v>
      </c>
      <c r="AA24" s="975"/>
      <c r="AB24" s="974"/>
      <c r="AC24" s="974"/>
      <c r="AD24" s="975">
        <v>2</v>
      </c>
      <c r="AE24" s="975"/>
      <c r="AF24" s="974"/>
      <c r="AG24" s="974"/>
      <c r="AH24" s="975">
        <v>2</v>
      </c>
      <c r="AI24" s="975"/>
      <c r="AJ24" s="974"/>
      <c r="AK24" s="974"/>
      <c r="AL24" s="975">
        <v>2</v>
      </c>
      <c r="AM24" s="975"/>
      <c r="AN24" s="974"/>
      <c r="AO24" s="974"/>
      <c r="AP24" s="975">
        <v>2</v>
      </c>
      <c r="AQ24" s="975"/>
      <c r="AR24" s="974"/>
      <c r="AS24" s="974"/>
      <c r="AT24" s="975">
        <v>2</v>
      </c>
      <c r="AU24" s="975"/>
      <c r="AV24" s="974"/>
      <c r="AW24" s="974"/>
      <c r="AX24" s="975">
        <v>2</v>
      </c>
      <c r="AY24" s="975"/>
      <c r="AZ24" s="974"/>
      <c r="BA24" s="974"/>
      <c r="BB24" s="975">
        <v>2</v>
      </c>
      <c r="BC24" s="975"/>
      <c r="BD24" s="974"/>
      <c r="BE24" s="974"/>
      <c r="BF24" s="975">
        <v>2</v>
      </c>
      <c r="BG24" s="975"/>
      <c r="BH24" s="974"/>
      <c r="BI24" s="974"/>
      <c r="BJ24" s="975">
        <v>2</v>
      </c>
      <c r="BK24" s="977"/>
      <c r="BL24" s="285"/>
      <c r="BM24" s="286"/>
    </row>
    <row r="25" spans="1:65" ht="81" customHeight="1" x14ac:dyDescent="0.2">
      <c r="A25" s="485"/>
      <c r="B25" s="487"/>
      <c r="C25" s="489"/>
      <c r="D25" s="232" t="s">
        <v>429</v>
      </c>
      <c r="E25" s="174">
        <v>0.05</v>
      </c>
      <c r="F25" s="278" t="s">
        <v>118</v>
      </c>
      <c r="G25" s="279" t="s">
        <v>430</v>
      </c>
      <c r="H25" s="290">
        <v>2</v>
      </c>
      <c r="I25" s="289" t="s">
        <v>431</v>
      </c>
      <c r="J25" s="178">
        <v>0.05</v>
      </c>
      <c r="K25" s="281" t="s">
        <v>385</v>
      </c>
      <c r="L25" s="179" t="s">
        <v>409</v>
      </c>
      <c r="M25" s="179" t="s">
        <v>410</v>
      </c>
      <c r="N25" s="283" t="s">
        <v>388</v>
      </c>
      <c r="O25" s="284">
        <v>8.1</v>
      </c>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5">
        <v>1</v>
      </c>
      <c r="AM25" s="975"/>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5">
        <v>1</v>
      </c>
      <c r="BK25" s="977"/>
      <c r="BL25" s="285"/>
      <c r="BM25" s="286"/>
    </row>
    <row r="26" spans="1:65" ht="99.75" customHeight="1" x14ac:dyDescent="0.2">
      <c r="A26" s="485"/>
      <c r="B26" s="487"/>
      <c r="C26" s="489"/>
      <c r="D26" s="232" t="s">
        <v>432</v>
      </c>
      <c r="E26" s="174">
        <v>0.05</v>
      </c>
      <c r="F26" s="278" t="s">
        <v>118</v>
      </c>
      <c r="G26" s="279" t="s">
        <v>433</v>
      </c>
      <c r="H26" s="290">
        <v>4</v>
      </c>
      <c r="I26" s="289" t="s">
        <v>434</v>
      </c>
      <c r="J26" s="178">
        <v>0.05</v>
      </c>
      <c r="K26" s="281" t="s">
        <v>385</v>
      </c>
      <c r="L26" s="179" t="s">
        <v>409</v>
      </c>
      <c r="M26" s="179" t="s">
        <v>410</v>
      </c>
      <c r="N26" s="283" t="s">
        <v>388</v>
      </c>
      <c r="O26" s="284">
        <v>9.1</v>
      </c>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975">
        <v>4</v>
      </c>
      <c r="AM26" s="975"/>
      <c r="AN26" s="974"/>
      <c r="AO26" s="974"/>
      <c r="AP26" s="974"/>
      <c r="AQ26" s="974"/>
      <c r="AR26" s="974"/>
      <c r="AS26" s="974"/>
      <c r="AT26" s="974"/>
      <c r="AU26" s="974"/>
      <c r="AV26" s="974"/>
      <c r="AW26" s="974"/>
      <c r="AX26" s="974"/>
      <c r="AY26" s="974"/>
      <c r="AZ26" s="974"/>
      <c r="BA26" s="974"/>
      <c r="BB26" s="974"/>
      <c r="BC26" s="974"/>
      <c r="BD26" s="974"/>
      <c r="BE26" s="974"/>
      <c r="BF26" s="974"/>
      <c r="BG26" s="974"/>
      <c r="BH26" s="974"/>
      <c r="BI26" s="974"/>
      <c r="BJ26" s="974"/>
      <c r="BK26" s="976"/>
      <c r="BL26" s="285"/>
      <c r="BM26" s="286"/>
    </row>
    <row r="27" spans="1:65" ht="101.25" customHeight="1" x14ac:dyDescent="0.2">
      <c r="A27" s="485"/>
      <c r="B27" s="177" t="s">
        <v>435</v>
      </c>
      <c r="C27" s="489"/>
      <c r="D27" s="232" t="s">
        <v>436</v>
      </c>
      <c r="E27" s="312">
        <v>0.05</v>
      </c>
      <c r="F27" s="313" t="s">
        <v>118</v>
      </c>
      <c r="G27" s="314" t="s">
        <v>437</v>
      </c>
      <c r="H27" s="315">
        <v>0.25</v>
      </c>
      <c r="I27" s="289" t="s">
        <v>248</v>
      </c>
      <c r="J27" s="316">
        <v>0.05</v>
      </c>
      <c r="K27" s="317" t="s">
        <v>385</v>
      </c>
      <c r="L27" s="318" t="s">
        <v>409</v>
      </c>
      <c r="M27" s="179" t="s">
        <v>438</v>
      </c>
      <c r="N27" s="283" t="s">
        <v>388</v>
      </c>
      <c r="O27" s="284">
        <v>10.1</v>
      </c>
      <c r="P27" s="983"/>
      <c r="Q27" s="974"/>
      <c r="R27" s="982">
        <v>8.3299999999999999E-2</v>
      </c>
      <c r="S27" s="975"/>
      <c r="T27" s="983"/>
      <c r="U27" s="974"/>
      <c r="V27" s="982">
        <v>8.3299999999999999E-2</v>
      </c>
      <c r="W27" s="975"/>
      <c r="X27" s="983"/>
      <c r="Y27" s="974"/>
      <c r="Z27" s="982">
        <v>8.3299999999999999E-2</v>
      </c>
      <c r="AA27" s="975"/>
      <c r="AB27" s="983"/>
      <c r="AC27" s="974"/>
      <c r="AD27" s="982">
        <v>8.3299999999999999E-2</v>
      </c>
      <c r="AE27" s="975"/>
      <c r="AF27" s="983"/>
      <c r="AG27" s="974"/>
      <c r="AH27" s="982">
        <v>8.3299999999999999E-2</v>
      </c>
      <c r="AI27" s="975"/>
      <c r="AJ27" s="974"/>
      <c r="AK27" s="974"/>
      <c r="AL27" s="982">
        <v>8.3299999999999999E-2</v>
      </c>
      <c r="AM27" s="975"/>
      <c r="AN27" s="974"/>
      <c r="AO27" s="974"/>
      <c r="AP27" s="982">
        <v>8.3299999999999999E-2</v>
      </c>
      <c r="AQ27" s="975"/>
      <c r="AR27" s="974"/>
      <c r="AS27" s="974"/>
      <c r="AT27" s="982">
        <v>8.3299999999999999E-2</v>
      </c>
      <c r="AU27" s="975"/>
      <c r="AV27" s="974"/>
      <c r="AW27" s="974"/>
      <c r="AX27" s="982">
        <v>8.3299999999999999E-2</v>
      </c>
      <c r="AY27" s="975"/>
      <c r="AZ27" s="974"/>
      <c r="BA27" s="974"/>
      <c r="BB27" s="982">
        <v>8.3299999999999999E-2</v>
      </c>
      <c r="BC27" s="975"/>
      <c r="BD27" s="974"/>
      <c r="BE27" s="974"/>
      <c r="BF27" s="982">
        <v>8.3299999999999999E-2</v>
      </c>
      <c r="BG27" s="975"/>
      <c r="BH27" s="974"/>
      <c r="BI27" s="974"/>
      <c r="BJ27" s="982">
        <v>8.3299999999999999E-2</v>
      </c>
      <c r="BK27" s="977"/>
      <c r="BL27" s="285"/>
      <c r="BM27" s="286"/>
    </row>
    <row r="28" spans="1:65" ht="90.75" customHeight="1" thickBot="1" x14ac:dyDescent="0.25">
      <c r="A28" s="485"/>
      <c r="B28" s="177" t="s">
        <v>439</v>
      </c>
      <c r="C28" s="199" t="s">
        <v>93</v>
      </c>
      <c r="D28" s="319" t="s">
        <v>440</v>
      </c>
      <c r="E28" s="187">
        <v>0.05</v>
      </c>
      <c r="F28" s="320" t="s">
        <v>118</v>
      </c>
      <c r="G28" s="190" t="s">
        <v>441</v>
      </c>
      <c r="H28" s="321">
        <v>1</v>
      </c>
      <c r="I28" s="293" t="s">
        <v>442</v>
      </c>
      <c r="J28" s="191">
        <v>0.05</v>
      </c>
      <c r="K28" s="294" t="s">
        <v>385</v>
      </c>
      <c r="L28" s="191" t="s">
        <v>409</v>
      </c>
      <c r="M28" s="191" t="s">
        <v>410</v>
      </c>
      <c r="N28" s="296" t="s">
        <v>388</v>
      </c>
      <c r="O28" s="297">
        <v>11.1</v>
      </c>
      <c r="P28" s="985"/>
      <c r="Q28" s="985"/>
      <c r="R28" s="982" t="s">
        <v>817</v>
      </c>
      <c r="S28" s="975"/>
      <c r="T28" s="985"/>
      <c r="U28" s="985"/>
      <c r="V28" s="982" t="s">
        <v>817</v>
      </c>
      <c r="W28" s="975"/>
      <c r="X28" s="986"/>
      <c r="Y28" s="985"/>
      <c r="Z28" s="982">
        <v>8.3299999999999999E-2</v>
      </c>
      <c r="AA28" s="975"/>
      <c r="AB28" s="983"/>
      <c r="AC28" s="974"/>
      <c r="AD28" s="982">
        <v>8.3299999999999999E-2</v>
      </c>
      <c r="AE28" s="975"/>
      <c r="AF28" s="983"/>
      <c r="AG28" s="974"/>
      <c r="AH28" s="982">
        <v>8.3299999999999999E-2</v>
      </c>
      <c r="AI28" s="975"/>
      <c r="AJ28" s="974"/>
      <c r="AK28" s="974"/>
      <c r="AL28" s="982">
        <v>8.3299999999999999E-2</v>
      </c>
      <c r="AM28" s="975"/>
      <c r="AN28" s="985"/>
      <c r="AO28" s="985"/>
      <c r="AP28" s="982">
        <v>8.3299999999999999E-2</v>
      </c>
      <c r="AQ28" s="975"/>
      <c r="AR28" s="985"/>
      <c r="AS28" s="985"/>
      <c r="AT28" s="982">
        <v>8.3299999999999999E-2</v>
      </c>
      <c r="AU28" s="975"/>
      <c r="AV28" s="985"/>
      <c r="AW28" s="985"/>
      <c r="AX28" s="982">
        <v>8.3299999999999999E-2</v>
      </c>
      <c r="AY28" s="975"/>
      <c r="AZ28" s="985"/>
      <c r="BA28" s="985"/>
      <c r="BB28" s="982">
        <v>8.3299999999999999E-2</v>
      </c>
      <c r="BC28" s="975"/>
      <c r="BD28" s="985"/>
      <c r="BE28" s="985"/>
      <c r="BF28" s="982">
        <v>8.3299999999999999E-2</v>
      </c>
      <c r="BG28" s="975"/>
      <c r="BH28" s="985"/>
      <c r="BI28" s="985"/>
      <c r="BJ28" s="982">
        <v>8.3299999999999999E-2</v>
      </c>
      <c r="BK28" s="977"/>
      <c r="BL28" s="298"/>
      <c r="BM28" s="299"/>
    </row>
    <row r="29" spans="1:65" ht="18" customHeight="1" x14ac:dyDescent="0.2">
      <c r="A29" s="71" t="s">
        <v>100</v>
      </c>
      <c r="B29" s="72"/>
      <c r="C29" s="72" t="s">
        <v>101</v>
      </c>
      <c r="D29" s="63"/>
      <c r="E29" s="63"/>
      <c r="F29" s="63" t="s">
        <v>102</v>
      </c>
      <c r="G29" s="63"/>
      <c r="H29" s="64"/>
      <c r="I29" s="63" t="s">
        <v>103</v>
      </c>
      <c r="J29" s="64"/>
      <c r="K29" s="63"/>
      <c r="L29" s="63"/>
      <c r="M29" s="63"/>
      <c r="N29" s="65"/>
      <c r="O29" s="66"/>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9"/>
      <c r="BM29" s="70"/>
    </row>
    <row r="30" spans="1:65" ht="83.25" customHeight="1" x14ac:dyDescent="0.2">
      <c r="A30" s="71" t="s">
        <v>376</v>
      </c>
      <c r="B30" s="72"/>
      <c r="C30" s="477" t="s">
        <v>252</v>
      </c>
      <c r="D30" s="477"/>
      <c r="E30" s="72"/>
      <c r="F30" s="72" t="s">
        <v>106</v>
      </c>
      <c r="G30" s="72"/>
      <c r="H30" s="72"/>
      <c r="I30" s="72" t="s">
        <v>443</v>
      </c>
      <c r="J30" s="72"/>
      <c r="K30" s="72"/>
      <c r="L30" s="72"/>
      <c r="M30" s="72"/>
      <c r="N30" s="70"/>
      <c r="O30" s="73"/>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70"/>
    </row>
    <row r="31" spans="1:65" ht="23.25" customHeight="1" thickBot="1" x14ac:dyDescent="0.25">
      <c r="A31" s="322" t="s">
        <v>108</v>
      </c>
      <c r="B31" s="75"/>
      <c r="C31" s="478"/>
      <c r="D31" s="478"/>
      <c r="E31" s="75"/>
      <c r="F31" s="323" t="s">
        <v>110</v>
      </c>
      <c r="G31" s="75"/>
      <c r="H31" s="77"/>
      <c r="I31" s="479" t="s">
        <v>444</v>
      </c>
      <c r="J31" s="479"/>
      <c r="K31" s="80"/>
      <c r="L31" s="75" t="s">
        <v>112</v>
      </c>
      <c r="M31" s="75"/>
      <c r="N31" s="78"/>
      <c r="O31" s="79"/>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1"/>
    </row>
  </sheetData>
  <mergeCells count="487">
    <mergeCell ref="A3:N8"/>
    <mergeCell ref="O3:BK8"/>
    <mergeCell ref="BL3:BM9"/>
    <mergeCell ref="A9:N9"/>
    <mergeCell ref="O9:BC9"/>
    <mergeCell ref="A10:B10"/>
    <mergeCell ref="C10:C11"/>
    <mergeCell ref="D10:D11"/>
    <mergeCell ref="E10:E11"/>
    <mergeCell ref="F10:F11"/>
    <mergeCell ref="M10:M11"/>
    <mergeCell ref="N10:N11"/>
    <mergeCell ref="O10:O11"/>
    <mergeCell ref="P10:S10"/>
    <mergeCell ref="T10:W10"/>
    <mergeCell ref="X10:AA10"/>
    <mergeCell ref="G10:G11"/>
    <mergeCell ref="H10:H11"/>
    <mergeCell ref="I10:I11"/>
    <mergeCell ref="J10:J11"/>
    <mergeCell ref="K10:K11"/>
    <mergeCell ref="L10:L11"/>
    <mergeCell ref="BL10:BM10"/>
    <mergeCell ref="P11:Q11"/>
    <mergeCell ref="AB11:AC11"/>
    <mergeCell ref="AD11:AE11"/>
    <mergeCell ref="AF11:AG11"/>
    <mergeCell ref="AH11:AI11"/>
    <mergeCell ref="AJ11:AK11"/>
    <mergeCell ref="AL11:AM11"/>
    <mergeCell ref="AZ10:BC10"/>
    <mergeCell ref="R11:S11"/>
    <mergeCell ref="T11:U11"/>
    <mergeCell ref="V11:W11"/>
    <mergeCell ref="X11:Y11"/>
    <mergeCell ref="Z11:AA11"/>
    <mergeCell ref="AB10:AE10"/>
    <mergeCell ref="AF10:AI10"/>
    <mergeCell ref="AJ10:AM10"/>
    <mergeCell ref="AN10:AQ10"/>
    <mergeCell ref="BD10:BG10"/>
    <mergeCell ref="BH10:BK10"/>
    <mergeCell ref="AZ11:BA11"/>
    <mergeCell ref="BB11:BC11"/>
    <mergeCell ref="BD11:BE11"/>
    <mergeCell ref="BF11:BG11"/>
    <mergeCell ref="BH11:BI11"/>
    <mergeCell ref="BJ11:BK11"/>
    <mergeCell ref="AN11:AO11"/>
    <mergeCell ref="AP11:AQ11"/>
    <mergeCell ref="AR11:AS11"/>
    <mergeCell ref="AT11:AU11"/>
    <mergeCell ref="AV11:AW11"/>
    <mergeCell ref="AX11:AY11"/>
    <mergeCell ref="AR10:AU10"/>
    <mergeCell ref="AV10:AY10"/>
    <mergeCell ref="P13:Q13"/>
    <mergeCell ref="R13:S13"/>
    <mergeCell ref="T13:U13"/>
    <mergeCell ref="V13:W13"/>
    <mergeCell ref="X13:Y13"/>
    <mergeCell ref="AP12:AQ12"/>
    <mergeCell ref="AR12:AS12"/>
    <mergeCell ref="AT12:AU12"/>
    <mergeCell ref="AV12:AW12"/>
    <mergeCell ref="AD12:AE12"/>
    <mergeCell ref="AF12:AG12"/>
    <mergeCell ref="AH12:AI12"/>
    <mergeCell ref="AJ12:AK12"/>
    <mergeCell ref="AL12:AM12"/>
    <mergeCell ref="AN12:AO12"/>
    <mergeCell ref="R12:S12"/>
    <mergeCell ref="T12:U12"/>
    <mergeCell ref="V12:W12"/>
    <mergeCell ref="X12:Y12"/>
    <mergeCell ref="Z12:AA12"/>
    <mergeCell ref="AB12:AC12"/>
    <mergeCell ref="P12:Q12"/>
    <mergeCell ref="AD13:AE13"/>
    <mergeCell ref="AF13:AG13"/>
    <mergeCell ref="AH13:AI13"/>
    <mergeCell ref="AJ13:AK13"/>
    <mergeCell ref="BB12:BC12"/>
    <mergeCell ref="BD12:BE12"/>
    <mergeCell ref="BF12:BG12"/>
    <mergeCell ref="BH12:BI12"/>
    <mergeCell ref="BJ12:BK12"/>
    <mergeCell ref="AX12:AY12"/>
    <mergeCell ref="AZ12:BA12"/>
    <mergeCell ref="BJ13:BK13"/>
    <mergeCell ref="AX13:AY13"/>
    <mergeCell ref="AZ13:BA13"/>
    <mergeCell ref="BB13:BC13"/>
    <mergeCell ref="BD13:BE13"/>
    <mergeCell ref="BF13:BG13"/>
    <mergeCell ref="BH13:BI13"/>
    <mergeCell ref="AL13:AM13"/>
    <mergeCell ref="AN13:AO13"/>
    <mergeCell ref="AP13:AQ13"/>
    <mergeCell ref="AR13:AS13"/>
    <mergeCell ref="AT13:AU13"/>
    <mergeCell ref="AV13:AW13"/>
    <mergeCell ref="D14:D15"/>
    <mergeCell ref="E14:E15"/>
    <mergeCell ref="P14:Q14"/>
    <mergeCell ref="R14:S14"/>
    <mergeCell ref="T14:U14"/>
    <mergeCell ref="V14:W14"/>
    <mergeCell ref="X14:Y14"/>
    <mergeCell ref="Z14:AA14"/>
    <mergeCell ref="AB14:AC14"/>
    <mergeCell ref="Z13:AA13"/>
    <mergeCell ref="AB13:AC13"/>
    <mergeCell ref="BH14:BI14"/>
    <mergeCell ref="BJ14:BK14"/>
    <mergeCell ref="P15:Q15"/>
    <mergeCell ref="R15:S15"/>
    <mergeCell ref="T15:U15"/>
    <mergeCell ref="V15:W15"/>
    <mergeCell ref="X15:Y15"/>
    <mergeCell ref="AP14:AQ14"/>
    <mergeCell ref="AR14:AS14"/>
    <mergeCell ref="AT14:AU14"/>
    <mergeCell ref="AV14:AW14"/>
    <mergeCell ref="AX14:AY14"/>
    <mergeCell ref="AZ14:BA14"/>
    <mergeCell ref="AD14:AE14"/>
    <mergeCell ref="AF14:AG14"/>
    <mergeCell ref="AH14:AI14"/>
    <mergeCell ref="AJ14:AK14"/>
    <mergeCell ref="AL14:AM14"/>
    <mergeCell ref="AN14:AO14"/>
    <mergeCell ref="Z15:AA15"/>
    <mergeCell ref="AB15:AC15"/>
    <mergeCell ref="AD15:AE15"/>
    <mergeCell ref="BD14:BE14"/>
    <mergeCell ref="BF14:BG14"/>
    <mergeCell ref="AP16:AQ16"/>
    <mergeCell ref="AR16:AS16"/>
    <mergeCell ref="BJ15:BK15"/>
    <mergeCell ref="AX15:AY15"/>
    <mergeCell ref="AZ15:BA15"/>
    <mergeCell ref="BB15:BC15"/>
    <mergeCell ref="BD15:BE15"/>
    <mergeCell ref="BF15:BG15"/>
    <mergeCell ref="BH15:BI15"/>
    <mergeCell ref="AP15:AQ15"/>
    <mergeCell ref="AR15:AS15"/>
    <mergeCell ref="AT15:AU15"/>
    <mergeCell ref="AV15:AW15"/>
    <mergeCell ref="X16:Y16"/>
    <mergeCell ref="Z16:AA16"/>
    <mergeCell ref="AB16:AC16"/>
    <mergeCell ref="AD16:AE16"/>
    <mergeCell ref="AF16:AG16"/>
    <mergeCell ref="AF15:AG15"/>
    <mergeCell ref="AH15:AI15"/>
    <mergeCell ref="AJ15:AK15"/>
    <mergeCell ref="BB14:BC14"/>
    <mergeCell ref="AL15:AM15"/>
    <mergeCell ref="AN15:AO15"/>
    <mergeCell ref="AB17:AC17"/>
    <mergeCell ref="AD17:AE17"/>
    <mergeCell ref="AF17:AG17"/>
    <mergeCell ref="AH17:AI17"/>
    <mergeCell ref="BF16:BG16"/>
    <mergeCell ref="BH16:BI16"/>
    <mergeCell ref="BJ16:BK16"/>
    <mergeCell ref="B17:B22"/>
    <mergeCell ref="D17:D18"/>
    <mergeCell ref="E17:E18"/>
    <mergeCell ref="P17:Q17"/>
    <mergeCell ref="R17:S17"/>
    <mergeCell ref="T17:U17"/>
    <mergeCell ref="V17:W17"/>
    <mergeCell ref="AT16:AU16"/>
    <mergeCell ref="AV16:AW16"/>
    <mergeCell ref="AX16:AY16"/>
    <mergeCell ref="AZ16:BA16"/>
    <mergeCell ref="BB16:BC16"/>
    <mergeCell ref="BD16:BE16"/>
    <mergeCell ref="AH16:AI16"/>
    <mergeCell ref="AJ16:AK16"/>
    <mergeCell ref="AL16:AM16"/>
    <mergeCell ref="AN16:AO16"/>
    <mergeCell ref="BH17:BI17"/>
    <mergeCell ref="BJ17:BK17"/>
    <mergeCell ref="P18:Q18"/>
    <mergeCell ref="R18:S18"/>
    <mergeCell ref="T18:U18"/>
    <mergeCell ref="V18:W18"/>
    <mergeCell ref="X18:Y18"/>
    <mergeCell ref="Z18:AA18"/>
    <mergeCell ref="AB18:AC18"/>
    <mergeCell ref="AD18:AE18"/>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7:Y17"/>
    <mergeCell ref="Z17:AA17"/>
    <mergeCell ref="AR18:AS18"/>
    <mergeCell ref="AT18:AU18"/>
    <mergeCell ref="AV18:AW18"/>
    <mergeCell ref="AX18:AY18"/>
    <mergeCell ref="AZ18:BA18"/>
    <mergeCell ref="BB18:BC18"/>
    <mergeCell ref="AF18:AG18"/>
    <mergeCell ref="AH18:AI18"/>
    <mergeCell ref="AJ18:AK18"/>
    <mergeCell ref="AL18:AM18"/>
    <mergeCell ref="AN18:AO18"/>
    <mergeCell ref="AP18:AQ18"/>
    <mergeCell ref="BD18:BE18"/>
    <mergeCell ref="BF18:BG18"/>
    <mergeCell ref="BH18:BI18"/>
    <mergeCell ref="AN20:AO20"/>
    <mergeCell ref="AP20:AQ20"/>
    <mergeCell ref="BH19:BI19"/>
    <mergeCell ref="BJ19:BK19"/>
    <mergeCell ref="P20:Q20"/>
    <mergeCell ref="R20:S20"/>
    <mergeCell ref="T20:U20"/>
    <mergeCell ref="V20:W20"/>
    <mergeCell ref="X20:Y20"/>
    <mergeCell ref="Z20:AA20"/>
    <mergeCell ref="AB20:AC20"/>
    <mergeCell ref="AD20:AE20"/>
    <mergeCell ref="AV19:AW19"/>
    <mergeCell ref="AX19:AY19"/>
    <mergeCell ref="AZ19:BA19"/>
    <mergeCell ref="BB19:BC19"/>
    <mergeCell ref="BD19:BE19"/>
    <mergeCell ref="BF19:BG19"/>
    <mergeCell ref="AJ19:AK19"/>
    <mergeCell ref="AL19:AM19"/>
    <mergeCell ref="BJ18:BK18"/>
    <mergeCell ref="AN19:AO19"/>
    <mergeCell ref="AP19:AQ19"/>
    <mergeCell ref="AR19:AS19"/>
    <mergeCell ref="AT19:AU19"/>
    <mergeCell ref="X21:Y21"/>
    <mergeCell ref="Z21:AA21"/>
    <mergeCell ref="AB21:AC21"/>
    <mergeCell ref="AD21:AE21"/>
    <mergeCell ref="BD20:BE20"/>
    <mergeCell ref="AZ21:BA21"/>
    <mergeCell ref="BB21:BC21"/>
    <mergeCell ref="AH19:AI19"/>
    <mergeCell ref="X19:Y19"/>
    <mergeCell ref="Z19:AA19"/>
    <mergeCell ref="AB19:AC19"/>
    <mergeCell ref="AD19:AE19"/>
    <mergeCell ref="AF19:AG19"/>
    <mergeCell ref="BF20:BG20"/>
    <mergeCell ref="BH20:BI20"/>
    <mergeCell ref="BJ20:BK20"/>
    <mergeCell ref="D21:D22"/>
    <mergeCell ref="E21:E22"/>
    <mergeCell ref="F21:F22"/>
    <mergeCell ref="H21:H22"/>
    <mergeCell ref="P21:Q21"/>
    <mergeCell ref="R21:S21"/>
    <mergeCell ref="AR20:AS20"/>
    <mergeCell ref="AT20:AU20"/>
    <mergeCell ref="AV20:AW20"/>
    <mergeCell ref="AX20:AY20"/>
    <mergeCell ref="AZ20:BA20"/>
    <mergeCell ref="BB20:BC20"/>
    <mergeCell ref="AF20:AG20"/>
    <mergeCell ref="AH20:AI20"/>
    <mergeCell ref="AJ20:AK20"/>
    <mergeCell ref="AL20:AM20"/>
    <mergeCell ref="BD21:BE21"/>
    <mergeCell ref="BF21:BG21"/>
    <mergeCell ref="BH21:BI21"/>
    <mergeCell ref="BJ21:BK21"/>
    <mergeCell ref="P22:Q22"/>
    <mergeCell ref="X22:Y22"/>
    <mergeCell ref="Z22:AA22"/>
    <mergeCell ref="AR21:AS21"/>
    <mergeCell ref="AT21:AU21"/>
    <mergeCell ref="AV21:AW21"/>
    <mergeCell ref="AX21:AY21"/>
    <mergeCell ref="AF21:AG21"/>
    <mergeCell ref="AH21:AI21"/>
    <mergeCell ref="AJ21:AK21"/>
    <mergeCell ref="AL21:AM21"/>
    <mergeCell ref="AN21:AO21"/>
    <mergeCell ref="AP21:AQ21"/>
    <mergeCell ref="BF22:BG22"/>
    <mergeCell ref="BH22:BI22"/>
    <mergeCell ref="BJ22:BK22"/>
    <mergeCell ref="AN22:AO22"/>
    <mergeCell ref="AP22:AQ22"/>
    <mergeCell ref="AR22:AS22"/>
    <mergeCell ref="AT22:AU22"/>
    <mergeCell ref="AV22:AW22"/>
    <mergeCell ref="AX22:AY22"/>
    <mergeCell ref="A12:A22"/>
    <mergeCell ref="B12:B15"/>
    <mergeCell ref="C12:C22"/>
    <mergeCell ref="D12:D13"/>
    <mergeCell ref="E12:E13"/>
    <mergeCell ref="P24:Q24"/>
    <mergeCell ref="R24:S24"/>
    <mergeCell ref="T24:U24"/>
    <mergeCell ref="V24:W24"/>
    <mergeCell ref="R22:S22"/>
    <mergeCell ref="T22:U22"/>
    <mergeCell ref="V22:W22"/>
    <mergeCell ref="T21:U21"/>
    <mergeCell ref="V21:W21"/>
    <mergeCell ref="D19:D20"/>
    <mergeCell ref="E19:E20"/>
    <mergeCell ref="P19:Q19"/>
    <mergeCell ref="R19:S19"/>
    <mergeCell ref="T19:U19"/>
    <mergeCell ref="V19:W19"/>
    <mergeCell ref="P16:Q16"/>
    <mergeCell ref="R16:S16"/>
    <mergeCell ref="T16:U16"/>
    <mergeCell ref="V16:W16"/>
    <mergeCell ref="AZ22:BA22"/>
    <mergeCell ref="BB22:BC22"/>
    <mergeCell ref="BD22:BE22"/>
    <mergeCell ref="AB22:AC22"/>
    <mergeCell ref="AD22:AE22"/>
    <mergeCell ref="AF22:AG22"/>
    <mergeCell ref="AH22:AI22"/>
    <mergeCell ref="AJ22:AK22"/>
    <mergeCell ref="AL22:AM22"/>
    <mergeCell ref="AJ24:AK24"/>
    <mergeCell ref="AN24:AO24"/>
    <mergeCell ref="AP24:AQ24"/>
    <mergeCell ref="AR24:AS24"/>
    <mergeCell ref="AT24:AU24"/>
    <mergeCell ref="AV24:AW24"/>
    <mergeCell ref="A23:A28"/>
    <mergeCell ref="B23:B26"/>
    <mergeCell ref="C23:C27"/>
    <mergeCell ref="D23:D24"/>
    <mergeCell ref="E23:E24"/>
    <mergeCell ref="P23:Q23"/>
    <mergeCell ref="AP23:AQ23"/>
    <mergeCell ref="AR23:AS23"/>
    <mergeCell ref="AT23:AU23"/>
    <mergeCell ref="AV23:AW23"/>
    <mergeCell ref="AD23:AE23"/>
    <mergeCell ref="AF23:AG23"/>
    <mergeCell ref="AH23:AI23"/>
    <mergeCell ref="AJ23:AK23"/>
    <mergeCell ref="AL23:AM23"/>
    <mergeCell ref="AN23:AO23"/>
    <mergeCell ref="R23:S23"/>
    <mergeCell ref="T23:U23"/>
    <mergeCell ref="V23:W23"/>
    <mergeCell ref="X23:Y23"/>
    <mergeCell ref="Z23:AA23"/>
    <mergeCell ref="AB23:AC23"/>
    <mergeCell ref="AD24:AE24"/>
    <mergeCell ref="AF24:AG24"/>
    <mergeCell ref="AH24:AI24"/>
    <mergeCell ref="Z24:AA24"/>
    <mergeCell ref="AB24:AC24"/>
    <mergeCell ref="X24:Y24"/>
    <mergeCell ref="BB23:BC23"/>
    <mergeCell ref="BD23:BE23"/>
    <mergeCell ref="BF23:BG23"/>
    <mergeCell ref="BH23:BI23"/>
    <mergeCell ref="BJ23:BK23"/>
    <mergeCell ref="AX23:AY23"/>
    <mergeCell ref="AZ23:BA23"/>
    <mergeCell ref="BJ24:BK24"/>
    <mergeCell ref="P25:Q25"/>
    <mergeCell ref="R25:S25"/>
    <mergeCell ref="T25:U25"/>
    <mergeCell ref="V25:W25"/>
    <mergeCell ref="X25:Y25"/>
    <mergeCell ref="Z25:AA25"/>
    <mergeCell ref="AB25:AC25"/>
    <mergeCell ref="AD25:AE25"/>
    <mergeCell ref="AF25:AG25"/>
    <mergeCell ref="AX24:AY24"/>
    <mergeCell ref="AZ24:BA24"/>
    <mergeCell ref="BB24:BC24"/>
    <mergeCell ref="BD24:BE24"/>
    <mergeCell ref="BF24:BG24"/>
    <mergeCell ref="BH24:BI24"/>
    <mergeCell ref="AL24:AM24"/>
    <mergeCell ref="BF25:BG25"/>
    <mergeCell ref="BH25:BI25"/>
    <mergeCell ref="BJ25:BK25"/>
    <mergeCell ref="P26:Q26"/>
    <mergeCell ref="R26:S26"/>
    <mergeCell ref="T26:U26"/>
    <mergeCell ref="V26:W26"/>
    <mergeCell ref="X26:Y26"/>
    <mergeCell ref="Z26:AA26"/>
    <mergeCell ref="AB26:AC26"/>
    <mergeCell ref="AT25:AU25"/>
    <mergeCell ref="AV25:AW25"/>
    <mergeCell ref="AX25:AY25"/>
    <mergeCell ref="AZ25:BA25"/>
    <mergeCell ref="BB25:BC25"/>
    <mergeCell ref="BD25:BE25"/>
    <mergeCell ref="AH25:AI25"/>
    <mergeCell ref="AJ25:AK25"/>
    <mergeCell ref="AL25:AM25"/>
    <mergeCell ref="AN25:AO25"/>
    <mergeCell ref="AP25:AQ25"/>
    <mergeCell ref="AR25:AS25"/>
    <mergeCell ref="BB26:BC26"/>
    <mergeCell ref="BD26:BE26"/>
    <mergeCell ref="P27:Q27"/>
    <mergeCell ref="R27:S27"/>
    <mergeCell ref="T27:U27"/>
    <mergeCell ref="V27:W27"/>
    <mergeCell ref="X27:Y27"/>
    <mergeCell ref="AP26:AQ26"/>
    <mergeCell ref="AR26:AS26"/>
    <mergeCell ref="AT26:AU26"/>
    <mergeCell ref="AV26:AW26"/>
    <mergeCell ref="AD26:AE26"/>
    <mergeCell ref="AF26:AG26"/>
    <mergeCell ref="AH26:AI26"/>
    <mergeCell ref="AJ26:AK26"/>
    <mergeCell ref="AL26:AM26"/>
    <mergeCell ref="AN26:AO26"/>
    <mergeCell ref="AD27:AE27"/>
    <mergeCell ref="AF27:AG27"/>
    <mergeCell ref="AH27:AI27"/>
    <mergeCell ref="AJ27:AK27"/>
    <mergeCell ref="AR27:AS27"/>
    <mergeCell ref="AT27:AU27"/>
    <mergeCell ref="AV27:AW27"/>
    <mergeCell ref="Z27:AA27"/>
    <mergeCell ref="AB27:AC27"/>
    <mergeCell ref="BF26:BG26"/>
    <mergeCell ref="BH26:BI26"/>
    <mergeCell ref="BJ26:BK26"/>
    <mergeCell ref="AX26:AY26"/>
    <mergeCell ref="AZ26:BA26"/>
    <mergeCell ref="BJ27:BK27"/>
    <mergeCell ref="P28:Q28"/>
    <mergeCell ref="R28:S28"/>
    <mergeCell ref="T28:U28"/>
    <mergeCell ref="V28:W28"/>
    <mergeCell ref="X28:Y28"/>
    <mergeCell ref="Z28:AA28"/>
    <mergeCell ref="AB28:AC28"/>
    <mergeCell ref="AD28:AE28"/>
    <mergeCell ref="AF28:AG28"/>
    <mergeCell ref="AX27:AY27"/>
    <mergeCell ref="AZ27:BA27"/>
    <mergeCell ref="BB27:BC27"/>
    <mergeCell ref="BD27:BE27"/>
    <mergeCell ref="BF27:BG27"/>
    <mergeCell ref="BH27:BI27"/>
    <mergeCell ref="AL27:AM27"/>
    <mergeCell ref="AN27:AO27"/>
    <mergeCell ref="AP27:AQ27"/>
    <mergeCell ref="BF28:BG28"/>
    <mergeCell ref="BH28:BI28"/>
    <mergeCell ref="BJ28:BK28"/>
    <mergeCell ref="C30:D31"/>
    <mergeCell ref="I31:J31"/>
    <mergeCell ref="AT28:AU28"/>
    <mergeCell ref="AV28:AW28"/>
    <mergeCell ref="AX28:AY28"/>
    <mergeCell ref="AZ28:BA28"/>
    <mergeCell ref="BB28:BC28"/>
    <mergeCell ref="BD28:BE28"/>
    <mergeCell ref="AH28:AI28"/>
    <mergeCell ref="AJ28:AK28"/>
    <mergeCell ref="AL28:AM28"/>
    <mergeCell ref="AN28:AO28"/>
    <mergeCell ref="AP28:AQ28"/>
    <mergeCell ref="AR28:AS28"/>
  </mergeCells>
  <printOptions horizontalCentered="1" verticalCentered="1"/>
  <pageMargins left="0.25" right="0.25" top="0.75" bottom="0.75" header="0.3" footer="0.3"/>
  <pageSetup paperSize="41" scale="25" orientation="landscape" r:id="rId1"/>
  <headerFooter alignWithMargins="0">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M44"/>
  <sheetViews>
    <sheetView topLeftCell="H4" zoomScale="55" zoomScaleNormal="55" zoomScaleSheetLayoutView="40" workbookViewId="0">
      <selection activeCell="C27" sqref="C27:C31"/>
    </sheetView>
  </sheetViews>
  <sheetFormatPr baseColWidth="10" defaultRowHeight="15" x14ac:dyDescent="0.2"/>
  <cols>
    <col min="1" max="1" width="29.85546875" style="1" customWidth="1"/>
    <col min="2" max="2" width="29.5703125" style="1" customWidth="1"/>
    <col min="3" max="3" width="19.85546875" style="1" customWidth="1"/>
    <col min="4" max="4" width="36.42578125" style="1" customWidth="1"/>
    <col min="5" max="5" width="26.28515625" style="2" customWidth="1"/>
    <col min="6" max="6" width="23.85546875" style="2" customWidth="1"/>
    <col min="7" max="7" width="37.85546875" style="1" customWidth="1"/>
    <col min="8" max="8" width="32.42578125" style="1" customWidth="1"/>
    <col min="9" max="9" width="36.28515625" style="1" customWidth="1"/>
    <col min="10" max="13" width="23.42578125" style="1" customWidth="1"/>
    <col min="14" max="14" width="21.28515625" style="1" customWidth="1"/>
    <col min="15" max="15" width="13.85546875" style="1" customWidth="1"/>
    <col min="16" max="63" width="5.28515625" style="1" customWidth="1"/>
    <col min="64" max="64" width="13.5703125" style="1" customWidth="1"/>
    <col min="65" max="65" width="22.85546875" style="1" customWidth="1"/>
    <col min="66" max="66" width="23.140625" style="1" customWidth="1"/>
    <col min="67" max="67" width="24.42578125" style="1" customWidth="1"/>
    <col min="68" max="16384" width="11.42578125" style="1"/>
  </cols>
  <sheetData>
    <row r="1" spans="1:65" x14ac:dyDescent="0.2">
      <c r="P1" s="3"/>
    </row>
    <row r="2" spans="1:65" ht="15.75" thickBot="1" x14ac:dyDescent="0.25">
      <c r="P2" s="3"/>
    </row>
    <row r="3" spans="1:65" ht="15" customHeight="1" x14ac:dyDescent="0.2">
      <c r="A3" s="522" t="s">
        <v>513</v>
      </c>
      <c r="B3" s="523"/>
      <c r="C3" s="523"/>
      <c r="D3" s="523"/>
      <c r="E3" s="523"/>
      <c r="F3" s="523"/>
      <c r="G3" s="523"/>
      <c r="H3" s="523"/>
      <c r="I3" s="523"/>
      <c r="J3" s="523"/>
      <c r="K3" s="352"/>
      <c r="L3" s="352"/>
      <c r="M3" s="523"/>
      <c r="N3" s="524"/>
      <c r="O3" s="531" t="s">
        <v>1</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3"/>
      <c r="BL3" s="540" t="s">
        <v>2</v>
      </c>
      <c r="BM3" s="541"/>
    </row>
    <row r="4" spans="1:65" ht="15" customHeight="1" x14ac:dyDescent="0.2">
      <c r="A4" s="525"/>
      <c r="B4" s="526"/>
      <c r="C4" s="526"/>
      <c r="D4" s="526"/>
      <c r="E4" s="526"/>
      <c r="F4" s="526"/>
      <c r="G4" s="526"/>
      <c r="H4" s="526"/>
      <c r="I4" s="526"/>
      <c r="J4" s="526"/>
      <c r="K4" s="353"/>
      <c r="L4" s="353"/>
      <c r="M4" s="526"/>
      <c r="N4" s="527"/>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6"/>
      <c r="BL4" s="542"/>
      <c r="BM4" s="543"/>
    </row>
    <row r="5" spans="1:65" ht="15" customHeight="1" x14ac:dyDescent="0.2">
      <c r="A5" s="525"/>
      <c r="B5" s="526"/>
      <c r="C5" s="526"/>
      <c r="D5" s="526"/>
      <c r="E5" s="526"/>
      <c r="F5" s="526"/>
      <c r="G5" s="526"/>
      <c r="H5" s="526"/>
      <c r="I5" s="526"/>
      <c r="J5" s="526"/>
      <c r="K5" s="353"/>
      <c r="L5" s="353"/>
      <c r="M5" s="526"/>
      <c r="N5" s="527"/>
      <c r="O5" s="534"/>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6"/>
      <c r="BL5" s="542"/>
      <c r="BM5" s="543"/>
    </row>
    <row r="6" spans="1:65" ht="15" customHeight="1" x14ac:dyDescent="0.2">
      <c r="A6" s="525"/>
      <c r="B6" s="526"/>
      <c r="C6" s="526"/>
      <c r="D6" s="526"/>
      <c r="E6" s="526"/>
      <c r="F6" s="526"/>
      <c r="G6" s="526"/>
      <c r="H6" s="526"/>
      <c r="I6" s="526"/>
      <c r="J6" s="526"/>
      <c r="K6" s="353"/>
      <c r="L6" s="353"/>
      <c r="M6" s="526"/>
      <c r="N6" s="527"/>
      <c r="O6" s="534"/>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6"/>
      <c r="BL6" s="542"/>
      <c r="BM6" s="543"/>
    </row>
    <row r="7" spans="1:65" ht="15" customHeight="1" x14ac:dyDescent="0.2">
      <c r="A7" s="525"/>
      <c r="B7" s="526"/>
      <c r="C7" s="526"/>
      <c r="D7" s="526"/>
      <c r="E7" s="526"/>
      <c r="F7" s="526"/>
      <c r="G7" s="526"/>
      <c r="H7" s="526"/>
      <c r="I7" s="526"/>
      <c r="J7" s="526"/>
      <c r="K7" s="353"/>
      <c r="L7" s="353"/>
      <c r="M7" s="526"/>
      <c r="N7" s="527"/>
      <c r="O7" s="534"/>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6"/>
      <c r="BL7" s="542"/>
      <c r="BM7" s="543"/>
    </row>
    <row r="8" spans="1:65" ht="15.75" customHeight="1" thickBot="1" x14ac:dyDescent="0.25">
      <c r="A8" s="528"/>
      <c r="B8" s="529"/>
      <c r="C8" s="529"/>
      <c r="D8" s="529"/>
      <c r="E8" s="529"/>
      <c r="F8" s="529"/>
      <c r="G8" s="529"/>
      <c r="H8" s="529"/>
      <c r="I8" s="529"/>
      <c r="J8" s="529"/>
      <c r="K8" s="354"/>
      <c r="L8" s="354"/>
      <c r="M8" s="529"/>
      <c r="N8" s="530"/>
      <c r="O8" s="537"/>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9"/>
      <c r="BL8" s="542"/>
      <c r="BM8" s="543"/>
    </row>
    <row r="9" spans="1:65" ht="15.75" customHeight="1" thickBot="1" x14ac:dyDescent="0.25">
      <c r="A9" s="546" t="s">
        <v>3</v>
      </c>
      <c r="B9" s="547"/>
      <c r="C9" s="547"/>
      <c r="D9" s="547"/>
      <c r="E9" s="547"/>
      <c r="F9" s="547"/>
      <c r="G9" s="548"/>
      <c r="H9" s="4"/>
      <c r="I9" s="5"/>
      <c r="J9" s="5"/>
      <c r="K9" s="5"/>
      <c r="L9" s="5"/>
      <c r="M9" s="5"/>
      <c r="N9" s="6"/>
      <c r="O9" s="4"/>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c r="BL9" s="544"/>
      <c r="BM9" s="545"/>
    </row>
    <row r="10" spans="1:65" ht="48" customHeight="1" thickBot="1" x14ac:dyDescent="0.25">
      <c r="A10" s="552" t="s">
        <v>4</v>
      </c>
      <c r="B10" s="553"/>
      <c r="C10" s="554" t="s">
        <v>256</v>
      </c>
      <c r="D10" s="556" t="s">
        <v>257</v>
      </c>
      <c r="E10" s="558" t="s">
        <v>514</v>
      </c>
      <c r="F10" s="560" t="s">
        <v>259</v>
      </c>
      <c r="G10" s="554" t="s">
        <v>260</v>
      </c>
      <c r="H10" s="554" t="s">
        <v>261</v>
      </c>
      <c r="I10" s="554" t="s">
        <v>262</v>
      </c>
      <c r="J10" s="554" t="s">
        <v>263</v>
      </c>
      <c r="K10" s="556" t="s">
        <v>264</v>
      </c>
      <c r="L10" s="556" t="s">
        <v>265</v>
      </c>
      <c r="M10" s="556" t="s">
        <v>266</v>
      </c>
      <c r="N10" s="554" t="s">
        <v>267</v>
      </c>
      <c r="O10" s="556" t="s">
        <v>17</v>
      </c>
      <c r="P10" s="562" t="s">
        <v>18</v>
      </c>
      <c r="Q10" s="516"/>
      <c r="R10" s="516"/>
      <c r="S10" s="517"/>
      <c r="T10" s="516" t="s">
        <v>19</v>
      </c>
      <c r="U10" s="516"/>
      <c r="V10" s="516"/>
      <c r="W10" s="517"/>
      <c r="X10" s="516" t="s">
        <v>20</v>
      </c>
      <c r="Y10" s="516"/>
      <c r="Z10" s="516"/>
      <c r="AA10" s="517"/>
      <c r="AB10" s="516" t="s">
        <v>21</v>
      </c>
      <c r="AC10" s="516"/>
      <c r="AD10" s="516"/>
      <c r="AE10" s="517"/>
      <c r="AF10" s="516" t="s">
        <v>22</v>
      </c>
      <c r="AG10" s="516"/>
      <c r="AH10" s="516"/>
      <c r="AI10" s="517"/>
      <c r="AJ10" s="516" t="s">
        <v>23</v>
      </c>
      <c r="AK10" s="516"/>
      <c r="AL10" s="516"/>
      <c r="AM10" s="517"/>
      <c r="AN10" s="516" t="s">
        <v>24</v>
      </c>
      <c r="AO10" s="516"/>
      <c r="AP10" s="516"/>
      <c r="AQ10" s="517"/>
      <c r="AR10" s="516" t="s">
        <v>25</v>
      </c>
      <c r="AS10" s="516"/>
      <c r="AT10" s="516"/>
      <c r="AU10" s="517"/>
      <c r="AV10" s="516" t="s">
        <v>26</v>
      </c>
      <c r="AW10" s="516"/>
      <c r="AX10" s="516"/>
      <c r="AY10" s="517"/>
      <c r="AZ10" s="516" t="s">
        <v>27</v>
      </c>
      <c r="BA10" s="516"/>
      <c r="BB10" s="516"/>
      <c r="BC10" s="517"/>
      <c r="BD10" s="516" t="s">
        <v>28</v>
      </c>
      <c r="BE10" s="516"/>
      <c r="BF10" s="516"/>
      <c r="BG10" s="517"/>
      <c r="BH10" s="516" t="s">
        <v>29</v>
      </c>
      <c r="BI10" s="516"/>
      <c r="BJ10" s="516"/>
      <c r="BK10" s="517"/>
      <c r="BL10" s="563" t="s">
        <v>30</v>
      </c>
      <c r="BM10" s="564"/>
    </row>
    <row r="11" spans="1:65" ht="63.75" customHeight="1" thickBot="1" x14ac:dyDescent="0.25">
      <c r="A11" s="7" t="s">
        <v>31</v>
      </c>
      <c r="B11" s="7" t="s">
        <v>32</v>
      </c>
      <c r="C11" s="555"/>
      <c r="D11" s="557"/>
      <c r="E11" s="559"/>
      <c r="F11" s="561"/>
      <c r="G11" s="555"/>
      <c r="H11" s="555"/>
      <c r="I11" s="555"/>
      <c r="J11" s="555"/>
      <c r="K11" s="557"/>
      <c r="L11" s="557"/>
      <c r="M11" s="557"/>
      <c r="N11" s="555"/>
      <c r="O11" s="557"/>
      <c r="P11" s="628" t="s">
        <v>33</v>
      </c>
      <c r="Q11" s="629"/>
      <c r="R11" s="630" t="s">
        <v>34</v>
      </c>
      <c r="S11" s="631"/>
      <c r="T11" s="628" t="s">
        <v>33</v>
      </c>
      <c r="U11" s="629"/>
      <c r="V11" s="630" t="s">
        <v>34</v>
      </c>
      <c r="W11" s="631"/>
      <c r="X11" s="628" t="s">
        <v>33</v>
      </c>
      <c r="Y11" s="629"/>
      <c r="Z11" s="630" t="s">
        <v>34</v>
      </c>
      <c r="AA11" s="631"/>
      <c r="AB11" s="628" t="s">
        <v>33</v>
      </c>
      <c r="AC11" s="629"/>
      <c r="AD11" s="630" t="s">
        <v>34</v>
      </c>
      <c r="AE11" s="631"/>
      <c r="AF11" s="628" t="s">
        <v>33</v>
      </c>
      <c r="AG11" s="629"/>
      <c r="AH11" s="630" t="s">
        <v>34</v>
      </c>
      <c r="AI11" s="631"/>
      <c r="AJ11" s="628" t="s">
        <v>33</v>
      </c>
      <c r="AK11" s="629"/>
      <c r="AL11" s="630" t="s">
        <v>34</v>
      </c>
      <c r="AM11" s="631"/>
      <c r="AN11" s="628" t="s">
        <v>33</v>
      </c>
      <c r="AO11" s="629"/>
      <c r="AP11" s="630" t="s">
        <v>34</v>
      </c>
      <c r="AQ11" s="631"/>
      <c r="AR11" s="628" t="s">
        <v>33</v>
      </c>
      <c r="AS11" s="629"/>
      <c r="AT11" s="630" t="s">
        <v>34</v>
      </c>
      <c r="AU11" s="631"/>
      <c r="AV11" s="628" t="s">
        <v>33</v>
      </c>
      <c r="AW11" s="629"/>
      <c r="AX11" s="630" t="s">
        <v>34</v>
      </c>
      <c r="AY11" s="631"/>
      <c r="AZ11" s="628" t="s">
        <v>33</v>
      </c>
      <c r="BA11" s="629"/>
      <c r="BB11" s="630" t="s">
        <v>34</v>
      </c>
      <c r="BC11" s="631"/>
      <c r="BD11" s="628" t="s">
        <v>33</v>
      </c>
      <c r="BE11" s="629"/>
      <c r="BF11" s="630" t="s">
        <v>34</v>
      </c>
      <c r="BG11" s="631"/>
      <c r="BH11" s="628" t="s">
        <v>33</v>
      </c>
      <c r="BI11" s="629"/>
      <c r="BJ11" s="630" t="s">
        <v>34</v>
      </c>
      <c r="BK11" s="631"/>
      <c r="BL11" s="8" t="s">
        <v>35</v>
      </c>
      <c r="BM11" s="9" t="s">
        <v>36</v>
      </c>
    </row>
    <row r="12" spans="1:65" ht="99" customHeight="1" x14ac:dyDescent="0.3">
      <c r="A12" s="617" t="s">
        <v>515</v>
      </c>
      <c r="B12" s="620" t="s">
        <v>516</v>
      </c>
      <c r="C12" s="623" t="s">
        <v>517</v>
      </c>
      <c r="D12" s="625" t="s">
        <v>518</v>
      </c>
      <c r="E12" s="627">
        <v>0.1</v>
      </c>
      <c r="F12" s="627" t="s">
        <v>118</v>
      </c>
      <c r="G12" s="355" t="s">
        <v>519</v>
      </c>
      <c r="H12" s="356" t="s">
        <v>520</v>
      </c>
      <c r="I12" s="357" t="s">
        <v>521</v>
      </c>
      <c r="J12" s="358">
        <v>0.05</v>
      </c>
      <c r="K12" s="358" t="s">
        <v>522</v>
      </c>
      <c r="L12" s="359">
        <v>43466</v>
      </c>
      <c r="M12" s="359">
        <v>43496</v>
      </c>
      <c r="N12" s="360" t="s">
        <v>125</v>
      </c>
      <c r="O12" s="361" t="s">
        <v>126</v>
      </c>
      <c r="P12" s="612"/>
      <c r="Q12" s="612"/>
      <c r="R12" s="616">
        <v>1</v>
      </c>
      <c r="S12" s="616"/>
      <c r="T12" s="612"/>
      <c r="U12" s="612"/>
      <c r="V12" s="613"/>
      <c r="W12" s="613"/>
      <c r="X12" s="612"/>
      <c r="Y12" s="612"/>
      <c r="Z12" s="613"/>
      <c r="AA12" s="613"/>
      <c r="AB12" s="612"/>
      <c r="AC12" s="612"/>
      <c r="AD12" s="613"/>
      <c r="AE12" s="613"/>
      <c r="AF12" s="612"/>
      <c r="AG12" s="612"/>
      <c r="AH12" s="613"/>
      <c r="AI12" s="613"/>
      <c r="AJ12" s="612"/>
      <c r="AK12" s="612"/>
      <c r="AL12" s="613"/>
      <c r="AM12" s="613"/>
      <c r="AN12" s="612"/>
      <c r="AO12" s="612"/>
      <c r="AP12" s="613"/>
      <c r="AQ12" s="613"/>
      <c r="AR12" s="612"/>
      <c r="AS12" s="612"/>
      <c r="AT12" s="613"/>
      <c r="AU12" s="613"/>
      <c r="AV12" s="612"/>
      <c r="AW12" s="612"/>
      <c r="AX12" s="613"/>
      <c r="AY12" s="613"/>
      <c r="AZ12" s="612"/>
      <c r="BA12" s="612"/>
      <c r="BB12" s="613"/>
      <c r="BC12" s="613"/>
      <c r="BD12" s="612"/>
      <c r="BE12" s="612"/>
      <c r="BF12" s="613"/>
      <c r="BG12" s="613"/>
      <c r="BH12" s="612"/>
      <c r="BI12" s="612"/>
      <c r="BJ12" s="614"/>
      <c r="BK12" s="615"/>
      <c r="BL12" s="362"/>
      <c r="BM12" s="363"/>
    </row>
    <row r="13" spans="1:65" ht="33" x14ac:dyDescent="0.3">
      <c r="A13" s="618"/>
      <c r="B13" s="621"/>
      <c r="C13" s="588"/>
      <c r="D13" s="626"/>
      <c r="E13" s="602"/>
      <c r="F13" s="602"/>
      <c r="G13" s="364" t="s">
        <v>523</v>
      </c>
      <c r="H13" s="365" t="s">
        <v>524</v>
      </c>
      <c r="I13" s="366" t="s">
        <v>525</v>
      </c>
      <c r="J13" s="367">
        <v>0.05</v>
      </c>
      <c r="K13" s="367" t="s">
        <v>522</v>
      </c>
      <c r="L13" s="368">
        <v>43647</v>
      </c>
      <c r="M13" s="368">
        <v>43799</v>
      </c>
      <c r="N13" s="369" t="s">
        <v>125</v>
      </c>
      <c r="O13" s="370" t="s">
        <v>130</v>
      </c>
      <c r="P13" s="571"/>
      <c r="Q13" s="571"/>
      <c r="R13" s="578"/>
      <c r="S13" s="578"/>
      <c r="T13" s="571"/>
      <c r="U13" s="571"/>
      <c r="V13" s="578"/>
      <c r="W13" s="578"/>
      <c r="X13" s="571"/>
      <c r="Y13" s="571"/>
      <c r="Z13" s="578"/>
      <c r="AA13" s="578"/>
      <c r="AB13" s="571"/>
      <c r="AC13" s="571"/>
      <c r="AD13" s="578"/>
      <c r="AE13" s="578"/>
      <c r="AF13" s="571"/>
      <c r="AG13" s="571"/>
      <c r="AH13" s="578"/>
      <c r="AI13" s="578"/>
      <c r="AJ13" s="571"/>
      <c r="AK13" s="571"/>
      <c r="AL13" s="578"/>
      <c r="AM13" s="578"/>
      <c r="AN13" s="571"/>
      <c r="AO13" s="571"/>
      <c r="AP13" s="579">
        <v>1</v>
      </c>
      <c r="AQ13" s="579"/>
      <c r="AR13" s="571"/>
      <c r="AS13" s="571"/>
      <c r="AT13" s="578"/>
      <c r="AU13" s="578"/>
      <c r="AV13" s="571"/>
      <c r="AW13" s="571"/>
      <c r="AX13" s="578"/>
      <c r="AY13" s="578"/>
      <c r="AZ13" s="571"/>
      <c r="BA13" s="571"/>
      <c r="BB13" s="578"/>
      <c r="BC13" s="578"/>
      <c r="BD13" s="571"/>
      <c r="BE13" s="571"/>
      <c r="BF13" s="578"/>
      <c r="BG13" s="578"/>
      <c r="BH13" s="571"/>
      <c r="BI13" s="571"/>
      <c r="BJ13" s="571"/>
      <c r="BK13" s="584"/>
      <c r="BL13" s="371"/>
      <c r="BM13" s="372"/>
    </row>
    <row r="14" spans="1:65" ht="66" x14ac:dyDescent="0.3">
      <c r="A14" s="618"/>
      <c r="B14" s="621"/>
      <c r="C14" s="588"/>
      <c r="D14" s="626" t="s">
        <v>526</v>
      </c>
      <c r="E14" s="602">
        <v>0.1</v>
      </c>
      <c r="F14" s="373" t="s">
        <v>118</v>
      </c>
      <c r="G14" s="364" t="s">
        <v>527</v>
      </c>
      <c r="H14" s="365" t="s">
        <v>528</v>
      </c>
      <c r="I14" s="365" t="s">
        <v>529</v>
      </c>
      <c r="J14" s="367">
        <v>0.05</v>
      </c>
      <c r="K14" s="367" t="s">
        <v>522</v>
      </c>
      <c r="L14" s="368">
        <v>43648</v>
      </c>
      <c r="M14" s="368">
        <v>43800</v>
      </c>
      <c r="N14" s="369" t="s">
        <v>125</v>
      </c>
      <c r="O14" s="370" t="s">
        <v>139</v>
      </c>
      <c r="P14" s="571"/>
      <c r="Q14" s="571"/>
      <c r="R14" s="611">
        <v>3</v>
      </c>
      <c r="S14" s="611"/>
      <c r="T14" s="571"/>
      <c r="U14" s="571"/>
      <c r="V14" s="611">
        <v>3</v>
      </c>
      <c r="W14" s="611"/>
      <c r="X14" s="571"/>
      <c r="Y14" s="571"/>
      <c r="Z14" s="611">
        <v>1</v>
      </c>
      <c r="AA14" s="611"/>
      <c r="AB14" s="571"/>
      <c r="AC14" s="571"/>
      <c r="AD14" s="611">
        <v>2</v>
      </c>
      <c r="AE14" s="611"/>
      <c r="AF14" s="571"/>
      <c r="AG14" s="571"/>
      <c r="AH14" s="571"/>
      <c r="AI14" s="571"/>
      <c r="AJ14" s="571"/>
      <c r="AK14" s="571"/>
      <c r="AL14" s="571"/>
      <c r="AM14" s="571"/>
      <c r="AN14" s="571"/>
      <c r="AO14" s="571"/>
      <c r="AP14" s="571"/>
      <c r="AQ14" s="571"/>
      <c r="AR14" s="571"/>
      <c r="AS14" s="571"/>
      <c r="AT14" s="571"/>
      <c r="AU14" s="571"/>
      <c r="AV14" s="571"/>
      <c r="AW14" s="571"/>
      <c r="AX14" s="571"/>
      <c r="AY14" s="571"/>
      <c r="AZ14" s="571"/>
      <c r="BA14" s="571"/>
      <c r="BB14" s="571"/>
      <c r="BC14" s="571"/>
      <c r="BD14" s="571"/>
      <c r="BE14" s="571"/>
      <c r="BF14" s="571"/>
      <c r="BG14" s="571"/>
      <c r="BH14" s="571"/>
      <c r="BI14" s="571"/>
      <c r="BJ14" s="571"/>
      <c r="BK14" s="584"/>
      <c r="BL14" s="371"/>
      <c r="BM14" s="372"/>
    </row>
    <row r="15" spans="1:65" ht="99" x14ac:dyDescent="0.3">
      <c r="A15" s="618"/>
      <c r="B15" s="621"/>
      <c r="C15" s="588"/>
      <c r="D15" s="626"/>
      <c r="E15" s="602"/>
      <c r="F15" s="373" t="s">
        <v>41</v>
      </c>
      <c r="G15" s="364" t="s">
        <v>530</v>
      </c>
      <c r="H15" s="365" t="s">
        <v>531</v>
      </c>
      <c r="I15" s="365" t="s">
        <v>529</v>
      </c>
      <c r="J15" s="367">
        <v>0.05</v>
      </c>
      <c r="K15" s="367" t="s">
        <v>522</v>
      </c>
      <c r="L15" s="368">
        <v>43649</v>
      </c>
      <c r="M15" s="368">
        <v>43801</v>
      </c>
      <c r="N15" s="369" t="s">
        <v>125</v>
      </c>
      <c r="O15" s="370" t="s">
        <v>298</v>
      </c>
      <c r="P15" s="571"/>
      <c r="Q15" s="571"/>
      <c r="R15" s="611">
        <v>9</v>
      </c>
      <c r="S15" s="611"/>
      <c r="T15" s="571"/>
      <c r="U15" s="571"/>
      <c r="V15" s="611">
        <v>6</v>
      </c>
      <c r="W15" s="611"/>
      <c r="X15" s="571"/>
      <c r="Y15" s="571"/>
      <c r="Z15" s="571"/>
      <c r="AA15" s="571"/>
      <c r="AB15" s="571"/>
      <c r="AC15" s="571"/>
      <c r="AD15" s="571"/>
      <c r="AE15" s="571"/>
      <c r="AF15" s="571"/>
      <c r="AG15" s="571"/>
      <c r="AH15" s="611">
        <v>3</v>
      </c>
      <c r="AI15" s="611"/>
      <c r="AJ15" s="571"/>
      <c r="AK15" s="571"/>
      <c r="AL15" s="571"/>
      <c r="AM15" s="571"/>
      <c r="AN15" s="571"/>
      <c r="AO15" s="571"/>
      <c r="AP15" s="571"/>
      <c r="AQ15" s="571"/>
      <c r="AR15" s="571"/>
      <c r="AS15" s="571"/>
      <c r="AT15" s="571"/>
      <c r="AU15" s="571"/>
      <c r="AV15" s="571"/>
      <c r="AW15" s="571"/>
      <c r="AX15" s="571"/>
      <c r="AY15" s="571"/>
      <c r="AZ15" s="571"/>
      <c r="BA15" s="571"/>
      <c r="BB15" s="571"/>
      <c r="BC15" s="571"/>
      <c r="BD15" s="571"/>
      <c r="BE15" s="571"/>
      <c r="BF15" s="571"/>
      <c r="BG15" s="571"/>
      <c r="BH15" s="571"/>
      <c r="BI15" s="571"/>
      <c r="BJ15" s="571"/>
      <c r="BK15" s="584"/>
      <c r="BL15" s="371"/>
      <c r="BM15" s="372"/>
    </row>
    <row r="16" spans="1:65" ht="49.5" x14ac:dyDescent="0.3">
      <c r="A16" s="618"/>
      <c r="B16" s="621"/>
      <c r="C16" s="588"/>
      <c r="D16" s="600" t="s">
        <v>532</v>
      </c>
      <c r="E16" s="602">
        <v>0.1</v>
      </c>
      <c r="F16" s="602" t="s">
        <v>118</v>
      </c>
      <c r="G16" s="374" t="s">
        <v>533</v>
      </c>
      <c r="H16" s="375" t="s">
        <v>534</v>
      </c>
      <c r="I16" s="375" t="s">
        <v>535</v>
      </c>
      <c r="J16" s="367">
        <v>0.05</v>
      </c>
      <c r="K16" s="376" t="s">
        <v>536</v>
      </c>
      <c r="L16" s="368">
        <v>43466</v>
      </c>
      <c r="M16" s="368">
        <v>43799</v>
      </c>
      <c r="N16" s="369" t="s">
        <v>125</v>
      </c>
      <c r="O16" s="370" t="s">
        <v>144</v>
      </c>
      <c r="P16" s="571"/>
      <c r="Q16" s="571"/>
      <c r="R16" s="578"/>
      <c r="S16" s="578"/>
      <c r="T16" s="571"/>
      <c r="U16" s="571"/>
      <c r="V16" s="578"/>
      <c r="W16" s="578"/>
      <c r="X16" s="571"/>
      <c r="Y16" s="571"/>
      <c r="Z16" s="578"/>
      <c r="AA16" s="578"/>
      <c r="AB16" s="571"/>
      <c r="AC16" s="571"/>
      <c r="AD16" s="578"/>
      <c r="AE16" s="578"/>
      <c r="AF16" s="571"/>
      <c r="AG16" s="571"/>
      <c r="AH16" s="578"/>
      <c r="AI16" s="578"/>
      <c r="AJ16" s="571"/>
      <c r="AK16" s="571"/>
      <c r="AL16" s="611">
        <v>1</v>
      </c>
      <c r="AM16" s="611"/>
      <c r="AN16" s="571"/>
      <c r="AO16" s="571"/>
      <c r="AP16" s="578"/>
      <c r="AQ16" s="578"/>
      <c r="AR16" s="571"/>
      <c r="AS16" s="571"/>
      <c r="AT16" s="578"/>
      <c r="AU16" s="578"/>
      <c r="AV16" s="571"/>
      <c r="AW16" s="571"/>
      <c r="AX16" s="578"/>
      <c r="AY16" s="578"/>
      <c r="AZ16" s="571"/>
      <c r="BA16" s="571"/>
      <c r="BB16" s="578"/>
      <c r="BC16" s="578"/>
      <c r="BD16" s="571"/>
      <c r="BE16" s="571"/>
      <c r="BF16" s="611">
        <v>1</v>
      </c>
      <c r="BG16" s="611"/>
      <c r="BH16" s="571"/>
      <c r="BI16" s="571"/>
      <c r="BJ16" s="571"/>
      <c r="BK16" s="584"/>
      <c r="BL16" s="371"/>
      <c r="BM16" s="372"/>
    </row>
    <row r="17" spans="1:65" ht="99" x14ac:dyDescent="0.3">
      <c r="A17" s="618"/>
      <c r="B17" s="621"/>
      <c r="C17" s="588"/>
      <c r="D17" s="600"/>
      <c r="E17" s="602"/>
      <c r="F17" s="602"/>
      <c r="G17" s="374" t="s">
        <v>537</v>
      </c>
      <c r="H17" s="375" t="s">
        <v>538</v>
      </c>
      <c r="I17" s="375" t="s">
        <v>539</v>
      </c>
      <c r="J17" s="377">
        <v>2.5000000000000001E-2</v>
      </c>
      <c r="K17" s="376" t="s">
        <v>536</v>
      </c>
      <c r="L17" s="368">
        <v>43466</v>
      </c>
      <c r="M17" s="368">
        <v>43830</v>
      </c>
      <c r="N17" s="369" t="s">
        <v>125</v>
      </c>
      <c r="O17" s="370" t="s">
        <v>148</v>
      </c>
      <c r="P17" s="571"/>
      <c r="Q17" s="571"/>
      <c r="R17" s="579">
        <v>1</v>
      </c>
      <c r="S17" s="579"/>
      <c r="T17" s="571"/>
      <c r="U17" s="571"/>
      <c r="V17" s="579">
        <v>1</v>
      </c>
      <c r="W17" s="579"/>
      <c r="X17" s="571"/>
      <c r="Y17" s="571"/>
      <c r="Z17" s="579">
        <v>1</v>
      </c>
      <c r="AA17" s="579"/>
      <c r="AB17" s="571"/>
      <c r="AC17" s="571"/>
      <c r="AD17" s="579">
        <v>1</v>
      </c>
      <c r="AE17" s="579"/>
      <c r="AF17" s="571"/>
      <c r="AG17" s="571"/>
      <c r="AH17" s="579">
        <v>1</v>
      </c>
      <c r="AI17" s="579"/>
      <c r="AJ17" s="571"/>
      <c r="AK17" s="571"/>
      <c r="AL17" s="579">
        <v>1</v>
      </c>
      <c r="AM17" s="579"/>
      <c r="AN17" s="571"/>
      <c r="AO17" s="571"/>
      <c r="AP17" s="579">
        <v>1</v>
      </c>
      <c r="AQ17" s="579"/>
      <c r="AR17" s="571"/>
      <c r="AS17" s="571"/>
      <c r="AT17" s="579">
        <v>1</v>
      </c>
      <c r="AU17" s="579"/>
      <c r="AV17" s="571"/>
      <c r="AW17" s="571"/>
      <c r="AX17" s="579">
        <v>1</v>
      </c>
      <c r="AY17" s="579"/>
      <c r="AZ17" s="571"/>
      <c r="BA17" s="571"/>
      <c r="BB17" s="579">
        <v>1</v>
      </c>
      <c r="BC17" s="579"/>
      <c r="BD17" s="571"/>
      <c r="BE17" s="571"/>
      <c r="BF17" s="579">
        <v>1</v>
      </c>
      <c r="BG17" s="579"/>
      <c r="BH17" s="571"/>
      <c r="BI17" s="571"/>
      <c r="BJ17" s="579">
        <v>1</v>
      </c>
      <c r="BK17" s="610"/>
      <c r="BL17" s="371"/>
      <c r="BM17" s="372"/>
    </row>
    <row r="18" spans="1:65" ht="49.5" x14ac:dyDescent="0.3">
      <c r="A18" s="618"/>
      <c r="B18" s="621"/>
      <c r="C18" s="588"/>
      <c r="D18" s="600"/>
      <c r="E18" s="602"/>
      <c r="F18" s="602"/>
      <c r="G18" s="378" t="s">
        <v>540</v>
      </c>
      <c r="H18" s="365" t="s">
        <v>541</v>
      </c>
      <c r="I18" s="365" t="s">
        <v>542</v>
      </c>
      <c r="J18" s="377">
        <v>2.5000000000000001E-2</v>
      </c>
      <c r="K18" s="376" t="s">
        <v>536</v>
      </c>
      <c r="L18" s="368">
        <v>43466</v>
      </c>
      <c r="M18" s="368">
        <v>43830</v>
      </c>
      <c r="N18" s="369" t="s">
        <v>125</v>
      </c>
      <c r="O18" s="370" t="s">
        <v>325</v>
      </c>
      <c r="P18" s="571"/>
      <c r="Q18" s="571"/>
      <c r="R18" s="578"/>
      <c r="S18" s="578"/>
      <c r="T18" s="571"/>
      <c r="U18" s="571"/>
      <c r="V18" s="578"/>
      <c r="W18" s="578"/>
      <c r="X18" s="571"/>
      <c r="Y18" s="571"/>
      <c r="Z18" s="578"/>
      <c r="AA18" s="578"/>
      <c r="AB18" s="571"/>
      <c r="AC18" s="571"/>
      <c r="AD18" s="578"/>
      <c r="AE18" s="578"/>
      <c r="AF18" s="571"/>
      <c r="AG18" s="571"/>
      <c r="AH18" s="578"/>
      <c r="AI18" s="578"/>
      <c r="AJ18" s="571"/>
      <c r="AK18" s="571"/>
      <c r="AL18" s="578"/>
      <c r="AM18" s="578"/>
      <c r="AN18" s="571"/>
      <c r="AO18" s="571"/>
      <c r="AP18" s="578"/>
      <c r="AQ18" s="578"/>
      <c r="AR18" s="571"/>
      <c r="AS18" s="571"/>
      <c r="AT18" s="578"/>
      <c r="AU18" s="578"/>
      <c r="AV18" s="571"/>
      <c r="AW18" s="571"/>
      <c r="AX18" s="578"/>
      <c r="AY18" s="578"/>
      <c r="AZ18" s="571"/>
      <c r="BA18" s="571"/>
      <c r="BB18" s="578"/>
      <c r="BC18" s="578"/>
      <c r="BD18" s="571"/>
      <c r="BE18" s="571"/>
      <c r="BF18" s="578"/>
      <c r="BG18" s="578"/>
      <c r="BH18" s="571"/>
      <c r="BI18" s="571"/>
      <c r="BJ18" s="579">
        <v>1</v>
      </c>
      <c r="BK18" s="610"/>
      <c r="BL18" s="371"/>
      <c r="BM18" s="372"/>
    </row>
    <row r="19" spans="1:65" ht="49.5" x14ac:dyDescent="0.3">
      <c r="A19" s="618"/>
      <c r="B19" s="621"/>
      <c r="C19" s="588"/>
      <c r="D19" s="590" t="s">
        <v>543</v>
      </c>
      <c r="E19" s="593">
        <v>0.1</v>
      </c>
      <c r="F19" s="593" t="s">
        <v>118</v>
      </c>
      <c r="G19" s="379" t="s">
        <v>544</v>
      </c>
      <c r="H19" s="380" t="s">
        <v>545</v>
      </c>
      <c r="I19" s="380" t="s">
        <v>546</v>
      </c>
      <c r="J19" s="377">
        <v>2.5000000000000001E-2</v>
      </c>
      <c r="K19" s="376" t="s">
        <v>547</v>
      </c>
      <c r="L19" s="381">
        <v>43466</v>
      </c>
      <c r="M19" s="381">
        <v>43830</v>
      </c>
      <c r="N19" s="369" t="s">
        <v>125</v>
      </c>
      <c r="O19" s="382" t="s">
        <v>153</v>
      </c>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609">
        <v>1</v>
      </c>
      <c r="AM19" s="609"/>
      <c r="AN19" s="571"/>
      <c r="AO19" s="571"/>
      <c r="AP19" s="571"/>
      <c r="AQ19" s="571"/>
      <c r="AR19" s="571"/>
      <c r="AS19" s="571"/>
      <c r="AT19" s="571"/>
      <c r="AU19" s="571"/>
      <c r="AV19" s="571"/>
      <c r="AW19" s="571"/>
      <c r="AX19" s="571"/>
      <c r="AY19" s="571"/>
      <c r="AZ19" s="571"/>
      <c r="BA19" s="571"/>
      <c r="BB19" s="571"/>
      <c r="BC19" s="571"/>
      <c r="BD19" s="571"/>
      <c r="BE19" s="571"/>
      <c r="BF19" s="609">
        <v>1</v>
      </c>
      <c r="BG19" s="609"/>
      <c r="BH19" s="571"/>
      <c r="BI19" s="571"/>
      <c r="BJ19" s="571"/>
      <c r="BK19" s="584"/>
      <c r="BL19" s="371"/>
      <c r="BM19" s="372"/>
    </row>
    <row r="20" spans="1:65" ht="49.5" x14ac:dyDescent="0.3">
      <c r="A20" s="618"/>
      <c r="B20" s="621"/>
      <c r="C20" s="588"/>
      <c r="D20" s="590"/>
      <c r="E20" s="593"/>
      <c r="F20" s="593"/>
      <c r="G20" s="379" t="s">
        <v>548</v>
      </c>
      <c r="H20" s="380" t="s">
        <v>549</v>
      </c>
      <c r="I20" s="380" t="s">
        <v>550</v>
      </c>
      <c r="J20" s="377">
        <v>2.5000000000000001E-2</v>
      </c>
      <c r="K20" s="376" t="s">
        <v>547</v>
      </c>
      <c r="L20" s="381">
        <v>43497</v>
      </c>
      <c r="M20" s="381">
        <v>43830</v>
      </c>
      <c r="N20" s="369" t="s">
        <v>125</v>
      </c>
      <c r="O20" s="382" t="s">
        <v>157</v>
      </c>
      <c r="P20" s="577"/>
      <c r="Q20" s="571"/>
      <c r="R20" s="572">
        <v>8.3299999999999999E-2</v>
      </c>
      <c r="S20" s="572"/>
      <c r="T20" s="571"/>
      <c r="U20" s="571"/>
      <c r="V20" s="572">
        <v>8.3299999999999999E-2</v>
      </c>
      <c r="W20" s="572"/>
      <c r="X20" s="571"/>
      <c r="Y20" s="571"/>
      <c r="Z20" s="572">
        <v>8.3299999999999999E-2</v>
      </c>
      <c r="AA20" s="572"/>
      <c r="AB20" s="571"/>
      <c r="AC20" s="571"/>
      <c r="AD20" s="572">
        <v>8.3299999999999999E-2</v>
      </c>
      <c r="AE20" s="572"/>
      <c r="AF20" s="571"/>
      <c r="AG20" s="571"/>
      <c r="AH20" s="572">
        <v>8.3299999999999999E-2</v>
      </c>
      <c r="AI20" s="572"/>
      <c r="AJ20" s="571"/>
      <c r="AK20" s="571"/>
      <c r="AL20" s="572">
        <v>8.3299999999999999E-2</v>
      </c>
      <c r="AM20" s="572"/>
      <c r="AN20" s="571"/>
      <c r="AO20" s="571"/>
      <c r="AP20" s="572">
        <v>8.3299999999999999E-2</v>
      </c>
      <c r="AQ20" s="572"/>
      <c r="AR20" s="571"/>
      <c r="AS20" s="571"/>
      <c r="AT20" s="572">
        <v>8.3299999999999999E-2</v>
      </c>
      <c r="AU20" s="572"/>
      <c r="AV20" s="571"/>
      <c r="AW20" s="571"/>
      <c r="AX20" s="572">
        <v>8.3299999999999999E-2</v>
      </c>
      <c r="AY20" s="572"/>
      <c r="AZ20" s="571"/>
      <c r="BA20" s="571"/>
      <c r="BB20" s="572">
        <v>8.3299999999999999E-2</v>
      </c>
      <c r="BC20" s="572"/>
      <c r="BD20" s="571"/>
      <c r="BE20" s="571"/>
      <c r="BF20" s="572">
        <v>8.3299999999999999E-2</v>
      </c>
      <c r="BG20" s="572"/>
      <c r="BH20" s="571"/>
      <c r="BI20" s="571"/>
      <c r="BJ20" s="572">
        <v>8.3699999999999997E-2</v>
      </c>
      <c r="BK20" s="573"/>
      <c r="BL20" s="371"/>
      <c r="BM20" s="372"/>
    </row>
    <row r="21" spans="1:65" ht="49.5" x14ac:dyDescent="0.3">
      <c r="A21" s="618"/>
      <c r="B21" s="621"/>
      <c r="C21" s="588"/>
      <c r="D21" s="590"/>
      <c r="E21" s="593"/>
      <c r="F21" s="593"/>
      <c r="G21" s="378" t="s">
        <v>551</v>
      </c>
      <c r="H21" s="380" t="s">
        <v>552</v>
      </c>
      <c r="I21" s="380" t="s">
        <v>553</v>
      </c>
      <c r="J21" s="377">
        <v>0.03</v>
      </c>
      <c r="K21" s="376" t="s">
        <v>547</v>
      </c>
      <c r="L21" s="381">
        <v>43466</v>
      </c>
      <c r="M21" s="381">
        <v>43830</v>
      </c>
      <c r="N21" s="369" t="s">
        <v>125</v>
      </c>
      <c r="O21" s="382" t="s">
        <v>341</v>
      </c>
      <c r="P21" s="571"/>
      <c r="Q21" s="571"/>
      <c r="R21" s="604"/>
      <c r="S21" s="604"/>
      <c r="T21" s="608"/>
      <c r="U21" s="608"/>
      <c r="V21" s="604"/>
      <c r="W21" s="604"/>
      <c r="X21" s="577"/>
      <c r="Y21" s="571"/>
      <c r="Z21" s="604"/>
      <c r="AA21" s="604"/>
      <c r="AB21" s="571"/>
      <c r="AC21" s="571"/>
      <c r="AD21" s="604"/>
      <c r="AE21" s="604"/>
      <c r="AF21" s="571"/>
      <c r="AG21" s="571"/>
      <c r="AH21" s="604"/>
      <c r="AI21" s="604"/>
      <c r="AJ21" s="571"/>
      <c r="AK21" s="571"/>
      <c r="AL21" s="604"/>
      <c r="AM21" s="604"/>
      <c r="AN21" s="571"/>
      <c r="AO21" s="571"/>
      <c r="AP21" s="604"/>
      <c r="AQ21" s="604"/>
      <c r="AR21" s="571"/>
      <c r="AS21" s="571"/>
      <c r="AT21" s="604"/>
      <c r="AU21" s="604"/>
      <c r="AV21" s="571"/>
      <c r="AW21" s="571"/>
      <c r="AX21" s="604"/>
      <c r="AY21" s="604"/>
      <c r="AZ21" s="571"/>
      <c r="BA21" s="571"/>
      <c r="BB21" s="604"/>
      <c r="BC21" s="604"/>
      <c r="BD21" s="571"/>
      <c r="BE21" s="571"/>
      <c r="BF21" s="605"/>
      <c r="BG21" s="605"/>
      <c r="BH21" s="605"/>
      <c r="BI21" s="605"/>
      <c r="BJ21" s="606">
        <v>0.05</v>
      </c>
      <c r="BK21" s="607"/>
      <c r="BL21" s="371"/>
      <c r="BM21" s="372"/>
    </row>
    <row r="22" spans="1:65" ht="49.5" x14ac:dyDescent="0.3">
      <c r="A22" s="618"/>
      <c r="B22" s="621"/>
      <c r="C22" s="588"/>
      <c r="D22" s="590"/>
      <c r="E22" s="593"/>
      <c r="F22" s="593"/>
      <c r="G22" s="379" t="s">
        <v>554</v>
      </c>
      <c r="H22" s="380" t="s">
        <v>555</v>
      </c>
      <c r="I22" s="380" t="s">
        <v>556</v>
      </c>
      <c r="J22" s="377">
        <v>0.02</v>
      </c>
      <c r="K22" s="376" t="s">
        <v>547</v>
      </c>
      <c r="L22" s="381">
        <v>43466</v>
      </c>
      <c r="M22" s="381">
        <v>43830</v>
      </c>
      <c r="N22" s="369" t="s">
        <v>125</v>
      </c>
      <c r="O22" s="382" t="s">
        <v>345</v>
      </c>
      <c r="P22" s="571"/>
      <c r="Q22" s="571"/>
      <c r="R22" s="604"/>
      <c r="S22" s="604"/>
      <c r="T22" s="608"/>
      <c r="U22" s="608"/>
      <c r="V22" s="604"/>
      <c r="W22" s="604"/>
      <c r="X22" s="577"/>
      <c r="Y22" s="571"/>
      <c r="Z22" s="604"/>
      <c r="AA22" s="604"/>
      <c r="AB22" s="571"/>
      <c r="AC22" s="571"/>
      <c r="AD22" s="604"/>
      <c r="AE22" s="604"/>
      <c r="AF22" s="571"/>
      <c r="AG22" s="571"/>
      <c r="AH22" s="604"/>
      <c r="AI22" s="604"/>
      <c r="AJ22" s="571"/>
      <c r="AK22" s="571"/>
      <c r="AL22" s="604"/>
      <c r="AM22" s="604"/>
      <c r="AN22" s="571"/>
      <c r="AO22" s="571"/>
      <c r="AP22" s="604"/>
      <c r="AQ22" s="604"/>
      <c r="AR22" s="571"/>
      <c r="AS22" s="571"/>
      <c r="AT22" s="604"/>
      <c r="AU22" s="604"/>
      <c r="AV22" s="571"/>
      <c r="AW22" s="571"/>
      <c r="AX22" s="604"/>
      <c r="AY22" s="604"/>
      <c r="AZ22" s="571"/>
      <c r="BA22" s="571"/>
      <c r="BB22" s="604"/>
      <c r="BC22" s="604"/>
      <c r="BD22" s="571"/>
      <c r="BE22" s="571"/>
      <c r="BF22" s="605"/>
      <c r="BG22" s="605"/>
      <c r="BH22" s="605"/>
      <c r="BI22" s="605"/>
      <c r="BJ22" s="606">
        <v>0.05</v>
      </c>
      <c r="BK22" s="607"/>
      <c r="BL22" s="371"/>
      <c r="BM22" s="372"/>
    </row>
    <row r="23" spans="1:65" ht="66" x14ac:dyDescent="0.3">
      <c r="A23" s="618"/>
      <c r="B23" s="621"/>
      <c r="C23" s="588"/>
      <c r="D23" s="600" t="s">
        <v>557</v>
      </c>
      <c r="E23" s="602">
        <v>0.2</v>
      </c>
      <c r="F23" s="602" t="s">
        <v>41</v>
      </c>
      <c r="G23" s="383" t="s">
        <v>558</v>
      </c>
      <c r="H23" s="380" t="s">
        <v>559</v>
      </c>
      <c r="I23" s="365" t="s">
        <v>560</v>
      </c>
      <c r="J23" s="377">
        <v>0.05</v>
      </c>
      <c r="K23" s="376" t="s">
        <v>561</v>
      </c>
      <c r="L23" s="368">
        <v>43466</v>
      </c>
      <c r="M23" s="368">
        <v>43585</v>
      </c>
      <c r="N23" s="369" t="s">
        <v>125</v>
      </c>
      <c r="O23" s="370" t="s">
        <v>162</v>
      </c>
      <c r="P23" s="571"/>
      <c r="Q23" s="571"/>
      <c r="R23" s="580"/>
      <c r="S23" s="580"/>
      <c r="T23" s="571"/>
      <c r="U23" s="571"/>
      <c r="V23" s="580"/>
      <c r="W23" s="580"/>
      <c r="X23" s="571"/>
      <c r="Y23" s="571"/>
      <c r="Z23" s="580"/>
      <c r="AA23" s="580"/>
      <c r="AB23" s="571"/>
      <c r="AC23" s="571"/>
      <c r="AD23" s="571"/>
      <c r="AE23" s="571"/>
      <c r="AF23" s="571"/>
      <c r="AG23" s="571"/>
      <c r="AH23" s="599">
        <v>1</v>
      </c>
      <c r="AI23" s="599"/>
      <c r="AJ23" s="571"/>
      <c r="AK23" s="571"/>
      <c r="AL23" s="580"/>
      <c r="AM23" s="580"/>
      <c r="AN23" s="571"/>
      <c r="AO23" s="571"/>
      <c r="AP23" s="580"/>
      <c r="AQ23" s="580"/>
      <c r="AR23" s="571"/>
      <c r="AS23" s="571"/>
      <c r="AT23" s="580"/>
      <c r="AU23" s="580"/>
      <c r="AV23" s="571"/>
      <c r="AW23" s="571"/>
      <c r="AX23" s="580"/>
      <c r="AY23" s="580"/>
      <c r="AZ23" s="571"/>
      <c r="BA23" s="571"/>
      <c r="BB23" s="580"/>
      <c r="BC23" s="580"/>
      <c r="BD23" s="571"/>
      <c r="BE23" s="571"/>
      <c r="BF23" s="580"/>
      <c r="BG23" s="580"/>
      <c r="BH23" s="571"/>
      <c r="BI23" s="571"/>
      <c r="BJ23" s="571"/>
      <c r="BK23" s="584"/>
      <c r="BL23" s="371"/>
      <c r="BM23" s="372"/>
    </row>
    <row r="24" spans="1:65" ht="33" x14ac:dyDescent="0.3">
      <c r="A24" s="618"/>
      <c r="B24" s="621"/>
      <c r="C24" s="588"/>
      <c r="D24" s="600"/>
      <c r="E24" s="602"/>
      <c r="F24" s="602"/>
      <c r="G24" s="378" t="s">
        <v>562</v>
      </c>
      <c r="H24" s="365" t="s">
        <v>563</v>
      </c>
      <c r="I24" s="365" t="s">
        <v>564</v>
      </c>
      <c r="J24" s="377">
        <v>0.05</v>
      </c>
      <c r="K24" s="376" t="s">
        <v>561</v>
      </c>
      <c r="L24" s="368">
        <v>43586</v>
      </c>
      <c r="M24" s="368">
        <v>43769</v>
      </c>
      <c r="N24" s="369" t="s">
        <v>125</v>
      </c>
      <c r="O24" s="370" t="s">
        <v>166</v>
      </c>
      <c r="P24" s="571"/>
      <c r="Q24" s="571"/>
      <c r="R24" s="580"/>
      <c r="S24" s="580"/>
      <c r="T24" s="571"/>
      <c r="U24" s="571"/>
      <c r="V24" s="580"/>
      <c r="W24" s="580"/>
      <c r="X24" s="571"/>
      <c r="Y24" s="571"/>
      <c r="Z24" s="580"/>
      <c r="AA24" s="580"/>
      <c r="AB24" s="571"/>
      <c r="AC24" s="571"/>
      <c r="AD24" s="580"/>
      <c r="AE24" s="580"/>
      <c r="AF24" s="571"/>
      <c r="AG24" s="571"/>
      <c r="AH24" s="599">
        <v>1</v>
      </c>
      <c r="AI24" s="599"/>
      <c r="AJ24" s="571"/>
      <c r="AK24" s="571"/>
      <c r="AL24" s="580"/>
      <c r="AM24" s="580"/>
      <c r="AN24" s="571"/>
      <c r="AO24" s="571"/>
      <c r="AP24" s="580"/>
      <c r="AQ24" s="580"/>
      <c r="AR24" s="571"/>
      <c r="AS24" s="571"/>
      <c r="AT24" s="580"/>
      <c r="AU24" s="580"/>
      <c r="AV24" s="571"/>
      <c r="AW24" s="571"/>
      <c r="AX24" s="571"/>
      <c r="AY24" s="571"/>
      <c r="AZ24" s="571"/>
      <c r="BA24" s="571"/>
      <c r="BB24" s="580"/>
      <c r="BC24" s="580"/>
      <c r="BD24" s="571"/>
      <c r="BE24" s="571"/>
      <c r="BF24" s="580"/>
      <c r="BG24" s="580"/>
      <c r="BH24" s="571"/>
      <c r="BI24" s="571"/>
      <c r="BJ24" s="571"/>
      <c r="BK24" s="584"/>
      <c r="BL24" s="371"/>
      <c r="BM24" s="372"/>
    </row>
    <row r="25" spans="1:65" ht="33" x14ac:dyDescent="0.3">
      <c r="A25" s="618"/>
      <c r="B25" s="621"/>
      <c r="C25" s="588"/>
      <c r="D25" s="600"/>
      <c r="E25" s="602"/>
      <c r="F25" s="602"/>
      <c r="G25" s="378" t="s">
        <v>565</v>
      </c>
      <c r="H25" s="365" t="s">
        <v>566</v>
      </c>
      <c r="I25" s="365" t="s">
        <v>567</v>
      </c>
      <c r="J25" s="377">
        <v>0.05</v>
      </c>
      <c r="K25" s="376" t="s">
        <v>561</v>
      </c>
      <c r="L25" s="368">
        <v>43586</v>
      </c>
      <c r="M25" s="368">
        <v>43769</v>
      </c>
      <c r="N25" s="369" t="s">
        <v>125</v>
      </c>
      <c r="O25" s="370" t="s">
        <v>361</v>
      </c>
      <c r="P25" s="571"/>
      <c r="Q25" s="571"/>
      <c r="R25" s="580"/>
      <c r="S25" s="580"/>
      <c r="T25" s="571"/>
      <c r="U25" s="571"/>
      <c r="V25" s="580"/>
      <c r="W25" s="580"/>
      <c r="X25" s="571"/>
      <c r="Y25" s="571"/>
      <c r="Z25" s="580"/>
      <c r="AA25" s="580"/>
      <c r="AB25" s="571"/>
      <c r="AC25" s="571"/>
      <c r="AD25" s="580"/>
      <c r="AE25" s="580"/>
      <c r="AF25" s="571"/>
      <c r="AG25" s="571"/>
      <c r="AH25" s="571"/>
      <c r="AI25" s="571"/>
      <c r="AJ25" s="571"/>
      <c r="AK25" s="571"/>
      <c r="AL25" s="599">
        <v>1</v>
      </c>
      <c r="AM25" s="599"/>
      <c r="AN25" s="571"/>
      <c r="AO25" s="571"/>
      <c r="AP25" s="580"/>
      <c r="AQ25" s="580"/>
      <c r="AR25" s="571"/>
      <c r="AS25" s="571"/>
      <c r="AT25" s="580"/>
      <c r="AU25" s="580"/>
      <c r="AV25" s="571"/>
      <c r="AW25" s="571"/>
      <c r="AX25" s="571"/>
      <c r="AY25" s="571"/>
      <c r="AZ25" s="571"/>
      <c r="BA25" s="571"/>
      <c r="BB25" s="580"/>
      <c r="BC25" s="580"/>
      <c r="BD25" s="571"/>
      <c r="BE25" s="571"/>
      <c r="BF25" s="580"/>
      <c r="BG25" s="580"/>
      <c r="BH25" s="571"/>
      <c r="BI25" s="571"/>
      <c r="BJ25" s="571"/>
      <c r="BK25" s="584"/>
      <c r="BL25" s="371"/>
      <c r="BM25" s="372"/>
    </row>
    <row r="26" spans="1:65" ht="33.75" thickBot="1" x14ac:dyDescent="0.35">
      <c r="A26" s="618"/>
      <c r="B26" s="621"/>
      <c r="C26" s="624"/>
      <c r="D26" s="601"/>
      <c r="E26" s="603"/>
      <c r="F26" s="603"/>
      <c r="G26" s="384" t="s">
        <v>568</v>
      </c>
      <c r="H26" s="385" t="s">
        <v>569</v>
      </c>
      <c r="I26" s="385" t="s">
        <v>570</v>
      </c>
      <c r="J26" s="386">
        <v>0.05</v>
      </c>
      <c r="K26" s="387" t="s">
        <v>561</v>
      </c>
      <c r="L26" s="388">
        <v>43647</v>
      </c>
      <c r="M26" s="388">
        <v>43769</v>
      </c>
      <c r="N26" s="389" t="s">
        <v>125</v>
      </c>
      <c r="O26" s="390" t="s">
        <v>365</v>
      </c>
      <c r="P26" s="566"/>
      <c r="Q26" s="566"/>
      <c r="R26" s="585"/>
      <c r="S26" s="585"/>
      <c r="T26" s="566"/>
      <c r="U26" s="566"/>
      <c r="V26" s="585"/>
      <c r="W26" s="585"/>
      <c r="X26" s="566"/>
      <c r="Y26" s="566"/>
      <c r="Z26" s="585"/>
      <c r="AA26" s="585"/>
      <c r="AB26" s="566"/>
      <c r="AC26" s="566"/>
      <c r="AD26" s="585"/>
      <c r="AE26" s="585"/>
      <c r="AF26" s="566"/>
      <c r="AG26" s="566"/>
      <c r="AH26" s="585"/>
      <c r="AI26" s="585"/>
      <c r="AJ26" s="566"/>
      <c r="AK26" s="566"/>
      <c r="AL26" s="566"/>
      <c r="AM26" s="566"/>
      <c r="AN26" s="566"/>
      <c r="AO26" s="566"/>
      <c r="AP26" s="597">
        <v>1</v>
      </c>
      <c r="AQ26" s="598"/>
      <c r="AR26" s="566"/>
      <c r="AS26" s="566"/>
      <c r="AT26" s="585"/>
      <c r="AU26" s="585"/>
      <c r="AV26" s="566"/>
      <c r="AW26" s="566"/>
      <c r="AX26" s="585"/>
      <c r="AY26" s="585"/>
      <c r="AZ26" s="566"/>
      <c r="BA26" s="566"/>
      <c r="BB26" s="566"/>
      <c r="BC26" s="566"/>
      <c r="BD26" s="566"/>
      <c r="BE26" s="566"/>
      <c r="BF26" s="585"/>
      <c r="BG26" s="585"/>
      <c r="BH26" s="566"/>
      <c r="BI26" s="566"/>
      <c r="BJ26" s="566"/>
      <c r="BK26" s="586"/>
      <c r="BL26" s="391"/>
      <c r="BM26" s="392"/>
    </row>
    <row r="27" spans="1:65" ht="49.5" x14ac:dyDescent="0.3">
      <c r="A27" s="618"/>
      <c r="B27" s="621"/>
      <c r="C27" s="587" t="s">
        <v>571</v>
      </c>
      <c r="D27" s="589" t="s">
        <v>572</v>
      </c>
      <c r="E27" s="592">
        <v>0.25</v>
      </c>
      <c r="F27" s="592" t="s">
        <v>41</v>
      </c>
      <c r="G27" s="589" t="s">
        <v>573</v>
      </c>
      <c r="H27" s="393" t="s">
        <v>574</v>
      </c>
      <c r="I27" s="393" t="s">
        <v>575</v>
      </c>
      <c r="J27" s="394">
        <v>0.03</v>
      </c>
      <c r="K27" s="395" t="s">
        <v>576</v>
      </c>
      <c r="L27" s="396">
        <v>43485</v>
      </c>
      <c r="M27" s="396">
        <v>43830</v>
      </c>
      <c r="N27" s="397" t="s">
        <v>125</v>
      </c>
      <c r="O27" s="594" t="s">
        <v>170</v>
      </c>
      <c r="P27" s="596"/>
      <c r="Q27" s="596"/>
      <c r="R27" s="581">
        <v>8.3299999999999999E-2</v>
      </c>
      <c r="S27" s="581"/>
      <c r="T27" s="582"/>
      <c r="U27" s="582"/>
      <c r="V27" s="581">
        <v>8.3299999999999999E-2</v>
      </c>
      <c r="W27" s="581"/>
      <c r="X27" s="582"/>
      <c r="Y27" s="582"/>
      <c r="Z27" s="581">
        <v>8.3299999999999999E-2</v>
      </c>
      <c r="AA27" s="581"/>
      <c r="AB27" s="582"/>
      <c r="AC27" s="582"/>
      <c r="AD27" s="581">
        <v>8.3299999999999999E-2</v>
      </c>
      <c r="AE27" s="581"/>
      <c r="AF27" s="582"/>
      <c r="AG27" s="582"/>
      <c r="AH27" s="581">
        <v>8.3299999999999999E-2</v>
      </c>
      <c r="AI27" s="581"/>
      <c r="AJ27" s="582"/>
      <c r="AK27" s="582"/>
      <c r="AL27" s="581">
        <v>8.3299999999999999E-2</v>
      </c>
      <c r="AM27" s="581"/>
      <c r="AN27" s="582"/>
      <c r="AO27" s="582"/>
      <c r="AP27" s="581">
        <v>8.3299999999999999E-2</v>
      </c>
      <c r="AQ27" s="581"/>
      <c r="AR27" s="582"/>
      <c r="AS27" s="582"/>
      <c r="AT27" s="581">
        <v>8.3299999999999999E-2</v>
      </c>
      <c r="AU27" s="581"/>
      <c r="AV27" s="582"/>
      <c r="AW27" s="582"/>
      <c r="AX27" s="581">
        <v>8.3299999999999999E-2</v>
      </c>
      <c r="AY27" s="581"/>
      <c r="AZ27" s="582"/>
      <c r="BA27" s="582"/>
      <c r="BB27" s="581">
        <v>8.3299999999999999E-2</v>
      </c>
      <c r="BC27" s="581"/>
      <c r="BD27" s="582"/>
      <c r="BE27" s="582"/>
      <c r="BF27" s="581">
        <v>8.3299999999999999E-2</v>
      </c>
      <c r="BG27" s="581"/>
      <c r="BH27" s="582"/>
      <c r="BI27" s="582"/>
      <c r="BJ27" s="581">
        <v>8.3699999999999997E-2</v>
      </c>
      <c r="BK27" s="583"/>
      <c r="BL27" s="371"/>
      <c r="BM27" s="372"/>
    </row>
    <row r="28" spans="1:65" ht="33" x14ac:dyDescent="0.3">
      <c r="A28" s="618"/>
      <c r="B28" s="621"/>
      <c r="C28" s="588"/>
      <c r="D28" s="590"/>
      <c r="E28" s="593"/>
      <c r="F28" s="593"/>
      <c r="G28" s="590"/>
      <c r="H28" s="380" t="s">
        <v>577</v>
      </c>
      <c r="I28" s="380" t="s">
        <v>578</v>
      </c>
      <c r="J28" s="377">
        <v>0.05</v>
      </c>
      <c r="K28" s="376" t="s">
        <v>576</v>
      </c>
      <c r="L28" s="381">
        <v>43485</v>
      </c>
      <c r="M28" s="381">
        <v>43677</v>
      </c>
      <c r="N28" s="369" t="s">
        <v>125</v>
      </c>
      <c r="O28" s="595"/>
      <c r="P28" s="571"/>
      <c r="Q28" s="571"/>
      <c r="R28" s="578"/>
      <c r="S28" s="578"/>
      <c r="T28" s="571"/>
      <c r="U28" s="571"/>
      <c r="V28" s="578"/>
      <c r="W28" s="578"/>
      <c r="X28" s="571"/>
      <c r="Y28" s="571"/>
      <c r="Z28" s="578"/>
      <c r="AA28" s="578"/>
      <c r="AB28" s="571"/>
      <c r="AC28" s="571"/>
      <c r="AD28" s="578"/>
      <c r="AE28" s="578"/>
      <c r="AF28" s="571"/>
      <c r="AG28" s="571"/>
      <c r="AH28" s="578"/>
      <c r="AI28" s="578"/>
      <c r="AJ28" s="571"/>
      <c r="AK28" s="571"/>
      <c r="AL28" s="579">
        <v>1</v>
      </c>
      <c r="AM28" s="579"/>
      <c r="AN28" s="571"/>
      <c r="AO28" s="571"/>
      <c r="AP28" s="578"/>
      <c r="AQ28" s="578"/>
      <c r="AR28" s="571"/>
      <c r="AS28" s="571"/>
      <c r="AT28" s="578"/>
      <c r="AU28" s="578"/>
      <c r="AV28" s="571"/>
      <c r="AW28" s="571"/>
      <c r="AX28" s="578"/>
      <c r="AY28" s="578"/>
      <c r="AZ28" s="571"/>
      <c r="BA28" s="571"/>
      <c r="BB28" s="578"/>
      <c r="BC28" s="578"/>
      <c r="BD28" s="571"/>
      <c r="BE28" s="571"/>
      <c r="BF28" s="571"/>
      <c r="BG28" s="571"/>
      <c r="BH28" s="571"/>
      <c r="BI28" s="571"/>
      <c r="BJ28" s="571"/>
      <c r="BK28" s="584"/>
      <c r="BL28" s="398"/>
      <c r="BM28" s="399"/>
    </row>
    <row r="29" spans="1:65" ht="66" x14ac:dyDescent="0.3">
      <c r="A29" s="618"/>
      <c r="B29" s="621"/>
      <c r="C29" s="588"/>
      <c r="D29" s="590"/>
      <c r="E29" s="593"/>
      <c r="F29" s="593"/>
      <c r="G29" s="379" t="s">
        <v>579</v>
      </c>
      <c r="H29" s="380" t="s">
        <v>580</v>
      </c>
      <c r="I29" s="380" t="s">
        <v>581</v>
      </c>
      <c r="J29" s="377">
        <v>0.05</v>
      </c>
      <c r="K29" s="376" t="s">
        <v>582</v>
      </c>
      <c r="L29" s="381">
        <v>43525</v>
      </c>
      <c r="M29" s="381">
        <v>43830</v>
      </c>
      <c r="N29" s="369" t="s">
        <v>125</v>
      </c>
      <c r="O29" s="382" t="s">
        <v>361</v>
      </c>
      <c r="P29" s="571"/>
      <c r="Q29" s="571"/>
      <c r="R29" s="578"/>
      <c r="S29" s="578"/>
      <c r="T29" s="571"/>
      <c r="U29" s="571"/>
      <c r="V29" s="578"/>
      <c r="W29" s="578"/>
      <c r="X29" s="571"/>
      <c r="Y29" s="571"/>
      <c r="Z29" s="579">
        <v>2</v>
      </c>
      <c r="AA29" s="579"/>
      <c r="AB29" s="571"/>
      <c r="AC29" s="571"/>
      <c r="AD29" s="579">
        <v>2</v>
      </c>
      <c r="AE29" s="579"/>
      <c r="AF29" s="571"/>
      <c r="AG29" s="571"/>
      <c r="AH29" s="579">
        <v>2</v>
      </c>
      <c r="AI29" s="579"/>
      <c r="AJ29" s="571"/>
      <c r="AK29" s="571"/>
      <c r="AL29" s="579">
        <v>2</v>
      </c>
      <c r="AM29" s="579"/>
      <c r="AN29" s="571"/>
      <c r="AO29" s="571"/>
      <c r="AP29" s="579">
        <v>2</v>
      </c>
      <c r="AQ29" s="579"/>
      <c r="AR29" s="571"/>
      <c r="AS29" s="571"/>
      <c r="AT29" s="579">
        <v>2</v>
      </c>
      <c r="AU29" s="579"/>
      <c r="AV29" s="571"/>
      <c r="AW29" s="571"/>
      <c r="AX29" s="579">
        <v>2</v>
      </c>
      <c r="AY29" s="579"/>
      <c r="AZ29" s="571"/>
      <c r="BA29" s="571"/>
      <c r="BB29" s="579">
        <v>1</v>
      </c>
      <c r="BC29" s="579"/>
      <c r="BD29" s="571"/>
      <c r="BE29" s="571"/>
      <c r="BF29" s="579">
        <v>1</v>
      </c>
      <c r="BG29" s="579"/>
      <c r="BH29" s="571"/>
      <c r="BI29" s="571"/>
      <c r="BJ29" s="575"/>
      <c r="BK29" s="576"/>
      <c r="BL29" s="398"/>
      <c r="BM29" s="399"/>
    </row>
    <row r="30" spans="1:65" ht="33" x14ac:dyDescent="0.3">
      <c r="A30" s="618"/>
      <c r="B30" s="621"/>
      <c r="C30" s="588"/>
      <c r="D30" s="591"/>
      <c r="E30" s="593"/>
      <c r="F30" s="593"/>
      <c r="G30" s="379" t="s">
        <v>583</v>
      </c>
      <c r="H30" s="380" t="s">
        <v>584</v>
      </c>
      <c r="I30" s="380" t="s">
        <v>585</v>
      </c>
      <c r="J30" s="377">
        <v>0.05</v>
      </c>
      <c r="K30" s="376" t="s">
        <v>576</v>
      </c>
      <c r="L30" s="381">
        <v>43485</v>
      </c>
      <c r="M30" s="381">
        <v>43818</v>
      </c>
      <c r="N30" s="369" t="s">
        <v>125</v>
      </c>
      <c r="O30" s="382" t="s">
        <v>365</v>
      </c>
      <c r="P30" s="577"/>
      <c r="Q30" s="577"/>
      <c r="R30" s="572">
        <v>8.3299999999999999E-2</v>
      </c>
      <c r="S30" s="572"/>
      <c r="T30" s="580"/>
      <c r="U30" s="580"/>
      <c r="V30" s="572">
        <v>8.3299999999999999E-2</v>
      </c>
      <c r="W30" s="572"/>
      <c r="X30" s="571"/>
      <c r="Y30" s="571"/>
      <c r="Z30" s="572">
        <v>8.3299999999999999E-2</v>
      </c>
      <c r="AA30" s="572"/>
      <c r="AB30" s="571"/>
      <c r="AC30" s="571"/>
      <c r="AD30" s="572">
        <v>8.3299999999999999E-2</v>
      </c>
      <c r="AE30" s="572"/>
      <c r="AF30" s="571"/>
      <c r="AG30" s="571"/>
      <c r="AH30" s="572">
        <v>8.3299999999999999E-2</v>
      </c>
      <c r="AI30" s="572"/>
      <c r="AJ30" s="571"/>
      <c r="AK30" s="571"/>
      <c r="AL30" s="572">
        <v>8.3299999999999999E-2</v>
      </c>
      <c r="AM30" s="572"/>
      <c r="AN30" s="571"/>
      <c r="AO30" s="571"/>
      <c r="AP30" s="572">
        <v>8.3299999999999999E-2</v>
      </c>
      <c r="AQ30" s="572"/>
      <c r="AR30" s="571"/>
      <c r="AS30" s="571"/>
      <c r="AT30" s="572">
        <v>8.3299999999999999E-2</v>
      </c>
      <c r="AU30" s="572"/>
      <c r="AV30" s="571"/>
      <c r="AW30" s="571"/>
      <c r="AX30" s="572">
        <v>8.3299999999999999E-2</v>
      </c>
      <c r="AY30" s="572"/>
      <c r="AZ30" s="571"/>
      <c r="BA30" s="571"/>
      <c r="BB30" s="572">
        <v>8.3299999999999999E-2</v>
      </c>
      <c r="BC30" s="572"/>
      <c r="BD30" s="571"/>
      <c r="BE30" s="571"/>
      <c r="BF30" s="572">
        <v>8.3299999999999999E-2</v>
      </c>
      <c r="BG30" s="572"/>
      <c r="BH30" s="571"/>
      <c r="BI30" s="571"/>
      <c r="BJ30" s="572">
        <v>8.3699999999999997E-2</v>
      </c>
      <c r="BK30" s="573"/>
      <c r="BL30" s="398"/>
      <c r="BM30" s="399"/>
    </row>
    <row r="31" spans="1:65" ht="33" x14ac:dyDescent="0.3">
      <c r="A31" s="618"/>
      <c r="B31" s="621"/>
      <c r="C31" s="588"/>
      <c r="D31" s="591"/>
      <c r="E31" s="593"/>
      <c r="F31" s="593"/>
      <c r="G31" s="379" t="s">
        <v>586</v>
      </c>
      <c r="H31" s="380" t="s">
        <v>587</v>
      </c>
      <c r="I31" s="380" t="s">
        <v>588</v>
      </c>
      <c r="J31" s="377">
        <v>7.0000000000000007E-2</v>
      </c>
      <c r="K31" s="376" t="s">
        <v>576</v>
      </c>
      <c r="L31" s="381">
        <v>43485</v>
      </c>
      <c r="M31" s="381">
        <v>43818</v>
      </c>
      <c r="N31" s="369" t="s">
        <v>125</v>
      </c>
      <c r="O31" s="382" t="s">
        <v>589</v>
      </c>
      <c r="P31" s="571"/>
      <c r="Q31" s="571"/>
      <c r="R31" s="578"/>
      <c r="S31" s="578"/>
      <c r="T31" s="571"/>
      <c r="U31" s="571"/>
      <c r="V31" s="578"/>
      <c r="W31" s="578"/>
      <c r="X31" s="571"/>
      <c r="Y31" s="571"/>
      <c r="Z31" s="571"/>
      <c r="AA31" s="571"/>
      <c r="AB31" s="571"/>
      <c r="AC31" s="571"/>
      <c r="AD31" s="578"/>
      <c r="AE31" s="578"/>
      <c r="AF31" s="571"/>
      <c r="AG31" s="571"/>
      <c r="AH31" s="571"/>
      <c r="AI31" s="571"/>
      <c r="AJ31" s="571"/>
      <c r="AK31" s="571"/>
      <c r="AL31" s="578"/>
      <c r="AM31" s="578"/>
      <c r="AN31" s="571"/>
      <c r="AO31" s="571"/>
      <c r="AP31" s="579">
        <v>40</v>
      </c>
      <c r="AQ31" s="579"/>
      <c r="AR31" s="571"/>
      <c r="AS31" s="571"/>
      <c r="AT31" s="578"/>
      <c r="AU31" s="578"/>
      <c r="AV31" s="571"/>
      <c r="AW31" s="571"/>
      <c r="AX31" s="578"/>
      <c r="AY31" s="578"/>
      <c r="AZ31" s="571"/>
      <c r="BA31" s="571"/>
      <c r="BB31" s="578"/>
      <c r="BC31" s="578"/>
      <c r="BD31" s="571"/>
      <c r="BE31" s="571"/>
      <c r="BF31" s="578"/>
      <c r="BG31" s="578"/>
      <c r="BH31" s="571"/>
      <c r="BI31" s="571"/>
      <c r="BJ31" s="575"/>
      <c r="BK31" s="576"/>
      <c r="BL31" s="398"/>
      <c r="BM31" s="399"/>
    </row>
    <row r="32" spans="1:65" ht="82.5" x14ac:dyDescent="0.3">
      <c r="A32" s="618"/>
      <c r="B32" s="621"/>
      <c r="C32" s="400" t="s">
        <v>590</v>
      </c>
      <c r="D32" s="379" t="s">
        <v>591</v>
      </c>
      <c r="E32" s="401">
        <v>0.1</v>
      </c>
      <c r="F32" s="401" t="s">
        <v>41</v>
      </c>
      <c r="G32" s="379" t="s">
        <v>592</v>
      </c>
      <c r="H32" s="380" t="s">
        <v>593</v>
      </c>
      <c r="I32" s="380" t="s">
        <v>594</v>
      </c>
      <c r="J32" s="377">
        <v>0.1</v>
      </c>
      <c r="K32" s="376" t="s">
        <v>576</v>
      </c>
      <c r="L32" s="381">
        <v>43485</v>
      </c>
      <c r="M32" s="381">
        <v>43708</v>
      </c>
      <c r="N32" s="369" t="s">
        <v>125</v>
      </c>
      <c r="O32" s="382" t="s">
        <v>375</v>
      </c>
      <c r="P32" s="577"/>
      <c r="Q32" s="577"/>
      <c r="R32" s="572">
        <v>8.3299999999999999E-2</v>
      </c>
      <c r="S32" s="572"/>
      <c r="T32" s="571"/>
      <c r="U32" s="571"/>
      <c r="V32" s="572">
        <v>8.3299999999999999E-2</v>
      </c>
      <c r="W32" s="572"/>
      <c r="X32" s="571"/>
      <c r="Y32" s="571"/>
      <c r="Z32" s="572">
        <v>8.3299999999999999E-2</v>
      </c>
      <c r="AA32" s="572"/>
      <c r="AB32" s="571"/>
      <c r="AC32" s="571"/>
      <c r="AD32" s="572">
        <v>8.3299999999999999E-2</v>
      </c>
      <c r="AE32" s="572"/>
      <c r="AF32" s="571"/>
      <c r="AG32" s="571"/>
      <c r="AH32" s="572">
        <v>8.3299999999999999E-2</v>
      </c>
      <c r="AI32" s="572"/>
      <c r="AJ32" s="571"/>
      <c r="AK32" s="571"/>
      <c r="AL32" s="572">
        <v>8.3299999999999999E-2</v>
      </c>
      <c r="AM32" s="572"/>
      <c r="AN32" s="571"/>
      <c r="AO32" s="571"/>
      <c r="AP32" s="572">
        <v>8.3299999999999999E-2</v>
      </c>
      <c r="AQ32" s="572"/>
      <c r="AR32" s="571"/>
      <c r="AS32" s="571"/>
      <c r="AT32" s="572">
        <v>8.3299999999999999E-2</v>
      </c>
      <c r="AU32" s="572"/>
      <c r="AV32" s="571"/>
      <c r="AW32" s="571"/>
      <c r="AX32" s="572">
        <v>8.3299999999999999E-2</v>
      </c>
      <c r="AY32" s="572"/>
      <c r="AZ32" s="571"/>
      <c r="BA32" s="571"/>
      <c r="BB32" s="572">
        <v>8.3299999999999999E-2</v>
      </c>
      <c r="BC32" s="572"/>
      <c r="BD32" s="571"/>
      <c r="BE32" s="571"/>
      <c r="BF32" s="572">
        <v>8.3299999999999999E-2</v>
      </c>
      <c r="BG32" s="572"/>
      <c r="BH32" s="571"/>
      <c r="BI32" s="571"/>
      <c r="BJ32" s="572">
        <v>8.3699999999999997E-2</v>
      </c>
      <c r="BK32" s="573"/>
      <c r="BL32" s="398"/>
      <c r="BM32" s="399"/>
    </row>
    <row r="33" spans="1:65" ht="83.25" thickBot="1" x14ac:dyDescent="0.35">
      <c r="A33" s="619"/>
      <c r="B33" s="622"/>
      <c r="C33" s="402" t="s">
        <v>93</v>
      </c>
      <c r="D33" s="403" t="s">
        <v>240</v>
      </c>
      <c r="E33" s="404">
        <v>0.05</v>
      </c>
      <c r="F33" s="405" t="s">
        <v>595</v>
      </c>
      <c r="G33" s="406" t="s">
        <v>596</v>
      </c>
      <c r="H33" s="406" t="s">
        <v>169</v>
      </c>
      <c r="I33" s="407" t="s">
        <v>597</v>
      </c>
      <c r="J33" s="408">
        <v>0.05</v>
      </c>
      <c r="K33" s="409" t="s">
        <v>576</v>
      </c>
      <c r="L33" s="410" t="s">
        <v>598</v>
      </c>
      <c r="M33" s="410">
        <v>43466</v>
      </c>
      <c r="N33" s="411" t="s">
        <v>125</v>
      </c>
      <c r="O33" s="412">
        <v>8.1</v>
      </c>
      <c r="P33" s="574"/>
      <c r="Q33" s="574"/>
      <c r="R33" s="565">
        <v>8.3299999999999999E-2</v>
      </c>
      <c r="S33" s="565"/>
      <c r="T33" s="566"/>
      <c r="U33" s="566"/>
      <c r="V33" s="565">
        <v>8.3299999999999999E-2</v>
      </c>
      <c r="W33" s="565"/>
      <c r="X33" s="566"/>
      <c r="Y33" s="566"/>
      <c r="Z33" s="565">
        <v>8.3299999999999999E-2</v>
      </c>
      <c r="AA33" s="565"/>
      <c r="AB33" s="566"/>
      <c r="AC33" s="566"/>
      <c r="AD33" s="565">
        <v>8.3299999999999999E-2</v>
      </c>
      <c r="AE33" s="565"/>
      <c r="AF33" s="566"/>
      <c r="AG33" s="566"/>
      <c r="AH33" s="565">
        <v>8.3299999999999999E-2</v>
      </c>
      <c r="AI33" s="565"/>
      <c r="AJ33" s="566"/>
      <c r="AK33" s="566"/>
      <c r="AL33" s="565">
        <v>8.3299999999999999E-2</v>
      </c>
      <c r="AM33" s="565"/>
      <c r="AN33" s="566"/>
      <c r="AO33" s="566"/>
      <c r="AP33" s="565">
        <v>8.3299999999999999E-2</v>
      </c>
      <c r="AQ33" s="565"/>
      <c r="AR33" s="566"/>
      <c r="AS33" s="566"/>
      <c r="AT33" s="565">
        <v>8.3299999999999999E-2</v>
      </c>
      <c r="AU33" s="565"/>
      <c r="AV33" s="566"/>
      <c r="AW33" s="566"/>
      <c r="AX33" s="565">
        <v>8.3299999999999999E-2</v>
      </c>
      <c r="AY33" s="565"/>
      <c r="AZ33" s="566"/>
      <c r="BA33" s="566"/>
      <c r="BB33" s="565">
        <v>8.3299999999999999E-2</v>
      </c>
      <c r="BC33" s="565"/>
      <c r="BD33" s="566"/>
      <c r="BE33" s="566"/>
      <c r="BF33" s="565">
        <v>8.3299999999999999E-2</v>
      </c>
      <c r="BG33" s="565"/>
      <c r="BH33" s="566"/>
      <c r="BI33" s="566"/>
      <c r="BJ33" s="565">
        <v>8.3699999999999997E-2</v>
      </c>
      <c r="BK33" s="567"/>
      <c r="BL33" s="413"/>
      <c r="BM33" s="414"/>
    </row>
    <row r="34" spans="1:65" ht="18" customHeight="1" x14ac:dyDescent="0.2">
      <c r="A34" s="62" t="s">
        <v>100</v>
      </c>
      <c r="B34" s="63"/>
      <c r="C34" s="63" t="s">
        <v>101</v>
      </c>
      <c r="D34" s="63"/>
      <c r="E34" s="63" t="s">
        <v>102</v>
      </c>
      <c r="F34" s="63"/>
      <c r="G34" s="63" t="s">
        <v>102</v>
      </c>
      <c r="H34" s="64"/>
      <c r="I34" s="63" t="s">
        <v>103</v>
      </c>
      <c r="J34" s="64"/>
      <c r="K34" s="63"/>
      <c r="L34" s="63"/>
      <c r="M34" s="63"/>
      <c r="N34" s="65"/>
      <c r="O34" s="66"/>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9"/>
      <c r="BM34" s="70"/>
    </row>
    <row r="35" spans="1:65" ht="84" customHeight="1" x14ac:dyDescent="0.2">
      <c r="A35" s="71" t="s">
        <v>104</v>
      </c>
      <c r="B35" s="72"/>
      <c r="C35" s="72" t="s">
        <v>105</v>
      </c>
      <c r="D35" s="72"/>
      <c r="E35" s="72" t="s">
        <v>599</v>
      </c>
      <c r="F35" s="72"/>
      <c r="G35" s="72" t="s">
        <v>106</v>
      </c>
      <c r="H35" s="72"/>
      <c r="I35" s="72" t="s">
        <v>600</v>
      </c>
      <c r="J35" s="72"/>
      <c r="K35" s="72"/>
      <c r="L35" s="72"/>
      <c r="M35" s="72"/>
      <c r="N35" s="70"/>
      <c r="O35" s="73"/>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70"/>
    </row>
    <row r="36" spans="1:65" ht="44.25" customHeight="1" thickBot="1" x14ac:dyDescent="0.25">
      <c r="A36" s="415" t="s">
        <v>108</v>
      </c>
      <c r="B36" s="75"/>
      <c r="C36" s="568" t="s">
        <v>601</v>
      </c>
      <c r="D36" s="568"/>
      <c r="E36" s="416" t="s">
        <v>602</v>
      </c>
      <c r="F36" s="75"/>
      <c r="G36" s="416" t="s">
        <v>110</v>
      </c>
      <c r="H36" s="75"/>
      <c r="I36" s="417" t="s">
        <v>603</v>
      </c>
      <c r="J36" s="569" t="s">
        <v>112</v>
      </c>
      <c r="K36" s="569"/>
      <c r="L36" s="569"/>
      <c r="M36" s="569"/>
      <c r="N36" s="570"/>
      <c r="O36" s="79"/>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1"/>
    </row>
    <row r="37" spans="1:65" x14ac:dyDescent="0.2">
      <c r="A37" s="82"/>
      <c r="B37" s="69"/>
      <c r="C37" s="69"/>
      <c r="D37" s="69"/>
      <c r="E37" s="83"/>
      <c r="F37" s="83"/>
      <c r="G37" s="69"/>
      <c r="H37" s="69"/>
      <c r="I37" s="69"/>
      <c r="J37" s="69"/>
      <c r="K37" s="69"/>
      <c r="L37" s="69"/>
      <c r="M37" s="69"/>
      <c r="N37" s="70"/>
      <c r="O37" s="82"/>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70"/>
    </row>
    <row r="38" spans="1:65" x14ac:dyDescent="0.2">
      <c r="A38" s="82"/>
      <c r="B38" s="69"/>
      <c r="C38" s="69"/>
      <c r="D38" s="69"/>
      <c r="E38" s="83"/>
      <c r="F38" s="83"/>
      <c r="G38" s="69"/>
      <c r="H38" s="69"/>
      <c r="I38" s="69"/>
      <c r="J38" s="69"/>
      <c r="K38" s="69"/>
      <c r="L38" s="69"/>
      <c r="M38" s="69"/>
      <c r="N38" s="70"/>
      <c r="O38" s="82"/>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70"/>
    </row>
    <row r="39" spans="1:65" x14ac:dyDescent="0.2">
      <c r="A39" s="82"/>
      <c r="B39" s="69"/>
      <c r="C39" s="69"/>
      <c r="D39" s="69"/>
      <c r="E39" s="83"/>
      <c r="F39" s="83"/>
      <c r="G39" s="69"/>
      <c r="H39" s="69"/>
      <c r="I39" s="69"/>
      <c r="J39" s="69"/>
      <c r="K39" s="69"/>
      <c r="L39" s="69"/>
      <c r="M39" s="69"/>
      <c r="N39" s="70"/>
      <c r="O39" s="82"/>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70"/>
    </row>
    <row r="40" spans="1:65" x14ac:dyDescent="0.2">
      <c r="A40" s="82"/>
      <c r="B40" s="69"/>
      <c r="C40" s="69"/>
      <c r="D40" s="69"/>
      <c r="E40" s="83"/>
      <c r="F40" s="83"/>
      <c r="G40" s="69"/>
      <c r="H40" s="69"/>
      <c r="I40" s="69"/>
      <c r="J40" s="69"/>
      <c r="K40" s="69"/>
      <c r="L40" s="69"/>
      <c r="M40" s="69"/>
      <c r="N40" s="70"/>
      <c r="O40" s="82"/>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70"/>
    </row>
    <row r="41" spans="1:65" x14ac:dyDescent="0.2">
      <c r="A41" s="82"/>
      <c r="B41" s="69"/>
      <c r="C41" s="69"/>
      <c r="D41" s="69"/>
      <c r="E41" s="83"/>
      <c r="F41" s="83"/>
      <c r="G41" s="69"/>
      <c r="H41" s="69"/>
      <c r="I41" s="69"/>
      <c r="J41" s="69"/>
      <c r="K41" s="69"/>
      <c r="L41" s="69"/>
      <c r="M41" s="69"/>
      <c r="N41" s="70"/>
      <c r="O41" s="82"/>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70"/>
    </row>
    <row r="42" spans="1:65" x14ac:dyDescent="0.2">
      <c r="A42" s="82"/>
      <c r="B42" s="69"/>
      <c r="C42" s="69"/>
      <c r="D42" s="69"/>
      <c r="E42" s="83"/>
      <c r="F42" s="83"/>
      <c r="G42" s="69"/>
      <c r="H42" s="69"/>
      <c r="I42" s="69"/>
      <c r="J42" s="69"/>
      <c r="K42" s="69"/>
      <c r="L42" s="69"/>
      <c r="M42" s="69"/>
      <c r="N42" s="70"/>
      <c r="O42" s="82"/>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70"/>
    </row>
    <row r="43" spans="1:65" x14ac:dyDescent="0.2">
      <c r="A43" s="82"/>
      <c r="B43" s="69"/>
      <c r="C43" s="69"/>
      <c r="D43" s="69"/>
      <c r="E43" s="83"/>
      <c r="F43" s="83"/>
      <c r="G43" s="69"/>
      <c r="H43" s="69"/>
      <c r="I43" s="69"/>
      <c r="J43" s="69"/>
      <c r="K43" s="69"/>
      <c r="L43" s="69"/>
      <c r="M43" s="69"/>
      <c r="N43" s="70"/>
      <c r="O43" s="82"/>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70"/>
    </row>
    <row r="44" spans="1:65" ht="15.75" thickBot="1" x14ac:dyDescent="0.25">
      <c r="A44" s="84"/>
      <c r="B44" s="80"/>
      <c r="C44" s="80"/>
      <c r="D44" s="80"/>
      <c r="E44" s="85"/>
      <c r="F44" s="85"/>
      <c r="G44" s="80"/>
      <c r="H44" s="80"/>
      <c r="I44" s="80"/>
      <c r="J44" s="80"/>
      <c r="K44" s="80"/>
      <c r="L44" s="80"/>
      <c r="M44" s="80"/>
      <c r="N44" s="81"/>
      <c r="O44" s="84"/>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1"/>
    </row>
  </sheetData>
  <mergeCells count="609">
    <mergeCell ref="A3:J8"/>
    <mergeCell ref="M3:N8"/>
    <mergeCell ref="O3:BK8"/>
    <mergeCell ref="BL3:BM9"/>
    <mergeCell ref="A9:G9"/>
    <mergeCell ref="A10:B10"/>
    <mergeCell ref="C10:C11"/>
    <mergeCell ref="D10:D11"/>
    <mergeCell ref="E10:E11"/>
    <mergeCell ref="F10:F11"/>
    <mergeCell ref="M10:M11"/>
    <mergeCell ref="N10:N11"/>
    <mergeCell ref="O10:O11"/>
    <mergeCell ref="P10:S10"/>
    <mergeCell ref="T10:W10"/>
    <mergeCell ref="X10:AA10"/>
    <mergeCell ref="G10:G11"/>
    <mergeCell ref="H10:H11"/>
    <mergeCell ref="I10:I11"/>
    <mergeCell ref="J10:J11"/>
    <mergeCell ref="K10:K11"/>
    <mergeCell ref="L10:L11"/>
    <mergeCell ref="BL10:BM10"/>
    <mergeCell ref="P11:Q11"/>
    <mergeCell ref="AB11:AC11"/>
    <mergeCell ref="AD11:AE11"/>
    <mergeCell ref="AF11:AG11"/>
    <mergeCell ref="AH11:AI11"/>
    <mergeCell ref="AJ11:AK11"/>
    <mergeCell ref="AL11:AM11"/>
    <mergeCell ref="AZ10:BC10"/>
    <mergeCell ref="R11:S11"/>
    <mergeCell ref="T11:U11"/>
    <mergeCell ref="V11:W11"/>
    <mergeCell ref="X11:Y11"/>
    <mergeCell ref="Z11:AA11"/>
    <mergeCell ref="AB10:AE10"/>
    <mergeCell ref="AF10:AI10"/>
    <mergeCell ref="AJ10:AM10"/>
    <mergeCell ref="AN10:AQ10"/>
    <mergeCell ref="BD10:BG10"/>
    <mergeCell ref="BH10:BK10"/>
    <mergeCell ref="AZ11:BA11"/>
    <mergeCell ref="BB11:BC11"/>
    <mergeCell ref="BD11:BE11"/>
    <mergeCell ref="BF11:BG11"/>
    <mergeCell ref="BH11:BI11"/>
    <mergeCell ref="BJ11:BK11"/>
    <mergeCell ref="AN11:AO11"/>
    <mergeCell ref="AP11:AQ11"/>
    <mergeCell ref="AR11:AS11"/>
    <mergeCell ref="AT11:AU11"/>
    <mergeCell ref="AV11:AW11"/>
    <mergeCell ref="AX11:AY11"/>
    <mergeCell ref="AR10:AU10"/>
    <mergeCell ref="AV10:AY10"/>
    <mergeCell ref="A12:A33"/>
    <mergeCell ref="B12:B33"/>
    <mergeCell ref="C12:C26"/>
    <mergeCell ref="D12:D13"/>
    <mergeCell ref="E12:E13"/>
    <mergeCell ref="F12:F13"/>
    <mergeCell ref="D14:D15"/>
    <mergeCell ref="E14:E15"/>
    <mergeCell ref="D16:D18"/>
    <mergeCell ref="E16:E18"/>
    <mergeCell ref="AB12:AC12"/>
    <mergeCell ref="AD12:AE12"/>
    <mergeCell ref="AF12:AG12"/>
    <mergeCell ref="AH12:AI12"/>
    <mergeCell ref="AJ12:AK12"/>
    <mergeCell ref="AL12:AM12"/>
    <mergeCell ref="P12:Q12"/>
    <mergeCell ref="R12:S12"/>
    <mergeCell ref="T12:U12"/>
    <mergeCell ref="V12:W12"/>
    <mergeCell ref="X12:Y12"/>
    <mergeCell ref="Z12:AA12"/>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3:AC13"/>
    <mergeCell ref="AD13:AE13"/>
    <mergeCell ref="AF13:AG13"/>
    <mergeCell ref="AH13:AI13"/>
    <mergeCell ref="AJ13:AK13"/>
    <mergeCell ref="AL13:AM13"/>
    <mergeCell ref="P13:Q13"/>
    <mergeCell ref="R13:S13"/>
    <mergeCell ref="T13:U13"/>
    <mergeCell ref="V13:W13"/>
    <mergeCell ref="X13:Y13"/>
    <mergeCell ref="Z13:AA13"/>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4:AC14"/>
    <mergeCell ref="AD14:AE14"/>
    <mergeCell ref="AF14:AG14"/>
    <mergeCell ref="AH14:AI14"/>
    <mergeCell ref="AJ14:AK14"/>
    <mergeCell ref="AL14:AM14"/>
    <mergeCell ref="P14:Q14"/>
    <mergeCell ref="R14:S14"/>
    <mergeCell ref="T14:U14"/>
    <mergeCell ref="V14:W14"/>
    <mergeCell ref="X14:Y14"/>
    <mergeCell ref="Z14:AA14"/>
    <mergeCell ref="AZ14:BA14"/>
    <mergeCell ref="BB14:BC14"/>
    <mergeCell ref="BD14:BE14"/>
    <mergeCell ref="BF14:BG14"/>
    <mergeCell ref="BH14:BI14"/>
    <mergeCell ref="BJ14:BK14"/>
    <mergeCell ref="AN14:AO14"/>
    <mergeCell ref="AP14:AQ14"/>
    <mergeCell ref="AR14:AS14"/>
    <mergeCell ref="AT14:AU14"/>
    <mergeCell ref="AV14:AW14"/>
    <mergeCell ref="AX14:AY14"/>
    <mergeCell ref="AB15:AC15"/>
    <mergeCell ref="AD15:AE15"/>
    <mergeCell ref="AF15:AG15"/>
    <mergeCell ref="AH15:AI15"/>
    <mergeCell ref="AJ15:AK15"/>
    <mergeCell ref="AL15:AM15"/>
    <mergeCell ref="P15:Q15"/>
    <mergeCell ref="R15:S15"/>
    <mergeCell ref="T15:U15"/>
    <mergeCell ref="V15:W15"/>
    <mergeCell ref="X15:Y15"/>
    <mergeCell ref="Z15:AA15"/>
    <mergeCell ref="AZ15:BA15"/>
    <mergeCell ref="BB15:BC15"/>
    <mergeCell ref="BD15:BE15"/>
    <mergeCell ref="BF15:BG15"/>
    <mergeCell ref="BH15:BI15"/>
    <mergeCell ref="BJ15:BK15"/>
    <mergeCell ref="AN15:AO15"/>
    <mergeCell ref="AP15:AQ15"/>
    <mergeCell ref="AR15:AS15"/>
    <mergeCell ref="AT15:AU15"/>
    <mergeCell ref="AV15:AW15"/>
    <mergeCell ref="AX15:AY15"/>
    <mergeCell ref="AD16:AE16"/>
    <mergeCell ref="AF16:AG16"/>
    <mergeCell ref="AH16:AI16"/>
    <mergeCell ref="AJ16:AK16"/>
    <mergeCell ref="F16:F18"/>
    <mergeCell ref="P16:Q16"/>
    <mergeCell ref="R16:S16"/>
    <mergeCell ref="T16:U16"/>
    <mergeCell ref="V16:W16"/>
    <mergeCell ref="X16:Y16"/>
    <mergeCell ref="BJ16:BK16"/>
    <mergeCell ref="P17:Q17"/>
    <mergeCell ref="R17:S17"/>
    <mergeCell ref="T17:U17"/>
    <mergeCell ref="V17:W17"/>
    <mergeCell ref="X17:Y17"/>
    <mergeCell ref="Z17:AA17"/>
    <mergeCell ref="AB17:AC17"/>
    <mergeCell ref="AD17:AE17"/>
    <mergeCell ref="AF17:AG17"/>
    <mergeCell ref="AX16:AY16"/>
    <mergeCell ref="AZ16:BA16"/>
    <mergeCell ref="BB16:BC16"/>
    <mergeCell ref="BD16:BE16"/>
    <mergeCell ref="BF16:BG16"/>
    <mergeCell ref="BH16:BI16"/>
    <mergeCell ref="AL16:AM16"/>
    <mergeCell ref="AN16:AO16"/>
    <mergeCell ref="AP16:AQ16"/>
    <mergeCell ref="AR16:AS16"/>
    <mergeCell ref="AT16:AU16"/>
    <mergeCell ref="AV16:AW16"/>
    <mergeCell ref="Z16:AA16"/>
    <mergeCell ref="AB16:AC16"/>
    <mergeCell ref="BF17:BG17"/>
    <mergeCell ref="BH17:BI17"/>
    <mergeCell ref="BJ17:BK17"/>
    <mergeCell ref="P18:Q18"/>
    <mergeCell ref="R18:S18"/>
    <mergeCell ref="T18:U18"/>
    <mergeCell ref="V18:W18"/>
    <mergeCell ref="X18:Y18"/>
    <mergeCell ref="Z18:AA18"/>
    <mergeCell ref="AB18:AC18"/>
    <mergeCell ref="AT17:AU17"/>
    <mergeCell ref="AV17:AW17"/>
    <mergeCell ref="AX17:AY17"/>
    <mergeCell ref="AZ17:BA17"/>
    <mergeCell ref="BB17:BC17"/>
    <mergeCell ref="BD17:BE17"/>
    <mergeCell ref="AH17:AI17"/>
    <mergeCell ref="AJ17:AK17"/>
    <mergeCell ref="AL17:AM17"/>
    <mergeCell ref="AN17:AO17"/>
    <mergeCell ref="AP17:AQ17"/>
    <mergeCell ref="AR17:AS17"/>
    <mergeCell ref="BB18:BC18"/>
    <mergeCell ref="BD18:BE18"/>
    <mergeCell ref="BF18:BG18"/>
    <mergeCell ref="BH18:BI18"/>
    <mergeCell ref="BJ18:BK18"/>
    <mergeCell ref="D19:D22"/>
    <mergeCell ref="E19:E22"/>
    <mergeCell ref="F19:F22"/>
    <mergeCell ref="P19:Q19"/>
    <mergeCell ref="R19:S19"/>
    <mergeCell ref="AP18:AQ18"/>
    <mergeCell ref="AR18:AS18"/>
    <mergeCell ref="AT18:AU18"/>
    <mergeCell ref="AV18:AW18"/>
    <mergeCell ref="AX18:AY18"/>
    <mergeCell ref="AZ18:BA18"/>
    <mergeCell ref="AD18:AE18"/>
    <mergeCell ref="AF18:AG18"/>
    <mergeCell ref="AH18:AI18"/>
    <mergeCell ref="AJ18:AK18"/>
    <mergeCell ref="AL18:AM18"/>
    <mergeCell ref="AN18:AO18"/>
    <mergeCell ref="BJ19:BK19"/>
    <mergeCell ref="P20:Q20"/>
    <mergeCell ref="R20:S20"/>
    <mergeCell ref="T20:U20"/>
    <mergeCell ref="T19:U19"/>
    <mergeCell ref="V19:W19"/>
    <mergeCell ref="X19:Y19"/>
    <mergeCell ref="Z19:AA19"/>
    <mergeCell ref="AB19:AC19"/>
    <mergeCell ref="AB20:AC20"/>
    <mergeCell ref="AD20:AE20"/>
    <mergeCell ref="AF20:AG20"/>
    <mergeCell ref="AH20:AI20"/>
    <mergeCell ref="V20:W20"/>
    <mergeCell ref="X20:Y20"/>
    <mergeCell ref="Z20:AA20"/>
    <mergeCell ref="AF19:AG19"/>
    <mergeCell ref="AH19:AI19"/>
    <mergeCell ref="BD19:BE19"/>
    <mergeCell ref="BF19:BG19"/>
    <mergeCell ref="BH19:BI19"/>
    <mergeCell ref="AD19:AE19"/>
    <mergeCell ref="AZ20:BA20"/>
    <mergeCell ref="BB20:BC20"/>
    <mergeCell ref="BD20:BE20"/>
    <mergeCell ref="BF20:BG20"/>
    <mergeCell ref="BH20:BI20"/>
    <mergeCell ref="AR19:AS19"/>
    <mergeCell ref="AT19:AU19"/>
    <mergeCell ref="AV19:AW19"/>
    <mergeCell ref="AX19:AY19"/>
    <mergeCell ref="AZ19:BA19"/>
    <mergeCell ref="BB19:BC19"/>
    <mergeCell ref="AJ19:AK19"/>
    <mergeCell ref="AL19:AM19"/>
    <mergeCell ref="AN19:AO19"/>
    <mergeCell ref="AP19:AQ19"/>
    <mergeCell ref="AJ20:AK20"/>
    <mergeCell ref="AL20:AM20"/>
    <mergeCell ref="BJ20:BK20"/>
    <mergeCell ref="AN20:AO20"/>
    <mergeCell ref="AP20:AQ20"/>
    <mergeCell ref="AR20:AS20"/>
    <mergeCell ref="AT20:AU20"/>
    <mergeCell ref="AV20:AW20"/>
    <mergeCell ref="AX20:AY20"/>
    <mergeCell ref="AB21:AC21"/>
    <mergeCell ref="AD21:AE21"/>
    <mergeCell ref="AF21:AG21"/>
    <mergeCell ref="AH21:AI21"/>
    <mergeCell ref="AJ21:AK21"/>
    <mergeCell ref="AL21:AM21"/>
    <mergeCell ref="BF21:BG21"/>
    <mergeCell ref="BH21:BI21"/>
    <mergeCell ref="BJ21:BK21"/>
    <mergeCell ref="P21:Q21"/>
    <mergeCell ref="R21:S21"/>
    <mergeCell ref="T21:U21"/>
    <mergeCell ref="V21:W21"/>
    <mergeCell ref="X21:Y21"/>
    <mergeCell ref="Z21:AA21"/>
    <mergeCell ref="AZ21:BA21"/>
    <mergeCell ref="BB21:BC21"/>
    <mergeCell ref="BD21:BE21"/>
    <mergeCell ref="AN21:AO21"/>
    <mergeCell ref="AP21:AQ21"/>
    <mergeCell ref="AR21:AS21"/>
    <mergeCell ref="AT21:AU21"/>
    <mergeCell ref="AV21:AW21"/>
    <mergeCell ref="AX21:AY21"/>
    <mergeCell ref="AB22:AC22"/>
    <mergeCell ref="AD22:AE22"/>
    <mergeCell ref="AF22:AG22"/>
    <mergeCell ref="AH22:AI22"/>
    <mergeCell ref="AJ22:AK22"/>
    <mergeCell ref="AL22:AM22"/>
    <mergeCell ref="P22:Q22"/>
    <mergeCell ref="R22:S22"/>
    <mergeCell ref="T22:U22"/>
    <mergeCell ref="V22:W22"/>
    <mergeCell ref="X22:Y22"/>
    <mergeCell ref="Z22:AA22"/>
    <mergeCell ref="AZ22:BA22"/>
    <mergeCell ref="BB22:BC22"/>
    <mergeCell ref="BD22:BE22"/>
    <mergeCell ref="BF22:BG22"/>
    <mergeCell ref="BH22:BI22"/>
    <mergeCell ref="BJ22:BK22"/>
    <mergeCell ref="AN22:AO22"/>
    <mergeCell ref="AP22:AQ22"/>
    <mergeCell ref="AR22:AS22"/>
    <mergeCell ref="AT22:AU22"/>
    <mergeCell ref="AV22:AW22"/>
    <mergeCell ref="AX22:AY22"/>
    <mergeCell ref="V25:W25"/>
    <mergeCell ref="X25:Y25"/>
    <mergeCell ref="AD25:AE25"/>
    <mergeCell ref="AF25:AG25"/>
    <mergeCell ref="P26:Q26"/>
    <mergeCell ref="R26:S26"/>
    <mergeCell ref="T26:U26"/>
    <mergeCell ref="V26:W26"/>
    <mergeCell ref="X26:Y26"/>
    <mergeCell ref="Z26:AA26"/>
    <mergeCell ref="AB26:AC26"/>
    <mergeCell ref="D23:D26"/>
    <mergeCell ref="E23:E26"/>
    <mergeCell ref="F23:F26"/>
    <mergeCell ref="P23:Q23"/>
    <mergeCell ref="R23:S23"/>
    <mergeCell ref="T23:U23"/>
    <mergeCell ref="P25:Q25"/>
    <mergeCell ref="R25:S25"/>
    <mergeCell ref="T25:U25"/>
    <mergeCell ref="P24:Q24"/>
    <mergeCell ref="R24:S24"/>
    <mergeCell ref="T24:U24"/>
    <mergeCell ref="V24:W24"/>
    <mergeCell ref="X24:Y24"/>
    <mergeCell ref="Z24:AA24"/>
    <mergeCell ref="AB24:AC24"/>
    <mergeCell ref="AT23:AU23"/>
    <mergeCell ref="AV23:AW23"/>
    <mergeCell ref="AH23:AI23"/>
    <mergeCell ref="AJ23:AK23"/>
    <mergeCell ref="AL23:AM23"/>
    <mergeCell ref="AN23:AO23"/>
    <mergeCell ref="AP23:AQ23"/>
    <mergeCell ref="AR23:AS23"/>
    <mergeCell ref="V23:W23"/>
    <mergeCell ref="X23:Y23"/>
    <mergeCell ref="Z23:AA23"/>
    <mergeCell ref="AB23:AC23"/>
    <mergeCell ref="AD23:AE23"/>
    <mergeCell ref="AF23:AG23"/>
    <mergeCell ref="AD24:AE24"/>
    <mergeCell ref="AF24:AG24"/>
    <mergeCell ref="AH24:AI24"/>
    <mergeCell ref="AJ24:AK24"/>
    <mergeCell ref="AL24:AM24"/>
    <mergeCell ref="AN24:AO24"/>
    <mergeCell ref="BF23:BG23"/>
    <mergeCell ref="BH23:BI23"/>
    <mergeCell ref="BJ23:BK23"/>
    <mergeCell ref="AX23:AY23"/>
    <mergeCell ref="AZ23:BA23"/>
    <mergeCell ref="BB23:BC23"/>
    <mergeCell ref="BD23:BE23"/>
    <mergeCell ref="BB24:BC24"/>
    <mergeCell ref="BD24:BE24"/>
    <mergeCell ref="BF24:BG24"/>
    <mergeCell ref="BH24:BI24"/>
    <mergeCell ref="BJ24:BK24"/>
    <mergeCell ref="AX24:AY24"/>
    <mergeCell ref="AZ24:BA24"/>
    <mergeCell ref="BJ25:BK25"/>
    <mergeCell ref="AP24:AQ24"/>
    <mergeCell ref="AR24:AS24"/>
    <mergeCell ref="AT24:AU24"/>
    <mergeCell ref="AV24:AW24"/>
    <mergeCell ref="AD26:AE26"/>
    <mergeCell ref="AF26:AG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AH25:AI25"/>
    <mergeCell ref="AJ25:AK25"/>
    <mergeCell ref="Z25:AA25"/>
    <mergeCell ref="AB25:AC25"/>
    <mergeCell ref="BF26:BG26"/>
    <mergeCell ref="BH26:BI26"/>
    <mergeCell ref="BJ26:BK26"/>
    <mergeCell ref="C27:C31"/>
    <mergeCell ref="D27:D31"/>
    <mergeCell ref="E27:E31"/>
    <mergeCell ref="F27:F31"/>
    <mergeCell ref="G27:G28"/>
    <mergeCell ref="O27:O28"/>
    <mergeCell ref="P27:Q27"/>
    <mergeCell ref="AT26:AU26"/>
    <mergeCell ref="AV26:AW26"/>
    <mergeCell ref="AX26:AY26"/>
    <mergeCell ref="AZ26:BA26"/>
    <mergeCell ref="BB26:BC26"/>
    <mergeCell ref="BD26:BE26"/>
    <mergeCell ref="AH26:AI26"/>
    <mergeCell ref="AJ26:AK26"/>
    <mergeCell ref="AL26:AM26"/>
    <mergeCell ref="AN26:AO26"/>
    <mergeCell ref="AP26:AQ26"/>
    <mergeCell ref="AR26:AS26"/>
    <mergeCell ref="P28:Q28"/>
    <mergeCell ref="R28:S28"/>
    <mergeCell ref="T28:U28"/>
    <mergeCell ref="V28:W28"/>
    <mergeCell ref="X28:Y28"/>
    <mergeCell ref="AP27:AQ27"/>
    <mergeCell ref="AR27:AS27"/>
    <mergeCell ref="AT27:AU27"/>
    <mergeCell ref="AV27:AW27"/>
    <mergeCell ref="AD27:AE27"/>
    <mergeCell ref="AF27:AG27"/>
    <mergeCell ref="AH27:AI27"/>
    <mergeCell ref="AJ27:AK27"/>
    <mergeCell ref="AL27:AM27"/>
    <mergeCell ref="AN27:AO27"/>
    <mergeCell ref="R27:S27"/>
    <mergeCell ref="T27:U27"/>
    <mergeCell ref="V27:W27"/>
    <mergeCell ref="X27:Y27"/>
    <mergeCell ref="Z27:AA27"/>
    <mergeCell ref="AB27:AC27"/>
    <mergeCell ref="AD28:AE28"/>
    <mergeCell ref="AF28:AG28"/>
    <mergeCell ref="AH28:AI28"/>
    <mergeCell ref="AJ28:AK28"/>
    <mergeCell ref="BB27:BC27"/>
    <mergeCell ref="BD27:BE27"/>
    <mergeCell ref="BF27:BG27"/>
    <mergeCell ref="BH27:BI27"/>
    <mergeCell ref="BJ27:BK27"/>
    <mergeCell ref="AX27:AY27"/>
    <mergeCell ref="AZ27:BA27"/>
    <mergeCell ref="BJ28:BK28"/>
    <mergeCell ref="AX28:AY28"/>
    <mergeCell ref="AZ28:BA28"/>
    <mergeCell ref="BB28:BC28"/>
    <mergeCell ref="BD28:BE28"/>
    <mergeCell ref="BF28:BG28"/>
    <mergeCell ref="BH28:BI28"/>
    <mergeCell ref="AL28:AM28"/>
    <mergeCell ref="AN28:AO28"/>
    <mergeCell ref="AP28:AQ28"/>
    <mergeCell ref="AR28:AS28"/>
    <mergeCell ref="AT28:AU28"/>
    <mergeCell ref="AV28:AW28"/>
    <mergeCell ref="P29:Q29"/>
    <mergeCell ref="R29:S29"/>
    <mergeCell ref="T29:U29"/>
    <mergeCell ref="V29:W29"/>
    <mergeCell ref="X29:Y29"/>
    <mergeCell ref="Z29:AA29"/>
    <mergeCell ref="AB29:AC29"/>
    <mergeCell ref="AD29:AE29"/>
    <mergeCell ref="AF29:AG29"/>
    <mergeCell ref="Z28:AA28"/>
    <mergeCell ref="AB28:AC28"/>
    <mergeCell ref="BF29:BG29"/>
    <mergeCell ref="BH29:BI29"/>
    <mergeCell ref="BJ29:BK29"/>
    <mergeCell ref="P30:Q30"/>
    <mergeCell ref="R30:S30"/>
    <mergeCell ref="T30:U30"/>
    <mergeCell ref="V30:W30"/>
    <mergeCell ref="X30:Y30"/>
    <mergeCell ref="Z30:AA30"/>
    <mergeCell ref="AB30:AC30"/>
    <mergeCell ref="AT29:AU29"/>
    <mergeCell ref="AV29:AW29"/>
    <mergeCell ref="AX29:AY29"/>
    <mergeCell ref="AZ29:BA29"/>
    <mergeCell ref="BB29:BC29"/>
    <mergeCell ref="BD29:BE29"/>
    <mergeCell ref="AH29:AI29"/>
    <mergeCell ref="AJ29:AK29"/>
    <mergeCell ref="AL29:AM29"/>
    <mergeCell ref="AN29:AO29"/>
    <mergeCell ref="AP29:AQ29"/>
    <mergeCell ref="AR29:AS29"/>
    <mergeCell ref="P31:Q31"/>
    <mergeCell ref="R31:S31"/>
    <mergeCell ref="T31:U31"/>
    <mergeCell ref="V31:W31"/>
    <mergeCell ref="X31:Y31"/>
    <mergeCell ref="AP30:AQ30"/>
    <mergeCell ref="AR30:AS30"/>
    <mergeCell ref="AT30:AU30"/>
    <mergeCell ref="AV30:AW30"/>
    <mergeCell ref="AD30:AE30"/>
    <mergeCell ref="AF30:AG30"/>
    <mergeCell ref="AH30:AI30"/>
    <mergeCell ref="AJ30:AK30"/>
    <mergeCell ref="AL30:AM30"/>
    <mergeCell ref="AN30:AO30"/>
    <mergeCell ref="AD31:AE31"/>
    <mergeCell ref="AF31:AG31"/>
    <mergeCell ref="AH31:AI31"/>
    <mergeCell ref="AJ31:AK31"/>
    <mergeCell ref="AN31:AO31"/>
    <mergeCell ref="AP31:AQ31"/>
    <mergeCell ref="AR31:AS31"/>
    <mergeCell ref="AT31:AU31"/>
    <mergeCell ref="AV31:AW31"/>
    <mergeCell ref="BB30:BC30"/>
    <mergeCell ref="BD30:BE30"/>
    <mergeCell ref="BF30:BG30"/>
    <mergeCell ref="BH30:BI30"/>
    <mergeCell ref="BJ30:BK30"/>
    <mergeCell ref="AX30:AY30"/>
    <mergeCell ref="AZ30:BA30"/>
    <mergeCell ref="BJ31:BK31"/>
    <mergeCell ref="P32:Q32"/>
    <mergeCell ref="R32:S32"/>
    <mergeCell ref="T32:U32"/>
    <mergeCell ref="V32:W32"/>
    <mergeCell ref="X32:Y32"/>
    <mergeCell ref="Z32:AA32"/>
    <mergeCell ref="AB32:AC32"/>
    <mergeCell ref="AD32:AE32"/>
    <mergeCell ref="AF32:AG32"/>
    <mergeCell ref="AX31:AY31"/>
    <mergeCell ref="AZ31:BA31"/>
    <mergeCell ref="BB31:BC31"/>
    <mergeCell ref="BD31:BE31"/>
    <mergeCell ref="BF31:BG31"/>
    <mergeCell ref="BH31:BI31"/>
    <mergeCell ref="AL31:AM31"/>
    <mergeCell ref="Z31:AA31"/>
    <mergeCell ref="AB31:AC31"/>
    <mergeCell ref="BF32:BG32"/>
    <mergeCell ref="BH32:BI32"/>
    <mergeCell ref="BJ32:BK32"/>
    <mergeCell ref="P33:Q33"/>
    <mergeCell ref="R33:S33"/>
    <mergeCell ref="T33:U33"/>
    <mergeCell ref="V33:W33"/>
    <mergeCell ref="X33:Y33"/>
    <mergeCell ref="Z33:AA33"/>
    <mergeCell ref="AB33:AC33"/>
    <mergeCell ref="AT32:AU32"/>
    <mergeCell ref="AV32:AW32"/>
    <mergeCell ref="AX32:AY32"/>
    <mergeCell ref="AZ32:BA32"/>
    <mergeCell ref="BB32:BC32"/>
    <mergeCell ref="BD32:BE32"/>
    <mergeCell ref="AH32:AI32"/>
    <mergeCell ref="AJ32:AK32"/>
    <mergeCell ref="AL32:AM32"/>
    <mergeCell ref="AN32:AO32"/>
    <mergeCell ref="AP32:AQ32"/>
    <mergeCell ref="AR32:AS32"/>
    <mergeCell ref="BB33:BC33"/>
    <mergeCell ref="BD33:BE33"/>
    <mergeCell ref="BF33:BG33"/>
    <mergeCell ref="BH33:BI33"/>
    <mergeCell ref="BJ33:BK33"/>
    <mergeCell ref="C36:D36"/>
    <mergeCell ref="J36:N36"/>
    <mergeCell ref="AP33:AQ33"/>
    <mergeCell ref="AR33:AS33"/>
    <mergeCell ref="AT33:AU33"/>
    <mergeCell ref="AV33:AW33"/>
    <mergeCell ref="AX33:AY33"/>
    <mergeCell ref="AZ33:BA33"/>
    <mergeCell ref="AD33:AE33"/>
    <mergeCell ref="AF33:AG33"/>
    <mergeCell ref="AH33:AI33"/>
    <mergeCell ref="AJ33:AK33"/>
    <mergeCell ref="AL33:AM33"/>
    <mergeCell ref="AN33:AO33"/>
  </mergeCells>
  <printOptions horizontalCentered="1" verticalCentered="1"/>
  <pageMargins left="0.23622047244094491" right="0.23622047244094491" top="0.74803149606299213" bottom="0.74803149606299213" header="0.31496062992125984" footer="0.31496062992125984"/>
  <pageSetup paperSize="41" scale="23" orientation="landscape" r:id="rId1"/>
  <headerFooter alignWithMargins="0">
    <oddFooter>Página &amp;P de &amp;N</oddFooter>
  </headerFooter>
  <rowBreaks count="1" manualBreakCount="1">
    <brk id="26" max="64" man="1"/>
  </rowBreaks>
  <colBreaks count="1" manualBreakCount="1">
    <brk id="14" min="2" max="4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M29"/>
  <sheetViews>
    <sheetView topLeftCell="B1" zoomScale="55" zoomScaleNormal="55" zoomScaleSheetLayoutView="25" workbookViewId="0">
      <selection activeCell="B12" sqref="B12:B26"/>
    </sheetView>
  </sheetViews>
  <sheetFormatPr baseColWidth="10" defaultRowHeight="15" x14ac:dyDescent="0.2"/>
  <cols>
    <col min="1" max="1" width="29.85546875" style="1" customWidth="1"/>
    <col min="2" max="2" width="29.5703125" style="1" customWidth="1"/>
    <col min="3" max="3" width="19.85546875" style="1" customWidth="1"/>
    <col min="4" max="4" width="37.140625" style="1" customWidth="1"/>
    <col min="5" max="5" width="23" style="2" customWidth="1"/>
    <col min="6" max="6" width="20.140625" style="2" customWidth="1"/>
    <col min="7" max="7" width="34.140625" style="1" customWidth="1"/>
    <col min="8" max="8" width="32.7109375" style="1" customWidth="1"/>
    <col min="9" max="9" width="21.7109375" style="1" customWidth="1"/>
    <col min="10" max="13" width="23.42578125" style="1" customWidth="1"/>
    <col min="14" max="14" width="12.5703125" style="1" customWidth="1"/>
    <col min="15" max="15" width="13.85546875" style="1" customWidth="1"/>
    <col min="16" max="63" width="5" style="1" customWidth="1"/>
    <col min="64" max="64" width="13.5703125" style="1" customWidth="1"/>
    <col min="65" max="65" width="22.85546875" style="1" customWidth="1"/>
    <col min="66" max="66" width="23.140625" style="1" customWidth="1"/>
    <col min="67" max="67" width="24.42578125" style="1" customWidth="1"/>
    <col min="68" max="16384" width="11.42578125" style="1"/>
  </cols>
  <sheetData>
    <row r="1" spans="1:65" x14ac:dyDescent="0.2">
      <c r="P1" s="3"/>
    </row>
    <row r="2" spans="1:65" ht="15.75" thickBot="1" x14ac:dyDescent="0.25">
      <c r="P2" s="3"/>
    </row>
    <row r="3" spans="1:65" ht="15" customHeight="1" x14ac:dyDescent="0.2">
      <c r="A3" s="522" t="s">
        <v>604</v>
      </c>
      <c r="B3" s="523"/>
      <c r="C3" s="523"/>
      <c r="D3" s="523"/>
      <c r="E3" s="523"/>
      <c r="F3" s="523"/>
      <c r="G3" s="523"/>
      <c r="H3" s="523"/>
      <c r="I3" s="523"/>
      <c r="J3" s="523"/>
      <c r="K3" s="523"/>
      <c r="L3" s="523"/>
      <c r="M3" s="523"/>
      <c r="N3" s="524"/>
      <c r="O3" s="531" t="s">
        <v>114</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3"/>
      <c r="BL3" s="540" t="s">
        <v>2</v>
      </c>
      <c r="BM3" s="541"/>
    </row>
    <row r="4" spans="1:65" ht="15" customHeight="1" x14ac:dyDescent="0.2">
      <c r="A4" s="525"/>
      <c r="B4" s="526"/>
      <c r="C4" s="526"/>
      <c r="D4" s="526"/>
      <c r="E4" s="526"/>
      <c r="F4" s="526"/>
      <c r="G4" s="526"/>
      <c r="H4" s="526"/>
      <c r="I4" s="526"/>
      <c r="J4" s="526"/>
      <c r="K4" s="526"/>
      <c r="L4" s="526"/>
      <c r="M4" s="526"/>
      <c r="N4" s="527"/>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6"/>
      <c r="BL4" s="542"/>
      <c r="BM4" s="543"/>
    </row>
    <row r="5" spans="1:65" ht="15" customHeight="1" x14ac:dyDescent="0.2">
      <c r="A5" s="525"/>
      <c r="B5" s="526"/>
      <c r="C5" s="526"/>
      <c r="D5" s="526"/>
      <c r="E5" s="526"/>
      <c r="F5" s="526"/>
      <c r="G5" s="526"/>
      <c r="H5" s="526"/>
      <c r="I5" s="526"/>
      <c r="J5" s="526"/>
      <c r="K5" s="526"/>
      <c r="L5" s="526"/>
      <c r="M5" s="526"/>
      <c r="N5" s="527"/>
      <c r="O5" s="534"/>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6"/>
      <c r="BL5" s="542"/>
      <c r="BM5" s="543"/>
    </row>
    <row r="6" spans="1:65" ht="15" customHeight="1" x14ac:dyDescent="0.2">
      <c r="A6" s="525"/>
      <c r="B6" s="526"/>
      <c r="C6" s="526"/>
      <c r="D6" s="526"/>
      <c r="E6" s="526"/>
      <c r="F6" s="526"/>
      <c r="G6" s="526"/>
      <c r="H6" s="526"/>
      <c r="I6" s="526"/>
      <c r="J6" s="526"/>
      <c r="K6" s="526"/>
      <c r="L6" s="526"/>
      <c r="M6" s="526"/>
      <c r="N6" s="527"/>
      <c r="O6" s="534"/>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6"/>
      <c r="BL6" s="542"/>
      <c r="BM6" s="543"/>
    </row>
    <row r="7" spans="1:65" ht="15" customHeight="1" x14ac:dyDescent="0.2">
      <c r="A7" s="525"/>
      <c r="B7" s="526"/>
      <c r="C7" s="526"/>
      <c r="D7" s="526"/>
      <c r="E7" s="526"/>
      <c r="F7" s="526"/>
      <c r="G7" s="526"/>
      <c r="H7" s="526"/>
      <c r="I7" s="526"/>
      <c r="J7" s="526"/>
      <c r="K7" s="526"/>
      <c r="L7" s="526"/>
      <c r="M7" s="526"/>
      <c r="N7" s="527"/>
      <c r="O7" s="534"/>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6"/>
      <c r="BL7" s="542"/>
      <c r="BM7" s="543"/>
    </row>
    <row r="8" spans="1:65" ht="15.75" customHeight="1" thickBot="1" x14ac:dyDescent="0.25">
      <c r="A8" s="528"/>
      <c r="B8" s="529"/>
      <c r="C8" s="529"/>
      <c r="D8" s="529"/>
      <c r="E8" s="529"/>
      <c r="F8" s="529"/>
      <c r="G8" s="529"/>
      <c r="H8" s="529"/>
      <c r="I8" s="529"/>
      <c r="J8" s="529"/>
      <c r="K8" s="529"/>
      <c r="L8" s="529"/>
      <c r="M8" s="529"/>
      <c r="N8" s="530"/>
      <c r="O8" s="537"/>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9"/>
      <c r="BL8" s="542"/>
      <c r="BM8" s="543"/>
    </row>
    <row r="9" spans="1:65" ht="15.75" customHeight="1" thickBot="1" x14ac:dyDescent="0.25">
      <c r="A9" s="546" t="s">
        <v>3</v>
      </c>
      <c r="B9" s="547"/>
      <c r="C9" s="547"/>
      <c r="D9" s="547"/>
      <c r="E9" s="547"/>
      <c r="F9" s="547"/>
      <c r="G9" s="548"/>
      <c r="H9" s="4"/>
      <c r="I9" s="5"/>
      <c r="J9" s="5"/>
      <c r="K9" s="5"/>
      <c r="L9" s="5"/>
      <c r="M9" s="5"/>
      <c r="N9" s="6"/>
      <c r="O9" s="4"/>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c r="BL9" s="544"/>
      <c r="BM9" s="545"/>
    </row>
    <row r="10" spans="1:65" ht="48" customHeight="1" thickBot="1" x14ac:dyDescent="0.25">
      <c r="A10" s="552" t="s">
        <v>4</v>
      </c>
      <c r="B10" s="553"/>
      <c r="C10" s="554" t="s">
        <v>5</v>
      </c>
      <c r="D10" s="556" t="s">
        <v>6</v>
      </c>
      <c r="E10" s="558" t="s">
        <v>7</v>
      </c>
      <c r="F10" s="560" t="s">
        <v>8</v>
      </c>
      <c r="G10" s="554" t="s">
        <v>9</v>
      </c>
      <c r="H10" s="554" t="s">
        <v>10</v>
      </c>
      <c r="I10" s="554" t="s">
        <v>11</v>
      </c>
      <c r="J10" s="554" t="s">
        <v>12</v>
      </c>
      <c r="K10" s="556" t="s">
        <v>13</v>
      </c>
      <c r="L10" s="556" t="s">
        <v>14</v>
      </c>
      <c r="M10" s="556" t="s">
        <v>15</v>
      </c>
      <c r="N10" s="554" t="s">
        <v>16</v>
      </c>
      <c r="O10" s="556" t="s">
        <v>17</v>
      </c>
      <c r="P10" s="562" t="s">
        <v>18</v>
      </c>
      <c r="Q10" s="516"/>
      <c r="R10" s="516"/>
      <c r="S10" s="517"/>
      <c r="T10" s="516" t="s">
        <v>19</v>
      </c>
      <c r="U10" s="516"/>
      <c r="V10" s="516"/>
      <c r="W10" s="517"/>
      <c r="X10" s="516" t="s">
        <v>20</v>
      </c>
      <c r="Y10" s="516"/>
      <c r="Z10" s="516"/>
      <c r="AA10" s="517"/>
      <c r="AB10" s="516" t="s">
        <v>21</v>
      </c>
      <c r="AC10" s="516"/>
      <c r="AD10" s="516"/>
      <c r="AE10" s="517"/>
      <c r="AF10" s="516" t="s">
        <v>22</v>
      </c>
      <c r="AG10" s="516"/>
      <c r="AH10" s="516"/>
      <c r="AI10" s="517"/>
      <c r="AJ10" s="516" t="s">
        <v>23</v>
      </c>
      <c r="AK10" s="516"/>
      <c r="AL10" s="516"/>
      <c r="AM10" s="517"/>
      <c r="AN10" s="516" t="s">
        <v>24</v>
      </c>
      <c r="AO10" s="516"/>
      <c r="AP10" s="516"/>
      <c r="AQ10" s="517"/>
      <c r="AR10" s="516" t="s">
        <v>25</v>
      </c>
      <c r="AS10" s="516"/>
      <c r="AT10" s="516"/>
      <c r="AU10" s="517"/>
      <c r="AV10" s="516" t="s">
        <v>26</v>
      </c>
      <c r="AW10" s="516"/>
      <c r="AX10" s="516"/>
      <c r="AY10" s="517"/>
      <c r="AZ10" s="516" t="s">
        <v>27</v>
      </c>
      <c r="BA10" s="516"/>
      <c r="BB10" s="516"/>
      <c r="BC10" s="517"/>
      <c r="BD10" s="516" t="s">
        <v>28</v>
      </c>
      <c r="BE10" s="516"/>
      <c r="BF10" s="516"/>
      <c r="BG10" s="517"/>
      <c r="BH10" s="516" t="s">
        <v>29</v>
      </c>
      <c r="BI10" s="516"/>
      <c r="BJ10" s="516"/>
      <c r="BK10" s="517"/>
      <c r="BL10" s="563" t="s">
        <v>30</v>
      </c>
      <c r="BM10" s="564"/>
    </row>
    <row r="11" spans="1:65" ht="69.75" customHeight="1" thickBot="1" x14ac:dyDescent="0.25">
      <c r="A11" s="7" t="s">
        <v>31</v>
      </c>
      <c r="B11" s="7" t="s">
        <v>32</v>
      </c>
      <c r="C11" s="555"/>
      <c r="D11" s="557"/>
      <c r="E11" s="559"/>
      <c r="F11" s="561"/>
      <c r="G11" s="555"/>
      <c r="H11" s="555"/>
      <c r="I11" s="555"/>
      <c r="J11" s="555"/>
      <c r="K11" s="557"/>
      <c r="L11" s="557"/>
      <c r="M11" s="557"/>
      <c r="N11" s="555"/>
      <c r="O11" s="557"/>
      <c r="P11" s="628" t="s">
        <v>33</v>
      </c>
      <c r="Q11" s="629"/>
      <c r="R11" s="630" t="s">
        <v>34</v>
      </c>
      <c r="S11" s="631"/>
      <c r="T11" s="628" t="s">
        <v>33</v>
      </c>
      <c r="U11" s="629"/>
      <c r="V11" s="630" t="s">
        <v>34</v>
      </c>
      <c r="W11" s="631"/>
      <c r="X11" s="628" t="s">
        <v>33</v>
      </c>
      <c r="Y11" s="629"/>
      <c r="Z11" s="630" t="s">
        <v>34</v>
      </c>
      <c r="AA11" s="631"/>
      <c r="AB11" s="628" t="s">
        <v>33</v>
      </c>
      <c r="AC11" s="629"/>
      <c r="AD11" s="630" t="s">
        <v>34</v>
      </c>
      <c r="AE11" s="631"/>
      <c r="AF11" s="628" t="s">
        <v>33</v>
      </c>
      <c r="AG11" s="629"/>
      <c r="AH11" s="630" t="s">
        <v>34</v>
      </c>
      <c r="AI11" s="631"/>
      <c r="AJ11" s="628" t="s">
        <v>33</v>
      </c>
      <c r="AK11" s="629"/>
      <c r="AL11" s="630" t="s">
        <v>34</v>
      </c>
      <c r="AM11" s="631"/>
      <c r="AN11" s="628" t="s">
        <v>33</v>
      </c>
      <c r="AO11" s="629"/>
      <c r="AP11" s="630" t="s">
        <v>34</v>
      </c>
      <c r="AQ11" s="631"/>
      <c r="AR11" s="628" t="s">
        <v>33</v>
      </c>
      <c r="AS11" s="629"/>
      <c r="AT11" s="630" t="s">
        <v>34</v>
      </c>
      <c r="AU11" s="631"/>
      <c r="AV11" s="628" t="s">
        <v>33</v>
      </c>
      <c r="AW11" s="629"/>
      <c r="AX11" s="630" t="s">
        <v>34</v>
      </c>
      <c r="AY11" s="631"/>
      <c r="AZ11" s="628" t="s">
        <v>33</v>
      </c>
      <c r="BA11" s="629"/>
      <c r="BB11" s="630" t="s">
        <v>34</v>
      </c>
      <c r="BC11" s="631"/>
      <c r="BD11" s="628" t="s">
        <v>33</v>
      </c>
      <c r="BE11" s="629"/>
      <c r="BF11" s="630" t="s">
        <v>34</v>
      </c>
      <c r="BG11" s="631"/>
      <c r="BH11" s="628" t="s">
        <v>33</v>
      </c>
      <c r="BI11" s="629"/>
      <c r="BJ11" s="630" t="s">
        <v>34</v>
      </c>
      <c r="BK11" s="631"/>
      <c r="BL11" s="8" t="s">
        <v>35</v>
      </c>
      <c r="BM11" s="9" t="s">
        <v>36</v>
      </c>
    </row>
    <row r="12" spans="1:65" s="21" customFormat="1" ht="55.5" customHeight="1" x14ac:dyDescent="0.2">
      <c r="A12" s="674" t="s">
        <v>37</v>
      </c>
      <c r="B12" s="677" t="s">
        <v>605</v>
      </c>
      <c r="C12" s="680" t="s">
        <v>606</v>
      </c>
      <c r="D12" s="500" t="s">
        <v>607</v>
      </c>
      <c r="E12" s="682">
        <v>0.12</v>
      </c>
      <c r="F12" s="683" t="s">
        <v>118</v>
      </c>
      <c r="G12" s="418" t="s">
        <v>608</v>
      </c>
      <c r="H12" s="419" t="s">
        <v>609</v>
      </c>
      <c r="I12" s="43" t="s">
        <v>610</v>
      </c>
      <c r="J12" s="46">
        <v>0.1</v>
      </c>
      <c r="K12" s="47" t="s">
        <v>611</v>
      </c>
      <c r="L12" s="48">
        <v>43497</v>
      </c>
      <c r="M12" s="48">
        <v>43555</v>
      </c>
      <c r="N12" s="49" t="s">
        <v>125</v>
      </c>
      <c r="O12" s="420" t="s">
        <v>126</v>
      </c>
      <c r="P12" s="670"/>
      <c r="Q12" s="670"/>
      <c r="R12" s="671"/>
      <c r="S12" s="671"/>
      <c r="T12" s="670"/>
      <c r="U12" s="670"/>
      <c r="V12" s="671"/>
      <c r="W12" s="671"/>
      <c r="X12" s="670"/>
      <c r="Y12" s="670"/>
      <c r="Z12" s="673">
        <v>1</v>
      </c>
      <c r="AA12" s="673"/>
      <c r="AB12" s="670"/>
      <c r="AC12" s="670"/>
      <c r="AD12" s="670"/>
      <c r="AE12" s="670"/>
      <c r="AF12" s="670"/>
      <c r="AG12" s="670"/>
      <c r="AH12" s="671"/>
      <c r="AI12" s="671"/>
      <c r="AJ12" s="670"/>
      <c r="AK12" s="670"/>
      <c r="AL12" s="671"/>
      <c r="AM12" s="671"/>
      <c r="AN12" s="670"/>
      <c r="AO12" s="670"/>
      <c r="AP12" s="671"/>
      <c r="AQ12" s="671"/>
      <c r="AR12" s="670"/>
      <c r="AS12" s="670"/>
      <c r="AT12" s="671"/>
      <c r="AU12" s="671"/>
      <c r="AV12" s="670"/>
      <c r="AW12" s="670"/>
      <c r="AX12" s="671"/>
      <c r="AY12" s="671"/>
      <c r="AZ12" s="670"/>
      <c r="BA12" s="670"/>
      <c r="BB12" s="671"/>
      <c r="BC12" s="671"/>
      <c r="BD12" s="670"/>
      <c r="BE12" s="670"/>
      <c r="BF12" s="671"/>
      <c r="BG12" s="671"/>
      <c r="BH12" s="670"/>
      <c r="BI12" s="670"/>
      <c r="BJ12" s="671"/>
      <c r="BK12" s="672"/>
      <c r="BL12" s="421"/>
      <c r="BM12" s="421"/>
    </row>
    <row r="13" spans="1:65" s="21" customFormat="1" ht="60.75" customHeight="1" x14ac:dyDescent="0.2">
      <c r="A13" s="675"/>
      <c r="B13" s="678"/>
      <c r="C13" s="648"/>
      <c r="D13" s="501"/>
      <c r="E13" s="652"/>
      <c r="F13" s="654"/>
      <c r="G13" s="23" t="s">
        <v>612</v>
      </c>
      <c r="H13" s="24" t="s">
        <v>613</v>
      </c>
      <c r="I13" s="22" t="s">
        <v>614</v>
      </c>
      <c r="J13" s="51">
        <v>0.02</v>
      </c>
      <c r="K13" s="27" t="s">
        <v>611</v>
      </c>
      <c r="L13" s="28">
        <v>43556</v>
      </c>
      <c r="M13" s="28">
        <v>43570</v>
      </c>
      <c r="N13" s="29" t="s">
        <v>125</v>
      </c>
      <c r="O13" s="30" t="s">
        <v>130</v>
      </c>
      <c r="P13" s="638"/>
      <c r="Q13" s="638"/>
      <c r="R13" s="641"/>
      <c r="S13" s="641"/>
      <c r="T13" s="638"/>
      <c r="U13" s="638"/>
      <c r="V13" s="641"/>
      <c r="W13" s="641"/>
      <c r="X13" s="638"/>
      <c r="Y13" s="638"/>
      <c r="Z13" s="638"/>
      <c r="AA13" s="638"/>
      <c r="AB13" s="665"/>
      <c r="AC13" s="666"/>
      <c r="AD13" s="640">
        <v>1</v>
      </c>
      <c r="AE13" s="640"/>
      <c r="AF13" s="638"/>
      <c r="AG13" s="638"/>
      <c r="AH13" s="641"/>
      <c r="AI13" s="641"/>
      <c r="AJ13" s="638"/>
      <c r="AK13" s="638"/>
      <c r="AL13" s="641"/>
      <c r="AM13" s="641"/>
      <c r="AN13" s="638"/>
      <c r="AO13" s="638"/>
      <c r="AP13" s="641"/>
      <c r="AQ13" s="641"/>
      <c r="AR13" s="638"/>
      <c r="AS13" s="638"/>
      <c r="AT13" s="641"/>
      <c r="AU13" s="641"/>
      <c r="AV13" s="638"/>
      <c r="AW13" s="638"/>
      <c r="AX13" s="641"/>
      <c r="AY13" s="641"/>
      <c r="AZ13" s="638"/>
      <c r="BA13" s="638"/>
      <c r="BB13" s="641"/>
      <c r="BC13" s="641"/>
      <c r="BD13" s="638"/>
      <c r="BE13" s="638"/>
      <c r="BF13" s="641"/>
      <c r="BG13" s="641"/>
      <c r="BH13" s="638"/>
      <c r="BI13" s="638"/>
      <c r="BJ13" s="641"/>
      <c r="BK13" s="657"/>
      <c r="BL13" s="422"/>
      <c r="BM13" s="422"/>
    </row>
    <row r="14" spans="1:65" s="21" customFormat="1" ht="75" customHeight="1" x14ac:dyDescent="0.2">
      <c r="A14" s="675"/>
      <c r="B14" s="678"/>
      <c r="C14" s="648"/>
      <c r="D14" s="501" t="s">
        <v>615</v>
      </c>
      <c r="E14" s="652">
        <v>0.28000000000000003</v>
      </c>
      <c r="F14" s="654" t="s">
        <v>118</v>
      </c>
      <c r="G14" s="23" t="s">
        <v>616</v>
      </c>
      <c r="H14" s="24" t="s">
        <v>617</v>
      </c>
      <c r="I14" s="22" t="s">
        <v>618</v>
      </c>
      <c r="J14" s="51">
        <v>0.05</v>
      </c>
      <c r="K14" s="27" t="s">
        <v>619</v>
      </c>
      <c r="L14" s="28">
        <v>43466</v>
      </c>
      <c r="M14" s="28">
        <v>43570</v>
      </c>
      <c r="N14" s="29" t="s">
        <v>125</v>
      </c>
      <c r="O14" s="30">
        <v>2.1</v>
      </c>
      <c r="P14" s="638"/>
      <c r="Q14" s="638"/>
      <c r="R14" s="641"/>
      <c r="S14" s="641"/>
      <c r="T14" s="638"/>
      <c r="U14" s="638"/>
      <c r="V14" s="641"/>
      <c r="W14" s="641"/>
      <c r="X14" s="665"/>
      <c r="Y14" s="666"/>
      <c r="Z14" s="667"/>
      <c r="AA14" s="668"/>
      <c r="AB14" s="665"/>
      <c r="AC14" s="666"/>
      <c r="AD14" s="640">
        <v>1</v>
      </c>
      <c r="AE14" s="640"/>
      <c r="AF14" s="638"/>
      <c r="AG14" s="638"/>
      <c r="AH14" s="641"/>
      <c r="AI14" s="641"/>
      <c r="AJ14" s="638"/>
      <c r="AK14" s="638"/>
      <c r="AL14" s="665"/>
      <c r="AM14" s="666"/>
      <c r="AN14" s="638"/>
      <c r="AO14" s="638"/>
      <c r="AP14" s="638"/>
      <c r="AQ14" s="638"/>
      <c r="AR14" s="638"/>
      <c r="AS14" s="638"/>
      <c r="AT14" s="641"/>
      <c r="AU14" s="641"/>
      <c r="AV14" s="638"/>
      <c r="AW14" s="638"/>
      <c r="AX14" s="641"/>
      <c r="AY14" s="641"/>
      <c r="AZ14" s="638"/>
      <c r="BA14" s="638"/>
      <c r="BB14" s="641"/>
      <c r="BC14" s="641"/>
      <c r="BD14" s="638"/>
      <c r="BE14" s="638"/>
      <c r="BF14" s="641"/>
      <c r="BG14" s="641"/>
      <c r="BH14" s="638"/>
      <c r="BI14" s="638"/>
      <c r="BJ14" s="641"/>
      <c r="BK14" s="657"/>
      <c r="BL14" s="422"/>
      <c r="BM14" s="422"/>
    </row>
    <row r="15" spans="1:65" s="21" customFormat="1" ht="78" customHeight="1" x14ac:dyDescent="0.2">
      <c r="A15" s="675"/>
      <c r="B15" s="678"/>
      <c r="C15" s="648"/>
      <c r="D15" s="501"/>
      <c r="E15" s="652"/>
      <c r="F15" s="654"/>
      <c r="G15" s="24" t="s">
        <v>620</v>
      </c>
      <c r="H15" s="24" t="s">
        <v>621</v>
      </c>
      <c r="I15" s="423" t="s">
        <v>622</v>
      </c>
      <c r="J15" s="51">
        <v>0.05</v>
      </c>
      <c r="K15" s="27" t="s">
        <v>619</v>
      </c>
      <c r="L15" s="28">
        <v>43466</v>
      </c>
      <c r="M15" s="28">
        <v>43769</v>
      </c>
      <c r="N15" s="29" t="s">
        <v>125</v>
      </c>
      <c r="O15" s="30">
        <v>2.2000000000000002</v>
      </c>
      <c r="P15" s="638"/>
      <c r="Q15" s="638"/>
      <c r="R15" s="641"/>
      <c r="S15" s="641"/>
      <c r="T15" s="641"/>
      <c r="U15" s="641"/>
      <c r="V15" s="640">
        <v>1</v>
      </c>
      <c r="W15" s="640"/>
      <c r="X15" s="638"/>
      <c r="Y15" s="638"/>
      <c r="Z15" s="641"/>
      <c r="AA15" s="641"/>
      <c r="AB15" s="638"/>
      <c r="AC15" s="638"/>
      <c r="AD15" s="640">
        <v>1</v>
      </c>
      <c r="AE15" s="640"/>
      <c r="AF15" s="638"/>
      <c r="AG15" s="638"/>
      <c r="AH15" s="641"/>
      <c r="AI15" s="641"/>
      <c r="AJ15" s="641"/>
      <c r="AK15" s="641"/>
      <c r="AL15" s="641"/>
      <c r="AM15" s="641"/>
      <c r="AN15" s="641"/>
      <c r="AO15" s="641"/>
      <c r="AP15" s="640">
        <v>1</v>
      </c>
      <c r="AQ15" s="640"/>
      <c r="AR15" s="638"/>
      <c r="AS15" s="638"/>
      <c r="AT15" s="641"/>
      <c r="AU15" s="641"/>
      <c r="AV15" s="638"/>
      <c r="AW15" s="638"/>
      <c r="AX15" s="641"/>
      <c r="AY15" s="641"/>
      <c r="AZ15" s="641"/>
      <c r="BA15" s="641"/>
      <c r="BB15" s="640">
        <v>1</v>
      </c>
      <c r="BC15" s="640"/>
      <c r="BD15" s="638"/>
      <c r="BE15" s="638"/>
      <c r="BF15" s="641"/>
      <c r="BG15" s="641"/>
      <c r="BH15" s="638"/>
      <c r="BI15" s="638"/>
      <c r="BJ15" s="641"/>
      <c r="BK15" s="657"/>
      <c r="BL15" s="422"/>
      <c r="BM15" s="422"/>
    </row>
    <row r="16" spans="1:65" s="21" customFormat="1" ht="52.5" customHeight="1" x14ac:dyDescent="0.2">
      <c r="A16" s="675"/>
      <c r="B16" s="678"/>
      <c r="C16" s="648"/>
      <c r="D16" s="501"/>
      <c r="E16" s="652"/>
      <c r="F16" s="654"/>
      <c r="G16" s="661" t="s">
        <v>623</v>
      </c>
      <c r="H16" s="222" t="s">
        <v>624</v>
      </c>
      <c r="I16" s="423" t="s">
        <v>625</v>
      </c>
      <c r="J16" s="51">
        <v>0.05</v>
      </c>
      <c r="K16" s="27" t="s">
        <v>619</v>
      </c>
      <c r="L16" s="28">
        <v>43466</v>
      </c>
      <c r="M16" s="28">
        <v>43769</v>
      </c>
      <c r="N16" s="29" t="s">
        <v>125</v>
      </c>
      <c r="O16" s="662">
        <v>2.2999999999999998</v>
      </c>
      <c r="P16" s="638"/>
      <c r="Q16" s="638"/>
      <c r="R16" s="638"/>
      <c r="S16" s="638"/>
      <c r="T16" s="638"/>
      <c r="U16" s="638"/>
      <c r="V16" s="640">
        <v>3</v>
      </c>
      <c r="W16" s="640"/>
      <c r="X16" s="638"/>
      <c r="Y16" s="638"/>
      <c r="Z16" s="640">
        <v>3</v>
      </c>
      <c r="AA16" s="640"/>
      <c r="AB16" s="638"/>
      <c r="AC16" s="638"/>
      <c r="AD16" s="640">
        <v>4</v>
      </c>
      <c r="AE16" s="640"/>
      <c r="AF16" s="638"/>
      <c r="AG16" s="638"/>
      <c r="AH16" s="640">
        <v>3</v>
      </c>
      <c r="AI16" s="640"/>
      <c r="AJ16" s="638"/>
      <c r="AK16" s="638"/>
      <c r="AL16" s="640">
        <v>3</v>
      </c>
      <c r="AM16" s="640"/>
      <c r="AN16" s="638"/>
      <c r="AO16" s="638"/>
      <c r="AP16" s="640">
        <v>3</v>
      </c>
      <c r="AQ16" s="640"/>
      <c r="AR16" s="638"/>
      <c r="AS16" s="638"/>
      <c r="AT16" s="640">
        <v>3</v>
      </c>
      <c r="AU16" s="640"/>
      <c r="AV16" s="638"/>
      <c r="AW16" s="638"/>
      <c r="AX16" s="640">
        <v>4</v>
      </c>
      <c r="AY16" s="640"/>
      <c r="AZ16" s="638"/>
      <c r="BA16" s="638"/>
      <c r="BB16" s="640">
        <v>4</v>
      </c>
      <c r="BC16" s="640"/>
      <c r="BD16" s="638"/>
      <c r="BE16" s="638"/>
      <c r="BF16" s="640">
        <v>3</v>
      </c>
      <c r="BG16" s="640"/>
      <c r="BH16" s="638"/>
      <c r="BI16" s="638"/>
      <c r="BJ16" s="640">
        <v>3</v>
      </c>
      <c r="BK16" s="642"/>
      <c r="BL16" s="422"/>
      <c r="BM16" s="422"/>
    </row>
    <row r="17" spans="1:65" s="21" customFormat="1" ht="48.75" customHeight="1" x14ac:dyDescent="0.2">
      <c r="A17" s="675"/>
      <c r="B17" s="678"/>
      <c r="C17" s="648"/>
      <c r="D17" s="501"/>
      <c r="E17" s="652"/>
      <c r="F17" s="654"/>
      <c r="G17" s="661"/>
      <c r="H17" s="24" t="s">
        <v>626</v>
      </c>
      <c r="I17" s="423" t="s">
        <v>627</v>
      </c>
      <c r="J17" s="51">
        <v>3.5000000000000003E-2</v>
      </c>
      <c r="K17" s="27" t="s">
        <v>619</v>
      </c>
      <c r="L17" s="28">
        <v>43466</v>
      </c>
      <c r="M17" s="28">
        <v>43830</v>
      </c>
      <c r="N17" s="29" t="s">
        <v>125</v>
      </c>
      <c r="O17" s="669"/>
      <c r="P17" s="638"/>
      <c r="Q17" s="638"/>
      <c r="R17" s="641"/>
      <c r="S17" s="641"/>
      <c r="T17" s="638"/>
      <c r="U17" s="638"/>
      <c r="V17" s="640">
        <v>1</v>
      </c>
      <c r="W17" s="640"/>
      <c r="X17" s="638"/>
      <c r="Y17" s="638"/>
      <c r="Z17" s="638"/>
      <c r="AA17" s="638"/>
      <c r="AB17" s="638"/>
      <c r="AC17" s="638"/>
      <c r="AD17" s="638"/>
      <c r="AE17" s="638"/>
      <c r="AF17" s="638"/>
      <c r="AG17" s="638"/>
      <c r="AH17" s="641"/>
      <c r="AI17" s="641"/>
      <c r="AJ17" s="638"/>
      <c r="AK17" s="638"/>
      <c r="AL17" s="664"/>
      <c r="AM17" s="664"/>
      <c r="AN17" s="638"/>
      <c r="AO17" s="638"/>
      <c r="AP17" s="638"/>
      <c r="AQ17" s="638"/>
      <c r="AR17" s="638"/>
      <c r="AS17" s="638"/>
      <c r="AT17" s="638"/>
      <c r="AU17" s="638"/>
      <c r="AV17" s="638"/>
      <c r="AW17" s="638"/>
      <c r="AX17" s="638"/>
      <c r="AY17" s="638"/>
      <c r="AZ17" s="638"/>
      <c r="BA17" s="638"/>
      <c r="BB17" s="638"/>
      <c r="BC17" s="638"/>
      <c r="BD17" s="638"/>
      <c r="BE17" s="638"/>
      <c r="BF17" s="641"/>
      <c r="BG17" s="641"/>
      <c r="BH17" s="638"/>
      <c r="BI17" s="638"/>
      <c r="BJ17" s="641"/>
      <c r="BK17" s="657"/>
      <c r="BL17" s="422"/>
      <c r="BM17" s="422"/>
    </row>
    <row r="18" spans="1:65" s="21" customFormat="1" ht="48" customHeight="1" x14ac:dyDescent="0.2">
      <c r="A18" s="675"/>
      <c r="B18" s="678"/>
      <c r="C18" s="648"/>
      <c r="D18" s="501"/>
      <c r="E18" s="652"/>
      <c r="F18" s="654"/>
      <c r="G18" s="661"/>
      <c r="H18" s="24" t="s">
        <v>628</v>
      </c>
      <c r="I18" s="423" t="s">
        <v>629</v>
      </c>
      <c r="J18" s="51">
        <v>3.5000000000000003E-2</v>
      </c>
      <c r="K18" s="27" t="s">
        <v>619</v>
      </c>
      <c r="L18" s="28">
        <v>43466</v>
      </c>
      <c r="M18" s="28">
        <v>43830</v>
      </c>
      <c r="N18" s="29" t="s">
        <v>125</v>
      </c>
      <c r="O18" s="663"/>
      <c r="P18" s="638"/>
      <c r="Q18" s="638"/>
      <c r="R18" s="641"/>
      <c r="S18" s="641"/>
      <c r="T18" s="638"/>
      <c r="U18" s="638"/>
      <c r="V18" s="640">
        <v>1</v>
      </c>
      <c r="W18" s="640"/>
      <c r="X18" s="638"/>
      <c r="Y18" s="638"/>
      <c r="Z18" s="638"/>
      <c r="AA18" s="638"/>
      <c r="AB18" s="638"/>
      <c r="AC18" s="638"/>
      <c r="AD18" s="640">
        <v>1</v>
      </c>
      <c r="AE18" s="640"/>
      <c r="AF18" s="638"/>
      <c r="AG18" s="638"/>
      <c r="AH18" s="641"/>
      <c r="AI18" s="641"/>
      <c r="AJ18" s="638"/>
      <c r="AK18" s="638"/>
      <c r="AL18" s="664"/>
      <c r="AM18" s="664"/>
      <c r="AN18" s="638"/>
      <c r="AO18" s="638"/>
      <c r="AP18" s="640">
        <v>1</v>
      </c>
      <c r="AQ18" s="640"/>
      <c r="AR18" s="638"/>
      <c r="AS18" s="638"/>
      <c r="AT18" s="638"/>
      <c r="AU18" s="638"/>
      <c r="AV18" s="638"/>
      <c r="AW18" s="638"/>
      <c r="AX18" s="638"/>
      <c r="AY18" s="638"/>
      <c r="AZ18" s="638"/>
      <c r="BA18" s="638"/>
      <c r="BB18" s="640">
        <v>1</v>
      </c>
      <c r="BC18" s="640"/>
      <c r="BD18" s="638"/>
      <c r="BE18" s="638"/>
      <c r="BF18" s="641"/>
      <c r="BG18" s="641"/>
      <c r="BH18" s="638"/>
      <c r="BI18" s="638"/>
      <c r="BJ18" s="641"/>
      <c r="BK18" s="657"/>
      <c r="BL18" s="422"/>
      <c r="BM18" s="422"/>
    </row>
    <row r="19" spans="1:65" s="21" customFormat="1" ht="63.75" customHeight="1" x14ac:dyDescent="0.2">
      <c r="A19" s="675"/>
      <c r="B19" s="678"/>
      <c r="C19" s="648"/>
      <c r="D19" s="501"/>
      <c r="E19" s="652"/>
      <c r="F19" s="654"/>
      <c r="G19" s="661" t="s">
        <v>630</v>
      </c>
      <c r="H19" s="24" t="s">
        <v>631</v>
      </c>
      <c r="I19" s="423" t="s">
        <v>632</v>
      </c>
      <c r="J19" s="51">
        <v>0.04</v>
      </c>
      <c r="K19" s="27" t="s">
        <v>633</v>
      </c>
      <c r="L19" s="28">
        <v>43466</v>
      </c>
      <c r="M19" s="28">
        <v>43814</v>
      </c>
      <c r="N19" s="29" t="s">
        <v>125</v>
      </c>
      <c r="O19" s="662" t="s">
        <v>309</v>
      </c>
      <c r="P19" s="638"/>
      <c r="Q19" s="638"/>
      <c r="R19" s="640">
        <v>2</v>
      </c>
      <c r="S19" s="640"/>
      <c r="T19" s="638"/>
      <c r="U19" s="638"/>
      <c r="V19" s="640">
        <v>1</v>
      </c>
      <c r="W19" s="640"/>
      <c r="X19" s="638"/>
      <c r="Y19" s="638"/>
      <c r="Z19" s="640">
        <v>2</v>
      </c>
      <c r="AA19" s="640"/>
      <c r="AB19" s="638"/>
      <c r="AC19" s="638"/>
      <c r="AD19" s="640">
        <v>1</v>
      </c>
      <c r="AE19" s="640"/>
      <c r="AF19" s="638"/>
      <c r="AG19" s="638"/>
      <c r="AH19" s="640">
        <v>2</v>
      </c>
      <c r="AI19" s="640"/>
      <c r="AJ19" s="638"/>
      <c r="AK19" s="638"/>
      <c r="AL19" s="640">
        <v>1</v>
      </c>
      <c r="AM19" s="640"/>
      <c r="AN19" s="638"/>
      <c r="AO19" s="638"/>
      <c r="AP19" s="640">
        <v>2</v>
      </c>
      <c r="AQ19" s="640"/>
      <c r="AR19" s="638"/>
      <c r="AS19" s="638"/>
      <c r="AT19" s="640">
        <v>1</v>
      </c>
      <c r="AU19" s="640"/>
      <c r="AV19" s="638"/>
      <c r="AW19" s="638"/>
      <c r="AX19" s="640">
        <v>2</v>
      </c>
      <c r="AY19" s="640"/>
      <c r="AZ19" s="638"/>
      <c r="BA19" s="638"/>
      <c r="BB19" s="640">
        <v>1</v>
      </c>
      <c r="BC19" s="640"/>
      <c r="BD19" s="638"/>
      <c r="BE19" s="638"/>
      <c r="BF19" s="640">
        <v>2</v>
      </c>
      <c r="BG19" s="640"/>
      <c r="BH19" s="638"/>
      <c r="BI19" s="638"/>
      <c r="BJ19" s="640">
        <v>1</v>
      </c>
      <c r="BK19" s="642"/>
      <c r="BL19" s="422"/>
      <c r="BM19" s="422"/>
    </row>
    <row r="20" spans="1:65" s="21" customFormat="1" ht="38.25" customHeight="1" x14ac:dyDescent="0.2">
      <c r="A20" s="675"/>
      <c r="B20" s="678"/>
      <c r="C20" s="648"/>
      <c r="D20" s="501"/>
      <c r="E20" s="652"/>
      <c r="F20" s="654"/>
      <c r="G20" s="661"/>
      <c r="H20" s="24" t="s">
        <v>634</v>
      </c>
      <c r="I20" s="423" t="s">
        <v>635</v>
      </c>
      <c r="J20" s="51">
        <v>0.02</v>
      </c>
      <c r="K20" s="27" t="s">
        <v>633</v>
      </c>
      <c r="L20" s="28">
        <v>43586</v>
      </c>
      <c r="M20" s="28">
        <v>43769</v>
      </c>
      <c r="N20" s="29" t="s">
        <v>125</v>
      </c>
      <c r="O20" s="663"/>
      <c r="P20" s="638"/>
      <c r="Q20" s="638"/>
      <c r="R20" s="641"/>
      <c r="S20" s="641"/>
      <c r="T20" s="638"/>
      <c r="U20" s="638"/>
      <c r="V20" s="641"/>
      <c r="W20" s="641"/>
      <c r="X20" s="638"/>
      <c r="Y20" s="638"/>
      <c r="Z20" s="638"/>
      <c r="AA20" s="638"/>
      <c r="AB20" s="638"/>
      <c r="AC20" s="638"/>
      <c r="AD20" s="640">
        <v>1</v>
      </c>
      <c r="AE20" s="640"/>
      <c r="AF20" s="638"/>
      <c r="AG20" s="638"/>
      <c r="AH20" s="641"/>
      <c r="AI20" s="641"/>
      <c r="AJ20" s="638"/>
      <c r="AK20" s="638"/>
      <c r="AL20" s="638"/>
      <c r="AM20" s="638"/>
      <c r="AN20" s="638"/>
      <c r="AO20" s="638"/>
      <c r="AP20" s="641"/>
      <c r="AQ20" s="641"/>
      <c r="AR20" s="638"/>
      <c r="AS20" s="638"/>
      <c r="AT20" s="641"/>
      <c r="AU20" s="641"/>
      <c r="AV20" s="638"/>
      <c r="AW20" s="638"/>
      <c r="AX20" s="640">
        <v>1</v>
      </c>
      <c r="AY20" s="640"/>
      <c r="AZ20" s="638"/>
      <c r="BA20" s="638"/>
      <c r="BB20" s="641"/>
      <c r="BC20" s="641"/>
      <c r="BD20" s="638"/>
      <c r="BE20" s="638"/>
      <c r="BF20" s="641"/>
      <c r="BG20" s="641"/>
      <c r="BH20" s="638"/>
      <c r="BI20" s="638"/>
      <c r="BJ20" s="641"/>
      <c r="BK20" s="657"/>
      <c r="BL20" s="422"/>
      <c r="BM20" s="422"/>
    </row>
    <row r="21" spans="1:65" s="21" customFormat="1" ht="90.75" customHeight="1" x14ac:dyDescent="0.2">
      <c r="A21" s="675"/>
      <c r="B21" s="678"/>
      <c r="C21" s="648"/>
      <c r="D21" s="501" t="s">
        <v>636</v>
      </c>
      <c r="E21" s="652">
        <v>0.3</v>
      </c>
      <c r="F21" s="654" t="s">
        <v>184</v>
      </c>
      <c r="G21" s="24" t="s">
        <v>637</v>
      </c>
      <c r="H21" s="24" t="s">
        <v>638</v>
      </c>
      <c r="I21" s="423" t="s">
        <v>639</v>
      </c>
      <c r="J21" s="51">
        <v>0.1</v>
      </c>
      <c r="K21" s="27" t="s">
        <v>640</v>
      </c>
      <c r="L21" s="28">
        <v>43466</v>
      </c>
      <c r="M21" s="28">
        <v>43830</v>
      </c>
      <c r="N21" s="29" t="s">
        <v>125</v>
      </c>
      <c r="O21" s="30" t="s">
        <v>144</v>
      </c>
      <c r="P21" s="641"/>
      <c r="Q21" s="641"/>
      <c r="R21" s="639">
        <v>8.3299999999999999E-2</v>
      </c>
      <c r="S21" s="640"/>
      <c r="T21" s="647"/>
      <c r="U21" s="638"/>
      <c r="V21" s="639">
        <v>8.3299999999999999E-2</v>
      </c>
      <c r="W21" s="640"/>
      <c r="X21" s="656"/>
      <c r="Y21" s="641"/>
      <c r="Z21" s="639">
        <v>8.3299999999999999E-2</v>
      </c>
      <c r="AA21" s="640"/>
      <c r="AB21" s="647"/>
      <c r="AC21" s="638"/>
      <c r="AD21" s="639">
        <v>8.3299999999999999E-2</v>
      </c>
      <c r="AE21" s="640"/>
      <c r="AF21" s="656"/>
      <c r="AG21" s="641"/>
      <c r="AH21" s="639">
        <v>8.3299999999999999E-2</v>
      </c>
      <c r="AI21" s="640"/>
      <c r="AJ21" s="647"/>
      <c r="AK21" s="638"/>
      <c r="AL21" s="639">
        <v>8.3299999999999999E-2</v>
      </c>
      <c r="AM21" s="640"/>
      <c r="AN21" s="656"/>
      <c r="AO21" s="641"/>
      <c r="AP21" s="639">
        <v>8.3299999999999999E-2</v>
      </c>
      <c r="AQ21" s="640"/>
      <c r="AR21" s="647"/>
      <c r="AS21" s="638"/>
      <c r="AT21" s="639">
        <v>8.3299999999999999E-2</v>
      </c>
      <c r="AU21" s="640"/>
      <c r="AV21" s="656"/>
      <c r="AW21" s="641"/>
      <c r="AX21" s="639">
        <v>8.3299999999999999E-2</v>
      </c>
      <c r="AY21" s="640"/>
      <c r="AZ21" s="647"/>
      <c r="BA21" s="638"/>
      <c r="BB21" s="639">
        <v>8.3299999999999999E-2</v>
      </c>
      <c r="BC21" s="640"/>
      <c r="BD21" s="656"/>
      <c r="BE21" s="641"/>
      <c r="BF21" s="639">
        <v>8.3299999999999999E-2</v>
      </c>
      <c r="BG21" s="640"/>
      <c r="BH21" s="647"/>
      <c r="BI21" s="638"/>
      <c r="BJ21" s="639">
        <v>8.3699999999999997E-2</v>
      </c>
      <c r="BK21" s="642"/>
      <c r="BL21" s="422"/>
      <c r="BM21" s="422"/>
    </row>
    <row r="22" spans="1:65" s="21" customFormat="1" ht="73.5" customHeight="1" x14ac:dyDescent="0.2">
      <c r="A22" s="675"/>
      <c r="B22" s="678"/>
      <c r="C22" s="648"/>
      <c r="D22" s="501"/>
      <c r="E22" s="652"/>
      <c r="F22" s="654"/>
      <c r="G22" s="24" t="s">
        <v>641</v>
      </c>
      <c r="H22" s="24" t="s">
        <v>642</v>
      </c>
      <c r="I22" s="423" t="s">
        <v>643</v>
      </c>
      <c r="J22" s="51">
        <v>0.1</v>
      </c>
      <c r="K22" s="27" t="s">
        <v>611</v>
      </c>
      <c r="L22" s="28">
        <v>43466</v>
      </c>
      <c r="M22" s="28">
        <v>43748</v>
      </c>
      <c r="N22" s="29" t="s">
        <v>125</v>
      </c>
      <c r="O22" s="30" t="s">
        <v>148</v>
      </c>
      <c r="P22" s="638"/>
      <c r="Q22" s="638"/>
      <c r="R22" s="640">
        <v>1</v>
      </c>
      <c r="S22" s="640"/>
      <c r="T22" s="638"/>
      <c r="U22" s="638"/>
      <c r="V22" s="641"/>
      <c r="W22" s="641"/>
      <c r="X22" s="638"/>
      <c r="Y22" s="638"/>
      <c r="Z22" s="638"/>
      <c r="AA22" s="638"/>
      <c r="AB22" s="638"/>
      <c r="AC22" s="638"/>
      <c r="AD22" s="640">
        <v>1</v>
      </c>
      <c r="AE22" s="640"/>
      <c r="AF22" s="638"/>
      <c r="AG22" s="638"/>
      <c r="AH22" s="641"/>
      <c r="AI22" s="641"/>
      <c r="AJ22" s="638"/>
      <c r="AK22" s="638"/>
      <c r="AL22" s="638"/>
      <c r="AM22" s="638"/>
      <c r="AN22" s="638"/>
      <c r="AO22" s="638"/>
      <c r="AP22" s="640">
        <v>1</v>
      </c>
      <c r="AQ22" s="640"/>
      <c r="AR22" s="638"/>
      <c r="AS22" s="638"/>
      <c r="AT22" s="641"/>
      <c r="AU22" s="641"/>
      <c r="AV22" s="638"/>
      <c r="AW22" s="638"/>
      <c r="AX22" s="638"/>
      <c r="AY22" s="638"/>
      <c r="AZ22" s="638"/>
      <c r="BA22" s="638"/>
      <c r="BB22" s="640">
        <v>1</v>
      </c>
      <c r="BC22" s="640"/>
      <c r="BD22" s="638"/>
      <c r="BE22" s="638"/>
      <c r="BF22" s="641"/>
      <c r="BG22" s="641"/>
      <c r="BH22" s="638"/>
      <c r="BI22" s="638"/>
      <c r="BJ22" s="638"/>
      <c r="BK22" s="655"/>
      <c r="BL22" s="422"/>
      <c r="BM22" s="422"/>
    </row>
    <row r="23" spans="1:65" s="21" customFormat="1" ht="96" customHeight="1" thickBot="1" x14ac:dyDescent="0.25">
      <c r="A23" s="675"/>
      <c r="B23" s="678"/>
      <c r="C23" s="681"/>
      <c r="D23" s="658"/>
      <c r="E23" s="659"/>
      <c r="F23" s="660"/>
      <c r="G23" s="34" t="s">
        <v>644</v>
      </c>
      <c r="H23" s="34" t="s">
        <v>645</v>
      </c>
      <c r="I23" s="424" t="s">
        <v>646</v>
      </c>
      <c r="J23" s="425">
        <v>0.1</v>
      </c>
      <c r="K23" s="37" t="s">
        <v>647</v>
      </c>
      <c r="L23" s="38">
        <v>43466</v>
      </c>
      <c r="M23" s="38">
        <v>43830</v>
      </c>
      <c r="N23" s="39" t="s">
        <v>125</v>
      </c>
      <c r="O23" s="40" t="s">
        <v>325</v>
      </c>
      <c r="P23" s="634"/>
      <c r="Q23" s="634"/>
      <c r="R23" s="636">
        <v>1</v>
      </c>
      <c r="S23" s="636"/>
      <c r="T23" s="634"/>
      <c r="U23" s="634"/>
      <c r="V23" s="636">
        <v>1</v>
      </c>
      <c r="W23" s="636"/>
      <c r="X23" s="634"/>
      <c r="Y23" s="634"/>
      <c r="Z23" s="636">
        <v>1</v>
      </c>
      <c r="AA23" s="636"/>
      <c r="AB23" s="634"/>
      <c r="AC23" s="634"/>
      <c r="AD23" s="636">
        <v>1</v>
      </c>
      <c r="AE23" s="636"/>
      <c r="AF23" s="634"/>
      <c r="AG23" s="634"/>
      <c r="AH23" s="636">
        <v>1</v>
      </c>
      <c r="AI23" s="636"/>
      <c r="AJ23" s="634"/>
      <c r="AK23" s="634"/>
      <c r="AL23" s="636">
        <v>1</v>
      </c>
      <c r="AM23" s="636"/>
      <c r="AN23" s="634"/>
      <c r="AO23" s="634"/>
      <c r="AP23" s="636">
        <v>1</v>
      </c>
      <c r="AQ23" s="636"/>
      <c r="AR23" s="634"/>
      <c r="AS23" s="634"/>
      <c r="AT23" s="636">
        <v>1</v>
      </c>
      <c r="AU23" s="636"/>
      <c r="AV23" s="634"/>
      <c r="AW23" s="634"/>
      <c r="AX23" s="636">
        <v>1</v>
      </c>
      <c r="AY23" s="636"/>
      <c r="AZ23" s="634"/>
      <c r="BA23" s="634"/>
      <c r="BB23" s="636">
        <v>1</v>
      </c>
      <c r="BC23" s="636"/>
      <c r="BD23" s="634"/>
      <c r="BE23" s="634"/>
      <c r="BF23" s="636">
        <v>1</v>
      </c>
      <c r="BG23" s="636"/>
      <c r="BH23" s="634"/>
      <c r="BI23" s="634"/>
      <c r="BJ23" s="636">
        <v>1</v>
      </c>
      <c r="BK23" s="637"/>
      <c r="BL23" s="426"/>
      <c r="BM23" s="426"/>
    </row>
    <row r="24" spans="1:65" s="21" customFormat="1" ht="152.25" customHeight="1" x14ac:dyDescent="0.2">
      <c r="A24" s="675"/>
      <c r="B24" s="678"/>
      <c r="C24" s="648" t="s">
        <v>606</v>
      </c>
      <c r="D24" s="650" t="s">
        <v>648</v>
      </c>
      <c r="E24" s="651">
        <v>0.25</v>
      </c>
      <c r="F24" s="653" t="s">
        <v>118</v>
      </c>
      <c r="G24" s="215" t="s">
        <v>649</v>
      </c>
      <c r="H24" s="12" t="s">
        <v>650</v>
      </c>
      <c r="I24" s="427" t="s">
        <v>651</v>
      </c>
      <c r="J24" s="428">
        <v>0.125</v>
      </c>
      <c r="K24" s="15" t="s">
        <v>652</v>
      </c>
      <c r="L24" s="16">
        <v>43466</v>
      </c>
      <c r="M24" s="16">
        <v>43830</v>
      </c>
      <c r="N24" s="17" t="s">
        <v>125</v>
      </c>
      <c r="O24" s="18" t="s">
        <v>153</v>
      </c>
      <c r="P24" s="643"/>
      <c r="Q24" s="643"/>
      <c r="R24" s="644">
        <f>85%/12</f>
        <v>7.0833333333333331E-2</v>
      </c>
      <c r="S24" s="645"/>
      <c r="T24" s="643"/>
      <c r="U24" s="643"/>
      <c r="V24" s="644">
        <f t="shared" ref="V24" si="0">85%/12</f>
        <v>7.0833333333333331E-2</v>
      </c>
      <c r="W24" s="645"/>
      <c r="X24" s="643"/>
      <c r="Y24" s="643"/>
      <c r="Z24" s="644">
        <f t="shared" ref="Z24" si="1">85%/12</f>
        <v>7.0833333333333331E-2</v>
      </c>
      <c r="AA24" s="645"/>
      <c r="AB24" s="643"/>
      <c r="AC24" s="643"/>
      <c r="AD24" s="644">
        <f t="shared" ref="AD24" si="2">85%/12</f>
        <v>7.0833333333333331E-2</v>
      </c>
      <c r="AE24" s="645"/>
      <c r="AF24" s="643"/>
      <c r="AG24" s="643"/>
      <c r="AH24" s="644">
        <f t="shared" ref="AH24" si="3">85%/12</f>
        <v>7.0833333333333331E-2</v>
      </c>
      <c r="AI24" s="645"/>
      <c r="AJ24" s="643"/>
      <c r="AK24" s="643"/>
      <c r="AL24" s="644">
        <f t="shared" ref="AL24" si="4">85%/12</f>
        <v>7.0833333333333331E-2</v>
      </c>
      <c r="AM24" s="645"/>
      <c r="AN24" s="643"/>
      <c r="AO24" s="643"/>
      <c r="AP24" s="644">
        <f t="shared" ref="AP24" si="5">85%/12</f>
        <v>7.0833333333333331E-2</v>
      </c>
      <c r="AQ24" s="645"/>
      <c r="AR24" s="643"/>
      <c r="AS24" s="643"/>
      <c r="AT24" s="644">
        <f t="shared" ref="AT24" si="6">85%/12</f>
        <v>7.0833333333333331E-2</v>
      </c>
      <c r="AU24" s="645"/>
      <c r="AV24" s="643"/>
      <c r="AW24" s="643"/>
      <c r="AX24" s="644">
        <f t="shared" ref="AX24" si="7">85%/12</f>
        <v>7.0833333333333331E-2</v>
      </c>
      <c r="AY24" s="645"/>
      <c r="AZ24" s="643"/>
      <c r="BA24" s="643"/>
      <c r="BB24" s="644">
        <f t="shared" ref="BB24" si="8">85%/12</f>
        <v>7.0833333333333331E-2</v>
      </c>
      <c r="BC24" s="645"/>
      <c r="BD24" s="643"/>
      <c r="BE24" s="643"/>
      <c r="BF24" s="644">
        <f t="shared" ref="BF24" si="9">85%/12</f>
        <v>7.0833333333333331E-2</v>
      </c>
      <c r="BG24" s="645"/>
      <c r="BH24" s="643"/>
      <c r="BI24" s="643"/>
      <c r="BJ24" s="644">
        <f t="shared" ref="BJ24" si="10">85%/12</f>
        <v>7.0833333333333331E-2</v>
      </c>
      <c r="BK24" s="646"/>
      <c r="BL24" s="20"/>
      <c r="BM24" s="20"/>
    </row>
    <row r="25" spans="1:65" s="21" customFormat="1" ht="103.5" customHeight="1" x14ac:dyDescent="0.2">
      <c r="A25" s="675"/>
      <c r="B25" s="678"/>
      <c r="C25" s="649"/>
      <c r="D25" s="501"/>
      <c r="E25" s="652"/>
      <c r="F25" s="654"/>
      <c r="G25" s="24" t="s">
        <v>653</v>
      </c>
      <c r="H25" s="24" t="s">
        <v>654</v>
      </c>
      <c r="I25" s="423" t="s">
        <v>655</v>
      </c>
      <c r="J25" s="429">
        <v>0.125</v>
      </c>
      <c r="K25" s="27" t="s">
        <v>652</v>
      </c>
      <c r="L25" s="28">
        <v>43466</v>
      </c>
      <c r="M25" s="28">
        <v>43830</v>
      </c>
      <c r="N25" s="29" t="s">
        <v>125</v>
      </c>
      <c r="O25" s="30" t="s">
        <v>157</v>
      </c>
      <c r="P25" s="641"/>
      <c r="Q25" s="641"/>
      <c r="R25" s="639">
        <v>7.0833333333333331E-2</v>
      </c>
      <c r="S25" s="640"/>
      <c r="T25" s="647"/>
      <c r="U25" s="638"/>
      <c r="V25" s="639">
        <v>7.0833333333333331E-2</v>
      </c>
      <c r="W25" s="640"/>
      <c r="X25" s="641"/>
      <c r="Y25" s="641"/>
      <c r="Z25" s="639">
        <v>7.0833333333333331E-2</v>
      </c>
      <c r="AA25" s="640"/>
      <c r="AB25" s="638"/>
      <c r="AC25" s="638"/>
      <c r="AD25" s="639">
        <v>7.0833333333333331E-2</v>
      </c>
      <c r="AE25" s="640"/>
      <c r="AF25" s="641"/>
      <c r="AG25" s="641"/>
      <c r="AH25" s="639">
        <v>7.0833333333333331E-2</v>
      </c>
      <c r="AI25" s="640"/>
      <c r="AJ25" s="638"/>
      <c r="AK25" s="638"/>
      <c r="AL25" s="639">
        <v>7.0833333333333331E-2</v>
      </c>
      <c r="AM25" s="640"/>
      <c r="AN25" s="641"/>
      <c r="AO25" s="641"/>
      <c r="AP25" s="639">
        <v>7.0833333333333331E-2</v>
      </c>
      <c r="AQ25" s="640"/>
      <c r="AR25" s="638"/>
      <c r="AS25" s="638"/>
      <c r="AT25" s="639">
        <v>7.0833333333333331E-2</v>
      </c>
      <c r="AU25" s="640"/>
      <c r="AV25" s="641"/>
      <c r="AW25" s="641"/>
      <c r="AX25" s="639">
        <v>7.0833333333333331E-2</v>
      </c>
      <c r="AY25" s="640"/>
      <c r="AZ25" s="638"/>
      <c r="BA25" s="638"/>
      <c r="BB25" s="639">
        <v>7.0833333333333331E-2</v>
      </c>
      <c r="BC25" s="640"/>
      <c r="BD25" s="641"/>
      <c r="BE25" s="641"/>
      <c r="BF25" s="639">
        <v>7.0833333333333331E-2</v>
      </c>
      <c r="BG25" s="640"/>
      <c r="BH25" s="638"/>
      <c r="BI25" s="638"/>
      <c r="BJ25" s="639">
        <v>7.0833333333333331E-2</v>
      </c>
      <c r="BK25" s="642"/>
      <c r="BL25" s="422"/>
      <c r="BM25" s="422"/>
    </row>
    <row r="26" spans="1:65" s="21" customFormat="1" ht="76.5" customHeight="1" thickBot="1" x14ac:dyDescent="0.25">
      <c r="A26" s="676"/>
      <c r="B26" s="679"/>
      <c r="C26" s="430" t="s">
        <v>93</v>
      </c>
      <c r="D26" s="236" t="s">
        <v>656</v>
      </c>
      <c r="E26" s="431">
        <v>0.05</v>
      </c>
      <c r="F26" s="432" t="s">
        <v>118</v>
      </c>
      <c r="G26" s="34" t="s">
        <v>657</v>
      </c>
      <c r="H26" s="34" t="s">
        <v>169</v>
      </c>
      <c r="I26" s="424" t="s">
        <v>98</v>
      </c>
      <c r="J26" s="425">
        <v>0.05</v>
      </c>
      <c r="K26" s="37" t="s">
        <v>647</v>
      </c>
      <c r="L26" s="38">
        <v>43466</v>
      </c>
      <c r="M26" s="38">
        <v>43830</v>
      </c>
      <c r="N26" s="39" t="s">
        <v>125</v>
      </c>
      <c r="O26" s="40">
        <v>6.1</v>
      </c>
      <c r="P26" s="633"/>
      <c r="Q26" s="634"/>
      <c r="R26" s="635">
        <v>8.3299999999999999E-2</v>
      </c>
      <c r="S26" s="636"/>
      <c r="T26" s="633"/>
      <c r="U26" s="634"/>
      <c r="V26" s="635">
        <v>8.3299999999999999E-2</v>
      </c>
      <c r="W26" s="636"/>
      <c r="X26" s="633"/>
      <c r="Y26" s="634"/>
      <c r="Z26" s="635">
        <v>8.3299999999999999E-2</v>
      </c>
      <c r="AA26" s="636"/>
      <c r="AB26" s="633"/>
      <c r="AC26" s="634"/>
      <c r="AD26" s="635">
        <v>8.3299999999999999E-2</v>
      </c>
      <c r="AE26" s="636"/>
      <c r="AF26" s="633"/>
      <c r="AG26" s="634"/>
      <c r="AH26" s="635">
        <v>8.3299999999999999E-2</v>
      </c>
      <c r="AI26" s="636"/>
      <c r="AJ26" s="633"/>
      <c r="AK26" s="634"/>
      <c r="AL26" s="635">
        <v>8.3299999999999999E-2</v>
      </c>
      <c r="AM26" s="636"/>
      <c r="AN26" s="633"/>
      <c r="AO26" s="634"/>
      <c r="AP26" s="635">
        <v>8.3299999999999999E-2</v>
      </c>
      <c r="AQ26" s="636"/>
      <c r="AR26" s="633"/>
      <c r="AS26" s="634"/>
      <c r="AT26" s="635">
        <v>8.3299999999999999E-2</v>
      </c>
      <c r="AU26" s="636"/>
      <c r="AV26" s="633"/>
      <c r="AW26" s="634"/>
      <c r="AX26" s="635">
        <v>8.3299999999999999E-2</v>
      </c>
      <c r="AY26" s="636"/>
      <c r="AZ26" s="633"/>
      <c r="BA26" s="634"/>
      <c r="BB26" s="635">
        <v>8.3299999999999999E-2</v>
      </c>
      <c r="BC26" s="636"/>
      <c r="BD26" s="633"/>
      <c r="BE26" s="634"/>
      <c r="BF26" s="635">
        <v>8.3299999999999999E-2</v>
      </c>
      <c r="BG26" s="636"/>
      <c r="BH26" s="633"/>
      <c r="BI26" s="634"/>
      <c r="BJ26" s="635">
        <v>8.3699999999999997E-2</v>
      </c>
      <c r="BK26" s="637"/>
      <c r="BL26" s="426"/>
      <c r="BM26" s="426"/>
    </row>
    <row r="27" spans="1:65" ht="18" customHeight="1" x14ac:dyDescent="0.2">
      <c r="A27" s="71" t="s">
        <v>100</v>
      </c>
      <c r="B27" s="72"/>
      <c r="C27" s="72" t="s">
        <v>101</v>
      </c>
      <c r="D27" s="72"/>
      <c r="E27" s="72" t="s">
        <v>102</v>
      </c>
      <c r="F27" s="72"/>
      <c r="G27" s="72" t="s">
        <v>102</v>
      </c>
      <c r="H27" s="69"/>
      <c r="I27" s="72" t="s">
        <v>103</v>
      </c>
      <c r="J27" s="72"/>
      <c r="K27" s="72"/>
      <c r="L27" s="72"/>
      <c r="M27" s="72"/>
      <c r="N27" s="70"/>
      <c r="O27" s="66"/>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9"/>
      <c r="BM27" s="70"/>
    </row>
    <row r="28" spans="1:65" ht="84.75" customHeight="1" x14ac:dyDescent="0.2">
      <c r="A28" s="71" t="s">
        <v>104</v>
      </c>
      <c r="B28" s="72"/>
      <c r="C28" s="72" t="s">
        <v>105</v>
      </c>
      <c r="D28" s="72"/>
      <c r="E28" s="72" t="s">
        <v>599</v>
      </c>
      <c r="F28" s="72"/>
      <c r="G28" s="72" t="s">
        <v>106</v>
      </c>
      <c r="H28" s="72"/>
      <c r="I28" s="72" t="s">
        <v>658</v>
      </c>
      <c r="J28" s="72"/>
      <c r="K28" s="72"/>
      <c r="L28" s="72"/>
      <c r="M28" s="72"/>
      <c r="N28" s="70"/>
      <c r="O28" s="73"/>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70"/>
    </row>
    <row r="29" spans="1:65" ht="30" customHeight="1" thickBot="1" x14ac:dyDescent="0.25">
      <c r="A29" s="74" t="s">
        <v>108</v>
      </c>
      <c r="B29" s="75"/>
      <c r="C29" s="632" t="s">
        <v>109</v>
      </c>
      <c r="D29" s="632"/>
      <c r="E29" s="75" t="s">
        <v>602</v>
      </c>
      <c r="F29" s="75"/>
      <c r="G29" s="75" t="s">
        <v>110</v>
      </c>
      <c r="H29" s="75"/>
      <c r="I29" s="75" t="s">
        <v>659</v>
      </c>
      <c r="J29" s="75"/>
      <c r="K29" s="75"/>
      <c r="L29" s="75" t="s">
        <v>112</v>
      </c>
      <c r="M29" s="75"/>
      <c r="N29" s="78"/>
      <c r="O29" s="79"/>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1"/>
    </row>
  </sheetData>
  <mergeCells count="436">
    <mergeCell ref="H10:H11"/>
    <mergeCell ref="I10:I11"/>
    <mergeCell ref="J10:J11"/>
    <mergeCell ref="K10:K11"/>
    <mergeCell ref="L10:L11"/>
    <mergeCell ref="M10:M11"/>
    <mergeCell ref="A3:N8"/>
    <mergeCell ref="O3:BK8"/>
    <mergeCell ref="BL3:BM9"/>
    <mergeCell ref="A9:G9"/>
    <mergeCell ref="A10:B10"/>
    <mergeCell ref="C10:C11"/>
    <mergeCell ref="D10:D11"/>
    <mergeCell ref="E10:E11"/>
    <mergeCell ref="F10:F11"/>
    <mergeCell ref="G10:G11"/>
    <mergeCell ref="BD10:BG10"/>
    <mergeCell ref="BH10:BK10"/>
    <mergeCell ref="BL10:BM10"/>
    <mergeCell ref="P11:Q11"/>
    <mergeCell ref="R11:S11"/>
    <mergeCell ref="T11:U11"/>
    <mergeCell ref="V11:W11"/>
    <mergeCell ref="X11:Y11"/>
    <mergeCell ref="Z11:AA11"/>
    <mergeCell ref="AB11:AC11"/>
    <mergeCell ref="AF10:AI10"/>
    <mergeCell ref="AJ10:AM10"/>
    <mergeCell ref="AN10:AQ10"/>
    <mergeCell ref="AR10:AU10"/>
    <mergeCell ref="AV10:AY10"/>
    <mergeCell ref="AZ10:BC10"/>
    <mergeCell ref="P10:S10"/>
    <mergeCell ref="T10:W10"/>
    <mergeCell ref="X10:AA10"/>
    <mergeCell ref="AB10:AE10"/>
    <mergeCell ref="AD11:AE11"/>
    <mergeCell ref="BD11:BE11"/>
    <mergeCell ref="BF11:BG11"/>
    <mergeCell ref="BH11:BI11"/>
    <mergeCell ref="BJ11:BK11"/>
    <mergeCell ref="A12:A26"/>
    <mergeCell ref="B12:B26"/>
    <mergeCell ref="C12:C23"/>
    <mergeCell ref="D12:D13"/>
    <mergeCell ref="E12:E13"/>
    <mergeCell ref="F12:F13"/>
    <mergeCell ref="AR11:AS11"/>
    <mergeCell ref="AT11:AU11"/>
    <mergeCell ref="AV11:AW11"/>
    <mergeCell ref="AX11:AY11"/>
    <mergeCell ref="AZ11:BA11"/>
    <mergeCell ref="BB11:BC11"/>
    <mergeCell ref="AF11:AG11"/>
    <mergeCell ref="AH11:AI11"/>
    <mergeCell ref="AJ11:AK11"/>
    <mergeCell ref="AL11:AM11"/>
    <mergeCell ref="AN11:AO11"/>
    <mergeCell ref="AP11:AQ11"/>
    <mergeCell ref="N10:N11"/>
    <mergeCell ref="O10:O11"/>
    <mergeCell ref="AB12:AC12"/>
    <mergeCell ref="AD12:AE12"/>
    <mergeCell ref="AF12:AG12"/>
    <mergeCell ref="AH12:AI12"/>
    <mergeCell ref="AJ12:AK12"/>
    <mergeCell ref="AL12:AM12"/>
    <mergeCell ref="P12:Q12"/>
    <mergeCell ref="R12:S12"/>
    <mergeCell ref="T12:U12"/>
    <mergeCell ref="V12:W12"/>
    <mergeCell ref="X12:Y12"/>
    <mergeCell ref="Z12:AA12"/>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3:AC13"/>
    <mergeCell ref="AD13:AE13"/>
    <mergeCell ref="AF13:AG13"/>
    <mergeCell ref="AH13:AI13"/>
    <mergeCell ref="AJ13:AK13"/>
    <mergeCell ref="AL13:AM13"/>
    <mergeCell ref="P13:Q13"/>
    <mergeCell ref="R13:S13"/>
    <mergeCell ref="T13:U13"/>
    <mergeCell ref="V13:W13"/>
    <mergeCell ref="X13:Y13"/>
    <mergeCell ref="Z13:AA13"/>
    <mergeCell ref="AZ13:BA13"/>
    <mergeCell ref="BB13:BC13"/>
    <mergeCell ref="BD13:BE13"/>
    <mergeCell ref="BF13:BG13"/>
    <mergeCell ref="BH13:BI13"/>
    <mergeCell ref="BJ13:BK13"/>
    <mergeCell ref="AN13:AO13"/>
    <mergeCell ref="AP13:AQ13"/>
    <mergeCell ref="AR13:AS13"/>
    <mergeCell ref="AT13:AU13"/>
    <mergeCell ref="AV13:AW13"/>
    <mergeCell ref="AX13:AY13"/>
    <mergeCell ref="Z14:AA14"/>
    <mergeCell ref="AB14:AC14"/>
    <mergeCell ref="AD14:AE14"/>
    <mergeCell ref="AF14:AG14"/>
    <mergeCell ref="D14:D20"/>
    <mergeCell ref="E14:E20"/>
    <mergeCell ref="F14:F20"/>
    <mergeCell ref="P14:Q14"/>
    <mergeCell ref="R14:S14"/>
    <mergeCell ref="T14:U14"/>
    <mergeCell ref="G16:G18"/>
    <mergeCell ref="O16:O18"/>
    <mergeCell ref="P16:Q16"/>
    <mergeCell ref="R16:S16"/>
    <mergeCell ref="T16:U16"/>
    <mergeCell ref="Z16:AA16"/>
    <mergeCell ref="AB16:AC16"/>
    <mergeCell ref="AD16:AE16"/>
    <mergeCell ref="AF16:AG16"/>
    <mergeCell ref="P17:Q17"/>
    <mergeCell ref="R17:S17"/>
    <mergeCell ref="T17:U17"/>
    <mergeCell ref="V17:W17"/>
    <mergeCell ref="X17:Y17"/>
    <mergeCell ref="BF14:BG14"/>
    <mergeCell ref="BH14:BI14"/>
    <mergeCell ref="BJ14:BK14"/>
    <mergeCell ref="P15:Q15"/>
    <mergeCell ref="R15:S15"/>
    <mergeCell ref="T15:U15"/>
    <mergeCell ref="V15:W15"/>
    <mergeCell ref="X15:Y15"/>
    <mergeCell ref="Z15:AA15"/>
    <mergeCell ref="AB15:AC15"/>
    <mergeCell ref="AT14:AU14"/>
    <mergeCell ref="AV14:AW14"/>
    <mergeCell ref="AX14:AY14"/>
    <mergeCell ref="AZ14:BA14"/>
    <mergeCell ref="BB14:BC14"/>
    <mergeCell ref="BD14:BE14"/>
    <mergeCell ref="AH14:AI14"/>
    <mergeCell ref="AJ14:AK14"/>
    <mergeCell ref="AL14:AM14"/>
    <mergeCell ref="AN14:AO14"/>
    <mergeCell ref="AP14:AQ14"/>
    <mergeCell ref="AR14:AS14"/>
    <mergeCell ref="V14:W14"/>
    <mergeCell ref="X14:Y14"/>
    <mergeCell ref="AP15:AQ15"/>
    <mergeCell ref="AR15:AS15"/>
    <mergeCell ref="AT15:AU15"/>
    <mergeCell ref="AV15:AW15"/>
    <mergeCell ref="AD15:AE15"/>
    <mergeCell ref="AF15:AG15"/>
    <mergeCell ref="AH15:AI15"/>
    <mergeCell ref="AJ15:AK15"/>
    <mergeCell ref="AL15:AM15"/>
    <mergeCell ref="AN15:AO15"/>
    <mergeCell ref="AT17:AU17"/>
    <mergeCell ref="AV17:AW17"/>
    <mergeCell ref="BB17:BC17"/>
    <mergeCell ref="BD17:BE17"/>
    <mergeCell ref="BB15:BC15"/>
    <mergeCell ref="BD15:BE15"/>
    <mergeCell ref="BF15:BG15"/>
    <mergeCell ref="BH15:BI15"/>
    <mergeCell ref="BJ15:BK15"/>
    <mergeCell ref="AX15:AY15"/>
    <mergeCell ref="AZ15:BA15"/>
    <mergeCell ref="BF16:BG16"/>
    <mergeCell ref="BH16:BI16"/>
    <mergeCell ref="BJ16:BK16"/>
    <mergeCell ref="AT16:AU16"/>
    <mergeCell ref="AV16:AW16"/>
    <mergeCell ref="AX16:AY16"/>
    <mergeCell ref="AZ16:BA16"/>
    <mergeCell ref="BB16:BC16"/>
    <mergeCell ref="BD16:BE16"/>
    <mergeCell ref="AH16:AI16"/>
    <mergeCell ref="AJ16:AK16"/>
    <mergeCell ref="AL16:AM16"/>
    <mergeCell ref="AN16:AO16"/>
    <mergeCell ref="AP16:AQ16"/>
    <mergeCell ref="AR16:AS16"/>
    <mergeCell ref="V16:W16"/>
    <mergeCell ref="X16:Y16"/>
    <mergeCell ref="P18:Q18"/>
    <mergeCell ref="R18:S18"/>
    <mergeCell ref="T18:U18"/>
    <mergeCell ref="V18:W18"/>
    <mergeCell ref="X18:Y18"/>
    <mergeCell ref="AP17:AQ17"/>
    <mergeCell ref="AR17:AS17"/>
    <mergeCell ref="AD17:AE17"/>
    <mergeCell ref="AF17:AG17"/>
    <mergeCell ref="AH17:AI17"/>
    <mergeCell ref="AJ17:AK17"/>
    <mergeCell ref="AL17:AM17"/>
    <mergeCell ref="AN17:AO17"/>
    <mergeCell ref="AD18:AE18"/>
    <mergeCell ref="AF18:AG18"/>
    <mergeCell ref="AH18:AI18"/>
    <mergeCell ref="AJ18:AK18"/>
    <mergeCell ref="AR18:AS18"/>
    <mergeCell ref="Z17:AA17"/>
    <mergeCell ref="AB17:AC17"/>
    <mergeCell ref="BF17:BG17"/>
    <mergeCell ref="BH17:BI17"/>
    <mergeCell ref="BJ17:BK17"/>
    <mergeCell ref="AX17:AY17"/>
    <mergeCell ref="AZ17:BA17"/>
    <mergeCell ref="BJ18:BK18"/>
    <mergeCell ref="G19:G20"/>
    <mergeCell ref="O19:O20"/>
    <mergeCell ref="P19:Q19"/>
    <mergeCell ref="R19:S19"/>
    <mergeCell ref="T19:U19"/>
    <mergeCell ref="V19:W19"/>
    <mergeCell ref="X19:Y19"/>
    <mergeCell ref="Z19:AA19"/>
    <mergeCell ref="AB19:AC19"/>
    <mergeCell ref="AX18:AY18"/>
    <mergeCell ref="AZ18:BA18"/>
    <mergeCell ref="BB18:BC18"/>
    <mergeCell ref="BD18:BE18"/>
    <mergeCell ref="BF18:BG18"/>
    <mergeCell ref="BH18:BI18"/>
    <mergeCell ref="AL18:AM18"/>
    <mergeCell ref="AN18:AO18"/>
    <mergeCell ref="AP18:AQ18"/>
    <mergeCell ref="AT18:AU18"/>
    <mergeCell ref="AV18:AW18"/>
    <mergeCell ref="Z18:AA18"/>
    <mergeCell ref="AB18:AC18"/>
    <mergeCell ref="BB19:BC19"/>
    <mergeCell ref="BD19:BE19"/>
    <mergeCell ref="BF19:BG19"/>
    <mergeCell ref="BH19:BI19"/>
    <mergeCell ref="BJ19:BK19"/>
    <mergeCell ref="AX19:AY19"/>
    <mergeCell ref="AZ19:BA19"/>
    <mergeCell ref="P20:Q20"/>
    <mergeCell ref="R20:S20"/>
    <mergeCell ref="T20:U20"/>
    <mergeCell ref="V20:W20"/>
    <mergeCell ref="X20:Y20"/>
    <mergeCell ref="AP19:AQ19"/>
    <mergeCell ref="AR19:AS19"/>
    <mergeCell ref="AT19:AU19"/>
    <mergeCell ref="AV19:AW19"/>
    <mergeCell ref="AD19:AE19"/>
    <mergeCell ref="AF19:AG19"/>
    <mergeCell ref="AH19:AI19"/>
    <mergeCell ref="AJ19:AK19"/>
    <mergeCell ref="AL19:AM19"/>
    <mergeCell ref="AN19:AO19"/>
    <mergeCell ref="AP20:AQ20"/>
    <mergeCell ref="AR20:AS20"/>
    <mergeCell ref="AT20:AU20"/>
    <mergeCell ref="AV20:AW20"/>
    <mergeCell ref="Z20:AA20"/>
    <mergeCell ref="AB20:AC20"/>
    <mergeCell ref="AD20:AE20"/>
    <mergeCell ref="AF20:AG20"/>
    <mergeCell ref="AH20:AI20"/>
    <mergeCell ref="AJ20:AK20"/>
    <mergeCell ref="AB21:AC21"/>
    <mergeCell ref="AD21:AE21"/>
    <mergeCell ref="AF21:AG21"/>
    <mergeCell ref="AH21:AI21"/>
    <mergeCell ref="AJ21:AK21"/>
    <mergeCell ref="AL21:AM21"/>
    <mergeCell ref="BJ20:BK20"/>
    <mergeCell ref="D21:D23"/>
    <mergeCell ref="E21:E23"/>
    <mergeCell ref="F21:F23"/>
    <mergeCell ref="P21:Q21"/>
    <mergeCell ref="R21:S21"/>
    <mergeCell ref="T21:U21"/>
    <mergeCell ref="V21:W21"/>
    <mergeCell ref="X21:Y21"/>
    <mergeCell ref="Z21:AA21"/>
    <mergeCell ref="AX20:AY20"/>
    <mergeCell ref="AZ20:BA20"/>
    <mergeCell ref="BB20:BC20"/>
    <mergeCell ref="BD20:BE20"/>
    <mergeCell ref="BF20:BG20"/>
    <mergeCell ref="BH20:BI20"/>
    <mergeCell ref="AL20:AM20"/>
    <mergeCell ref="AN20:AO20"/>
    <mergeCell ref="AZ21:BA21"/>
    <mergeCell ref="BB21:BC21"/>
    <mergeCell ref="BD21:BE21"/>
    <mergeCell ref="BF21:BG21"/>
    <mergeCell ref="BH21:BI21"/>
    <mergeCell ref="BJ21:BK21"/>
    <mergeCell ref="AN21:AO21"/>
    <mergeCell ref="AP21:AQ21"/>
    <mergeCell ref="AR21:AS21"/>
    <mergeCell ref="AT21:AU21"/>
    <mergeCell ref="AV21:AW21"/>
    <mergeCell ref="AX21:AY21"/>
    <mergeCell ref="AB22:AC22"/>
    <mergeCell ref="AD22:AE22"/>
    <mergeCell ref="AF22:AG22"/>
    <mergeCell ref="AH22:AI22"/>
    <mergeCell ref="AJ22:AK22"/>
    <mergeCell ref="AL22:AM22"/>
    <mergeCell ref="P22:Q22"/>
    <mergeCell ref="R22:S22"/>
    <mergeCell ref="T22:U22"/>
    <mergeCell ref="V22:W22"/>
    <mergeCell ref="X22:Y22"/>
    <mergeCell ref="Z22:AA22"/>
    <mergeCell ref="AZ22:BA22"/>
    <mergeCell ref="BB22:BC22"/>
    <mergeCell ref="BD22:BE22"/>
    <mergeCell ref="BF22:BG22"/>
    <mergeCell ref="BH22:BI22"/>
    <mergeCell ref="BJ22:BK22"/>
    <mergeCell ref="AN22:AO22"/>
    <mergeCell ref="AP22:AQ22"/>
    <mergeCell ref="AR22:AS22"/>
    <mergeCell ref="AT22:AU22"/>
    <mergeCell ref="AV22:AW22"/>
    <mergeCell ref="AX22:AY22"/>
    <mergeCell ref="AB23:AC23"/>
    <mergeCell ref="AD23:AE23"/>
    <mergeCell ref="AF23:AG23"/>
    <mergeCell ref="AH23:AI23"/>
    <mergeCell ref="AJ23:AK23"/>
    <mergeCell ref="AL23:AM23"/>
    <mergeCell ref="P23:Q23"/>
    <mergeCell ref="R23:S23"/>
    <mergeCell ref="T23:U23"/>
    <mergeCell ref="V23:W23"/>
    <mergeCell ref="X23:Y23"/>
    <mergeCell ref="Z23:AA23"/>
    <mergeCell ref="AZ23:BA23"/>
    <mergeCell ref="BB23:BC23"/>
    <mergeCell ref="BD23:BE23"/>
    <mergeCell ref="BF23:BG23"/>
    <mergeCell ref="BH23:BI23"/>
    <mergeCell ref="BJ23:BK23"/>
    <mergeCell ref="AN23:AO23"/>
    <mergeCell ref="AP23:AQ23"/>
    <mergeCell ref="AR23:AS23"/>
    <mergeCell ref="AT23:AU23"/>
    <mergeCell ref="AV23:AW23"/>
    <mergeCell ref="AX23:AY23"/>
    <mergeCell ref="X24:Y24"/>
    <mergeCell ref="Z24:AA24"/>
    <mergeCell ref="AB24:AC24"/>
    <mergeCell ref="AD24:AE24"/>
    <mergeCell ref="C24:C25"/>
    <mergeCell ref="D24:D25"/>
    <mergeCell ref="E24:E25"/>
    <mergeCell ref="F24:F25"/>
    <mergeCell ref="P24:Q24"/>
    <mergeCell ref="R24:S24"/>
    <mergeCell ref="BD24:BE24"/>
    <mergeCell ref="BF24:BG24"/>
    <mergeCell ref="BH24:BI24"/>
    <mergeCell ref="BJ24:BK24"/>
    <mergeCell ref="P25:Q25"/>
    <mergeCell ref="R25:S25"/>
    <mergeCell ref="T25:U25"/>
    <mergeCell ref="V25:W25"/>
    <mergeCell ref="X25:Y25"/>
    <mergeCell ref="Z25:AA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Z26:AA26"/>
    <mergeCell ref="AZ25:BA25"/>
    <mergeCell ref="BB25:BC25"/>
    <mergeCell ref="BD25:BE25"/>
    <mergeCell ref="BF25:BG25"/>
    <mergeCell ref="BH25:BI25"/>
    <mergeCell ref="BJ25:BK25"/>
    <mergeCell ref="AN25:AO25"/>
    <mergeCell ref="AP25:AQ25"/>
    <mergeCell ref="AR25:AS25"/>
    <mergeCell ref="AT25:AU25"/>
    <mergeCell ref="AV25:AW25"/>
    <mergeCell ref="AX25:AY25"/>
    <mergeCell ref="AB25:AC25"/>
    <mergeCell ref="AD25:AE25"/>
    <mergeCell ref="AF25:AG25"/>
    <mergeCell ref="AH25:AI25"/>
    <mergeCell ref="AJ25:AK25"/>
    <mergeCell ref="AL25:AM25"/>
    <mergeCell ref="C29:D29"/>
    <mergeCell ref="AZ26:BA26"/>
    <mergeCell ref="BB26:BC26"/>
    <mergeCell ref="BD26:BE26"/>
    <mergeCell ref="BF26:BG26"/>
    <mergeCell ref="BH26:BI26"/>
    <mergeCell ref="BJ26:BK26"/>
    <mergeCell ref="AN26:AO26"/>
    <mergeCell ref="AP26:AQ26"/>
    <mergeCell ref="AR26:AS26"/>
    <mergeCell ref="AT26:AU26"/>
    <mergeCell ref="AV26:AW26"/>
    <mergeCell ref="AX26:AY26"/>
    <mergeCell ref="AB26:AC26"/>
    <mergeCell ref="AD26:AE26"/>
    <mergeCell ref="AF26:AG26"/>
    <mergeCell ref="AH26:AI26"/>
    <mergeCell ref="AJ26:AK26"/>
    <mergeCell ref="AL26:AM26"/>
    <mergeCell ref="P26:Q26"/>
    <mergeCell ref="R26:S26"/>
    <mergeCell ref="T26:U26"/>
    <mergeCell ref="V26:W26"/>
    <mergeCell ref="X26:Y26"/>
  </mergeCells>
  <printOptions horizontalCentered="1" verticalCentered="1"/>
  <pageMargins left="0.25" right="0.25" top="0.75" bottom="0.75" header="0.3" footer="0.3"/>
  <pageSetup paperSize="41" scale="44" orientation="landscape" r:id="rId1"/>
  <headerFooter alignWithMargins="0">
    <oddFooter>Página &amp;P de &amp;N</oddFooter>
  </headerFooter>
  <colBreaks count="1" manualBreakCount="1">
    <brk id="14" min="2"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M44"/>
  <sheetViews>
    <sheetView zoomScale="40" zoomScaleNormal="40" zoomScaleSheetLayoutView="40" workbookViewId="0">
      <selection activeCell="AB22" sqref="AB22:AC22"/>
    </sheetView>
  </sheetViews>
  <sheetFormatPr baseColWidth="10" defaultRowHeight="15" x14ac:dyDescent="0.2"/>
  <cols>
    <col min="1" max="1" width="27.28515625" style="1" customWidth="1"/>
    <col min="2" max="2" width="29.5703125" style="1" customWidth="1"/>
    <col min="3" max="3" width="19.85546875" style="1" customWidth="1"/>
    <col min="4" max="4" width="46" style="1" customWidth="1"/>
    <col min="5" max="5" width="23" style="2" customWidth="1"/>
    <col min="6" max="6" width="20.140625" style="2" customWidth="1"/>
    <col min="7" max="7" width="35.7109375" style="1" customWidth="1"/>
    <col min="8" max="8" width="16.5703125" style="1" customWidth="1"/>
    <col min="9" max="9" width="31.42578125" style="1" customWidth="1"/>
    <col min="10" max="10" width="27.28515625" style="1" customWidth="1"/>
    <col min="11" max="11" width="23.42578125" style="1" customWidth="1"/>
    <col min="12" max="12" width="20.85546875" style="1" customWidth="1"/>
    <col min="13" max="13" width="20" style="1" customWidth="1"/>
    <col min="14" max="14" width="12.5703125" style="1" customWidth="1"/>
    <col min="15" max="15" width="17.140625" style="1" customWidth="1"/>
    <col min="16" max="63" width="5" style="1" customWidth="1"/>
    <col min="64" max="64" width="13.5703125" style="1" customWidth="1"/>
    <col min="65" max="65" width="22.85546875" style="1" customWidth="1"/>
    <col min="66" max="66" width="23.140625" style="1" customWidth="1"/>
    <col min="67" max="67" width="24.42578125" style="1" customWidth="1"/>
    <col min="68" max="16384" width="11.42578125" style="1"/>
  </cols>
  <sheetData>
    <row r="1" spans="1:65" x14ac:dyDescent="0.2">
      <c r="P1" s="3"/>
    </row>
    <row r="2" spans="1:65" ht="15.75" thickBot="1" x14ac:dyDescent="0.25">
      <c r="P2" s="3"/>
    </row>
    <row r="3" spans="1:65" ht="15" customHeight="1" x14ac:dyDescent="0.2">
      <c r="A3" s="522" t="s">
        <v>660</v>
      </c>
      <c r="B3" s="523"/>
      <c r="C3" s="523"/>
      <c r="D3" s="523"/>
      <c r="E3" s="523"/>
      <c r="F3" s="523"/>
      <c r="G3" s="523"/>
      <c r="H3" s="523"/>
      <c r="I3" s="523"/>
      <c r="J3" s="523"/>
      <c r="K3" s="523"/>
      <c r="L3" s="523"/>
      <c r="M3" s="523"/>
      <c r="N3" s="524"/>
      <c r="O3" s="531" t="s">
        <v>178</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3"/>
      <c r="BL3" s="540" t="s">
        <v>2</v>
      </c>
      <c r="BM3" s="541"/>
    </row>
    <row r="4" spans="1:65" ht="15" customHeight="1" x14ac:dyDescent="0.2">
      <c r="A4" s="525"/>
      <c r="B4" s="526"/>
      <c r="C4" s="526"/>
      <c r="D4" s="526"/>
      <c r="E4" s="526"/>
      <c r="F4" s="526"/>
      <c r="G4" s="526"/>
      <c r="H4" s="526"/>
      <c r="I4" s="526"/>
      <c r="J4" s="526"/>
      <c r="K4" s="526"/>
      <c r="L4" s="526"/>
      <c r="M4" s="526"/>
      <c r="N4" s="527"/>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6"/>
      <c r="BL4" s="542"/>
      <c r="BM4" s="543"/>
    </row>
    <row r="5" spans="1:65" ht="15" customHeight="1" x14ac:dyDescent="0.2">
      <c r="A5" s="525"/>
      <c r="B5" s="526"/>
      <c r="C5" s="526"/>
      <c r="D5" s="526"/>
      <c r="E5" s="526"/>
      <c r="F5" s="526"/>
      <c r="G5" s="526"/>
      <c r="H5" s="526"/>
      <c r="I5" s="526"/>
      <c r="J5" s="526"/>
      <c r="K5" s="526"/>
      <c r="L5" s="526"/>
      <c r="M5" s="526"/>
      <c r="N5" s="527"/>
      <c r="O5" s="534"/>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6"/>
      <c r="BL5" s="542"/>
      <c r="BM5" s="543"/>
    </row>
    <row r="6" spans="1:65" ht="15" customHeight="1" x14ac:dyDescent="0.2">
      <c r="A6" s="525"/>
      <c r="B6" s="526"/>
      <c r="C6" s="526"/>
      <c r="D6" s="526"/>
      <c r="E6" s="526"/>
      <c r="F6" s="526"/>
      <c r="G6" s="526"/>
      <c r="H6" s="526"/>
      <c r="I6" s="526"/>
      <c r="J6" s="526"/>
      <c r="K6" s="526"/>
      <c r="L6" s="526"/>
      <c r="M6" s="526"/>
      <c r="N6" s="527"/>
      <c r="O6" s="534"/>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6"/>
      <c r="BL6" s="542"/>
      <c r="BM6" s="543"/>
    </row>
    <row r="7" spans="1:65" ht="15" customHeight="1" x14ac:dyDescent="0.2">
      <c r="A7" s="525"/>
      <c r="B7" s="526"/>
      <c r="C7" s="526"/>
      <c r="D7" s="526"/>
      <c r="E7" s="526"/>
      <c r="F7" s="526"/>
      <c r="G7" s="526"/>
      <c r="H7" s="526"/>
      <c r="I7" s="526"/>
      <c r="J7" s="526"/>
      <c r="K7" s="526"/>
      <c r="L7" s="526"/>
      <c r="M7" s="526"/>
      <c r="N7" s="527"/>
      <c r="O7" s="534"/>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6"/>
      <c r="BL7" s="542"/>
      <c r="BM7" s="543"/>
    </row>
    <row r="8" spans="1:65" ht="15.75" customHeight="1" thickBot="1" x14ac:dyDescent="0.25">
      <c r="A8" s="528"/>
      <c r="B8" s="529"/>
      <c r="C8" s="529"/>
      <c r="D8" s="529"/>
      <c r="E8" s="529"/>
      <c r="F8" s="529"/>
      <c r="G8" s="529"/>
      <c r="H8" s="529"/>
      <c r="I8" s="529"/>
      <c r="J8" s="529"/>
      <c r="K8" s="529"/>
      <c r="L8" s="529"/>
      <c r="M8" s="529"/>
      <c r="N8" s="530"/>
      <c r="O8" s="537"/>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9"/>
      <c r="BL8" s="542"/>
      <c r="BM8" s="543"/>
    </row>
    <row r="9" spans="1:65" ht="15.75" customHeight="1" thickBot="1" x14ac:dyDescent="0.25">
      <c r="A9" s="546" t="s">
        <v>3</v>
      </c>
      <c r="B9" s="547"/>
      <c r="C9" s="547"/>
      <c r="D9" s="547"/>
      <c r="E9" s="547"/>
      <c r="F9" s="547"/>
      <c r="G9" s="548"/>
      <c r="H9" s="4"/>
      <c r="I9" s="5"/>
      <c r="J9" s="5"/>
      <c r="K9" s="5"/>
      <c r="L9" s="5"/>
      <c r="M9" s="5"/>
      <c r="N9" s="6"/>
      <c r="O9" s="4"/>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c r="BL9" s="544"/>
      <c r="BM9" s="545"/>
    </row>
    <row r="10" spans="1:65" ht="48" customHeight="1" thickBot="1" x14ac:dyDescent="0.25">
      <c r="A10" s="552" t="s">
        <v>4</v>
      </c>
      <c r="B10" s="553"/>
      <c r="C10" s="554" t="s">
        <v>5</v>
      </c>
      <c r="D10" s="556" t="s">
        <v>6</v>
      </c>
      <c r="E10" s="558" t="s">
        <v>7</v>
      </c>
      <c r="F10" s="560" t="s">
        <v>8</v>
      </c>
      <c r="G10" s="554" t="s">
        <v>9</v>
      </c>
      <c r="H10" s="554" t="s">
        <v>10</v>
      </c>
      <c r="I10" s="554" t="s">
        <v>11</v>
      </c>
      <c r="J10" s="554" t="s">
        <v>12</v>
      </c>
      <c r="K10" s="556" t="s">
        <v>13</v>
      </c>
      <c r="L10" s="556" t="s">
        <v>14</v>
      </c>
      <c r="M10" s="556" t="s">
        <v>15</v>
      </c>
      <c r="N10" s="554" t="s">
        <v>16</v>
      </c>
      <c r="O10" s="556" t="s">
        <v>17</v>
      </c>
      <c r="P10" s="562" t="s">
        <v>18</v>
      </c>
      <c r="Q10" s="516"/>
      <c r="R10" s="516"/>
      <c r="S10" s="517"/>
      <c r="T10" s="516" t="s">
        <v>19</v>
      </c>
      <c r="U10" s="516"/>
      <c r="V10" s="516"/>
      <c r="W10" s="517"/>
      <c r="X10" s="516" t="s">
        <v>20</v>
      </c>
      <c r="Y10" s="516"/>
      <c r="Z10" s="516"/>
      <c r="AA10" s="517"/>
      <c r="AB10" s="516" t="s">
        <v>21</v>
      </c>
      <c r="AC10" s="516"/>
      <c r="AD10" s="516"/>
      <c r="AE10" s="517"/>
      <c r="AF10" s="516" t="s">
        <v>22</v>
      </c>
      <c r="AG10" s="516"/>
      <c r="AH10" s="516"/>
      <c r="AI10" s="517"/>
      <c r="AJ10" s="516" t="s">
        <v>23</v>
      </c>
      <c r="AK10" s="516"/>
      <c r="AL10" s="516"/>
      <c r="AM10" s="517"/>
      <c r="AN10" s="516" t="s">
        <v>24</v>
      </c>
      <c r="AO10" s="516"/>
      <c r="AP10" s="516"/>
      <c r="AQ10" s="517"/>
      <c r="AR10" s="516" t="s">
        <v>25</v>
      </c>
      <c r="AS10" s="516"/>
      <c r="AT10" s="516"/>
      <c r="AU10" s="517"/>
      <c r="AV10" s="516" t="s">
        <v>26</v>
      </c>
      <c r="AW10" s="516"/>
      <c r="AX10" s="516"/>
      <c r="AY10" s="517"/>
      <c r="AZ10" s="516" t="s">
        <v>27</v>
      </c>
      <c r="BA10" s="516"/>
      <c r="BB10" s="516"/>
      <c r="BC10" s="517"/>
      <c r="BD10" s="516" t="s">
        <v>28</v>
      </c>
      <c r="BE10" s="516"/>
      <c r="BF10" s="516"/>
      <c r="BG10" s="517"/>
      <c r="BH10" s="516" t="s">
        <v>29</v>
      </c>
      <c r="BI10" s="516"/>
      <c r="BJ10" s="516"/>
      <c r="BK10" s="517"/>
      <c r="BL10" s="563" t="s">
        <v>30</v>
      </c>
      <c r="BM10" s="564"/>
    </row>
    <row r="11" spans="1:65" ht="69.75" customHeight="1" thickBot="1" x14ac:dyDescent="0.25">
      <c r="A11" s="433" t="s">
        <v>31</v>
      </c>
      <c r="B11" s="433" t="s">
        <v>32</v>
      </c>
      <c r="C11" s="711"/>
      <c r="D11" s="712"/>
      <c r="E11" s="713"/>
      <c r="F11" s="714"/>
      <c r="G11" s="711"/>
      <c r="H11" s="711"/>
      <c r="I11" s="711"/>
      <c r="J11" s="711"/>
      <c r="K11" s="712"/>
      <c r="L11" s="712"/>
      <c r="M11" s="712"/>
      <c r="N11" s="711"/>
      <c r="O11" s="712"/>
      <c r="P11" s="704" t="s">
        <v>33</v>
      </c>
      <c r="Q11" s="705"/>
      <c r="R11" s="706" t="s">
        <v>34</v>
      </c>
      <c r="S11" s="707"/>
      <c r="T11" s="704" t="s">
        <v>33</v>
      </c>
      <c r="U11" s="705"/>
      <c r="V11" s="706" t="s">
        <v>34</v>
      </c>
      <c r="W11" s="707"/>
      <c r="X11" s="704" t="s">
        <v>33</v>
      </c>
      <c r="Y11" s="705"/>
      <c r="Z11" s="706" t="s">
        <v>34</v>
      </c>
      <c r="AA11" s="707"/>
      <c r="AB11" s="704" t="s">
        <v>33</v>
      </c>
      <c r="AC11" s="705"/>
      <c r="AD11" s="706" t="s">
        <v>34</v>
      </c>
      <c r="AE11" s="707"/>
      <c r="AF11" s="704" t="s">
        <v>33</v>
      </c>
      <c r="AG11" s="705"/>
      <c r="AH11" s="706" t="s">
        <v>34</v>
      </c>
      <c r="AI11" s="707"/>
      <c r="AJ11" s="704" t="s">
        <v>33</v>
      </c>
      <c r="AK11" s="705"/>
      <c r="AL11" s="706" t="s">
        <v>34</v>
      </c>
      <c r="AM11" s="707"/>
      <c r="AN11" s="704" t="s">
        <v>33</v>
      </c>
      <c r="AO11" s="705"/>
      <c r="AP11" s="706" t="s">
        <v>34</v>
      </c>
      <c r="AQ11" s="707"/>
      <c r="AR11" s="704" t="s">
        <v>33</v>
      </c>
      <c r="AS11" s="705"/>
      <c r="AT11" s="706" t="s">
        <v>34</v>
      </c>
      <c r="AU11" s="707"/>
      <c r="AV11" s="704" t="s">
        <v>33</v>
      </c>
      <c r="AW11" s="705"/>
      <c r="AX11" s="706" t="s">
        <v>34</v>
      </c>
      <c r="AY11" s="707"/>
      <c r="AZ11" s="704" t="s">
        <v>33</v>
      </c>
      <c r="BA11" s="705"/>
      <c r="BB11" s="706" t="s">
        <v>34</v>
      </c>
      <c r="BC11" s="707"/>
      <c r="BD11" s="704" t="s">
        <v>33</v>
      </c>
      <c r="BE11" s="705"/>
      <c r="BF11" s="706" t="s">
        <v>34</v>
      </c>
      <c r="BG11" s="707"/>
      <c r="BH11" s="704" t="s">
        <v>33</v>
      </c>
      <c r="BI11" s="705"/>
      <c r="BJ11" s="706" t="s">
        <v>34</v>
      </c>
      <c r="BK11" s="707"/>
      <c r="BL11" s="8" t="s">
        <v>35</v>
      </c>
      <c r="BM11" s="9" t="s">
        <v>36</v>
      </c>
    </row>
    <row r="12" spans="1:65" ht="37.5" customHeight="1" x14ac:dyDescent="0.2">
      <c r="A12" s="674" t="s">
        <v>268</v>
      </c>
      <c r="B12" s="677" t="s">
        <v>181</v>
      </c>
      <c r="C12" s="708" t="s">
        <v>661</v>
      </c>
      <c r="D12" s="434" t="s">
        <v>662</v>
      </c>
      <c r="E12" s="43">
        <v>0.05</v>
      </c>
      <c r="F12" s="43" t="s">
        <v>118</v>
      </c>
      <c r="G12" s="418" t="s">
        <v>663</v>
      </c>
      <c r="H12" s="435" t="s">
        <v>664</v>
      </c>
      <c r="I12" s="43" t="s">
        <v>665</v>
      </c>
      <c r="J12" s="436">
        <v>0.05</v>
      </c>
      <c r="K12" s="46" t="s">
        <v>666</v>
      </c>
      <c r="L12" s="48">
        <v>43466</v>
      </c>
      <c r="M12" s="48">
        <v>43830</v>
      </c>
      <c r="N12" s="49" t="s">
        <v>667</v>
      </c>
      <c r="O12" s="420">
        <v>1.1000000000000001</v>
      </c>
      <c r="P12" s="671"/>
      <c r="Q12" s="671"/>
      <c r="R12" s="696">
        <v>1</v>
      </c>
      <c r="S12" s="696"/>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1"/>
      <c r="AY12" s="671"/>
      <c r="AZ12" s="671"/>
      <c r="BA12" s="671"/>
      <c r="BB12" s="671"/>
      <c r="BC12" s="671"/>
      <c r="BD12" s="671"/>
      <c r="BE12" s="671"/>
      <c r="BF12" s="671"/>
      <c r="BG12" s="671"/>
      <c r="BH12" s="671"/>
      <c r="BI12" s="671"/>
      <c r="BJ12" s="671"/>
      <c r="BK12" s="672"/>
      <c r="BL12" s="437"/>
      <c r="BM12" s="438"/>
    </row>
    <row r="13" spans="1:65" ht="59.25" customHeight="1" x14ac:dyDescent="0.2">
      <c r="A13" s="675"/>
      <c r="B13" s="678"/>
      <c r="C13" s="709"/>
      <c r="D13" s="222" t="s">
        <v>668</v>
      </c>
      <c r="E13" s="22">
        <v>0.05</v>
      </c>
      <c r="F13" s="22" t="s">
        <v>118</v>
      </c>
      <c r="G13" s="23" t="s">
        <v>669</v>
      </c>
      <c r="H13" s="423" t="s">
        <v>670</v>
      </c>
      <c r="I13" s="423" t="s">
        <v>671</v>
      </c>
      <c r="J13" s="429">
        <v>0.05</v>
      </c>
      <c r="K13" s="51" t="s">
        <v>666</v>
      </c>
      <c r="L13" s="28">
        <v>43466</v>
      </c>
      <c r="M13" s="28">
        <v>43830</v>
      </c>
      <c r="N13" s="29" t="s">
        <v>667</v>
      </c>
      <c r="O13" s="30">
        <v>2.1</v>
      </c>
      <c r="P13" s="641"/>
      <c r="Q13" s="641"/>
      <c r="R13" s="691">
        <v>1</v>
      </c>
      <c r="S13" s="691"/>
      <c r="T13" s="641"/>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641"/>
      <c r="AV13" s="641"/>
      <c r="AW13" s="641"/>
      <c r="AX13" s="641"/>
      <c r="AY13" s="641"/>
      <c r="AZ13" s="641"/>
      <c r="BA13" s="641"/>
      <c r="BB13" s="641"/>
      <c r="BC13" s="641"/>
      <c r="BD13" s="641"/>
      <c r="BE13" s="641"/>
      <c r="BF13" s="641"/>
      <c r="BG13" s="641"/>
      <c r="BH13" s="641"/>
      <c r="BI13" s="641"/>
      <c r="BJ13" s="641"/>
      <c r="BK13" s="657"/>
      <c r="BL13" s="439"/>
      <c r="BM13" s="440"/>
    </row>
    <row r="14" spans="1:65" ht="63.75" customHeight="1" x14ac:dyDescent="0.2">
      <c r="A14" s="675"/>
      <c r="B14" s="678"/>
      <c r="C14" s="709"/>
      <c r="D14" s="501" t="s">
        <v>672</v>
      </c>
      <c r="E14" s="690">
        <v>0.4</v>
      </c>
      <c r="F14" s="22" t="s">
        <v>118</v>
      </c>
      <c r="G14" s="23" t="s">
        <v>673</v>
      </c>
      <c r="H14" s="423" t="s">
        <v>674</v>
      </c>
      <c r="I14" s="423" t="s">
        <v>675</v>
      </c>
      <c r="J14" s="429">
        <v>0.05</v>
      </c>
      <c r="K14" s="51" t="s">
        <v>666</v>
      </c>
      <c r="L14" s="28">
        <v>43466</v>
      </c>
      <c r="M14" s="28">
        <v>43830</v>
      </c>
      <c r="N14" s="29" t="s">
        <v>667</v>
      </c>
      <c r="O14" s="30">
        <v>3.1</v>
      </c>
      <c r="P14" s="641"/>
      <c r="Q14" s="641"/>
      <c r="R14" s="691">
        <v>1</v>
      </c>
      <c r="S14" s="69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1"/>
      <c r="BE14" s="641"/>
      <c r="BF14" s="641"/>
      <c r="BG14" s="641"/>
      <c r="BH14" s="641"/>
      <c r="BI14" s="641"/>
      <c r="BJ14" s="641"/>
      <c r="BK14" s="657"/>
      <c r="BL14" s="439"/>
      <c r="BM14" s="440"/>
    </row>
    <row r="15" spans="1:65" ht="64.5" customHeight="1" x14ac:dyDescent="0.2">
      <c r="A15" s="675"/>
      <c r="B15" s="678"/>
      <c r="C15" s="709"/>
      <c r="D15" s="501"/>
      <c r="E15" s="690"/>
      <c r="F15" s="22" t="s">
        <v>118</v>
      </c>
      <c r="G15" s="702" t="s">
        <v>676</v>
      </c>
      <c r="H15" s="22" t="s">
        <v>677</v>
      </c>
      <c r="I15" s="223" t="s">
        <v>678</v>
      </c>
      <c r="J15" s="429">
        <v>3.5000000000000003E-2</v>
      </c>
      <c r="K15" s="27" t="s">
        <v>679</v>
      </c>
      <c r="L15" s="28">
        <v>43466</v>
      </c>
      <c r="M15" s="28">
        <v>43830</v>
      </c>
      <c r="N15" s="29" t="s">
        <v>667</v>
      </c>
      <c r="O15" s="30">
        <v>3.4</v>
      </c>
      <c r="P15" s="641"/>
      <c r="Q15" s="641"/>
      <c r="R15" s="699">
        <v>8.3299999999999999E-2</v>
      </c>
      <c r="S15" s="699"/>
      <c r="T15" s="641"/>
      <c r="U15" s="641"/>
      <c r="V15" s="699">
        <v>8.3299999999999999E-2</v>
      </c>
      <c r="W15" s="699"/>
      <c r="X15" s="641"/>
      <c r="Y15" s="641"/>
      <c r="Z15" s="699">
        <v>8.3299999999999999E-2</v>
      </c>
      <c r="AA15" s="699"/>
      <c r="AB15" s="641"/>
      <c r="AC15" s="641"/>
      <c r="AD15" s="699">
        <v>8.3299999999999999E-2</v>
      </c>
      <c r="AE15" s="699"/>
      <c r="AF15" s="641"/>
      <c r="AG15" s="641"/>
      <c r="AH15" s="699">
        <v>8.3299999999999999E-2</v>
      </c>
      <c r="AI15" s="699"/>
      <c r="AJ15" s="641"/>
      <c r="AK15" s="641"/>
      <c r="AL15" s="699">
        <v>8.3299999999999999E-2</v>
      </c>
      <c r="AM15" s="699"/>
      <c r="AN15" s="641"/>
      <c r="AO15" s="641"/>
      <c r="AP15" s="699">
        <v>8.3299999999999999E-2</v>
      </c>
      <c r="AQ15" s="699"/>
      <c r="AR15" s="641"/>
      <c r="AS15" s="641"/>
      <c r="AT15" s="699">
        <v>8.3299999999999999E-2</v>
      </c>
      <c r="AU15" s="699"/>
      <c r="AV15" s="641"/>
      <c r="AW15" s="641"/>
      <c r="AX15" s="699">
        <v>8.3299999999999999E-2</v>
      </c>
      <c r="AY15" s="699"/>
      <c r="AZ15" s="641"/>
      <c r="BA15" s="641"/>
      <c r="BB15" s="699">
        <v>8.3299999999999999E-2</v>
      </c>
      <c r="BC15" s="699"/>
      <c r="BD15" s="641"/>
      <c r="BE15" s="641"/>
      <c r="BF15" s="699">
        <v>8.3299999999999999E-2</v>
      </c>
      <c r="BG15" s="699"/>
      <c r="BH15" s="641"/>
      <c r="BI15" s="641"/>
      <c r="BJ15" s="699">
        <v>8.3699999999999997E-2</v>
      </c>
      <c r="BK15" s="700"/>
      <c r="BL15" s="439"/>
      <c r="BM15" s="440"/>
    </row>
    <row r="16" spans="1:65" ht="78.75" customHeight="1" x14ac:dyDescent="0.2">
      <c r="A16" s="675"/>
      <c r="B16" s="678"/>
      <c r="C16" s="709"/>
      <c r="D16" s="501"/>
      <c r="E16" s="690"/>
      <c r="F16" s="22" t="s">
        <v>118</v>
      </c>
      <c r="G16" s="702"/>
      <c r="H16" s="423" t="s">
        <v>680</v>
      </c>
      <c r="I16" s="441" t="s">
        <v>681</v>
      </c>
      <c r="J16" s="429">
        <v>0.1</v>
      </c>
      <c r="K16" s="27" t="s">
        <v>679</v>
      </c>
      <c r="L16" s="28">
        <v>43466</v>
      </c>
      <c r="M16" s="28">
        <v>43830</v>
      </c>
      <c r="N16" s="29" t="s">
        <v>667</v>
      </c>
      <c r="O16" s="30">
        <v>3.5</v>
      </c>
      <c r="P16" s="641"/>
      <c r="Q16" s="641"/>
      <c r="R16" s="691">
        <v>1</v>
      </c>
      <c r="S16" s="691"/>
      <c r="T16" s="641"/>
      <c r="U16" s="641"/>
      <c r="V16" s="691">
        <v>1</v>
      </c>
      <c r="W16" s="691"/>
      <c r="X16" s="641"/>
      <c r="Y16" s="641"/>
      <c r="Z16" s="691">
        <v>1</v>
      </c>
      <c r="AA16" s="691"/>
      <c r="AB16" s="641"/>
      <c r="AC16" s="641"/>
      <c r="AD16" s="691">
        <v>1</v>
      </c>
      <c r="AE16" s="691"/>
      <c r="AF16" s="641"/>
      <c r="AG16" s="641"/>
      <c r="AH16" s="691">
        <v>1</v>
      </c>
      <c r="AI16" s="691"/>
      <c r="AJ16" s="641"/>
      <c r="AK16" s="641"/>
      <c r="AL16" s="691">
        <v>1</v>
      </c>
      <c r="AM16" s="691"/>
      <c r="AN16" s="641"/>
      <c r="AO16" s="641"/>
      <c r="AP16" s="691">
        <v>2</v>
      </c>
      <c r="AQ16" s="691"/>
      <c r="AR16" s="641"/>
      <c r="AS16" s="641"/>
      <c r="AT16" s="691">
        <v>1</v>
      </c>
      <c r="AU16" s="691"/>
      <c r="AV16" s="641"/>
      <c r="AW16" s="641"/>
      <c r="AX16" s="691">
        <v>1</v>
      </c>
      <c r="AY16" s="691"/>
      <c r="AZ16" s="641"/>
      <c r="BA16" s="641"/>
      <c r="BB16" s="691">
        <v>1</v>
      </c>
      <c r="BC16" s="691"/>
      <c r="BD16" s="641"/>
      <c r="BE16" s="641"/>
      <c r="BF16" s="691">
        <v>1</v>
      </c>
      <c r="BG16" s="691"/>
      <c r="BH16" s="641"/>
      <c r="BI16" s="641"/>
      <c r="BJ16" s="691">
        <v>2</v>
      </c>
      <c r="BK16" s="703"/>
      <c r="BL16" s="439"/>
      <c r="BM16" s="440"/>
    </row>
    <row r="17" spans="1:65" ht="88.5" customHeight="1" x14ac:dyDescent="0.2">
      <c r="A17" s="675"/>
      <c r="B17" s="678"/>
      <c r="C17" s="709"/>
      <c r="D17" s="501"/>
      <c r="E17" s="690"/>
      <c r="F17" s="22" t="s">
        <v>118</v>
      </c>
      <c r="G17" s="702"/>
      <c r="H17" s="442" t="s">
        <v>682</v>
      </c>
      <c r="I17" s="443" t="s">
        <v>683</v>
      </c>
      <c r="J17" s="429">
        <v>3.5000000000000003E-2</v>
      </c>
      <c r="K17" s="27" t="s">
        <v>684</v>
      </c>
      <c r="L17" s="28">
        <v>43466</v>
      </c>
      <c r="M17" s="28">
        <v>43830</v>
      </c>
      <c r="N17" s="29" t="s">
        <v>667</v>
      </c>
      <c r="O17" s="30">
        <v>3.6</v>
      </c>
      <c r="P17" s="641"/>
      <c r="Q17" s="641"/>
      <c r="R17" s="699">
        <v>8.3299999999999999E-2</v>
      </c>
      <c r="S17" s="699"/>
      <c r="T17" s="641"/>
      <c r="U17" s="641"/>
      <c r="V17" s="699">
        <v>8.3299999999999999E-2</v>
      </c>
      <c r="W17" s="699"/>
      <c r="X17" s="641"/>
      <c r="Y17" s="641"/>
      <c r="Z17" s="699">
        <v>8.3299999999999999E-2</v>
      </c>
      <c r="AA17" s="699"/>
      <c r="AB17" s="641"/>
      <c r="AC17" s="641"/>
      <c r="AD17" s="699">
        <v>8.3299999999999999E-2</v>
      </c>
      <c r="AE17" s="699"/>
      <c r="AF17" s="641"/>
      <c r="AG17" s="641"/>
      <c r="AH17" s="699">
        <v>8.3299999999999999E-2</v>
      </c>
      <c r="AI17" s="699"/>
      <c r="AJ17" s="641"/>
      <c r="AK17" s="641"/>
      <c r="AL17" s="699">
        <v>8.3299999999999999E-2</v>
      </c>
      <c r="AM17" s="699"/>
      <c r="AN17" s="641"/>
      <c r="AO17" s="641"/>
      <c r="AP17" s="699">
        <v>8.3299999999999999E-2</v>
      </c>
      <c r="AQ17" s="699"/>
      <c r="AR17" s="641"/>
      <c r="AS17" s="641"/>
      <c r="AT17" s="699">
        <v>8.3299999999999999E-2</v>
      </c>
      <c r="AU17" s="699"/>
      <c r="AV17" s="641"/>
      <c r="AW17" s="641"/>
      <c r="AX17" s="699">
        <v>8.3299999999999999E-2</v>
      </c>
      <c r="AY17" s="699"/>
      <c r="AZ17" s="641"/>
      <c r="BA17" s="641"/>
      <c r="BB17" s="699">
        <v>8.3299999999999999E-2</v>
      </c>
      <c r="BC17" s="699"/>
      <c r="BD17" s="641"/>
      <c r="BE17" s="641"/>
      <c r="BF17" s="699">
        <v>8.3299999999999999E-2</v>
      </c>
      <c r="BG17" s="699"/>
      <c r="BH17" s="641"/>
      <c r="BI17" s="641"/>
      <c r="BJ17" s="699">
        <v>8.3699999999999997E-2</v>
      </c>
      <c r="BK17" s="700"/>
      <c r="BL17" s="439"/>
      <c r="BM17" s="440"/>
    </row>
    <row r="18" spans="1:65" ht="60.75" customHeight="1" x14ac:dyDescent="0.2">
      <c r="A18" s="675"/>
      <c r="B18" s="678"/>
      <c r="C18" s="709"/>
      <c r="D18" s="501"/>
      <c r="E18" s="690"/>
      <c r="F18" s="22" t="s">
        <v>118</v>
      </c>
      <c r="G18" s="702" t="s">
        <v>685</v>
      </c>
      <c r="H18" s="441" t="s">
        <v>686</v>
      </c>
      <c r="I18" s="441" t="s">
        <v>687</v>
      </c>
      <c r="J18" s="429">
        <v>0.02</v>
      </c>
      <c r="K18" s="51" t="s">
        <v>666</v>
      </c>
      <c r="L18" s="28">
        <v>43466</v>
      </c>
      <c r="M18" s="28">
        <v>43830</v>
      </c>
      <c r="N18" s="29" t="s">
        <v>667</v>
      </c>
      <c r="O18" s="30">
        <v>3.7</v>
      </c>
      <c r="P18" s="641"/>
      <c r="Q18" s="641"/>
      <c r="R18" s="641"/>
      <c r="S18" s="641"/>
      <c r="T18" s="641"/>
      <c r="U18" s="641"/>
      <c r="V18" s="701">
        <v>1</v>
      </c>
      <c r="W18" s="69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57"/>
      <c r="BL18" s="439"/>
      <c r="BM18" s="440"/>
    </row>
    <row r="19" spans="1:65" ht="72.75" customHeight="1" x14ac:dyDescent="0.2">
      <c r="A19" s="675"/>
      <c r="B19" s="678"/>
      <c r="C19" s="709"/>
      <c r="D19" s="501"/>
      <c r="E19" s="690"/>
      <c r="F19" s="22" t="s">
        <v>118</v>
      </c>
      <c r="G19" s="702"/>
      <c r="H19" s="441" t="s">
        <v>688</v>
      </c>
      <c r="I19" s="441" t="s">
        <v>689</v>
      </c>
      <c r="J19" s="429">
        <v>0.02</v>
      </c>
      <c r="K19" s="51" t="s">
        <v>666</v>
      </c>
      <c r="L19" s="28">
        <v>43466</v>
      </c>
      <c r="M19" s="28">
        <v>43830</v>
      </c>
      <c r="N19" s="29" t="s">
        <v>667</v>
      </c>
      <c r="O19" s="30">
        <v>3.8</v>
      </c>
      <c r="P19" s="641"/>
      <c r="Q19" s="641"/>
      <c r="R19" s="641"/>
      <c r="S19" s="641"/>
      <c r="T19" s="641"/>
      <c r="U19" s="641"/>
      <c r="V19" s="701">
        <v>1</v>
      </c>
      <c r="W19" s="69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57"/>
      <c r="BL19" s="439"/>
      <c r="BM19" s="440"/>
    </row>
    <row r="20" spans="1:65" ht="87" customHeight="1" x14ac:dyDescent="0.2">
      <c r="A20" s="675"/>
      <c r="B20" s="678"/>
      <c r="C20" s="709"/>
      <c r="D20" s="501"/>
      <c r="E20" s="690"/>
      <c r="F20" s="22" t="s">
        <v>118</v>
      </c>
      <c r="G20" s="702"/>
      <c r="H20" s="441" t="s">
        <v>686</v>
      </c>
      <c r="I20" s="441" t="s">
        <v>690</v>
      </c>
      <c r="J20" s="429">
        <v>0.02</v>
      </c>
      <c r="K20" s="51" t="s">
        <v>666</v>
      </c>
      <c r="L20" s="28">
        <v>43466</v>
      </c>
      <c r="M20" s="28">
        <v>43830</v>
      </c>
      <c r="N20" s="29" t="s">
        <v>667</v>
      </c>
      <c r="O20" s="30">
        <v>3.9</v>
      </c>
      <c r="P20" s="641"/>
      <c r="Q20" s="641"/>
      <c r="R20" s="641"/>
      <c r="S20" s="641"/>
      <c r="T20" s="641"/>
      <c r="U20" s="641"/>
      <c r="V20" s="691">
        <v>0</v>
      </c>
      <c r="W20" s="691"/>
      <c r="X20" s="641"/>
      <c r="Y20" s="641"/>
      <c r="Z20" s="641"/>
      <c r="AA20" s="641"/>
      <c r="AB20" s="641"/>
      <c r="AC20" s="641"/>
      <c r="AD20" s="641"/>
      <c r="AE20" s="641"/>
      <c r="AF20" s="641"/>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57"/>
      <c r="BL20" s="439"/>
      <c r="BM20" s="440"/>
    </row>
    <row r="21" spans="1:65" ht="87.75" customHeight="1" x14ac:dyDescent="0.2">
      <c r="A21" s="675"/>
      <c r="B21" s="678"/>
      <c r="C21" s="709"/>
      <c r="D21" s="501"/>
      <c r="E21" s="690"/>
      <c r="F21" s="22" t="s">
        <v>118</v>
      </c>
      <c r="G21" s="23" t="s">
        <v>691</v>
      </c>
      <c r="H21" s="441" t="s">
        <v>692</v>
      </c>
      <c r="I21" s="441" t="s">
        <v>693</v>
      </c>
      <c r="J21" s="429">
        <v>0.02</v>
      </c>
      <c r="K21" s="51" t="s">
        <v>666</v>
      </c>
      <c r="L21" s="28">
        <v>43466</v>
      </c>
      <c r="M21" s="28">
        <v>43830</v>
      </c>
      <c r="N21" s="29" t="s">
        <v>667</v>
      </c>
      <c r="O21" s="444">
        <v>3.1</v>
      </c>
      <c r="P21" s="641"/>
      <c r="Q21" s="641"/>
      <c r="R21" s="699">
        <v>8.3299999999999999E-2</v>
      </c>
      <c r="S21" s="691"/>
      <c r="T21" s="641"/>
      <c r="U21" s="641"/>
      <c r="V21" s="699">
        <v>8.3299999999999999E-2</v>
      </c>
      <c r="W21" s="699"/>
      <c r="X21" s="641"/>
      <c r="Y21" s="641"/>
      <c r="Z21" s="699">
        <v>8.3299999999999999E-2</v>
      </c>
      <c r="AA21" s="691"/>
      <c r="AB21" s="641"/>
      <c r="AC21" s="641"/>
      <c r="AD21" s="699">
        <v>8.3299999999999999E-2</v>
      </c>
      <c r="AE21" s="699"/>
      <c r="AF21" s="641"/>
      <c r="AG21" s="641"/>
      <c r="AH21" s="699">
        <v>8.3299999999999999E-2</v>
      </c>
      <c r="AI21" s="691"/>
      <c r="AJ21" s="641"/>
      <c r="AK21" s="641"/>
      <c r="AL21" s="699">
        <v>8.3299999999999999E-2</v>
      </c>
      <c r="AM21" s="699"/>
      <c r="AN21" s="641"/>
      <c r="AO21" s="641"/>
      <c r="AP21" s="699">
        <v>8.3299999999999999E-2</v>
      </c>
      <c r="AQ21" s="691"/>
      <c r="AR21" s="641"/>
      <c r="AS21" s="641"/>
      <c r="AT21" s="699">
        <v>8.3299999999999999E-2</v>
      </c>
      <c r="AU21" s="699"/>
      <c r="AV21" s="641"/>
      <c r="AW21" s="641"/>
      <c r="AX21" s="699">
        <v>8.3299999999999999E-2</v>
      </c>
      <c r="AY21" s="691"/>
      <c r="AZ21" s="641"/>
      <c r="BA21" s="641"/>
      <c r="BB21" s="699">
        <v>8.3299999999999999E-2</v>
      </c>
      <c r="BC21" s="699"/>
      <c r="BD21" s="641"/>
      <c r="BE21" s="641"/>
      <c r="BF21" s="699">
        <v>8.3299999999999999E-2</v>
      </c>
      <c r="BG21" s="691"/>
      <c r="BH21" s="641"/>
      <c r="BI21" s="641"/>
      <c r="BJ21" s="699">
        <v>8.3699999999999997E-2</v>
      </c>
      <c r="BK21" s="700"/>
      <c r="BL21" s="439"/>
      <c r="BM21" s="440"/>
    </row>
    <row r="22" spans="1:65" ht="40.5" customHeight="1" x14ac:dyDescent="0.2">
      <c r="A22" s="675"/>
      <c r="B22" s="678"/>
      <c r="C22" s="709"/>
      <c r="D22" s="501"/>
      <c r="E22" s="690"/>
      <c r="F22" s="22" t="s">
        <v>118</v>
      </c>
      <c r="G22" s="23" t="s">
        <v>694</v>
      </c>
      <c r="H22" s="441" t="s">
        <v>695</v>
      </c>
      <c r="I22" s="22" t="s">
        <v>696</v>
      </c>
      <c r="J22" s="429">
        <v>0.1</v>
      </c>
      <c r="K22" s="51" t="s">
        <v>666</v>
      </c>
      <c r="L22" s="28">
        <v>43466</v>
      </c>
      <c r="M22" s="28">
        <v>43830</v>
      </c>
      <c r="N22" s="29" t="s">
        <v>667</v>
      </c>
      <c r="O22" s="30">
        <v>3.11</v>
      </c>
      <c r="P22" s="687"/>
      <c r="Q22" s="687"/>
      <c r="R22" s="686">
        <v>8.3299999999999999E-2</v>
      </c>
      <c r="S22" s="686"/>
      <c r="T22" s="687"/>
      <c r="U22" s="687"/>
      <c r="V22" s="686">
        <v>8.3299999999999999E-2</v>
      </c>
      <c r="W22" s="686"/>
      <c r="X22" s="687"/>
      <c r="Y22" s="687"/>
      <c r="Z22" s="686">
        <v>8.3299999999999999E-2</v>
      </c>
      <c r="AA22" s="686"/>
      <c r="AB22" s="687"/>
      <c r="AC22" s="687"/>
      <c r="AD22" s="686">
        <v>8.3299999999999999E-2</v>
      </c>
      <c r="AE22" s="686"/>
      <c r="AF22" s="687"/>
      <c r="AG22" s="687"/>
      <c r="AH22" s="686">
        <v>8.3299999999999999E-2</v>
      </c>
      <c r="AI22" s="686"/>
      <c r="AJ22" s="687"/>
      <c r="AK22" s="687"/>
      <c r="AL22" s="686">
        <v>8.3299999999999999E-2</v>
      </c>
      <c r="AM22" s="686"/>
      <c r="AN22" s="687"/>
      <c r="AO22" s="687"/>
      <c r="AP22" s="686">
        <v>8.3299999999999999E-2</v>
      </c>
      <c r="AQ22" s="686"/>
      <c r="AR22" s="687"/>
      <c r="AS22" s="687"/>
      <c r="AT22" s="686">
        <v>8.3299999999999999E-2</v>
      </c>
      <c r="AU22" s="686"/>
      <c r="AV22" s="687"/>
      <c r="AW22" s="687"/>
      <c r="AX22" s="686">
        <v>8.3299999999999999E-2</v>
      </c>
      <c r="AY22" s="686"/>
      <c r="AZ22" s="687"/>
      <c r="BA22" s="687"/>
      <c r="BB22" s="686">
        <v>8.3299999999999999E-2</v>
      </c>
      <c r="BC22" s="686"/>
      <c r="BD22" s="687"/>
      <c r="BE22" s="687"/>
      <c r="BF22" s="686">
        <v>8.3299999999999999E-2</v>
      </c>
      <c r="BG22" s="686"/>
      <c r="BH22" s="687"/>
      <c r="BI22" s="687"/>
      <c r="BJ22" s="686">
        <v>8.3699999999999997E-2</v>
      </c>
      <c r="BK22" s="688"/>
      <c r="BL22" s="439"/>
      <c r="BM22" s="440"/>
    </row>
    <row r="23" spans="1:65" ht="49.5" customHeight="1" x14ac:dyDescent="0.2">
      <c r="A23" s="675"/>
      <c r="B23" s="678"/>
      <c r="C23" s="709"/>
      <c r="D23" s="501" t="s">
        <v>697</v>
      </c>
      <c r="E23" s="690">
        <v>0.2</v>
      </c>
      <c r="F23" s="22" t="s">
        <v>118</v>
      </c>
      <c r="G23" s="24" t="s">
        <v>698</v>
      </c>
      <c r="H23" s="423" t="s">
        <v>699</v>
      </c>
      <c r="I23" s="441" t="s">
        <v>700</v>
      </c>
      <c r="J23" s="429">
        <v>0.05</v>
      </c>
      <c r="K23" s="51" t="s">
        <v>666</v>
      </c>
      <c r="L23" s="28">
        <v>43466</v>
      </c>
      <c r="M23" s="28">
        <v>43830</v>
      </c>
      <c r="N23" s="29" t="s">
        <v>667</v>
      </c>
      <c r="O23" s="30">
        <v>4.0999999999999996</v>
      </c>
      <c r="P23" s="641"/>
      <c r="Q23" s="641"/>
      <c r="R23" s="691">
        <v>1</v>
      </c>
      <c r="S23" s="69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U23" s="641"/>
      <c r="AV23" s="641"/>
      <c r="AW23" s="641"/>
      <c r="AX23" s="641"/>
      <c r="AY23" s="641"/>
      <c r="AZ23" s="641"/>
      <c r="BA23" s="641"/>
      <c r="BB23" s="641"/>
      <c r="BC23" s="641"/>
      <c r="BD23" s="641"/>
      <c r="BE23" s="641"/>
      <c r="BF23" s="641"/>
      <c r="BG23" s="641"/>
      <c r="BH23" s="641"/>
      <c r="BI23" s="641"/>
      <c r="BJ23" s="641"/>
      <c r="BK23" s="657"/>
      <c r="BL23" s="439"/>
      <c r="BM23" s="440"/>
    </row>
    <row r="24" spans="1:65" ht="55.5" customHeight="1" x14ac:dyDescent="0.2">
      <c r="A24" s="675"/>
      <c r="B24" s="678"/>
      <c r="C24" s="709"/>
      <c r="D24" s="501"/>
      <c r="E24" s="690"/>
      <c r="F24" s="22" t="s">
        <v>118</v>
      </c>
      <c r="G24" s="24" t="s">
        <v>701</v>
      </c>
      <c r="H24" s="441" t="s">
        <v>702</v>
      </c>
      <c r="I24" s="441" t="s">
        <v>703</v>
      </c>
      <c r="J24" s="429">
        <v>0.1</v>
      </c>
      <c r="K24" s="27" t="s">
        <v>704</v>
      </c>
      <c r="L24" s="28">
        <v>43466</v>
      </c>
      <c r="M24" s="28">
        <v>43830</v>
      </c>
      <c r="N24" s="29" t="s">
        <v>667</v>
      </c>
      <c r="O24" s="30">
        <v>4.3</v>
      </c>
      <c r="P24" s="687"/>
      <c r="Q24" s="687"/>
      <c r="R24" s="686">
        <v>8.3299999999999999E-2</v>
      </c>
      <c r="S24" s="686"/>
      <c r="T24" s="687"/>
      <c r="U24" s="687"/>
      <c r="V24" s="686">
        <v>8.3299999999999999E-2</v>
      </c>
      <c r="W24" s="686"/>
      <c r="X24" s="687"/>
      <c r="Y24" s="687"/>
      <c r="Z24" s="686">
        <v>8.3299999999999999E-2</v>
      </c>
      <c r="AA24" s="686"/>
      <c r="AB24" s="687"/>
      <c r="AC24" s="687"/>
      <c r="AD24" s="686">
        <v>8.3299999999999999E-2</v>
      </c>
      <c r="AE24" s="686"/>
      <c r="AF24" s="687"/>
      <c r="AG24" s="687"/>
      <c r="AH24" s="686">
        <v>8.3299999999999999E-2</v>
      </c>
      <c r="AI24" s="686"/>
      <c r="AJ24" s="687"/>
      <c r="AK24" s="687"/>
      <c r="AL24" s="686">
        <v>8.3299999999999999E-2</v>
      </c>
      <c r="AM24" s="686"/>
      <c r="AN24" s="687"/>
      <c r="AO24" s="687"/>
      <c r="AP24" s="686">
        <v>8.3299999999999999E-2</v>
      </c>
      <c r="AQ24" s="686"/>
      <c r="AR24" s="687"/>
      <c r="AS24" s="687"/>
      <c r="AT24" s="686">
        <v>8.3299999999999999E-2</v>
      </c>
      <c r="AU24" s="686"/>
      <c r="AV24" s="687"/>
      <c r="AW24" s="687"/>
      <c r="AX24" s="686">
        <v>8.3299999999999999E-2</v>
      </c>
      <c r="AY24" s="686"/>
      <c r="AZ24" s="687"/>
      <c r="BA24" s="687"/>
      <c r="BB24" s="686">
        <v>8.3299999999999999E-2</v>
      </c>
      <c r="BC24" s="686"/>
      <c r="BD24" s="687"/>
      <c r="BE24" s="687"/>
      <c r="BF24" s="686">
        <v>8.3299999999999999E-2</v>
      </c>
      <c r="BG24" s="686"/>
      <c r="BH24" s="687"/>
      <c r="BI24" s="687"/>
      <c r="BJ24" s="686">
        <v>8.3699999999999997E-2</v>
      </c>
      <c r="BK24" s="688"/>
      <c r="BL24" s="439"/>
      <c r="BM24" s="440"/>
    </row>
    <row r="25" spans="1:65" ht="63.75" customHeight="1" x14ac:dyDescent="0.2">
      <c r="A25" s="675"/>
      <c r="B25" s="678"/>
      <c r="C25" s="709"/>
      <c r="D25" s="501"/>
      <c r="E25" s="690"/>
      <c r="F25" s="22" t="s">
        <v>118</v>
      </c>
      <c r="G25" s="23" t="s">
        <v>705</v>
      </c>
      <c r="H25" s="441" t="s">
        <v>706</v>
      </c>
      <c r="I25" s="223" t="s">
        <v>707</v>
      </c>
      <c r="J25" s="429">
        <v>2.5000000000000001E-2</v>
      </c>
      <c r="K25" s="27" t="s">
        <v>704</v>
      </c>
      <c r="L25" s="28">
        <v>43466</v>
      </c>
      <c r="M25" s="28">
        <v>43830</v>
      </c>
      <c r="N25" s="29" t="s">
        <v>667</v>
      </c>
      <c r="O25" s="30">
        <v>4.4000000000000004</v>
      </c>
      <c r="P25" s="687"/>
      <c r="Q25" s="687"/>
      <c r="R25" s="686">
        <v>8.3299999999999999E-2</v>
      </c>
      <c r="S25" s="686"/>
      <c r="T25" s="687"/>
      <c r="U25" s="687"/>
      <c r="V25" s="686">
        <v>8.3299999999999999E-2</v>
      </c>
      <c r="W25" s="686"/>
      <c r="X25" s="687"/>
      <c r="Y25" s="687"/>
      <c r="Z25" s="686">
        <v>8.3299999999999999E-2</v>
      </c>
      <c r="AA25" s="686"/>
      <c r="AB25" s="687"/>
      <c r="AC25" s="687"/>
      <c r="AD25" s="686">
        <v>8.3299999999999999E-2</v>
      </c>
      <c r="AE25" s="686"/>
      <c r="AF25" s="687"/>
      <c r="AG25" s="687"/>
      <c r="AH25" s="686">
        <v>8.3299999999999999E-2</v>
      </c>
      <c r="AI25" s="686"/>
      <c r="AJ25" s="687"/>
      <c r="AK25" s="687"/>
      <c r="AL25" s="686">
        <v>8.3299999999999999E-2</v>
      </c>
      <c r="AM25" s="686"/>
      <c r="AN25" s="687"/>
      <c r="AO25" s="687"/>
      <c r="AP25" s="686">
        <v>8.3299999999999999E-2</v>
      </c>
      <c r="AQ25" s="686"/>
      <c r="AR25" s="687"/>
      <c r="AS25" s="687"/>
      <c r="AT25" s="686">
        <v>8.3299999999999999E-2</v>
      </c>
      <c r="AU25" s="686"/>
      <c r="AV25" s="687"/>
      <c r="AW25" s="687"/>
      <c r="AX25" s="686">
        <v>8.3299999999999999E-2</v>
      </c>
      <c r="AY25" s="686"/>
      <c r="AZ25" s="687"/>
      <c r="BA25" s="687"/>
      <c r="BB25" s="686">
        <v>8.3299999999999999E-2</v>
      </c>
      <c r="BC25" s="686"/>
      <c r="BD25" s="687"/>
      <c r="BE25" s="687"/>
      <c r="BF25" s="686">
        <v>8.3299999999999999E-2</v>
      </c>
      <c r="BG25" s="686"/>
      <c r="BH25" s="687"/>
      <c r="BI25" s="687"/>
      <c r="BJ25" s="686">
        <v>8.3699999999999997E-2</v>
      </c>
      <c r="BK25" s="688"/>
      <c r="BL25" s="439"/>
      <c r="BM25" s="440"/>
    </row>
    <row r="26" spans="1:65" ht="50.25" customHeight="1" thickBot="1" x14ac:dyDescent="0.25">
      <c r="A26" s="675"/>
      <c r="B26" s="678"/>
      <c r="C26" s="709"/>
      <c r="D26" s="658"/>
      <c r="E26" s="698"/>
      <c r="F26" s="33" t="s">
        <v>118</v>
      </c>
      <c r="G26" s="445" t="s">
        <v>708</v>
      </c>
      <c r="H26" s="424" t="s">
        <v>709</v>
      </c>
      <c r="I26" s="446" t="s">
        <v>710</v>
      </c>
      <c r="J26" s="447">
        <v>2.5000000000000001E-2</v>
      </c>
      <c r="K26" s="37" t="s">
        <v>704</v>
      </c>
      <c r="L26" s="38">
        <v>43466</v>
      </c>
      <c r="M26" s="38">
        <v>43830</v>
      </c>
      <c r="N26" s="39" t="s">
        <v>667</v>
      </c>
      <c r="O26" s="40">
        <v>4.5</v>
      </c>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693"/>
      <c r="AQ26" s="693"/>
      <c r="AR26" s="693"/>
      <c r="AS26" s="693"/>
      <c r="AT26" s="693"/>
      <c r="AU26" s="693"/>
      <c r="AV26" s="693"/>
      <c r="AW26" s="693"/>
      <c r="AX26" s="693"/>
      <c r="AY26" s="693"/>
      <c r="AZ26" s="693"/>
      <c r="BA26" s="693"/>
      <c r="BB26" s="693"/>
      <c r="BC26" s="693"/>
      <c r="BD26" s="693"/>
      <c r="BE26" s="693"/>
      <c r="BF26" s="697">
        <v>1</v>
      </c>
      <c r="BG26" s="697"/>
      <c r="BH26" s="693"/>
      <c r="BI26" s="693"/>
      <c r="BJ26" s="693"/>
      <c r="BK26" s="694"/>
      <c r="BL26" s="448"/>
      <c r="BM26" s="211"/>
    </row>
    <row r="27" spans="1:65" ht="45.75" customHeight="1" x14ac:dyDescent="0.2">
      <c r="A27" s="675"/>
      <c r="B27" s="678"/>
      <c r="C27" s="709"/>
      <c r="D27" s="500" t="s">
        <v>711</v>
      </c>
      <c r="E27" s="695">
        <v>0.1</v>
      </c>
      <c r="F27" s="43" t="s">
        <v>118</v>
      </c>
      <c r="G27" s="44" t="s">
        <v>712</v>
      </c>
      <c r="H27" s="435" t="s">
        <v>713</v>
      </c>
      <c r="I27" s="449" t="s">
        <v>700</v>
      </c>
      <c r="J27" s="436">
        <v>2.5000000000000001E-2</v>
      </c>
      <c r="K27" s="47" t="s">
        <v>704</v>
      </c>
      <c r="L27" s="48">
        <v>43466</v>
      </c>
      <c r="M27" s="48">
        <v>43830</v>
      </c>
      <c r="N27" s="49" t="s">
        <v>667</v>
      </c>
      <c r="O27" s="420">
        <v>5.0999999999999996</v>
      </c>
      <c r="P27" s="671"/>
      <c r="Q27" s="671"/>
      <c r="R27" s="696">
        <v>1</v>
      </c>
      <c r="S27" s="696"/>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71"/>
      <c r="BI27" s="671"/>
      <c r="BJ27" s="671"/>
      <c r="BK27" s="672"/>
      <c r="BL27" s="437"/>
      <c r="BM27" s="438"/>
    </row>
    <row r="28" spans="1:65" ht="57" customHeight="1" x14ac:dyDescent="0.2">
      <c r="A28" s="675"/>
      <c r="B28" s="678"/>
      <c r="C28" s="709"/>
      <c r="D28" s="501"/>
      <c r="E28" s="690"/>
      <c r="F28" s="22" t="s">
        <v>118</v>
      </c>
      <c r="G28" s="23" t="s">
        <v>714</v>
      </c>
      <c r="H28" s="442" t="s">
        <v>715</v>
      </c>
      <c r="I28" s="441" t="s">
        <v>716</v>
      </c>
      <c r="J28" s="429">
        <v>2.5000000000000001E-2</v>
      </c>
      <c r="K28" s="27" t="s">
        <v>704</v>
      </c>
      <c r="L28" s="28">
        <v>43466</v>
      </c>
      <c r="M28" s="28">
        <v>43830</v>
      </c>
      <c r="N28" s="29" t="s">
        <v>667</v>
      </c>
      <c r="O28" s="30">
        <v>3.3</v>
      </c>
      <c r="P28" s="641"/>
      <c r="Q28" s="641"/>
      <c r="R28" s="641"/>
      <c r="S28" s="641"/>
      <c r="T28" s="641"/>
      <c r="U28" s="641"/>
      <c r="V28" s="641"/>
      <c r="W28" s="641"/>
      <c r="X28" s="641"/>
      <c r="Y28" s="641"/>
      <c r="Z28" s="641"/>
      <c r="AA28" s="641"/>
      <c r="AB28" s="641"/>
      <c r="AC28" s="641"/>
      <c r="AD28" s="641"/>
      <c r="AE28" s="641"/>
      <c r="AF28" s="641"/>
      <c r="AG28" s="641"/>
      <c r="AH28" s="692">
        <f>0.5/3</f>
        <v>0.16666666666666666</v>
      </c>
      <c r="AI28" s="692"/>
      <c r="AJ28" s="641"/>
      <c r="AK28" s="641"/>
      <c r="AL28" s="641"/>
      <c r="AM28" s="641"/>
      <c r="AN28" s="641"/>
      <c r="AO28" s="641"/>
      <c r="AP28" s="641"/>
      <c r="AQ28" s="641"/>
      <c r="AR28" s="641"/>
      <c r="AS28" s="641"/>
      <c r="AT28" s="641"/>
      <c r="AU28" s="641"/>
      <c r="AV28" s="641"/>
      <c r="AW28" s="641"/>
      <c r="AX28" s="692">
        <f>1/3</f>
        <v>0.33333333333333331</v>
      </c>
      <c r="AY28" s="692"/>
      <c r="AZ28" s="641"/>
      <c r="BA28" s="641"/>
      <c r="BB28" s="692">
        <f>1/3</f>
        <v>0.33333333333333331</v>
      </c>
      <c r="BC28" s="692"/>
      <c r="BD28" s="641"/>
      <c r="BE28" s="641"/>
      <c r="BF28" s="692">
        <v>0.16666666666666666</v>
      </c>
      <c r="BG28" s="692"/>
      <c r="BH28" s="641"/>
      <c r="BI28" s="641"/>
      <c r="BJ28" s="641"/>
      <c r="BK28" s="657"/>
      <c r="BL28" s="439"/>
      <c r="BM28" s="440"/>
    </row>
    <row r="29" spans="1:65" ht="53.25" customHeight="1" x14ac:dyDescent="0.2">
      <c r="A29" s="675"/>
      <c r="B29" s="678"/>
      <c r="C29" s="709"/>
      <c r="D29" s="501"/>
      <c r="E29" s="690"/>
      <c r="F29" s="22" t="s">
        <v>118</v>
      </c>
      <c r="G29" s="24" t="s">
        <v>717</v>
      </c>
      <c r="H29" s="423" t="s">
        <v>718</v>
      </c>
      <c r="I29" s="441" t="s">
        <v>719</v>
      </c>
      <c r="J29" s="429">
        <v>0.05</v>
      </c>
      <c r="K29" s="27" t="s">
        <v>704</v>
      </c>
      <c r="L29" s="28">
        <v>43466</v>
      </c>
      <c r="M29" s="28">
        <v>43830</v>
      </c>
      <c r="N29" s="29" t="s">
        <v>667</v>
      </c>
      <c r="O29" s="30">
        <v>5.3</v>
      </c>
      <c r="P29" s="687"/>
      <c r="Q29" s="687"/>
      <c r="R29" s="686">
        <v>8.3299999999999999E-2</v>
      </c>
      <c r="S29" s="686"/>
      <c r="T29" s="687"/>
      <c r="U29" s="687"/>
      <c r="V29" s="686">
        <v>8.3299999999999999E-2</v>
      </c>
      <c r="W29" s="686"/>
      <c r="X29" s="687"/>
      <c r="Y29" s="687"/>
      <c r="Z29" s="686">
        <v>8.3299999999999999E-2</v>
      </c>
      <c r="AA29" s="686"/>
      <c r="AB29" s="687"/>
      <c r="AC29" s="687"/>
      <c r="AD29" s="686">
        <v>8.3299999999999999E-2</v>
      </c>
      <c r="AE29" s="686"/>
      <c r="AF29" s="687"/>
      <c r="AG29" s="687"/>
      <c r="AH29" s="686">
        <v>8.3299999999999999E-2</v>
      </c>
      <c r="AI29" s="686"/>
      <c r="AJ29" s="687"/>
      <c r="AK29" s="687"/>
      <c r="AL29" s="686">
        <v>8.3299999999999999E-2</v>
      </c>
      <c r="AM29" s="686"/>
      <c r="AN29" s="687"/>
      <c r="AO29" s="687"/>
      <c r="AP29" s="686">
        <v>8.3299999999999999E-2</v>
      </c>
      <c r="AQ29" s="686"/>
      <c r="AR29" s="687"/>
      <c r="AS29" s="687"/>
      <c r="AT29" s="686">
        <v>8.3299999999999999E-2</v>
      </c>
      <c r="AU29" s="686"/>
      <c r="AV29" s="687"/>
      <c r="AW29" s="687"/>
      <c r="AX29" s="686">
        <v>8.3299999999999999E-2</v>
      </c>
      <c r="AY29" s="686"/>
      <c r="AZ29" s="687"/>
      <c r="BA29" s="687"/>
      <c r="BB29" s="686">
        <v>8.3299999999999999E-2</v>
      </c>
      <c r="BC29" s="686"/>
      <c r="BD29" s="687"/>
      <c r="BE29" s="687"/>
      <c r="BF29" s="686">
        <v>8.3299999999999999E-2</v>
      </c>
      <c r="BG29" s="686"/>
      <c r="BH29" s="687"/>
      <c r="BI29" s="687"/>
      <c r="BJ29" s="686">
        <v>8.3699999999999997E-2</v>
      </c>
      <c r="BK29" s="688"/>
      <c r="BL29" s="439"/>
      <c r="BM29" s="440"/>
    </row>
    <row r="30" spans="1:65" ht="75.75" customHeight="1" x14ac:dyDescent="0.2">
      <c r="A30" s="675"/>
      <c r="B30" s="678"/>
      <c r="C30" s="709"/>
      <c r="D30" s="501" t="s">
        <v>720</v>
      </c>
      <c r="E30" s="690">
        <v>0.15</v>
      </c>
      <c r="F30" s="22" t="s">
        <v>118</v>
      </c>
      <c r="G30" s="450" t="s">
        <v>721</v>
      </c>
      <c r="H30" s="423" t="s">
        <v>722</v>
      </c>
      <c r="I30" s="423" t="s">
        <v>723</v>
      </c>
      <c r="J30" s="429">
        <v>0.05</v>
      </c>
      <c r="K30" s="27" t="s">
        <v>704</v>
      </c>
      <c r="L30" s="28">
        <v>43466</v>
      </c>
      <c r="M30" s="28">
        <v>43830</v>
      </c>
      <c r="N30" s="29" t="s">
        <v>667</v>
      </c>
      <c r="O30" s="30">
        <v>6.1</v>
      </c>
      <c r="P30" s="641"/>
      <c r="Q30" s="641"/>
      <c r="R30" s="691">
        <v>1</v>
      </c>
      <c r="S30" s="691"/>
      <c r="T30" s="641"/>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1"/>
      <c r="AY30" s="641"/>
      <c r="AZ30" s="641"/>
      <c r="BA30" s="641"/>
      <c r="BB30" s="641"/>
      <c r="BC30" s="641"/>
      <c r="BD30" s="641"/>
      <c r="BE30" s="641"/>
      <c r="BF30" s="641"/>
      <c r="BG30" s="641"/>
      <c r="BH30" s="641"/>
      <c r="BI30" s="641"/>
      <c r="BJ30" s="641"/>
      <c r="BK30" s="657"/>
      <c r="BL30" s="439"/>
      <c r="BM30" s="440"/>
    </row>
    <row r="31" spans="1:65" ht="61.5" customHeight="1" x14ac:dyDescent="0.2">
      <c r="A31" s="675"/>
      <c r="B31" s="678"/>
      <c r="C31" s="709"/>
      <c r="D31" s="501"/>
      <c r="E31" s="690"/>
      <c r="F31" s="22" t="s">
        <v>118</v>
      </c>
      <c r="G31" s="450" t="s">
        <v>724</v>
      </c>
      <c r="H31" s="442" t="s">
        <v>725</v>
      </c>
      <c r="I31" s="443" t="s">
        <v>726</v>
      </c>
      <c r="J31" s="429">
        <v>0.05</v>
      </c>
      <c r="K31" s="27" t="s">
        <v>704</v>
      </c>
      <c r="L31" s="28">
        <v>43466</v>
      </c>
      <c r="M31" s="28">
        <v>43830</v>
      </c>
      <c r="N31" s="29" t="s">
        <v>667</v>
      </c>
      <c r="O31" s="30">
        <v>6.3</v>
      </c>
      <c r="P31" s="687"/>
      <c r="Q31" s="687"/>
      <c r="R31" s="686">
        <v>8.3299999999999999E-2</v>
      </c>
      <c r="S31" s="686"/>
      <c r="T31" s="687"/>
      <c r="U31" s="687"/>
      <c r="V31" s="686">
        <v>8.3299999999999999E-2</v>
      </c>
      <c r="W31" s="686"/>
      <c r="X31" s="687"/>
      <c r="Y31" s="687"/>
      <c r="Z31" s="686">
        <v>8.3299999999999999E-2</v>
      </c>
      <c r="AA31" s="686"/>
      <c r="AB31" s="687"/>
      <c r="AC31" s="687"/>
      <c r="AD31" s="686">
        <v>8.3299999999999999E-2</v>
      </c>
      <c r="AE31" s="686"/>
      <c r="AF31" s="687"/>
      <c r="AG31" s="687"/>
      <c r="AH31" s="686">
        <v>8.3299999999999999E-2</v>
      </c>
      <c r="AI31" s="686"/>
      <c r="AJ31" s="687"/>
      <c r="AK31" s="687"/>
      <c r="AL31" s="686">
        <v>8.3299999999999999E-2</v>
      </c>
      <c r="AM31" s="686"/>
      <c r="AN31" s="687"/>
      <c r="AO31" s="687"/>
      <c r="AP31" s="686">
        <v>8.3299999999999999E-2</v>
      </c>
      <c r="AQ31" s="686"/>
      <c r="AR31" s="687"/>
      <c r="AS31" s="687"/>
      <c r="AT31" s="686">
        <v>8.3299999999999999E-2</v>
      </c>
      <c r="AU31" s="686"/>
      <c r="AV31" s="687"/>
      <c r="AW31" s="687"/>
      <c r="AX31" s="686">
        <v>8.3299999999999999E-2</v>
      </c>
      <c r="AY31" s="686"/>
      <c r="AZ31" s="687"/>
      <c r="BA31" s="687"/>
      <c r="BB31" s="686">
        <v>8.3299999999999999E-2</v>
      </c>
      <c r="BC31" s="686"/>
      <c r="BD31" s="687"/>
      <c r="BE31" s="687"/>
      <c r="BF31" s="686">
        <v>8.3299999999999999E-2</v>
      </c>
      <c r="BG31" s="686"/>
      <c r="BH31" s="687"/>
      <c r="BI31" s="687"/>
      <c r="BJ31" s="686">
        <v>8.3699999999999997E-2</v>
      </c>
      <c r="BK31" s="688"/>
      <c r="BL31" s="439"/>
      <c r="BM31" s="440"/>
    </row>
    <row r="32" spans="1:65" ht="63.75" customHeight="1" x14ac:dyDescent="0.2">
      <c r="A32" s="675"/>
      <c r="B32" s="678"/>
      <c r="C32" s="710"/>
      <c r="D32" s="501"/>
      <c r="E32" s="690"/>
      <c r="F32" s="22" t="s">
        <v>118</v>
      </c>
      <c r="G32" s="450" t="s">
        <v>727</v>
      </c>
      <c r="H32" s="442" t="s">
        <v>728</v>
      </c>
      <c r="I32" s="443" t="s">
        <v>729</v>
      </c>
      <c r="J32" s="429">
        <v>0.05</v>
      </c>
      <c r="K32" s="27" t="s">
        <v>704</v>
      </c>
      <c r="L32" s="28">
        <v>43466</v>
      </c>
      <c r="M32" s="28">
        <v>43830</v>
      </c>
      <c r="N32" s="29" t="s">
        <v>667</v>
      </c>
      <c r="O32" s="30">
        <v>6.4</v>
      </c>
      <c r="P32" s="687"/>
      <c r="Q32" s="687"/>
      <c r="R32" s="686">
        <v>8.3299999999999999E-2</v>
      </c>
      <c r="S32" s="686"/>
      <c r="T32" s="687"/>
      <c r="U32" s="687"/>
      <c r="V32" s="686">
        <v>8.3299999999999999E-2</v>
      </c>
      <c r="W32" s="686"/>
      <c r="X32" s="687"/>
      <c r="Y32" s="687"/>
      <c r="Z32" s="686">
        <v>8.3299999999999999E-2</v>
      </c>
      <c r="AA32" s="686"/>
      <c r="AB32" s="687"/>
      <c r="AC32" s="687"/>
      <c r="AD32" s="686">
        <v>8.3299999999999999E-2</v>
      </c>
      <c r="AE32" s="686"/>
      <c r="AF32" s="687"/>
      <c r="AG32" s="687"/>
      <c r="AH32" s="686">
        <v>8.3299999999999999E-2</v>
      </c>
      <c r="AI32" s="686"/>
      <c r="AJ32" s="687"/>
      <c r="AK32" s="687"/>
      <c r="AL32" s="686">
        <v>8.3299999999999999E-2</v>
      </c>
      <c r="AM32" s="686"/>
      <c r="AN32" s="687"/>
      <c r="AO32" s="687"/>
      <c r="AP32" s="686">
        <v>8.3299999999999999E-2</v>
      </c>
      <c r="AQ32" s="686"/>
      <c r="AR32" s="687"/>
      <c r="AS32" s="687"/>
      <c r="AT32" s="686">
        <v>8.3299999999999999E-2</v>
      </c>
      <c r="AU32" s="686"/>
      <c r="AV32" s="687"/>
      <c r="AW32" s="687"/>
      <c r="AX32" s="686">
        <v>8.3299999999999999E-2</v>
      </c>
      <c r="AY32" s="686"/>
      <c r="AZ32" s="687"/>
      <c r="BA32" s="687"/>
      <c r="BB32" s="686">
        <v>8.3299999999999999E-2</v>
      </c>
      <c r="BC32" s="686"/>
      <c r="BD32" s="687"/>
      <c r="BE32" s="687"/>
      <c r="BF32" s="686">
        <v>8.3299999999999999E-2</v>
      </c>
      <c r="BG32" s="686"/>
      <c r="BH32" s="687"/>
      <c r="BI32" s="687"/>
      <c r="BJ32" s="686">
        <v>8.3699999999999997E-2</v>
      </c>
      <c r="BK32" s="688"/>
      <c r="BL32" s="439"/>
      <c r="BM32" s="440"/>
    </row>
    <row r="33" spans="1:65" ht="51.75" thickBot="1" x14ac:dyDescent="0.25">
      <c r="A33" s="676"/>
      <c r="B33" s="679"/>
      <c r="C33" s="451" t="s">
        <v>93</v>
      </c>
      <c r="D33" s="452" t="s">
        <v>730</v>
      </c>
      <c r="E33" s="453">
        <v>0.05</v>
      </c>
      <c r="F33" s="454" t="s">
        <v>118</v>
      </c>
      <c r="G33" s="452" t="s">
        <v>731</v>
      </c>
      <c r="H33" s="452" t="s">
        <v>169</v>
      </c>
      <c r="I33" s="455" t="s">
        <v>98</v>
      </c>
      <c r="J33" s="425">
        <v>0.05</v>
      </c>
      <c r="K33" s="37" t="s">
        <v>704</v>
      </c>
      <c r="L33" s="38">
        <v>43466</v>
      </c>
      <c r="M33" s="38">
        <v>43830</v>
      </c>
      <c r="N33" s="39" t="s">
        <v>667</v>
      </c>
      <c r="O33" s="40">
        <v>7.1</v>
      </c>
      <c r="P33" s="685"/>
      <c r="Q33" s="685"/>
      <c r="R33" s="684">
        <v>8.3299999999999999E-2</v>
      </c>
      <c r="S33" s="684"/>
      <c r="T33" s="685"/>
      <c r="U33" s="685"/>
      <c r="V33" s="684">
        <v>8.3299999999999999E-2</v>
      </c>
      <c r="W33" s="684"/>
      <c r="X33" s="685"/>
      <c r="Y33" s="685"/>
      <c r="Z33" s="684">
        <v>8.3299999999999999E-2</v>
      </c>
      <c r="AA33" s="684"/>
      <c r="AB33" s="685"/>
      <c r="AC33" s="685"/>
      <c r="AD33" s="684">
        <v>8.3299999999999999E-2</v>
      </c>
      <c r="AE33" s="684"/>
      <c r="AF33" s="685"/>
      <c r="AG33" s="685"/>
      <c r="AH33" s="684">
        <v>8.3299999999999999E-2</v>
      </c>
      <c r="AI33" s="684"/>
      <c r="AJ33" s="685"/>
      <c r="AK33" s="685"/>
      <c r="AL33" s="684">
        <v>8.3299999999999999E-2</v>
      </c>
      <c r="AM33" s="684"/>
      <c r="AN33" s="685"/>
      <c r="AO33" s="685"/>
      <c r="AP33" s="684">
        <v>8.3299999999999999E-2</v>
      </c>
      <c r="AQ33" s="684"/>
      <c r="AR33" s="685"/>
      <c r="AS33" s="685"/>
      <c r="AT33" s="684">
        <v>8.3299999999999999E-2</v>
      </c>
      <c r="AU33" s="684"/>
      <c r="AV33" s="685"/>
      <c r="AW33" s="685"/>
      <c r="AX33" s="684">
        <v>8.3299999999999999E-2</v>
      </c>
      <c r="AY33" s="684"/>
      <c r="AZ33" s="685"/>
      <c r="BA33" s="685"/>
      <c r="BB33" s="684">
        <v>8.3299999999999999E-2</v>
      </c>
      <c r="BC33" s="684"/>
      <c r="BD33" s="685"/>
      <c r="BE33" s="685"/>
      <c r="BF33" s="684">
        <v>8.3299999999999999E-2</v>
      </c>
      <c r="BG33" s="684"/>
      <c r="BH33" s="685"/>
      <c r="BI33" s="685"/>
      <c r="BJ33" s="684">
        <v>8.3699999999999997E-2</v>
      </c>
      <c r="BK33" s="689"/>
      <c r="BL33" s="448"/>
      <c r="BM33" s="211"/>
    </row>
    <row r="34" spans="1:65" ht="18" customHeight="1" x14ac:dyDescent="0.2">
      <c r="A34" s="71" t="s">
        <v>100</v>
      </c>
      <c r="B34" s="72"/>
      <c r="C34" s="72" t="s">
        <v>101</v>
      </c>
      <c r="D34" s="72"/>
      <c r="E34" s="72" t="s">
        <v>102</v>
      </c>
      <c r="F34" s="72"/>
      <c r="G34" s="72" t="s">
        <v>102</v>
      </c>
      <c r="H34" s="69"/>
      <c r="I34" s="72" t="s">
        <v>103</v>
      </c>
      <c r="J34" s="72"/>
      <c r="K34" s="72"/>
      <c r="L34" s="72"/>
      <c r="M34" s="72"/>
      <c r="N34" s="70"/>
      <c r="O34" s="66"/>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9"/>
      <c r="BM34" s="70"/>
    </row>
    <row r="35" spans="1:65" ht="69.75" customHeight="1" x14ac:dyDescent="0.2">
      <c r="A35" s="71" t="s">
        <v>104</v>
      </c>
      <c r="B35" s="72"/>
      <c r="C35" s="72" t="s">
        <v>105</v>
      </c>
      <c r="D35" s="72"/>
      <c r="E35" s="72" t="s">
        <v>599</v>
      </c>
      <c r="F35" s="72"/>
      <c r="G35" s="72" t="s">
        <v>106</v>
      </c>
      <c r="H35" s="72"/>
      <c r="I35" s="72" t="s">
        <v>732</v>
      </c>
      <c r="J35" s="72"/>
      <c r="K35" s="72"/>
      <c r="L35" s="72"/>
      <c r="M35" s="72"/>
      <c r="N35" s="70"/>
      <c r="O35" s="73"/>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70"/>
    </row>
    <row r="36" spans="1:65" ht="29.25" customHeight="1" thickBot="1" x14ac:dyDescent="0.25">
      <c r="A36" s="351" t="s">
        <v>108</v>
      </c>
      <c r="B36" s="75"/>
      <c r="C36" s="632" t="s">
        <v>109</v>
      </c>
      <c r="D36" s="632"/>
      <c r="E36" s="456" t="s">
        <v>602</v>
      </c>
      <c r="F36" s="75"/>
      <c r="G36" s="456" t="s">
        <v>110</v>
      </c>
      <c r="H36" s="75"/>
      <c r="I36" s="457" t="s">
        <v>733</v>
      </c>
      <c r="J36" s="80"/>
      <c r="K36" s="75"/>
      <c r="L36" s="75" t="s">
        <v>112</v>
      </c>
      <c r="M36" s="75"/>
      <c r="N36" s="78"/>
      <c r="O36" s="79"/>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1"/>
    </row>
    <row r="37" spans="1:65" x14ac:dyDescent="0.2">
      <c r="A37" s="82"/>
      <c r="B37" s="69"/>
      <c r="C37" s="69"/>
      <c r="D37" s="69"/>
      <c r="E37" s="83"/>
      <c r="F37" s="83"/>
      <c r="G37" s="69"/>
      <c r="H37" s="69"/>
      <c r="I37" s="69"/>
      <c r="J37" s="69"/>
      <c r="K37" s="69"/>
      <c r="L37" s="69"/>
      <c r="M37" s="69"/>
      <c r="N37" s="70"/>
      <c r="O37" s="82"/>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70"/>
    </row>
    <row r="38" spans="1:65" x14ac:dyDescent="0.2">
      <c r="A38" s="82"/>
      <c r="B38" s="69"/>
      <c r="C38" s="69"/>
      <c r="D38" s="69"/>
      <c r="E38" s="83"/>
      <c r="F38" s="83"/>
      <c r="G38" s="69"/>
      <c r="H38" s="69"/>
      <c r="I38" s="69"/>
      <c r="J38" s="69"/>
      <c r="K38" s="69"/>
      <c r="L38" s="69"/>
      <c r="M38" s="69"/>
      <c r="N38" s="70"/>
      <c r="O38" s="82"/>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70"/>
    </row>
    <row r="39" spans="1:65" x14ac:dyDescent="0.2">
      <c r="A39" s="82"/>
      <c r="B39" s="69"/>
      <c r="C39" s="69"/>
      <c r="D39" s="69"/>
      <c r="E39" s="83"/>
      <c r="F39" s="83"/>
      <c r="G39" s="69"/>
      <c r="H39" s="69"/>
      <c r="I39" s="69"/>
      <c r="J39" s="69"/>
      <c r="K39" s="69"/>
      <c r="L39" s="69"/>
      <c r="M39" s="69"/>
      <c r="N39" s="70"/>
      <c r="O39" s="82"/>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70"/>
    </row>
    <row r="40" spans="1:65" x14ac:dyDescent="0.2">
      <c r="A40" s="82"/>
      <c r="B40" s="69"/>
      <c r="C40" s="69"/>
      <c r="D40" s="69"/>
      <c r="E40" s="83"/>
      <c r="F40" s="83"/>
      <c r="G40" s="69"/>
      <c r="H40" s="69"/>
      <c r="I40" s="69"/>
      <c r="J40" s="69"/>
      <c r="K40" s="69"/>
      <c r="L40" s="69"/>
      <c r="M40" s="69"/>
      <c r="N40" s="70"/>
      <c r="O40" s="82"/>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70"/>
    </row>
    <row r="41" spans="1:65" x14ac:dyDescent="0.2">
      <c r="A41" s="82"/>
      <c r="B41" s="69"/>
      <c r="C41" s="69"/>
      <c r="D41" s="69"/>
      <c r="E41" s="83"/>
      <c r="F41" s="83"/>
      <c r="G41" s="69"/>
      <c r="H41" s="69"/>
      <c r="I41" s="69"/>
      <c r="J41" s="69"/>
      <c r="K41" s="69"/>
      <c r="L41" s="69"/>
      <c r="M41" s="69"/>
      <c r="N41" s="70"/>
      <c r="O41" s="82"/>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70"/>
    </row>
    <row r="42" spans="1:65" x14ac:dyDescent="0.2">
      <c r="A42" s="82"/>
      <c r="B42" s="69"/>
      <c r="C42" s="69"/>
      <c r="D42" s="69"/>
      <c r="E42" s="83"/>
      <c r="F42" s="83"/>
      <c r="G42" s="69"/>
      <c r="H42" s="69"/>
      <c r="I42" s="69"/>
      <c r="J42" s="69"/>
      <c r="K42" s="69"/>
      <c r="L42" s="69"/>
      <c r="M42" s="69"/>
      <c r="N42" s="70"/>
      <c r="O42" s="82"/>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70"/>
    </row>
    <row r="43" spans="1:65" x14ac:dyDescent="0.2">
      <c r="A43" s="82"/>
      <c r="B43" s="69"/>
      <c r="C43" s="69"/>
      <c r="D43" s="69"/>
      <c r="E43" s="83"/>
      <c r="F43" s="83"/>
      <c r="G43" s="69"/>
      <c r="H43" s="69"/>
      <c r="I43" s="69"/>
      <c r="J43" s="69"/>
      <c r="K43" s="69"/>
      <c r="L43" s="69"/>
      <c r="M43" s="69"/>
      <c r="N43" s="70"/>
      <c r="O43" s="82"/>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70"/>
    </row>
    <row r="44" spans="1:65" ht="15.75" thickBot="1" x14ac:dyDescent="0.25">
      <c r="A44" s="84"/>
      <c r="B44" s="80"/>
      <c r="C44" s="80"/>
      <c r="D44" s="80"/>
      <c r="E44" s="85"/>
      <c r="F44" s="85"/>
      <c r="G44" s="80"/>
      <c r="H44" s="80"/>
      <c r="I44" s="80"/>
      <c r="J44" s="80"/>
      <c r="K44" s="80"/>
      <c r="L44" s="80"/>
      <c r="M44" s="80"/>
      <c r="N44" s="81"/>
      <c r="O44" s="84"/>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1"/>
    </row>
  </sheetData>
  <mergeCells count="597">
    <mergeCell ref="A3:N8"/>
    <mergeCell ref="O3:BK8"/>
    <mergeCell ref="BL3:BM9"/>
    <mergeCell ref="A9:G9"/>
    <mergeCell ref="A10:B10"/>
    <mergeCell ref="C10:C11"/>
    <mergeCell ref="D10:D11"/>
    <mergeCell ref="E10:E11"/>
    <mergeCell ref="F10:F11"/>
    <mergeCell ref="G10:G11"/>
    <mergeCell ref="N10:N11"/>
    <mergeCell ref="O10:O11"/>
    <mergeCell ref="P10:S10"/>
    <mergeCell ref="T10:W10"/>
    <mergeCell ref="X10:AA10"/>
    <mergeCell ref="AB10:AE10"/>
    <mergeCell ref="AD11:AE11"/>
    <mergeCell ref="H10:H11"/>
    <mergeCell ref="I10:I11"/>
    <mergeCell ref="J10:J11"/>
    <mergeCell ref="K10:K11"/>
    <mergeCell ref="L10:L11"/>
    <mergeCell ref="M10:M11"/>
    <mergeCell ref="AN11:AO11"/>
    <mergeCell ref="AP11:AQ11"/>
    <mergeCell ref="BD10:BG10"/>
    <mergeCell ref="BH10:BK10"/>
    <mergeCell ref="BL10:BM10"/>
    <mergeCell ref="P11:Q11"/>
    <mergeCell ref="R11:S11"/>
    <mergeCell ref="T11:U11"/>
    <mergeCell ref="V11:W11"/>
    <mergeCell ref="X11:Y11"/>
    <mergeCell ref="Z11:AA11"/>
    <mergeCell ref="AB11:AC11"/>
    <mergeCell ref="AF10:AI10"/>
    <mergeCell ref="AJ10:AM10"/>
    <mergeCell ref="AN10:AQ10"/>
    <mergeCell ref="AR10:AU10"/>
    <mergeCell ref="AV10:AY10"/>
    <mergeCell ref="AZ10:BC10"/>
    <mergeCell ref="Z12:AA12"/>
    <mergeCell ref="AB12:AC12"/>
    <mergeCell ref="AD12:AE12"/>
    <mergeCell ref="AF12:AG12"/>
    <mergeCell ref="BD11:BE11"/>
    <mergeCell ref="BF11:BG11"/>
    <mergeCell ref="BH11:BI11"/>
    <mergeCell ref="BJ11:BK11"/>
    <mergeCell ref="A12:A33"/>
    <mergeCell ref="B12:B33"/>
    <mergeCell ref="C12:C32"/>
    <mergeCell ref="P12:Q12"/>
    <mergeCell ref="R12:S12"/>
    <mergeCell ref="T12:U12"/>
    <mergeCell ref="AR11:AS11"/>
    <mergeCell ref="AT11:AU11"/>
    <mergeCell ref="AV11:AW11"/>
    <mergeCell ref="AX11:AY11"/>
    <mergeCell ref="AZ11:BA11"/>
    <mergeCell ref="BB11:BC11"/>
    <mergeCell ref="AF11:AG11"/>
    <mergeCell ref="AH11:AI11"/>
    <mergeCell ref="AJ11:AK11"/>
    <mergeCell ref="AL11:AM11"/>
    <mergeCell ref="BF12:BG12"/>
    <mergeCell ref="BH12:BI12"/>
    <mergeCell ref="BJ12:BK12"/>
    <mergeCell ref="P13:Q13"/>
    <mergeCell ref="R13:S13"/>
    <mergeCell ref="T13:U13"/>
    <mergeCell ref="V13:W13"/>
    <mergeCell ref="X13:Y13"/>
    <mergeCell ref="Z13:AA13"/>
    <mergeCell ref="AB13:AC13"/>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BB13:BC13"/>
    <mergeCell ref="BD13:BE13"/>
    <mergeCell ref="BF13:BG13"/>
    <mergeCell ref="BH13:BI13"/>
    <mergeCell ref="BJ13:BK13"/>
    <mergeCell ref="D14:D22"/>
    <mergeCell ref="E14:E22"/>
    <mergeCell ref="P14:Q14"/>
    <mergeCell ref="R14:S14"/>
    <mergeCell ref="T14:U14"/>
    <mergeCell ref="AP13:AQ13"/>
    <mergeCell ref="AR13:AS13"/>
    <mergeCell ref="AT13:AU13"/>
    <mergeCell ref="AV13:AW13"/>
    <mergeCell ref="AX13:AY13"/>
    <mergeCell ref="AZ13:BA13"/>
    <mergeCell ref="AD13:AE13"/>
    <mergeCell ref="AF13:AG13"/>
    <mergeCell ref="AH13:AI13"/>
    <mergeCell ref="AJ13:AK13"/>
    <mergeCell ref="AL13:AM13"/>
    <mergeCell ref="AN13:AO13"/>
    <mergeCell ref="G15:G17"/>
    <mergeCell ref="P15:Q15"/>
    <mergeCell ref="R15:S15"/>
    <mergeCell ref="T15:U15"/>
    <mergeCell ref="V15:W15"/>
    <mergeCell ref="X15:Y15"/>
    <mergeCell ref="Z15:AA15"/>
    <mergeCell ref="AT14:AU14"/>
    <mergeCell ref="AV14:AW14"/>
    <mergeCell ref="AH14:AI14"/>
    <mergeCell ref="AJ14:AK14"/>
    <mergeCell ref="AL14:AM14"/>
    <mergeCell ref="AN14:AO14"/>
    <mergeCell ref="AP14:AQ14"/>
    <mergeCell ref="AR14:AS14"/>
    <mergeCell ref="V14:W14"/>
    <mergeCell ref="X14:Y14"/>
    <mergeCell ref="Z14:AA14"/>
    <mergeCell ref="AB14:AC14"/>
    <mergeCell ref="AD14:AE14"/>
    <mergeCell ref="AF14:AG14"/>
    <mergeCell ref="AB15:AC15"/>
    <mergeCell ref="AD15:AE15"/>
    <mergeCell ref="AF15:AG15"/>
    <mergeCell ref="AH15:AI15"/>
    <mergeCell ref="AJ15:AK15"/>
    <mergeCell ref="AL15:AM15"/>
    <mergeCell ref="BF14:BG14"/>
    <mergeCell ref="BH14:BI14"/>
    <mergeCell ref="BJ14:BK14"/>
    <mergeCell ref="AX14:AY14"/>
    <mergeCell ref="AZ14:BA14"/>
    <mergeCell ref="BB14:BC14"/>
    <mergeCell ref="BD14:BE14"/>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6:AC16"/>
    <mergeCell ref="AD16:AE16"/>
    <mergeCell ref="AF16:AG16"/>
    <mergeCell ref="AH16:AI16"/>
    <mergeCell ref="AJ16:AK16"/>
    <mergeCell ref="AL16:AM16"/>
    <mergeCell ref="P16:Q16"/>
    <mergeCell ref="R16:S16"/>
    <mergeCell ref="T16:U16"/>
    <mergeCell ref="V16:W16"/>
    <mergeCell ref="X16:Y16"/>
    <mergeCell ref="Z16:AA16"/>
    <mergeCell ref="AZ16:BA16"/>
    <mergeCell ref="BB16:BC16"/>
    <mergeCell ref="BD16:BE16"/>
    <mergeCell ref="BF16:BG16"/>
    <mergeCell ref="BH16:BI16"/>
    <mergeCell ref="BJ16:BK16"/>
    <mergeCell ref="AN16:AO16"/>
    <mergeCell ref="AP16:AQ16"/>
    <mergeCell ref="AR16:AS16"/>
    <mergeCell ref="AT16:AU16"/>
    <mergeCell ref="AV16:AW16"/>
    <mergeCell ref="AX16:AY16"/>
    <mergeCell ref="AB17:AC17"/>
    <mergeCell ref="AD17:AE17"/>
    <mergeCell ref="AF17:AG17"/>
    <mergeCell ref="AH17:AI17"/>
    <mergeCell ref="AJ17:AK17"/>
    <mergeCell ref="AL17:AM17"/>
    <mergeCell ref="P17:Q17"/>
    <mergeCell ref="R17:S17"/>
    <mergeCell ref="T17:U17"/>
    <mergeCell ref="V17:W17"/>
    <mergeCell ref="X17:Y17"/>
    <mergeCell ref="Z17:AA17"/>
    <mergeCell ref="AZ17:BA17"/>
    <mergeCell ref="BB17:BC17"/>
    <mergeCell ref="BD17:BE17"/>
    <mergeCell ref="BF17:BG17"/>
    <mergeCell ref="BH17:BI17"/>
    <mergeCell ref="BJ17:BK17"/>
    <mergeCell ref="AN17:AO17"/>
    <mergeCell ref="AP17:AQ17"/>
    <mergeCell ref="AR17:AS17"/>
    <mergeCell ref="AT17:AU17"/>
    <mergeCell ref="AV17:AW17"/>
    <mergeCell ref="AX17:AY17"/>
    <mergeCell ref="AD18:AE18"/>
    <mergeCell ref="AF18:AG18"/>
    <mergeCell ref="AH18:AI18"/>
    <mergeCell ref="AJ18:AK18"/>
    <mergeCell ref="G18:G20"/>
    <mergeCell ref="P18:Q18"/>
    <mergeCell ref="R18:S18"/>
    <mergeCell ref="T18:U18"/>
    <mergeCell ref="V18:W18"/>
    <mergeCell ref="X18:Y18"/>
    <mergeCell ref="BJ18:BK18"/>
    <mergeCell ref="P19:Q19"/>
    <mergeCell ref="R19:S19"/>
    <mergeCell ref="T19:U19"/>
    <mergeCell ref="V19:W19"/>
    <mergeCell ref="X19:Y19"/>
    <mergeCell ref="Z19:AA19"/>
    <mergeCell ref="AB19:AC19"/>
    <mergeCell ref="AD19:AE19"/>
    <mergeCell ref="AF19:AG19"/>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BF19:BG19"/>
    <mergeCell ref="BH19:BI19"/>
    <mergeCell ref="BJ19:BK19"/>
    <mergeCell ref="P20:Q20"/>
    <mergeCell ref="R20:S20"/>
    <mergeCell ref="T20:U20"/>
    <mergeCell ref="V20:W20"/>
    <mergeCell ref="X20:Y20"/>
    <mergeCell ref="Z20:AA20"/>
    <mergeCell ref="AB20:AC20"/>
    <mergeCell ref="AT19:AU19"/>
    <mergeCell ref="AV19:AW19"/>
    <mergeCell ref="AX19:AY19"/>
    <mergeCell ref="AZ19:BA19"/>
    <mergeCell ref="BB19:BC19"/>
    <mergeCell ref="BD19:BE19"/>
    <mergeCell ref="AH19:AI19"/>
    <mergeCell ref="AJ19:AK19"/>
    <mergeCell ref="AL19:AM19"/>
    <mergeCell ref="AN19:AO19"/>
    <mergeCell ref="AP19:AQ19"/>
    <mergeCell ref="AR19:AS19"/>
    <mergeCell ref="BH20:BI20"/>
    <mergeCell ref="BJ20:BK20"/>
    <mergeCell ref="P21:Q21"/>
    <mergeCell ref="R21:S21"/>
    <mergeCell ref="T21:U21"/>
    <mergeCell ref="V21:W21"/>
    <mergeCell ref="X21:Y21"/>
    <mergeCell ref="AP20:AQ20"/>
    <mergeCell ref="AR20:AS20"/>
    <mergeCell ref="AT20:AU20"/>
    <mergeCell ref="AV20:AW20"/>
    <mergeCell ref="AX20:AY20"/>
    <mergeCell ref="AZ20:BA20"/>
    <mergeCell ref="AD20:AE20"/>
    <mergeCell ref="AF20:AG20"/>
    <mergeCell ref="AH20:AI20"/>
    <mergeCell ref="AJ20:AK20"/>
    <mergeCell ref="AL20:AM20"/>
    <mergeCell ref="AN20:AO20"/>
    <mergeCell ref="Z21:AA21"/>
    <mergeCell ref="AB21:AC21"/>
    <mergeCell ref="AD21:AE21"/>
    <mergeCell ref="AF21:AG21"/>
    <mergeCell ref="AH21:AI21"/>
    <mergeCell ref="AJ21:AK21"/>
    <mergeCell ref="AR21:AS21"/>
    <mergeCell ref="AT21:AU21"/>
    <mergeCell ref="AV21:AW21"/>
    <mergeCell ref="BB20:BC20"/>
    <mergeCell ref="BD20:BE20"/>
    <mergeCell ref="BF20:BG20"/>
    <mergeCell ref="AP22:AQ22"/>
    <mergeCell ref="AR22:AS22"/>
    <mergeCell ref="BJ21:BK21"/>
    <mergeCell ref="P22:Q22"/>
    <mergeCell ref="R22:S22"/>
    <mergeCell ref="T22:U22"/>
    <mergeCell ref="V22:W22"/>
    <mergeCell ref="X22:Y22"/>
    <mergeCell ref="Z22:AA22"/>
    <mergeCell ref="AB22:AC22"/>
    <mergeCell ref="AD22:AE22"/>
    <mergeCell ref="AF22:AG22"/>
    <mergeCell ref="AX21:AY21"/>
    <mergeCell ref="AZ21:BA21"/>
    <mergeCell ref="BB21:BC21"/>
    <mergeCell ref="BD21:BE21"/>
    <mergeCell ref="BF21:BG21"/>
    <mergeCell ref="BH21:BI21"/>
    <mergeCell ref="AL21:AM21"/>
    <mergeCell ref="AN21:AO21"/>
    <mergeCell ref="AP21:AQ21"/>
    <mergeCell ref="AD23:AE23"/>
    <mergeCell ref="AF23:AG23"/>
    <mergeCell ref="AH23:AI23"/>
    <mergeCell ref="AJ23:AK23"/>
    <mergeCell ref="BF22:BG22"/>
    <mergeCell ref="BH22:BI22"/>
    <mergeCell ref="BJ22:BK22"/>
    <mergeCell ref="D23:D26"/>
    <mergeCell ref="E23:E26"/>
    <mergeCell ref="P23:Q23"/>
    <mergeCell ref="R23:S23"/>
    <mergeCell ref="T23:U23"/>
    <mergeCell ref="V23:W23"/>
    <mergeCell ref="X23:Y23"/>
    <mergeCell ref="AT22:AU22"/>
    <mergeCell ref="AV22:AW22"/>
    <mergeCell ref="AX22:AY22"/>
    <mergeCell ref="AZ22:BA22"/>
    <mergeCell ref="BB22:BC22"/>
    <mergeCell ref="BD22:BE22"/>
    <mergeCell ref="AH22:AI22"/>
    <mergeCell ref="AJ22:AK22"/>
    <mergeCell ref="AL22:AM22"/>
    <mergeCell ref="AN22:AO22"/>
    <mergeCell ref="BJ23:BK23"/>
    <mergeCell ref="P24:Q24"/>
    <mergeCell ref="R24:S24"/>
    <mergeCell ref="T24:U24"/>
    <mergeCell ref="V24:W24"/>
    <mergeCell ref="X24:Y24"/>
    <mergeCell ref="Z24:AA24"/>
    <mergeCell ref="AB24:AC24"/>
    <mergeCell ref="AD24:AE24"/>
    <mergeCell ref="AF24:AG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BF24:BG24"/>
    <mergeCell ref="BH24:BI24"/>
    <mergeCell ref="BJ24:BK24"/>
    <mergeCell ref="P25:Q25"/>
    <mergeCell ref="R25:S25"/>
    <mergeCell ref="T25:U25"/>
    <mergeCell ref="V25:W25"/>
    <mergeCell ref="X25:Y25"/>
    <mergeCell ref="Z25:AA25"/>
    <mergeCell ref="AB25:AC25"/>
    <mergeCell ref="AT24:AU24"/>
    <mergeCell ref="AV24:AW24"/>
    <mergeCell ref="AX24:AY24"/>
    <mergeCell ref="AZ24:BA24"/>
    <mergeCell ref="BB24:BC24"/>
    <mergeCell ref="BD24:BE24"/>
    <mergeCell ref="AH24:AI24"/>
    <mergeCell ref="AJ24:AK24"/>
    <mergeCell ref="AL24:AM24"/>
    <mergeCell ref="AN24:AO24"/>
    <mergeCell ref="AP24:AQ24"/>
    <mergeCell ref="AR24:AS24"/>
    <mergeCell ref="BB25:BC25"/>
    <mergeCell ref="BD25:BE25"/>
    <mergeCell ref="P26:Q26"/>
    <mergeCell ref="R26:S26"/>
    <mergeCell ref="T26:U26"/>
    <mergeCell ref="V26:W26"/>
    <mergeCell ref="X26:Y26"/>
    <mergeCell ref="AP25:AQ25"/>
    <mergeCell ref="AR25:AS25"/>
    <mergeCell ref="AT25:AU25"/>
    <mergeCell ref="AV25:AW25"/>
    <mergeCell ref="AD25:AE25"/>
    <mergeCell ref="AF25:AG25"/>
    <mergeCell ref="AH25:AI25"/>
    <mergeCell ref="AJ25:AK25"/>
    <mergeCell ref="AL25:AM25"/>
    <mergeCell ref="AN25:AO25"/>
    <mergeCell ref="AD26:AE26"/>
    <mergeCell ref="AF26:AG26"/>
    <mergeCell ref="AH26:AI26"/>
    <mergeCell ref="AJ26:AK26"/>
    <mergeCell ref="AR26:AS26"/>
    <mergeCell ref="AT26:AU26"/>
    <mergeCell ref="AV26:AW26"/>
    <mergeCell ref="Z26:AA26"/>
    <mergeCell ref="AB26:AC26"/>
    <mergeCell ref="BF25:BG25"/>
    <mergeCell ref="BH25:BI25"/>
    <mergeCell ref="BJ25:BK25"/>
    <mergeCell ref="AX25:AY25"/>
    <mergeCell ref="AZ25:BA25"/>
    <mergeCell ref="BJ26:BK26"/>
    <mergeCell ref="D27:D29"/>
    <mergeCell ref="E27:E29"/>
    <mergeCell ref="P27:Q27"/>
    <mergeCell ref="R27:S27"/>
    <mergeCell ref="T27:U27"/>
    <mergeCell ref="V27:W27"/>
    <mergeCell ref="X27:Y27"/>
    <mergeCell ref="Z27:AA27"/>
    <mergeCell ref="AB27:AC27"/>
    <mergeCell ref="AX26:AY26"/>
    <mergeCell ref="AZ26:BA26"/>
    <mergeCell ref="BB26:BC26"/>
    <mergeCell ref="BD26:BE26"/>
    <mergeCell ref="BF26:BG26"/>
    <mergeCell ref="BH26:BI26"/>
    <mergeCell ref="AL26:AM26"/>
    <mergeCell ref="AN26:AO26"/>
    <mergeCell ref="AP26:AQ26"/>
    <mergeCell ref="BJ27:BK27"/>
    <mergeCell ref="P28:Q28"/>
    <mergeCell ref="R28:S28"/>
    <mergeCell ref="T28:U28"/>
    <mergeCell ref="V28:W28"/>
    <mergeCell ref="X28:Y28"/>
    <mergeCell ref="AP27:AQ27"/>
    <mergeCell ref="AR27:AS27"/>
    <mergeCell ref="AT27:AU27"/>
    <mergeCell ref="AV27:AW27"/>
    <mergeCell ref="AX27:AY27"/>
    <mergeCell ref="AZ27:BA27"/>
    <mergeCell ref="AD27:AE27"/>
    <mergeCell ref="AF27:AG27"/>
    <mergeCell ref="AH27:AI27"/>
    <mergeCell ref="AJ27:AK27"/>
    <mergeCell ref="AL27:AM27"/>
    <mergeCell ref="AN27:AO27"/>
    <mergeCell ref="Z28:AA28"/>
    <mergeCell ref="AB28:AC28"/>
    <mergeCell ref="AD28:AE28"/>
    <mergeCell ref="AF28:AG28"/>
    <mergeCell ref="AH28:AI28"/>
    <mergeCell ref="BB27:BC27"/>
    <mergeCell ref="BD27:BE27"/>
    <mergeCell ref="BF27:BG27"/>
    <mergeCell ref="AP29:AQ29"/>
    <mergeCell ref="AR29:AS29"/>
    <mergeCell ref="BJ28:BK28"/>
    <mergeCell ref="P29:Q29"/>
    <mergeCell ref="R29:S29"/>
    <mergeCell ref="T29:U29"/>
    <mergeCell ref="V29:W29"/>
    <mergeCell ref="X29:Y29"/>
    <mergeCell ref="Z29:AA29"/>
    <mergeCell ref="AB29:AC29"/>
    <mergeCell ref="AD29:AE29"/>
    <mergeCell ref="AF29:AG29"/>
    <mergeCell ref="AX28:AY28"/>
    <mergeCell ref="AZ28:BA28"/>
    <mergeCell ref="BB28:BC28"/>
    <mergeCell ref="BD28:BE28"/>
    <mergeCell ref="BF28:BG28"/>
    <mergeCell ref="BH28:BI28"/>
    <mergeCell ref="AL28:AM28"/>
    <mergeCell ref="AN28:AO28"/>
    <mergeCell ref="BH27:BI27"/>
    <mergeCell ref="AP28:AQ28"/>
    <mergeCell ref="AR28:AS28"/>
    <mergeCell ref="AT28:AU28"/>
    <mergeCell ref="AV28:AW28"/>
    <mergeCell ref="AD30:AE30"/>
    <mergeCell ref="AF30:AG30"/>
    <mergeCell ref="AH30:AI30"/>
    <mergeCell ref="AJ30:AK30"/>
    <mergeCell ref="BF29:BG29"/>
    <mergeCell ref="BF30:BG30"/>
    <mergeCell ref="AJ28:AK28"/>
    <mergeCell ref="BH29:BI29"/>
    <mergeCell ref="BJ29:BK29"/>
    <mergeCell ref="D30:D32"/>
    <mergeCell ref="E30:E32"/>
    <mergeCell ref="P30:Q30"/>
    <mergeCell ref="R30:S30"/>
    <mergeCell ref="T30:U30"/>
    <mergeCell ref="V30:W30"/>
    <mergeCell ref="X30:Y30"/>
    <mergeCell ref="AT29:AU29"/>
    <mergeCell ref="AV29:AW29"/>
    <mergeCell ref="AX29:AY29"/>
    <mergeCell ref="AZ29:BA29"/>
    <mergeCell ref="BB29:BC29"/>
    <mergeCell ref="BD29:BE29"/>
    <mergeCell ref="AH29:AI29"/>
    <mergeCell ref="AJ29:AK29"/>
    <mergeCell ref="AL29:AM29"/>
    <mergeCell ref="AN29:AO29"/>
    <mergeCell ref="BJ30:BK30"/>
    <mergeCell ref="P31:Q31"/>
    <mergeCell ref="R31:S31"/>
    <mergeCell ref="T31:U31"/>
    <mergeCell ref="V31:W31"/>
    <mergeCell ref="X31:Y31"/>
    <mergeCell ref="Z31:AA31"/>
    <mergeCell ref="AB31:AC31"/>
    <mergeCell ref="AD31:AE31"/>
    <mergeCell ref="AF31:AG31"/>
    <mergeCell ref="AX30:AY30"/>
    <mergeCell ref="AZ30:BA30"/>
    <mergeCell ref="BB30:BC30"/>
    <mergeCell ref="BD30:BE30"/>
    <mergeCell ref="BH30:BI30"/>
    <mergeCell ref="AL30:AM30"/>
    <mergeCell ref="AN30:AO30"/>
    <mergeCell ref="AP30:AQ30"/>
    <mergeCell ref="AR30:AS30"/>
    <mergeCell ref="AT30:AU30"/>
    <mergeCell ref="AV30:AW30"/>
    <mergeCell ref="Z30:AA30"/>
    <mergeCell ref="AB30:AC30"/>
    <mergeCell ref="BF31:BG31"/>
    <mergeCell ref="BH31:BI31"/>
    <mergeCell ref="BJ31:BK31"/>
    <mergeCell ref="P32:Q32"/>
    <mergeCell ref="R32:S32"/>
    <mergeCell ref="T32:U32"/>
    <mergeCell ref="V32:W32"/>
    <mergeCell ref="X32:Y32"/>
    <mergeCell ref="Z32:AA32"/>
    <mergeCell ref="AB32:AC32"/>
    <mergeCell ref="AT31:AU31"/>
    <mergeCell ref="AV31:AW31"/>
    <mergeCell ref="AX31:AY31"/>
    <mergeCell ref="AZ31:BA31"/>
    <mergeCell ref="BB31:BC31"/>
    <mergeCell ref="BD31:BE31"/>
    <mergeCell ref="AH31:AI31"/>
    <mergeCell ref="AJ31:AK31"/>
    <mergeCell ref="AL31:AM31"/>
    <mergeCell ref="AN31:AO31"/>
    <mergeCell ref="AP31:AQ31"/>
    <mergeCell ref="AR31:AS31"/>
    <mergeCell ref="BB32:BC32"/>
    <mergeCell ref="BD32:BE32"/>
    <mergeCell ref="BF32:BG32"/>
    <mergeCell ref="BH32:BI32"/>
    <mergeCell ref="BJ32:BK32"/>
    <mergeCell ref="P33:Q33"/>
    <mergeCell ref="R33:S33"/>
    <mergeCell ref="T33:U33"/>
    <mergeCell ref="V33:W33"/>
    <mergeCell ref="X33:Y33"/>
    <mergeCell ref="AP32:AQ32"/>
    <mergeCell ref="AR32:AS32"/>
    <mergeCell ref="AT32:AU32"/>
    <mergeCell ref="AV32:AW32"/>
    <mergeCell ref="AX32:AY32"/>
    <mergeCell ref="AZ32:BA32"/>
    <mergeCell ref="AD32:AE32"/>
    <mergeCell ref="AF32:AG32"/>
    <mergeCell ref="AH32:AI32"/>
    <mergeCell ref="AJ32:AK32"/>
    <mergeCell ref="AL32:AM32"/>
    <mergeCell ref="AN32:AO32"/>
    <mergeCell ref="BJ33:BK33"/>
    <mergeCell ref="C36:D36"/>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s>
  <printOptions horizontalCentered="1" verticalCentered="1"/>
  <pageMargins left="0.35433070866141736" right="0.23622047244094491" top="0.74803149606299213" bottom="0.74803149606299213" header="0.31496062992125984" footer="0.31496062992125984"/>
  <pageSetup paperSize="41" scale="24" orientation="landscape" r:id="rId1"/>
  <headerFooter alignWithMargins="0">
    <oddFooter>Página &amp;P de &amp;N</oddFooter>
  </headerFooter>
  <rowBreaks count="1" manualBreakCount="1">
    <brk id="11" max="64" man="1"/>
  </rowBreaks>
  <colBreaks count="1" manualBreakCount="1">
    <brk id="14" min="2" max="4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M28"/>
  <sheetViews>
    <sheetView topLeftCell="B2" zoomScale="60" zoomScaleNormal="60" zoomScaleSheetLayoutView="40" workbookViewId="0">
      <selection activeCell="N19" sqref="N19"/>
    </sheetView>
  </sheetViews>
  <sheetFormatPr baseColWidth="10" defaultRowHeight="15" x14ac:dyDescent="0.2"/>
  <cols>
    <col min="1" max="1" width="29.85546875" style="1" customWidth="1"/>
    <col min="2" max="2" width="29.5703125" style="1" customWidth="1"/>
    <col min="3" max="3" width="19.85546875" style="1" customWidth="1"/>
    <col min="4" max="4" width="34" style="1" customWidth="1"/>
    <col min="5" max="5" width="23" style="2" customWidth="1"/>
    <col min="6" max="6" width="20.140625" style="2" customWidth="1"/>
    <col min="7" max="7" width="34.140625" style="1" customWidth="1"/>
    <col min="8" max="8" width="16.5703125" style="1" customWidth="1"/>
    <col min="9" max="9" width="19" style="1" customWidth="1"/>
    <col min="10" max="10" width="23.42578125" style="1" customWidth="1"/>
    <col min="11" max="11" width="23.42578125" style="88" customWidth="1"/>
    <col min="12" max="13" width="23.42578125" style="1" customWidth="1"/>
    <col min="14" max="14" width="12.5703125" style="1" customWidth="1"/>
    <col min="15" max="15" width="17.140625" style="1" customWidth="1"/>
    <col min="16" max="63" width="5" style="1" customWidth="1"/>
    <col min="64" max="64" width="13.5703125" style="1" customWidth="1"/>
    <col min="65" max="65" width="22.85546875" style="1" customWidth="1"/>
    <col min="66" max="66" width="23.140625" style="1" customWidth="1"/>
    <col min="67" max="67" width="24.42578125" style="1" customWidth="1"/>
    <col min="68" max="16384" width="11.42578125" style="1"/>
  </cols>
  <sheetData>
    <row r="1" spans="1:65" x14ac:dyDescent="0.2">
      <c r="P1" s="3"/>
    </row>
    <row r="2" spans="1:65" ht="15.75" thickBot="1" x14ac:dyDescent="0.25">
      <c r="P2" s="3"/>
    </row>
    <row r="3" spans="1:65" ht="15" customHeight="1" x14ac:dyDescent="0.2">
      <c r="A3" s="522" t="s">
        <v>177</v>
      </c>
      <c r="B3" s="523"/>
      <c r="C3" s="523"/>
      <c r="D3" s="523"/>
      <c r="E3" s="523"/>
      <c r="F3" s="523"/>
      <c r="G3" s="523"/>
      <c r="H3" s="523"/>
      <c r="I3" s="523"/>
      <c r="J3" s="523"/>
      <c r="K3" s="523"/>
      <c r="L3" s="523"/>
      <c r="M3" s="523"/>
      <c r="N3" s="524"/>
      <c r="O3" s="531" t="s">
        <v>178</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3"/>
      <c r="BL3" s="540" t="s">
        <v>2</v>
      </c>
      <c r="BM3" s="541"/>
    </row>
    <row r="4" spans="1:65" ht="15" customHeight="1" x14ac:dyDescent="0.2">
      <c r="A4" s="525"/>
      <c r="B4" s="526"/>
      <c r="C4" s="526"/>
      <c r="D4" s="526"/>
      <c r="E4" s="526"/>
      <c r="F4" s="526"/>
      <c r="G4" s="526"/>
      <c r="H4" s="526"/>
      <c r="I4" s="526"/>
      <c r="J4" s="526"/>
      <c r="K4" s="526"/>
      <c r="L4" s="526"/>
      <c r="M4" s="526"/>
      <c r="N4" s="527"/>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6"/>
      <c r="BL4" s="542"/>
      <c r="BM4" s="543"/>
    </row>
    <row r="5" spans="1:65" ht="15" customHeight="1" x14ac:dyDescent="0.2">
      <c r="A5" s="525"/>
      <c r="B5" s="526"/>
      <c r="C5" s="526"/>
      <c r="D5" s="526"/>
      <c r="E5" s="526"/>
      <c r="F5" s="526"/>
      <c r="G5" s="526"/>
      <c r="H5" s="526"/>
      <c r="I5" s="526"/>
      <c r="J5" s="526"/>
      <c r="K5" s="526"/>
      <c r="L5" s="526"/>
      <c r="M5" s="526"/>
      <c r="N5" s="527"/>
      <c r="O5" s="534"/>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6"/>
      <c r="BL5" s="542"/>
      <c r="BM5" s="543"/>
    </row>
    <row r="6" spans="1:65" ht="15" customHeight="1" x14ac:dyDescent="0.2">
      <c r="A6" s="525"/>
      <c r="B6" s="526"/>
      <c r="C6" s="526"/>
      <c r="D6" s="526"/>
      <c r="E6" s="526"/>
      <c r="F6" s="526"/>
      <c r="G6" s="526"/>
      <c r="H6" s="526"/>
      <c r="I6" s="526"/>
      <c r="J6" s="526"/>
      <c r="K6" s="526"/>
      <c r="L6" s="526"/>
      <c r="M6" s="526"/>
      <c r="N6" s="527"/>
      <c r="O6" s="534"/>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6"/>
      <c r="BL6" s="542"/>
      <c r="BM6" s="543"/>
    </row>
    <row r="7" spans="1:65" ht="15" customHeight="1" x14ac:dyDescent="0.2">
      <c r="A7" s="525"/>
      <c r="B7" s="526"/>
      <c r="C7" s="526"/>
      <c r="D7" s="526"/>
      <c r="E7" s="526"/>
      <c r="F7" s="526"/>
      <c r="G7" s="526"/>
      <c r="H7" s="526"/>
      <c r="I7" s="526"/>
      <c r="J7" s="526"/>
      <c r="K7" s="526"/>
      <c r="L7" s="526"/>
      <c r="M7" s="526"/>
      <c r="N7" s="527"/>
      <c r="O7" s="534"/>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6"/>
      <c r="BL7" s="542"/>
      <c r="BM7" s="543"/>
    </row>
    <row r="8" spans="1:65" ht="15.75" customHeight="1" thickBot="1" x14ac:dyDescent="0.25">
      <c r="A8" s="528"/>
      <c r="B8" s="529"/>
      <c r="C8" s="529"/>
      <c r="D8" s="529"/>
      <c r="E8" s="529"/>
      <c r="F8" s="529"/>
      <c r="G8" s="529"/>
      <c r="H8" s="529"/>
      <c r="I8" s="529"/>
      <c r="J8" s="529"/>
      <c r="K8" s="529"/>
      <c r="L8" s="529"/>
      <c r="M8" s="529"/>
      <c r="N8" s="530"/>
      <c r="O8" s="537"/>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9"/>
      <c r="BL8" s="542"/>
      <c r="BM8" s="543"/>
    </row>
    <row r="9" spans="1:65" ht="15.75" customHeight="1" thickBot="1" x14ac:dyDescent="0.25">
      <c r="A9" s="546" t="s">
        <v>3</v>
      </c>
      <c r="B9" s="547"/>
      <c r="C9" s="547"/>
      <c r="D9" s="547"/>
      <c r="E9" s="547"/>
      <c r="F9" s="547"/>
      <c r="G9" s="548"/>
      <c r="H9" s="4"/>
      <c r="I9" s="5"/>
      <c r="J9" s="5"/>
      <c r="K9" s="5"/>
      <c r="L9" s="5"/>
      <c r="M9" s="5"/>
      <c r="N9" s="6"/>
      <c r="O9" s="4"/>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c r="BL9" s="544"/>
      <c r="BM9" s="545"/>
    </row>
    <row r="10" spans="1:65" ht="48" customHeight="1" thickBot="1" x14ac:dyDescent="0.25">
      <c r="A10" s="552" t="s">
        <v>4</v>
      </c>
      <c r="B10" s="553"/>
      <c r="C10" s="554" t="s">
        <v>5</v>
      </c>
      <c r="D10" s="556" t="s">
        <v>6</v>
      </c>
      <c r="E10" s="558" t="s">
        <v>7</v>
      </c>
      <c r="F10" s="560" t="s">
        <v>8</v>
      </c>
      <c r="G10" s="554" t="s">
        <v>9</v>
      </c>
      <c r="H10" s="755" t="s">
        <v>10</v>
      </c>
      <c r="I10" s="554" t="s">
        <v>11</v>
      </c>
      <c r="J10" s="554" t="s">
        <v>12</v>
      </c>
      <c r="K10" s="757" t="s">
        <v>179</v>
      </c>
      <c r="L10" s="556" t="s">
        <v>14</v>
      </c>
      <c r="M10" s="556" t="s">
        <v>15</v>
      </c>
      <c r="N10" s="554" t="s">
        <v>16</v>
      </c>
      <c r="O10" s="556" t="s">
        <v>17</v>
      </c>
      <c r="P10" s="562" t="s">
        <v>18</v>
      </c>
      <c r="Q10" s="516"/>
      <c r="R10" s="516"/>
      <c r="S10" s="517"/>
      <c r="T10" s="516" t="s">
        <v>19</v>
      </c>
      <c r="U10" s="516"/>
      <c r="V10" s="516"/>
      <c r="W10" s="517"/>
      <c r="X10" s="516" t="s">
        <v>20</v>
      </c>
      <c r="Y10" s="516"/>
      <c r="Z10" s="516"/>
      <c r="AA10" s="517"/>
      <c r="AB10" s="516" t="s">
        <v>21</v>
      </c>
      <c r="AC10" s="516"/>
      <c r="AD10" s="516"/>
      <c r="AE10" s="517"/>
      <c r="AF10" s="516" t="s">
        <v>22</v>
      </c>
      <c r="AG10" s="516"/>
      <c r="AH10" s="516"/>
      <c r="AI10" s="517"/>
      <c r="AJ10" s="516" t="s">
        <v>23</v>
      </c>
      <c r="AK10" s="516"/>
      <c r="AL10" s="516"/>
      <c r="AM10" s="517"/>
      <c r="AN10" s="516" t="s">
        <v>24</v>
      </c>
      <c r="AO10" s="516"/>
      <c r="AP10" s="516"/>
      <c r="AQ10" s="517"/>
      <c r="AR10" s="516" t="s">
        <v>25</v>
      </c>
      <c r="AS10" s="516"/>
      <c r="AT10" s="516"/>
      <c r="AU10" s="517"/>
      <c r="AV10" s="516" t="s">
        <v>26</v>
      </c>
      <c r="AW10" s="516"/>
      <c r="AX10" s="516"/>
      <c r="AY10" s="517"/>
      <c r="AZ10" s="516" t="s">
        <v>27</v>
      </c>
      <c r="BA10" s="516"/>
      <c r="BB10" s="516"/>
      <c r="BC10" s="517"/>
      <c r="BD10" s="516" t="s">
        <v>28</v>
      </c>
      <c r="BE10" s="516"/>
      <c r="BF10" s="516"/>
      <c r="BG10" s="517"/>
      <c r="BH10" s="516" t="s">
        <v>29</v>
      </c>
      <c r="BI10" s="516"/>
      <c r="BJ10" s="516"/>
      <c r="BK10" s="517"/>
      <c r="BL10" s="563" t="s">
        <v>30</v>
      </c>
      <c r="BM10" s="564"/>
    </row>
    <row r="11" spans="1:65" ht="69.75" customHeight="1" thickBot="1" x14ac:dyDescent="0.25">
      <c r="A11" s="7" t="s">
        <v>31</v>
      </c>
      <c r="B11" s="7" t="s">
        <v>32</v>
      </c>
      <c r="C11" s="555"/>
      <c r="D11" s="557"/>
      <c r="E11" s="559"/>
      <c r="F11" s="561"/>
      <c r="G11" s="555"/>
      <c r="H11" s="756"/>
      <c r="I11" s="555"/>
      <c r="J11" s="555"/>
      <c r="K11" s="758"/>
      <c r="L11" s="557"/>
      <c r="M11" s="557"/>
      <c r="N11" s="555"/>
      <c r="O11" s="557"/>
      <c r="P11" s="628" t="s">
        <v>33</v>
      </c>
      <c r="Q11" s="629"/>
      <c r="R11" s="630" t="s">
        <v>34</v>
      </c>
      <c r="S11" s="631"/>
      <c r="T11" s="628" t="s">
        <v>33</v>
      </c>
      <c r="U11" s="629"/>
      <c r="V11" s="630" t="s">
        <v>34</v>
      </c>
      <c r="W11" s="631"/>
      <c r="X11" s="628" t="s">
        <v>33</v>
      </c>
      <c r="Y11" s="629"/>
      <c r="Z11" s="630" t="s">
        <v>34</v>
      </c>
      <c r="AA11" s="631"/>
      <c r="AB11" s="628" t="s">
        <v>33</v>
      </c>
      <c r="AC11" s="629"/>
      <c r="AD11" s="630" t="s">
        <v>34</v>
      </c>
      <c r="AE11" s="631"/>
      <c r="AF11" s="628" t="s">
        <v>33</v>
      </c>
      <c r="AG11" s="629"/>
      <c r="AH11" s="630" t="s">
        <v>34</v>
      </c>
      <c r="AI11" s="631"/>
      <c r="AJ11" s="628" t="s">
        <v>33</v>
      </c>
      <c r="AK11" s="629"/>
      <c r="AL11" s="630" t="s">
        <v>34</v>
      </c>
      <c r="AM11" s="631"/>
      <c r="AN11" s="628" t="s">
        <v>33</v>
      </c>
      <c r="AO11" s="629"/>
      <c r="AP11" s="630" t="s">
        <v>34</v>
      </c>
      <c r="AQ11" s="631"/>
      <c r="AR11" s="628" t="s">
        <v>33</v>
      </c>
      <c r="AS11" s="629"/>
      <c r="AT11" s="630" t="s">
        <v>34</v>
      </c>
      <c r="AU11" s="631"/>
      <c r="AV11" s="628" t="s">
        <v>33</v>
      </c>
      <c r="AW11" s="629"/>
      <c r="AX11" s="630" t="s">
        <v>34</v>
      </c>
      <c r="AY11" s="631"/>
      <c r="AZ11" s="628" t="s">
        <v>33</v>
      </c>
      <c r="BA11" s="629"/>
      <c r="BB11" s="630" t="s">
        <v>34</v>
      </c>
      <c r="BC11" s="631"/>
      <c r="BD11" s="628" t="s">
        <v>33</v>
      </c>
      <c r="BE11" s="629"/>
      <c r="BF11" s="630" t="s">
        <v>34</v>
      </c>
      <c r="BG11" s="631"/>
      <c r="BH11" s="628" t="s">
        <v>33</v>
      </c>
      <c r="BI11" s="629"/>
      <c r="BJ11" s="630" t="s">
        <v>34</v>
      </c>
      <c r="BK11" s="631"/>
      <c r="BL11" s="8" t="s">
        <v>35</v>
      </c>
      <c r="BM11" s="9" t="s">
        <v>36</v>
      </c>
    </row>
    <row r="12" spans="1:65" ht="76.5" customHeight="1" x14ac:dyDescent="0.2">
      <c r="A12" s="746" t="s">
        <v>180</v>
      </c>
      <c r="B12" s="749" t="s">
        <v>181</v>
      </c>
      <c r="C12" s="752" t="s">
        <v>182</v>
      </c>
      <c r="D12" s="161" t="s">
        <v>183</v>
      </c>
      <c r="E12" s="162">
        <v>0.1</v>
      </c>
      <c r="F12" s="163" t="s">
        <v>184</v>
      </c>
      <c r="G12" s="164" t="s">
        <v>185</v>
      </c>
      <c r="H12" s="165" t="s">
        <v>186</v>
      </c>
      <c r="I12" s="166" t="s">
        <v>187</v>
      </c>
      <c r="J12" s="167">
        <v>0.1</v>
      </c>
      <c r="K12" s="168" t="s">
        <v>188</v>
      </c>
      <c r="L12" s="167" t="s">
        <v>189</v>
      </c>
      <c r="M12" s="167" t="s">
        <v>190</v>
      </c>
      <c r="N12" s="169" t="s">
        <v>125</v>
      </c>
      <c r="O12" s="170">
        <v>1.1000000000000001</v>
      </c>
      <c r="P12" s="745"/>
      <c r="Q12" s="745"/>
      <c r="R12" s="515">
        <v>1</v>
      </c>
      <c r="S12" s="515"/>
      <c r="T12" s="745"/>
      <c r="U12" s="745"/>
      <c r="V12" s="515">
        <v>1</v>
      </c>
      <c r="W12" s="515"/>
      <c r="X12" s="745"/>
      <c r="Y12" s="745"/>
      <c r="Z12" s="515">
        <v>1</v>
      </c>
      <c r="AA12" s="515"/>
      <c r="AB12" s="745"/>
      <c r="AC12" s="745"/>
      <c r="AD12" s="515">
        <v>1</v>
      </c>
      <c r="AE12" s="515"/>
      <c r="AF12" s="745"/>
      <c r="AG12" s="745"/>
      <c r="AH12" s="515">
        <v>1</v>
      </c>
      <c r="AI12" s="515"/>
      <c r="AJ12" s="745"/>
      <c r="AK12" s="745"/>
      <c r="AL12" s="515">
        <v>1</v>
      </c>
      <c r="AM12" s="515"/>
      <c r="AN12" s="745"/>
      <c r="AO12" s="745"/>
      <c r="AP12" s="515">
        <v>1</v>
      </c>
      <c r="AQ12" s="515"/>
      <c r="AR12" s="745"/>
      <c r="AS12" s="745"/>
      <c r="AT12" s="515">
        <v>1</v>
      </c>
      <c r="AU12" s="515"/>
      <c r="AV12" s="745"/>
      <c r="AW12" s="745"/>
      <c r="AX12" s="515">
        <v>1</v>
      </c>
      <c r="AY12" s="515"/>
      <c r="AZ12" s="745"/>
      <c r="BA12" s="745"/>
      <c r="BB12" s="515">
        <v>1</v>
      </c>
      <c r="BC12" s="515"/>
      <c r="BD12" s="745"/>
      <c r="BE12" s="745"/>
      <c r="BF12" s="515">
        <v>1</v>
      </c>
      <c r="BG12" s="515"/>
      <c r="BH12" s="514"/>
      <c r="BI12" s="514"/>
      <c r="BJ12" s="515">
        <v>1</v>
      </c>
      <c r="BK12" s="744"/>
      <c r="BL12" s="171"/>
      <c r="BM12" s="172"/>
    </row>
    <row r="13" spans="1:65" ht="76.5" x14ac:dyDescent="0.2">
      <c r="A13" s="747"/>
      <c r="B13" s="750"/>
      <c r="C13" s="753"/>
      <c r="D13" s="173" t="s">
        <v>191</v>
      </c>
      <c r="E13" s="174">
        <v>0.1</v>
      </c>
      <c r="F13" s="175" t="s">
        <v>184</v>
      </c>
      <c r="G13" s="176" t="s">
        <v>192</v>
      </c>
      <c r="H13" s="177" t="s">
        <v>193</v>
      </c>
      <c r="I13" s="173" t="s">
        <v>194</v>
      </c>
      <c r="J13" s="178">
        <v>0.1</v>
      </c>
      <c r="K13" s="179" t="s">
        <v>188</v>
      </c>
      <c r="L13" s="178" t="s">
        <v>195</v>
      </c>
      <c r="M13" s="178" t="s">
        <v>190</v>
      </c>
      <c r="N13" s="180" t="s">
        <v>125</v>
      </c>
      <c r="O13" s="181">
        <v>2.1</v>
      </c>
      <c r="P13" s="728"/>
      <c r="Q13" s="729"/>
      <c r="R13" s="481">
        <v>8.3299999999999999E-2</v>
      </c>
      <c r="S13" s="483"/>
      <c r="T13" s="728"/>
      <c r="U13" s="729"/>
      <c r="V13" s="481">
        <v>8.3299999999999999E-2</v>
      </c>
      <c r="W13" s="483"/>
      <c r="X13" s="728"/>
      <c r="Y13" s="729"/>
      <c r="Z13" s="481">
        <v>8.3299999999999999E-2</v>
      </c>
      <c r="AA13" s="483"/>
      <c r="AB13" s="728"/>
      <c r="AC13" s="729"/>
      <c r="AD13" s="481">
        <v>8.3299999999999999E-2</v>
      </c>
      <c r="AE13" s="483"/>
      <c r="AF13" s="728"/>
      <c r="AG13" s="729"/>
      <c r="AH13" s="481">
        <v>8.3299999999999999E-2</v>
      </c>
      <c r="AI13" s="483"/>
      <c r="AJ13" s="728"/>
      <c r="AK13" s="729"/>
      <c r="AL13" s="481">
        <v>8.3299999999999999E-2</v>
      </c>
      <c r="AM13" s="483"/>
      <c r="AN13" s="728"/>
      <c r="AO13" s="729"/>
      <c r="AP13" s="481">
        <v>8.3299999999999999E-2</v>
      </c>
      <c r="AQ13" s="483"/>
      <c r="AR13" s="728"/>
      <c r="AS13" s="729"/>
      <c r="AT13" s="481">
        <v>8.3299999999999999E-2</v>
      </c>
      <c r="AU13" s="483"/>
      <c r="AV13" s="728"/>
      <c r="AW13" s="729"/>
      <c r="AX13" s="481">
        <v>8.3299999999999999E-2</v>
      </c>
      <c r="AY13" s="483"/>
      <c r="AZ13" s="728"/>
      <c r="BA13" s="729"/>
      <c r="BB13" s="481">
        <v>8.3299999999999999E-2</v>
      </c>
      <c r="BC13" s="483"/>
      <c r="BD13" s="728"/>
      <c r="BE13" s="729"/>
      <c r="BF13" s="481">
        <v>8.3299999999999999E-2</v>
      </c>
      <c r="BG13" s="483"/>
      <c r="BH13" s="726"/>
      <c r="BI13" s="480"/>
      <c r="BJ13" s="481">
        <v>8.3699999999999997E-2</v>
      </c>
      <c r="BK13" s="482"/>
      <c r="BL13" s="182"/>
      <c r="BM13" s="183"/>
    </row>
    <row r="14" spans="1:65" ht="89.25" x14ac:dyDescent="0.2">
      <c r="A14" s="747"/>
      <c r="B14" s="750"/>
      <c r="C14" s="753"/>
      <c r="D14" s="738" t="s">
        <v>196</v>
      </c>
      <c r="E14" s="740">
        <v>0.1</v>
      </c>
      <c r="F14" s="175" t="s">
        <v>184</v>
      </c>
      <c r="G14" s="176" t="s">
        <v>197</v>
      </c>
      <c r="H14" s="177" t="s">
        <v>198</v>
      </c>
      <c r="I14" s="173" t="s">
        <v>199</v>
      </c>
      <c r="J14" s="184">
        <v>0.05</v>
      </c>
      <c r="K14" s="179" t="s">
        <v>200</v>
      </c>
      <c r="L14" s="178" t="s">
        <v>195</v>
      </c>
      <c r="M14" s="178" t="s">
        <v>190</v>
      </c>
      <c r="N14" s="180" t="s">
        <v>125</v>
      </c>
      <c r="O14" s="181">
        <v>3.1</v>
      </c>
      <c r="P14" s="728"/>
      <c r="Q14" s="729"/>
      <c r="R14" s="481">
        <v>8.3299999999999999E-2</v>
      </c>
      <c r="S14" s="483"/>
      <c r="T14" s="728"/>
      <c r="U14" s="729"/>
      <c r="V14" s="481">
        <v>8.3299999999999999E-2</v>
      </c>
      <c r="W14" s="483"/>
      <c r="X14" s="728"/>
      <c r="Y14" s="729"/>
      <c r="Z14" s="481">
        <v>8.3299999999999999E-2</v>
      </c>
      <c r="AA14" s="483"/>
      <c r="AB14" s="728"/>
      <c r="AC14" s="729"/>
      <c r="AD14" s="481">
        <v>8.3299999999999999E-2</v>
      </c>
      <c r="AE14" s="483"/>
      <c r="AF14" s="728"/>
      <c r="AG14" s="729"/>
      <c r="AH14" s="481">
        <v>8.3299999999999999E-2</v>
      </c>
      <c r="AI14" s="483"/>
      <c r="AJ14" s="728"/>
      <c r="AK14" s="729"/>
      <c r="AL14" s="481">
        <v>8.3299999999999999E-2</v>
      </c>
      <c r="AM14" s="483"/>
      <c r="AN14" s="728"/>
      <c r="AO14" s="729"/>
      <c r="AP14" s="481">
        <v>8.3299999999999999E-2</v>
      </c>
      <c r="AQ14" s="483"/>
      <c r="AR14" s="728"/>
      <c r="AS14" s="729"/>
      <c r="AT14" s="481">
        <v>8.3299999999999999E-2</v>
      </c>
      <c r="AU14" s="483"/>
      <c r="AV14" s="728"/>
      <c r="AW14" s="729"/>
      <c r="AX14" s="481">
        <v>8.3299999999999999E-2</v>
      </c>
      <c r="AY14" s="483"/>
      <c r="AZ14" s="728"/>
      <c r="BA14" s="729"/>
      <c r="BB14" s="481">
        <v>8.3299999999999999E-2</v>
      </c>
      <c r="BC14" s="483"/>
      <c r="BD14" s="728"/>
      <c r="BE14" s="729"/>
      <c r="BF14" s="481">
        <v>8.3299999999999999E-2</v>
      </c>
      <c r="BG14" s="483"/>
      <c r="BH14" s="726"/>
      <c r="BI14" s="480"/>
      <c r="BJ14" s="481">
        <v>8.3699999999999997E-2</v>
      </c>
      <c r="BK14" s="482"/>
      <c r="BL14" s="182"/>
      <c r="BM14" s="183"/>
    </row>
    <row r="15" spans="1:65" ht="63.75" x14ac:dyDescent="0.2">
      <c r="A15" s="747"/>
      <c r="B15" s="750"/>
      <c r="C15" s="753"/>
      <c r="D15" s="738"/>
      <c r="E15" s="740"/>
      <c r="F15" s="175" t="s">
        <v>184</v>
      </c>
      <c r="G15" s="176" t="s">
        <v>201</v>
      </c>
      <c r="H15" s="177" t="s">
        <v>202</v>
      </c>
      <c r="I15" s="173" t="s">
        <v>203</v>
      </c>
      <c r="J15" s="184">
        <v>0.05</v>
      </c>
      <c r="K15" s="178" t="s">
        <v>204</v>
      </c>
      <c r="L15" s="178" t="s">
        <v>195</v>
      </c>
      <c r="M15" s="178" t="s">
        <v>190</v>
      </c>
      <c r="N15" s="180" t="s">
        <v>125</v>
      </c>
      <c r="O15" s="181">
        <v>3.2</v>
      </c>
      <c r="P15" s="728"/>
      <c r="Q15" s="729"/>
      <c r="R15" s="481">
        <v>8.3299999999999999E-2</v>
      </c>
      <c r="S15" s="483"/>
      <c r="T15" s="728"/>
      <c r="U15" s="729"/>
      <c r="V15" s="481">
        <v>8.3299999999999999E-2</v>
      </c>
      <c r="W15" s="483"/>
      <c r="X15" s="728"/>
      <c r="Y15" s="729"/>
      <c r="Z15" s="481">
        <v>8.3299999999999999E-2</v>
      </c>
      <c r="AA15" s="483"/>
      <c r="AB15" s="728"/>
      <c r="AC15" s="729"/>
      <c r="AD15" s="481">
        <v>8.3299999999999999E-2</v>
      </c>
      <c r="AE15" s="483"/>
      <c r="AF15" s="728"/>
      <c r="AG15" s="729"/>
      <c r="AH15" s="481">
        <v>8.3299999999999999E-2</v>
      </c>
      <c r="AI15" s="483"/>
      <c r="AJ15" s="728"/>
      <c r="AK15" s="729"/>
      <c r="AL15" s="481">
        <v>8.3299999999999999E-2</v>
      </c>
      <c r="AM15" s="483"/>
      <c r="AN15" s="728"/>
      <c r="AO15" s="729"/>
      <c r="AP15" s="481">
        <v>8.3299999999999999E-2</v>
      </c>
      <c r="AQ15" s="483"/>
      <c r="AR15" s="728"/>
      <c r="AS15" s="729"/>
      <c r="AT15" s="481">
        <v>8.3299999999999999E-2</v>
      </c>
      <c r="AU15" s="483"/>
      <c r="AV15" s="728"/>
      <c r="AW15" s="729"/>
      <c r="AX15" s="481">
        <v>8.3299999999999999E-2</v>
      </c>
      <c r="AY15" s="483"/>
      <c r="AZ15" s="728"/>
      <c r="BA15" s="729"/>
      <c r="BB15" s="481">
        <v>8.3299999999999999E-2</v>
      </c>
      <c r="BC15" s="483"/>
      <c r="BD15" s="728"/>
      <c r="BE15" s="729"/>
      <c r="BF15" s="481">
        <v>8.3299999999999999E-2</v>
      </c>
      <c r="BG15" s="483"/>
      <c r="BH15" s="726"/>
      <c r="BI15" s="480"/>
      <c r="BJ15" s="481">
        <v>8.3699999999999997E-2</v>
      </c>
      <c r="BK15" s="482"/>
      <c r="BL15" s="182"/>
      <c r="BM15" s="183"/>
    </row>
    <row r="16" spans="1:65" ht="76.5" x14ac:dyDescent="0.2">
      <c r="A16" s="747"/>
      <c r="B16" s="750"/>
      <c r="C16" s="753"/>
      <c r="D16" s="738" t="s">
        <v>205</v>
      </c>
      <c r="E16" s="740">
        <v>0.25</v>
      </c>
      <c r="F16" s="175" t="s">
        <v>184</v>
      </c>
      <c r="G16" s="185" t="s">
        <v>206</v>
      </c>
      <c r="H16" s="177" t="s">
        <v>207</v>
      </c>
      <c r="I16" s="173" t="s">
        <v>208</v>
      </c>
      <c r="J16" s="184">
        <v>0.1</v>
      </c>
      <c r="K16" s="178" t="s">
        <v>209</v>
      </c>
      <c r="L16" s="178" t="s">
        <v>189</v>
      </c>
      <c r="M16" s="178" t="s">
        <v>190</v>
      </c>
      <c r="N16" s="180" t="s">
        <v>125</v>
      </c>
      <c r="O16" s="181">
        <v>4.0999999999999996</v>
      </c>
      <c r="P16" s="728"/>
      <c r="Q16" s="729"/>
      <c r="R16" s="481">
        <v>8.3299999999999999E-2</v>
      </c>
      <c r="S16" s="483"/>
      <c r="T16" s="728"/>
      <c r="U16" s="729"/>
      <c r="V16" s="481">
        <v>8.3299999999999999E-2</v>
      </c>
      <c r="W16" s="483"/>
      <c r="X16" s="728"/>
      <c r="Y16" s="729"/>
      <c r="Z16" s="481">
        <v>8.3299999999999999E-2</v>
      </c>
      <c r="AA16" s="483"/>
      <c r="AB16" s="728"/>
      <c r="AC16" s="729"/>
      <c r="AD16" s="481">
        <v>8.3299999999999999E-2</v>
      </c>
      <c r="AE16" s="483"/>
      <c r="AF16" s="728"/>
      <c r="AG16" s="729"/>
      <c r="AH16" s="481">
        <v>8.3299999999999999E-2</v>
      </c>
      <c r="AI16" s="483"/>
      <c r="AJ16" s="728"/>
      <c r="AK16" s="729"/>
      <c r="AL16" s="481">
        <v>8.3299999999999999E-2</v>
      </c>
      <c r="AM16" s="483"/>
      <c r="AN16" s="728"/>
      <c r="AO16" s="729"/>
      <c r="AP16" s="481">
        <v>8.3299999999999999E-2</v>
      </c>
      <c r="AQ16" s="483"/>
      <c r="AR16" s="728"/>
      <c r="AS16" s="729"/>
      <c r="AT16" s="481">
        <v>8.3299999999999999E-2</v>
      </c>
      <c r="AU16" s="483"/>
      <c r="AV16" s="728"/>
      <c r="AW16" s="729"/>
      <c r="AX16" s="481">
        <v>8.3299999999999999E-2</v>
      </c>
      <c r="AY16" s="483"/>
      <c r="AZ16" s="728"/>
      <c r="BA16" s="729"/>
      <c r="BB16" s="481">
        <v>8.3299999999999999E-2</v>
      </c>
      <c r="BC16" s="483"/>
      <c r="BD16" s="728"/>
      <c r="BE16" s="729"/>
      <c r="BF16" s="481">
        <v>8.3299999999999999E-2</v>
      </c>
      <c r="BG16" s="483"/>
      <c r="BH16" s="726"/>
      <c r="BI16" s="480"/>
      <c r="BJ16" s="481">
        <v>8.3699999999999997E-2</v>
      </c>
      <c r="BK16" s="482"/>
      <c r="BL16" s="182"/>
      <c r="BM16" s="183"/>
    </row>
    <row r="17" spans="1:65" ht="51" x14ac:dyDescent="0.2">
      <c r="A17" s="747"/>
      <c r="B17" s="750"/>
      <c r="C17" s="753"/>
      <c r="D17" s="738"/>
      <c r="E17" s="740"/>
      <c r="F17" s="175" t="s">
        <v>184</v>
      </c>
      <c r="G17" s="741" t="s">
        <v>210</v>
      </c>
      <c r="H17" s="177" t="s">
        <v>211</v>
      </c>
      <c r="I17" s="173" t="s">
        <v>212</v>
      </c>
      <c r="J17" s="178">
        <v>0.05</v>
      </c>
      <c r="K17" s="742" t="s">
        <v>209</v>
      </c>
      <c r="L17" s="742" t="s">
        <v>195</v>
      </c>
      <c r="M17" s="742" t="s">
        <v>190</v>
      </c>
      <c r="N17" s="180" t="s">
        <v>125</v>
      </c>
      <c r="O17" s="743">
        <v>4.2</v>
      </c>
      <c r="P17" s="728"/>
      <c r="Q17" s="729"/>
      <c r="R17" s="481">
        <v>8.3299999999999999E-2</v>
      </c>
      <c r="S17" s="483"/>
      <c r="T17" s="728"/>
      <c r="U17" s="729"/>
      <c r="V17" s="481">
        <v>8.3299999999999999E-2</v>
      </c>
      <c r="W17" s="483"/>
      <c r="X17" s="728"/>
      <c r="Y17" s="729"/>
      <c r="Z17" s="481">
        <v>8.3299999999999999E-2</v>
      </c>
      <c r="AA17" s="483"/>
      <c r="AB17" s="728"/>
      <c r="AC17" s="729"/>
      <c r="AD17" s="481">
        <v>8.3299999999999999E-2</v>
      </c>
      <c r="AE17" s="483"/>
      <c r="AF17" s="728"/>
      <c r="AG17" s="729"/>
      <c r="AH17" s="481">
        <v>8.3299999999999999E-2</v>
      </c>
      <c r="AI17" s="483"/>
      <c r="AJ17" s="728"/>
      <c r="AK17" s="729"/>
      <c r="AL17" s="481">
        <v>8.3299999999999999E-2</v>
      </c>
      <c r="AM17" s="483"/>
      <c r="AN17" s="728"/>
      <c r="AO17" s="729"/>
      <c r="AP17" s="481">
        <v>8.3299999999999999E-2</v>
      </c>
      <c r="AQ17" s="483"/>
      <c r="AR17" s="728"/>
      <c r="AS17" s="729"/>
      <c r="AT17" s="481">
        <v>8.3299999999999999E-2</v>
      </c>
      <c r="AU17" s="483"/>
      <c r="AV17" s="728"/>
      <c r="AW17" s="729"/>
      <c r="AX17" s="481">
        <v>8.3299999999999999E-2</v>
      </c>
      <c r="AY17" s="483"/>
      <c r="AZ17" s="728"/>
      <c r="BA17" s="729"/>
      <c r="BB17" s="481">
        <v>8.3299999999999999E-2</v>
      </c>
      <c r="BC17" s="483"/>
      <c r="BD17" s="728"/>
      <c r="BE17" s="729"/>
      <c r="BF17" s="481">
        <v>8.3299999999999999E-2</v>
      </c>
      <c r="BG17" s="483"/>
      <c r="BH17" s="726"/>
      <c r="BI17" s="480"/>
      <c r="BJ17" s="481">
        <v>8.3699999999999997E-2</v>
      </c>
      <c r="BK17" s="482"/>
      <c r="BL17" s="182"/>
      <c r="BM17" s="183"/>
    </row>
    <row r="18" spans="1:65" ht="38.25" x14ac:dyDescent="0.2">
      <c r="A18" s="747"/>
      <c r="B18" s="750"/>
      <c r="C18" s="753"/>
      <c r="D18" s="738"/>
      <c r="E18" s="740"/>
      <c r="F18" s="175" t="s">
        <v>184</v>
      </c>
      <c r="G18" s="741"/>
      <c r="H18" s="177" t="s">
        <v>213</v>
      </c>
      <c r="I18" s="173" t="s">
        <v>214</v>
      </c>
      <c r="J18" s="178">
        <v>0.05</v>
      </c>
      <c r="K18" s="742"/>
      <c r="L18" s="742"/>
      <c r="M18" s="742"/>
      <c r="N18" s="180" t="s">
        <v>125</v>
      </c>
      <c r="O18" s="743"/>
      <c r="P18" s="728"/>
      <c r="Q18" s="729"/>
      <c r="R18" s="481">
        <v>8.3299999999999999E-2</v>
      </c>
      <c r="S18" s="483"/>
      <c r="T18" s="728"/>
      <c r="U18" s="729"/>
      <c r="V18" s="481">
        <v>8.3299999999999999E-2</v>
      </c>
      <c r="W18" s="483"/>
      <c r="X18" s="728"/>
      <c r="Y18" s="729"/>
      <c r="Z18" s="481">
        <v>8.3299999999999999E-2</v>
      </c>
      <c r="AA18" s="483"/>
      <c r="AB18" s="728"/>
      <c r="AC18" s="729"/>
      <c r="AD18" s="481">
        <v>8.3299999999999999E-2</v>
      </c>
      <c r="AE18" s="483"/>
      <c r="AF18" s="728"/>
      <c r="AG18" s="729"/>
      <c r="AH18" s="481">
        <v>8.3299999999999999E-2</v>
      </c>
      <c r="AI18" s="483"/>
      <c r="AJ18" s="728"/>
      <c r="AK18" s="729"/>
      <c r="AL18" s="481">
        <v>8.3299999999999999E-2</v>
      </c>
      <c r="AM18" s="483"/>
      <c r="AN18" s="728"/>
      <c r="AO18" s="729"/>
      <c r="AP18" s="481">
        <v>8.3299999999999999E-2</v>
      </c>
      <c r="AQ18" s="483"/>
      <c r="AR18" s="728"/>
      <c r="AS18" s="729"/>
      <c r="AT18" s="481">
        <v>8.3299999999999999E-2</v>
      </c>
      <c r="AU18" s="483"/>
      <c r="AV18" s="728"/>
      <c r="AW18" s="729"/>
      <c r="AX18" s="481">
        <v>8.3299999999999999E-2</v>
      </c>
      <c r="AY18" s="483"/>
      <c r="AZ18" s="728"/>
      <c r="BA18" s="729"/>
      <c r="BB18" s="481">
        <v>8.3299999999999999E-2</v>
      </c>
      <c r="BC18" s="483"/>
      <c r="BD18" s="728"/>
      <c r="BE18" s="729"/>
      <c r="BF18" s="481">
        <v>8.3299999999999999E-2</v>
      </c>
      <c r="BG18" s="483"/>
      <c r="BH18" s="726"/>
      <c r="BI18" s="480"/>
      <c r="BJ18" s="481">
        <v>8.3699999999999997E-2</v>
      </c>
      <c r="BK18" s="482"/>
      <c r="BL18" s="182"/>
      <c r="BM18" s="183"/>
    </row>
    <row r="19" spans="1:65" ht="63.75" x14ac:dyDescent="0.2">
      <c r="A19" s="747"/>
      <c r="B19" s="750"/>
      <c r="C19" s="753"/>
      <c r="D19" s="738"/>
      <c r="E19" s="740"/>
      <c r="F19" s="175" t="s">
        <v>184</v>
      </c>
      <c r="G19" s="176" t="s">
        <v>215</v>
      </c>
      <c r="H19" s="177" t="s">
        <v>216</v>
      </c>
      <c r="I19" s="173" t="s">
        <v>217</v>
      </c>
      <c r="J19" s="178">
        <v>0.05</v>
      </c>
      <c r="K19" s="178" t="s">
        <v>200</v>
      </c>
      <c r="L19" s="178" t="s">
        <v>195</v>
      </c>
      <c r="M19" s="178" t="s">
        <v>190</v>
      </c>
      <c r="N19" s="180" t="s">
        <v>125</v>
      </c>
      <c r="O19" s="181">
        <v>4.3</v>
      </c>
      <c r="P19" s="729"/>
      <c r="Q19" s="729"/>
      <c r="R19" s="483">
        <v>2</v>
      </c>
      <c r="S19" s="483"/>
      <c r="T19" s="729"/>
      <c r="U19" s="729"/>
      <c r="V19" s="483">
        <v>2</v>
      </c>
      <c r="W19" s="483"/>
      <c r="X19" s="729"/>
      <c r="Y19" s="729"/>
      <c r="Z19" s="483">
        <v>2</v>
      </c>
      <c r="AA19" s="483"/>
      <c r="AB19" s="729"/>
      <c r="AC19" s="729"/>
      <c r="AD19" s="483">
        <v>2</v>
      </c>
      <c r="AE19" s="483"/>
      <c r="AF19" s="729"/>
      <c r="AG19" s="729"/>
      <c r="AH19" s="483">
        <v>2</v>
      </c>
      <c r="AI19" s="483"/>
      <c r="AJ19" s="729"/>
      <c r="AK19" s="729"/>
      <c r="AL19" s="483">
        <v>2</v>
      </c>
      <c r="AM19" s="483"/>
      <c r="AN19" s="729"/>
      <c r="AO19" s="729"/>
      <c r="AP19" s="483">
        <v>2</v>
      </c>
      <c r="AQ19" s="483"/>
      <c r="AR19" s="729"/>
      <c r="AS19" s="729"/>
      <c r="AT19" s="483">
        <v>2</v>
      </c>
      <c r="AU19" s="483"/>
      <c r="AV19" s="729"/>
      <c r="AW19" s="729"/>
      <c r="AX19" s="483">
        <v>2</v>
      </c>
      <c r="AY19" s="483"/>
      <c r="AZ19" s="729"/>
      <c r="BA19" s="729"/>
      <c r="BB19" s="483">
        <v>2</v>
      </c>
      <c r="BC19" s="483"/>
      <c r="BD19" s="729"/>
      <c r="BE19" s="729"/>
      <c r="BF19" s="483">
        <v>2</v>
      </c>
      <c r="BG19" s="483"/>
      <c r="BH19" s="480"/>
      <c r="BI19" s="480"/>
      <c r="BJ19" s="483">
        <v>2</v>
      </c>
      <c r="BK19" s="482"/>
      <c r="BL19" s="182"/>
      <c r="BM19" s="183"/>
    </row>
    <row r="20" spans="1:65" ht="39" thickBot="1" x14ac:dyDescent="0.25">
      <c r="A20" s="747"/>
      <c r="B20" s="750"/>
      <c r="C20" s="754"/>
      <c r="D20" s="186" t="s">
        <v>218</v>
      </c>
      <c r="E20" s="187">
        <v>0.05</v>
      </c>
      <c r="F20" s="188" t="s">
        <v>184</v>
      </c>
      <c r="G20" s="189" t="s">
        <v>219</v>
      </c>
      <c r="H20" s="190" t="s">
        <v>220</v>
      </c>
      <c r="I20" s="186" t="s">
        <v>221</v>
      </c>
      <c r="J20" s="191">
        <v>0.05</v>
      </c>
      <c r="K20" s="191" t="s">
        <v>188</v>
      </c>
      <c r="L20" s="191" t="s">
        <v>222</v>
      </c>
      <c r="M20" s="191" t="s">
        <v>190</v>
      </c>
      <c r="N20" s="192" t="s">
        <v>125</v>
      </c>
      <c r="O20" s="193">
        <v>5.0999999999999996</v>
      </c>
      <c r="P20" s="725"/>
      <c r="Q20" s="725"/>
      <c r="R20" s="725"/>
      <c r="S20" s="725"/>
      <c r="T20" s="725"/>
      <c r="U20" s="725"/>
      <c r="V20" s="725"/>
      <c r="W20" s="725"/>
      <c r="X20" s="725"/>
      <c r="Y20" s="725"/>
      <c r="Z20" s="494">
        <v>1</v>
      </c>
      <c r="AA20" s="494"/>
      <c r="AB20" s="725"/>
      <c r="AC20" s="725"/>
      <c r="AD20" s="725"/>
      <c r="AE20" s="725"/>
      <c r="AF20" s="725"/>
      <c r="AG20" s="725"/>
      <c r="AH20" s="725"/>
      <c r="AI20" s="725"/>
      <c r="AJ20" s="725"/>
      <c r="AK20" s="725"/>
      <c r="AL20" s="494">
        <v>1</v>
      </c>
      <c r="AM20" s="494"/>
      <c r="AN20" s="725"/>
      <c r="AO20" s="725"/>
      <c r="AP20" s="725"/>
      <c r="AQ20" s="725"/>
      <c r="AR20" s="725"/>
      <c r="AS20" s="725"/>
      <c r="AT20" s="725"/>
      <c r="AU20" s="725"/>
      <c r="AV20" s="725"/>
      <c r="AW20" s="725"/>
      <c r="AX20" s="494">
        <v>1</v>
      </c>
      <c r="AY20" s="494"/>
      <c r="AZ20" s="725"/>
      <c r="BA20" s="725"/>
      <c r="BB20" s="725"/>
      <c r="BC20" s="725"/>
      <c r="BD20" s="725"/>
      <c r="BE20" s="725"/>
      <c r="BF20" s="725"/>
      <c r="BG20" s="725"/>
      <c r="BH20" s="475"/>
      <c r="BI20" s="475"/>
      <c r="BJ20" s="494">
        <v>1</v>
      </c>
      <c r="BK20" s="476"/>
      <c r="BL20" s="194"/>
      <c r="BM20" s="195"/>
    </row>
    <row r="21" spans="1:65" ht="63.75" customHeight="1" x14ac:dyDescent="0.2">
      <c r="A21" s="747"/>
      <c r="B21" s="750"/>
      <c r="C21" s="735" t="s">
        <v>223</v>
      </c>
      <c r="D21" s="737" t="s">
        <v>224</v>
      </c>
      <c r="E21" s="739">
        <v>0.25</v>
      </c>
      <c r="F21" s="163" t="s">
        <v>184</v>
      </c>
      <c r="G21" s="164" t="s">
        <v>225</v>
      </c>
      <c r="H21" s="165" t="s">
        <v>226</v>
      </c>
      <c r="I21" s="161" t="s">
        <v>227</v>
      </c>
      <c r="J21" s="167">
        <v>0.08</v>
      </c>
      <c r="K21" s="167" t="s">
        <v>188</v>
      </c>
      <c r="L21" s="167" t="s">
        <v>228</v>
      </c>
      <c r="M21" s="167" t="s">
        <v>190</v>
      </c>
      <c r="N21" s="169" t="s">
        <v>125</v>
      </c>
      <c r="O21" s="196">
        <v>6.1</v>
      </c>
      <c r="P21" s="734"/>
      <c r="Q21" s="734"/>
      <c r="R21" s="734"/>
      <c r="S21" s="734"/>
      <c r="T21" s="734"/>
      <c r="U21" s="734"/>
      <c r="V21" s="731">
        <v>9.0999999999999998E-2</v>
      </c>
      <c r="W21" s="731"/>
      <c r="X21" s="734"/>
      <c r="Y21" s="734"/>
      <c r="Z21" s="731">
        <v>9.0999999999999998E-2</v>
      </c>
      <c r="AA21" s="731"/>
      <c r="AB21" s="734"/>
      <c r="AC21" s="734"/>
      <c r="AD21" s="731">
        <v>9.0999999999999998E-2</v>
      </c>
      <c r="AE21" s="731"/>
      <c r="AF21" s="734"/>
      <c r="AG21" s="734"/>
      <c r="AH21" s="731">
        <v>9.0999999999999998E-2</v>
      </c>
      <c r="AI21" s="731"/>
      <c r="AJ21" s="734"/>
      <c r="AK21" s="734"/>
      <c r="AL21" s="731">
        <v>9.0999999999999998E-2</v>
      </c>
      <c r="AM21" s="731"/>
      <c r="AN21" s="734"/>
      <c r="AO21" s="734"/>
      <c r="AP21" s="731">
        <v>9.0999999999999998E-2</v>
      </c>
      <c r="AQ21" s="731"/>
      <c r="AR21" s="734"/>
      <c r="AS21" s="734"/>
      <c r="AT21" s="731">
        <v>9.0999999999999998E-2</v>
      </c>
      <c r="AU21" s="731"/>
      <c r="AV21" s="734"/>
      <c r="AW21" s="734"/>
      <c r="AX21" s="731">
        <v>9.0999999999999998E-2</v>
      </c>
      <c r="AY21" s="731"/>
      <c r="AZ21" s="734"/>
      <c r="BA21" s="734"/>
      <c r="BB21" s="731">
        <v>9.0999999999999998E-2</v>
      </c>
      <c r="BC21" s="731"/>
      <c r="BD21" s="734"/>
      <c r="BE21" s="734"/>
      <c r="BF21" s="731">
        <v>9.0999999999999998E-2</v>
      </c>
      <c r="BG21" s="731"/>
      <c r="BH21" s="732"/>
      <c r="BI21" s="732"/>
      <c r="BJ21" s="731">
        <v>0.09</v>
      </c>
      <c r="BK21" s="733"/>
      <c r="BL21" s="197"/>
      <c r="BM21" s="172"/>
    </row>
    <row r="22" spans="1:65" ht="76.5" x14ac:dyDescent="0.2">
      <c r="A22" s="747"/>
      <c r="B22" s="750"/>
      <c r="C22" s="736"/>
      <c r="D22" s="738"/>
      <c r="E22" s="740"/>
      <c r="F22" s="175" t="s">
        <v>184</v>
      </c>
      <c r="G22" s="176" t="s">
        <v>229</v>
      </c>
      <c r="H22" s="177" t="s">
        <v>230</v>
      </c>
      <c r="I22" s="173" t="s">
        <v>231</v>
      </c>
      <c r="J22" s="178">
        <v>0.08</v>
      </c>
      <c r="K22" s="178" t="s">
        <v>232</v>
      </c>
      <c r="L22" s="178" t="s">
        <v>233</v>
      </c>
      <c r="M22" s="178" t="s">
        <v>234</v>
      </c>
      <c r="N22" s="180" t="s">
        <v>235</v>
      </c>
      <c r="O22" s="181">
        <v>6.2</v>
      </c>
      <c r="P22" s="728"/>
      <c r="Q22" s="729"/>
      <c r="R22" s="481">
        <v>8.3299999999999999E-2</v>
      </c>
      <c r="S22" s="481"/>
      <c r="T22" s="728"/>
      <c r="U22" s="728"/>
      <c r="V22" s="481">
        <v>8.3299999999999999E-2</v>
      </c>
      <c r="W22" s="481"/>
      <c r="X22" s="728"/>
      <c r="Y22" s="728"/>
      <c r="Z22" s="481">
        <v>8.3299999999999999E-2</v>
      </c>
      <c r="AA22" s="481"/>
      <c r="AB22" s="728"/>
      <c r="AC22" s="728"/>
      <c r="AD22" s="481">
        <v>8.3299999999999999E-2</v>
      </c>
      <c r="AE22" s="481"/>
      <c r="AF22" s="728"/>
      <c r="AG22" s="728"/>
      <c r="AH22" s="481">
        <v>8.3299999999999999E-2</v>
      </c>
      <c r="AI22" s="481"/>
      <c r="AJ22" s="728"/>
      <c r="AK22" s="728"/>
      <c r="AL22" s="481">
        <v>8.3299999999999999E-2</v>
      </c>
      <c r="AM22" s="481"/>
      <c r="AN22" s="728"/>
      <c r="AO22" s="728"/>
      <c r="AP22" s="481">
        <v>8.3299999999999999E-2</v>
      </c>
      <c r="AQ22" s="481"/>
      <c r="AR22" s="728"/>
      <c r="AS22" s="728"/>
      <c r="AT22" s="481">
        <v>8.3299999999999999E-2</v>
      </c>
      <c r="AU22" s="481"/>
      <c r="AV22" s="728"/>
      <c r="AW22" s="728"/>
      <c r="AX22" s="481">
        <v>8.3299999999999999E-2</v>
      </c>
      <c r="AY22" s="481"/>
      <c r="AZ22" s="728"/>
      <c r="BA22" s="728"/>
      <c r="BB22" s="481">
        <v>8.3299999999999999E-2</v>
      </c>
      <c r="BC22" s="481"/>
      <c r="BD22" s="728"/>
      <c r="BE22" s="728"/>
      <c r="BF22" s="481">
        <v>8.3299999999999999E-2</v>
      </c>
      <c r="BG22" s="481"/>
      <c r="BH22" s="726"/>
      <c r="BI22" s="726"/>
      <c r="BJ22" s="481">
        <v>8.3699999999999997E-2</v>
      </c>
      <c r="BK22" s="727"/>
      <c r="BL22" s="182"/>
      <c r="BM22" s="183"/>
    </row>
    <row r="23" spans="1:65" ht="51" x14ac:dyDescent="0.2">
      <c r="A23" s="747"/>
      <c r="B23" s="750"/>
      <c r="C23" s="736"/>
      <c r="D23" s="738"/>
      <c r="E23" s="740"/>
      <c r="F23" s="175" t="s">
        <v>184</v>
      </c>
      <c r="G23" s="176" t="s">
        <v>236</v>
      </c>
      <c r="H23" s="177" t="s">
        <v>237</v>
      </c>
      <c r="I23" s="173" t="s">
        <v>238</v>
      </c>
      <c r="J23" s="178">
        <v>0.09</v>
      </c>
      <c r="K23" s="178" t="s">
        <v>188</v>
      </c>
      <c r="L23" s="198" t="s">
        <v>239</v>
      </c>
      <c r="M23" s="198" t="s">
        <v>190</v>
      </c>
      <c r="N23" s="180" t="s">
        <v>125</v>
      </c>
      <c r="O23" s="181">
        <v>6.3</v>
      </c>
      <c r="P23" s="729"/>
      <c r="Q23" s="729"/>
      <c r="R23" s="729"/>
      <c r="S23" s="729"/>
      <c r="T23" s="729"/>
      <c r="U23" s="729"/>
      <c r="V23" s="729"/>
      <c r="W23" s="729"/>
      <c r="X23" s="729"/>
      <c r="Y23" s="729"/>
      <c r="Z23" s="483">
        <v>1</v>
      </c>
      <c r="AA23" s="483"/>
      <c r="AB23" s="729"/>
      <c r="AC23" s="729"/>
      <c r="AD23" s="729"/>
      <c r="AE23" s="729"/>
      <c r="AF23" s="729"/>
      <c r="AG23" s="729"/>
      <c r="AH23" s="729"/>
      <c r="AI23" s="729"/>
      <c r="AJ23" s="729"/>
      <c r="AK23" s="729"/>
      <c r="AL23" s="729"/>
      <c r="AM23" s="729"/>
      <c r="AN23" s="729"/>
      <c r="AO23" s="729"/>
      <c r="AP23" s="729"/>
      <c r="AQ23" s="729"/>
      <c r="AR23" s="729"/>
      <c r="AS23" s="729"/>
      <c r="AT23" s="729"/>
      <c r="AU23" s="729"/>
      <c r="AV23" s="480"/>
      <c r="AW23" s="480"/>
      <c r="AX23" s="483">
        <v>1</v>
      </c>
      <c r="AY23" s="483"/>
      <c r="AZ23" s="729"/>
      <c r="BA23" s="729"/>
      <c r="BB23" s="729"/>
      <c r="BC23" s="729"/>
      <c r="BD23" s="729"/>
      <c r="BE23" s="729"/>
      <c r="BF23" s="729"/>
      <c r="BG23" s="729"/>
      <c r="BH23" s="480"/>
      <c r="BI23" s="480"/>
      <c r="BJ23" s="729"/>
      <c r="BK23" s="730"/>
      <c r="BL23" s="182"/>
      <c r="BM23" s="183"/>
    </row>
    <row r="24" spans="1:65" ht="76.5" x14ac:dyDescent="0.2">
      <c r="A24" s="747"/>
      <c r="B24" s="751"/>
      <c r="C24" s="199" t="s">
        <v>93</v>
      </c>
      <c r="D24" s="177" t="s">
        <v>240</v>
      </c>
      <c r="E24" s="200">
        <v>0.05</v>
      </c>
      <c r="F24" s="175" t="s">
        <v>184</v>
      </c>
      <c r="G24" s="201" t="s">
        <v>241</v>
      </c>
      <c r="H24" s="201" t="s">
        <v>169</v>
      </c>
      <c r="I24" s="201" t="s">
        <v>98</v>
      </c>
      <c r="J24" s="202">
        <v>0.05</v>
      </c>
      <c r="K24" s="178" t="s">
        <v>188</v>
      </c>
      <c r="L24" s="203" t="s">
        <v>242</v>
      </c>
      <c r="M24" s="203" t="s">
        <v>243</v>
      </c>
      <c r="N24" s="180" t="s">
        <v>125</v>
      </c>
      <c r="O24" s="181">
        <v>8.1</v>
      </c>
      <c r="P24" s="728"/>
      <c r="Q24" s="729"/>
      <c r="R24" s="481">
        <v>8.3299999999999999E-2</v>
      </c>
      <c r="S24" s="483"/>
      <c r="T24" s="728"/>
      <c r="U24" s="729"/>
      <c r="V24" s="481">
        <v>8.3299999999999999E-2</v>
      </c>
      <c r="W24" s="483"/>
      <c r="X24" s="728"/>
      <c r="Y24" s="729"/>
      <c r="Z24" s="481">
        <v>8.3299999999999999E-2</v>
      </c>
      <c r="AA24" s="483"/>
      <c r="AB24" s="728"/>
      <c r="AC24" s="728"/>
      <c r="AD24" s="481">
        <v>8.3299999999999999E-2</v>
      </c>
      <c r="AE24" s="481"/>
      <c r="AF24" s="728"/>
      <c r="AG24" s="728"/>
      <c r="AH24" s="481">
        <v>8.3299999999999999E-2</v>
      </c>
      <c r="AI24" s="481"/>
      <c r="AJ24" s="728"/>
      <c r="AK24" s="728"/>
      <c r="AL24" s="481">
        <v>8.3299999999999999E-2</v>
      </c>
      <c r="AM24" s="481"/>
      <c r="AN24" s="728"/>
      <c r="AO24" s="728"/>
      <c r="AP24" s="481">
        <v>8.3299999999999999E-2</v>
      </c>
      <c r="AQ24" s="481"/>
      <c r="AR24" s="728"/>
      <c r="AS24" s="728"/>
      <c r="AT24" s="481">
        <v>8.3299999999999999E-2</v>
      </c>
      <c r="AU24" s="481"/>
      <c r="AV24" s="726"/>
      <c r="AW24" s="726"/>
      <c r="AX24" s="481">
        <v>8.3299999999999999E-2</v>
      </c>
      <c r="AY24" s="481"/>
      <c r="AZ24" s="728"/>
      <c r="BA24" s="728"/>
      <c r="BB24" s="481">
        <v>8.3299999999999999E-2</v>
      </c>
      <c r="BC24" s="481"/>
      <c r="BD24" s="728"/>
      <c r="BE24" s="728"/>
      <c r="BF24" s="481">
        <v>8.3299999999999999E-2</v>
      </c>
      <c r="BG24" s="481"/>
      <c r="BH24" s="726"/>
      <c r="BI24" s="726"/>
      <c r="BJ24" s="481">
        <v>8.3699999999999997E-2</v>
      </c>
      <c r="BK24" s="727"/>
      <c r="BL24" s="204"/>
      <c r="BM24" s="183"/>
    </row>
    <row r="25" spans="1:65" ht="77.25" thickBot="1" x14ac:dyDescent="0.25">
      <c r="A25" s="748"/>
      <c r="B25" s="190" t="s">
        <v>244</v>
      </c>
      <c r="C25" s="205" t="s">
        <v>93</v>
      </c>
      <c r="D25" s="190" t="s">
        <v>245</v>
      </c>
      <c r="E25" s="206">
        <v>0.1</v>
      </c>
      <c r="F25" s="188" t="s">
        <v>184</v>
      </c>
      <c r="G25" s="207" t="s">
        <v>246</v>
      </c>
      <c r="H25" s="207" t="s">
        <v>247</v>
      </c>
      <c r="I25" s="207" t="s">
        <v>248</v>
      </c>
      <c r="J25" s="208">
        <v>0.1</v>
      </c>
      <c r="K25" s="191" t="s">
        <v>188</v>
      </c>
      <c r="L25" s="209" t="s">
        <v>249</v>
      </c>
      <c r="M25" s="209" t="s">
        <v>250</v>
      </c>
      <c r="N25" s="192" t="s">
        <v>125</v>
      </c>
      <c r="O25" s="193">
        <v>9.1</v>
      </c>
      <c r="P25" s="724"/>
      <c r="Q25" s="725"/>
      <c r="R25" s="724"/>
      <c r="S25" s="725"/>
      <c r="T25" s="724"/>
      <c r="U25" s="725"/>
      <c r="V25" s="724"/>
      <c r="W25" s="725"/>
      <c r="X25" s="724"/>
      <c r="Y25" s="725"/>
      <c r="Z25" s="724"/>
      <c r="AA25" s="725"/>
      <c r="AB25" s="724"/>
      <c r="AC25" s="725"/>
      <c r="AD25" s="724"/>
      <c r="AE25" s="725"/>
      <c r="AF25" s="724"/>
      <c r="AG25" s="725"/>
      <c r="AH25" s="724"/>
      <c r="AI25" s="725"/>
      <c r="AJ25" s="724"/>
      <c r="AK25" s="725"/>
      <c r="AL25" s="724"/>
      <c r="AM25" s="725"/>
      <c r="AN25" s="724"/>
      <c r="AO25" s="725"/>
      <c r="AP25" s="723">
        <v>1</v>
      </c>
      <c r="AQ25" s="723"/>
      <c r="AR25" s="724"/>
      <c r="AS25" s="725"/>
      <c r="AT25" s="724"/>
      <c r="AU25" s="725"/>
      <c r="AV25" s="724"/>
      <c r="AW25" s="725"/>
      <c r="AX25" s="724"/>
      <c r="AY25" s="725"/>
      <c r="AZ25" s="724"/>
      <c r="BA25" s="725"/>
      <c r="BB25" s="724"/>
      <c r="BC25" s="725"/>
      <c r="BD25" s="724"/>
      <c r="BE25" s="725"/>
      <c r="BF25" s="715">
        <v>1</v>
      </c>
      <c r="BG25" s="715"/>
      <c r="BH25" s="716"/>
      <c r="BI25" s="716"/>
      <c r="BJ25" s="716"/>
      <c r="BK25" s="717"/>
      <c r="BL25" s="210"/>
      <c r="BM25" s="211"/>
    </row>
    <row r="26" spans="1:65" ht="18" customHeight="1" x14ac:dyDescent="0.2">
      <c r="A26" s="71" t="s">
        <v>100</v>
      </c>
      <c r="B26" s="72"/>
      <c r="C26" s="72" t="s">
        <v>101</v>
      </c>
      <c r="D26" s="72"/>
      <c r="E26" s="83"/>
      <c r="F26" s="72" t="s">
        <v>102</v>
      </c>
      <c r="G26" s="69"/>
      <c r="H26" s="72" t="s">
        <v>103</v>
      </c>
      <c r="I26" s="69"/>
      <c r="J26" s="69"/>
      <c r="K26" s="72"/>
      <c r="L26" s="72"/>
      <c r="M26" s="72"/>
      <c r="N26" s="70"/>
      <c r="O26" s="66"/>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9"/>
      <c r="BM26" s="70"/>
    </row>
    <row r="27" spans="1:65" ht="56.25" customHeight="1" x14ac:dyDescent="0.2">
      <c r="A27" s="718" t="s">
        <v>251</v>
      </c>
      <c r="B27" s="719"/>
      <c r="C27" s="721"/>
      <c r="D27" s="722"/>
      <c r="E27" s="83"/>
      <c r="F27" s="212"/>
      <c r="G27" s="69"/>
      <c r="H27" s="212"/>
      <c r="I27" s="69"/>
      <c r="J27" s="69"/>
      <c r="K27" s="72"/>
      <c r="L27" s="72"/>
      <c r="M27" s="72"/>
      <c r="N27" s="70"/>
      <c r="O27" s="73"/>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70"/>
    </row>
    <row r="28" spans="1:65" ht="53.25" customHeight="1" thickBot="1" x14ac:dyDescent="0.25">
      <c r="A28" s="720"/>
      <c r="B28" s="479"/>
      <c r="C28" s="632" t="s">
        <v>252</v>
      </c>
      <c r="D28" s="632"/>
      <c r="E28" s="85"/>
      <c r="F28" s="568" t="s">
        <v>253</v>
      </c>
      <c r="G28" s="568"/>
      <c r="H28" s="568" t="s">
        <v>254</v>
      </c>
      <c r="I28" s="568"/>
      <c r="J28" s="568"/>
      <c r="K28" s="75" t="s">
        <v>112</v>
      </c>
      <c r="L28" s="75"/>
      <c r="M28" s="75"/>
      <c r="N28" s="78"/>
      <c r="O28" s="79"/>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1"/>
    </row>
  </sheetData>
  <mergeCells count="411">
    <mergeCell ref="A3:N8"/>
    <mergeCell ref="O3:BK8"/>
    <mergeCell ref="BL3:BM9"/>
    <mergeCell ref="A9:G9"/>
    <mergeCell ref="A10:B10"/>
    <mergeCell ref="C10:C11"/>
    <mergeCell ref="D10:D11"/>
    <mergeCell ref="E10:E11"/>
    <mergeCell ref="F10:F11"/>
    <mergeCell ref="G10:G11"/>
    <mergeCell ref="N10:N11"/>
    <mergeCell ref="O10:O11"/>
    <mergeCell ref="P10:S10"/>
    <mergeCell ref="T10:W10"/>
    <mergeCell ref="X10:AA10"/>
    <mergeCell ref="AB10:AE10"/>
    <mergeCell ref="AD11:AE11"/>
    <mergeCell ref="H10:H11"/>
    <mergeCell ref="I10:I11"/>
    <mergeCell ref="J10:J11"/>
    <mergeCell ref="K10:K11"/>
    <mergeCell ref="L10:L11"/>
    <mergeCell ref="M10:M11"/>
    <mergeCell ref="AN11:AO11"/>
    <mergeCell ref="AP11:AQ11"/>
    <mergeCell ref="BD10:BG10"/>
    <mergeCell ref="BH10:BK10"/>
    <mergeCell ref="BL10:BM10"/>
    <mergeCell ref="P11:Q11"/>
    <mergeCell ref="R11:S11"/>
    <mergeCell ref="T11:U11"/>
    <mergeCell ref="V11:W11"/>
    <mergeCell ref="X11:Y11"/>
    <mergeCell ref="Z11:AA11"/>
    <mergeCell ref="AB11:AC11"/>
    <mergeCell ref="AF10:AI10"/>
    <mergeCell ref="AJ10:AM10"/>
    <mergeCell ref="AN10:AQ10"/>
    <mergeCell ref="AR10:AU10"/>
    <mergeCell ref="AV10:AY10"/>
    <mergeCell ref="AZ10:BC10"/>
    <mergeCell ref="Z12:AA12"/>
    <mergeCell ref="AB12:AC12"/>
    <mergeCell ref="AD12:AE12"/>
    <mergeCell ref="AF12:AG12"/>
    <mergeCell ref="BD11:BE11"/>
    <mergeCell ref="BF11:BG11"/>
    <mergeCell ref="BH11:BI11"/>
    <mergeCell ref="BJ11:BK11"/>
    <mergeCell ref="A12:A25"/>
    <mergeCell ref="B12:B24"/>
    <mergeCell ref="C12:C20"/>
    <mergeCell ref="P12:Q12"/>
    <mergeCell ref="R12:S12"/>
    <mergeCell ref="T12:U12"/>
    <mergeCell ref="AR11:AS11"/>
    <mergeCell ref="AT11:AU11"/>
    <mergeCell ref="AV11:AW11"/>
    <mergeCell ref="AX11:AY11"/>
    <mergeCell ref="AZ11:BA11"/>
    <mergeCell ref="BB11:BC11"/>
    <mergeCell ref="AF11:AG11"/>
    <mergeCell ref="AH11:AI11"/>
    <mergeCell ref="AJ11:AK11"/>
    <mergeCell ref="AL11:AM11"/>
    <mergeCell ref="BF12:BG12"/>
    <mergeCell ref="BH12:BI12"/>
    <mergeCell ref="BJ12:BK12"/>
    <mergeCell ref="P13:Q13"/>
    <mergeCell ref="R13:S13"/>
    <mergeCell ref="T13:U13"/>
    <mergeCell ref="V13:W13"/>
    <mergeCell ref="X13:Y13"/>
    <mergeCell ref="Z13:AA13"/>
    <mergeCell ref="AB13:AC13"/>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AD13:AE13"/>
    <mergeCell ref="AF13:AG13"/>
    <mergeCell ref="AH13:AI13"/>
    <mergeCell ref="AJ13:AK13"/>
    <mergeCell ref="AL13:AM13"/>
    <mergeCell ref="AN13:AO13"/>
    <mergeCell ref="BF14:BG14"/>
    <mergeCell ref="BH14:BI14"/>
    <mergeCell ref="BJ14:BK14"/>
    <mergeCell ref="BB13:BC13"/>
    <mergeCell ref="BD13:BE13"/>
    <mergeCell ref="BF13:BG13"/>
    <mergeCell ref="BH13:BI13"/>
    <mergeCell ref="BJ13:BK13"/>
    <mergeCell ref="AP13:AQ13"/>
    <mergeCell ref="AR13:AS13"/>
    <mergeCell ref="AT13:AU13"/>
    <mergeCell ref="AV13:AW13"/>
    <mergeCell ref="AX13:AY13"/>
    <mergeCell ref="AZ13:BA13"/>
    <mergeCell ref="P15:Q15"/>
    <mergeCell ref="R15:S15"/>
    <mergeCell ref="T15:U15"/>
    <mergeCell ref="V15:W15"/>
    <mergeCell ref="X15:Y15"/>
    <mergeCell ref="Z15:AA15"/>
    <mergeCell ref="AB15:AC15"/>
    <mergeCell ref="AT14:AU14"/>
    <mergeCell ref="AV14:AW14"/>
    <mergeCell ref="V14:W14"/>
    <mergeCell ref="X14:Y14"/>
    <mergeCell ref="Z14:AA14"/>
    <mergeCell ref="AB14:AC14"/>
    <mergeCell ref="AD14:AE14"/>
    <mergeCell ref="AF14:AG14"/>
    <mergeCell ref="AX14:AY14"/>
    <mergeCell ref="AZ14:BA14"/>
    <mergeCell ref="BB14:BC14"/>
    <mergeCell ref="BD14:BE14"/>
    <mergeCell ref="AH14:AI14"/>
    <mergeCell ref="AJ14:AK14"/>
    <mergeCell ref="AL14:AM14"/>
    <mergeCell ref="AN14:AO14"/>
    <mergeCell ref="AP14:AQ14"/>
    <mergeCell ref="AR14:AS14"/>
    <mergeCell ref="D16:D19"/>
    <mergeCell ref="E16:E19"/>
    <mergeCell ref="P16:Q16"/>
    <mergeCell ref="R16:S16"/>
    <mergeCell ref="T16:U16"/>
    <mergeCell ref="AP15:AQ15"/>
    <mergeCell ref="AR15:AS15"/>
    <mergeCell ref="AT15:AU15"/>
    <mergeCell ref="AV15:AW15"/>
    <mergeCell ref="AD15:AE15"/>
    <mergeCell ref="AF15:AG15"/>
    <mergeCell ref="AH15:AI15"/>
    <mergeCell ref="AJ15:AK15"/>
    <mergeCell ref="AL15:AM15"/>
    <mergeCell ref="AN15:AO15"/>
    <mergeCell ref="D14:D15"/>
    <mergeCell ref="E14:E15"/>
    <mergeCell ref="P14:Q14"/>
    <mergeCell ref="R14:S14"/>
    <mergeCell ref="T14:U14"/>
    <mergeCell ref="Z16:AA16"/>
    <mergeCell ref="AB16:AC16"/>
    <mergeCell ref="AD16:AE16"/>
    <mergeCell ref="AF16:AG16"/>
    <mergeCell ref="BB15:BC15"/>
    <mergeCell ref="BD15:BE15"/>
    <mergeCell ref="BF15:BG15"/>
    <mergeCell ref="BH15:BI15"/>
    <mergeCell ref="BJ15:BK15"/>
    <mergeCell ref="AX15:AY15"/>
    <mergeCell ref="AZ15:BA15"/>
    <mergeCell ref="BF16:BG16"/>
    <mergeCell ref="BH16:BI16"/>
    <mergeCell ref="BJ16:BK16"/>
    <mergeCell ref="AX16:AY16"/>
    <mergeCell ref="AZ16:BA16"/>
    <mergeCell ref="BB16:BC16"/>
    <mergeCell ref="BD16:BE16"/>
    <mergeCell ref="G17:G18"/>
    <mergeCell ref="K17:K18"/>
    <mergeCell ref="L17:L18"/>
    <mergeCell ref="M17:M18"/>
    <mergeCell ref="O17:O18"/>
    <mergeCell ref="P17:Q17"/>
    <mergeCell ref="R17:S17"/>
    <mergeCell ref="AT16:AU16"/>
    <mergeCell ref="AV16:AW16"/>
    <mergeCell ref="AH16:AI16"/>
    <mergeCell ref="AJ16:AK16"/>
    <mergeCell ref="AL16:AM16"/>
    <mergeCell ref="AN16:AO16"/>
    <mergeCell ref="AP16:AQ16"/>
    <mergeCell ref="AR16:AS16"/>
    <mergeCell ref="V16:W16"/>
    <mergeCell ref="X16:Y16"/>
    <mergeCell ref="AB18:AC18"/>
    <mergeCell ref="AD18:AE18"/>
    <mergeCell ref="AF18:AG18"/>
    <mergeCell ref="AH18:AI18"/>
    <mergeCell ref="AJ18:AK18"/>
    <mergeCell ref="AL18:AM18"/>
    <mergeCell ref="BJ17:BK17"/>
    <mergeCell ref="P18:Q18"/>
    <mergeCell ref="R18:S18"/>
    <mergeCell ref="T18:U18"/>
    <mergeCell ref="V18:W18"/>
    <mergeCell ref="X18:Y18"/>
    <mergeCell ref="Z18:AA18"/>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V17:W17"/>
    <mergeCell ref="X17:Y17"/>
    <mergeCell ref="Z17:AA17"/>
    <mergeCell ref="AB17:AC17"/>
    <mergeCell ref="BD17:BE17"/>
    <mergeCell ref="BF17:BG17"/>
    <mergeCell ref="BH17:BI17"/>
    <mergeCell ref="AD17:AE17"/>
    <mergeCell ref="AZ18:BA18"/>
    <mergeCell ref="BB18:BC18"/>
    <mergeCell ref="BD18:BE18"/>
    <mergeCell ref="BF18:BG18"/>
    <mergeCell ref="BH18:BI18"/>
    <mergeCell ref="BJ18:BK18"/>
    <mergeCell ref="AN18:AO18"/>
    <mergeCell ref="AP18:AQ18"/>
    <mergeCell ref="AR18:AS18"/>
    <mergeCell ref="AT18:AU18"/>
    <mergeCell ref="AV18:AW18"/>
    <mergeCell ref="AX18:AY18"/>
    <mergeCell ref="AB19:AC19"/>
    <mergeCell ref="AD19:AE19"/>
    <mergeCell ref="AF19:AG19"/>
    <mergeCell ref="AH19:AI19"/>
    <mergeCell ref="AJ19:AK19"/>
    <mergeCell ref="AL19:AM19"/>
    <mergeCell ref="BF19:BG19"/>
    <mergeCell ref="BH19:BI19"/>
    <mergeCell ref="BJ19:BK19"/>
    <mergeCell ref="P19:Q19"/>
    <mergeCell ref="R19:S19"/>
    <mergeCell ref="T19:U19"/>
    <mergeCell ref="V19:W19"/>
    <mergeCell ref="X19:Y19"/>
    <mergeCell ref="Z19:AA19"/>
    <mergeCell ref="AZ19:BA19"/>
    <mergeCell ref="BB19:BC19"/>
    <mergeCell ref="BD19:BE19"/>
    <mergeCell ref="AN19:AO19"/>
    <mergeCell ref="AP19:AQ19"/>
    <mergeCell ref="AR19:AS19"/>
    <mergeCell ref="AT19:AU19"/>
    <mergeCell ref="AV19:AW19"/>
    <mergeCell ref="AX19:AY19"/>
    <mergeCell ref="AB20:AC20"/>
    <mergeCell ref="AD20:AE20"/>
    <mergeCell ref="AF20:AG20"/>
    <mergeCell ref="AH20:AI20"/>
    <mergeCell ref="AJ20:AK20"/>
    <mergeCell ref="AL20:AM20"/>
    <mergeCell ref="P20:Q20"/>
    <mergeCell ref="R20:S20"/>
    <mergeCell ref="T20:U20"/>
    <mergeCell ref="V20:W20"/>
    <mergeCell ref="X20:Y20"/>
    <mergeCell ref="Z20:AA20"/>
    <mergeCell ref="AZ20:BA20"/>
    <mergeCell ref="BB20:BC20"/>
    <mergeCell ref="BD20:BE20"/>
    <mergeCell ref="BF20:BG20"/>
    <mergeCell ref="BH20:BI20"/>
    <mergeCell ref="BJ20:BK20"/>
    <mergeCell ref="AN20:AO20"/>
    <mergeCell ref="AP20:AQ20"/>
    <mergeCell ref="AR20:AS20"/>
    <mergeCell ref="AT20:AU20"/>
    <mergeCell ref="AV20:AW20"/>
    <mergeCell ref="AX20:AY20"/>
    <mergeCell ref="AB21:AC21"/>
    <mergeCell ref="AD21:AE21"/>
    <mergeCell ref="AF21:AG21"/>
    <mergeCell ref="C21:C23"/>
    <mergeCell ref="D21:D23"/>
    <mergeCell ref="E21:E23"/>
    <mergeCell ref="P21:Q21"/>
    <mergeCell ref="R21:S21"/>
    <mergeCell ref="T21:U21"/>
    <mergeCell ref="P23:Q23"/>
    <mergeCell ref="R23:S23"/>
    <mergeCell ref="T23:U23"/>
    <mergeCell ref="V23:W23"/>
    <mergeCell ref="X23:Y23"/>
    <mergeCell ref="AD23:AE23"/>
    <mergeCell ref="AF23:AG23"/>
    <mergeCell ref="Z23:AA23"/>
    <mergeCell ref="AB23:AC23"/>
    <mergeCell ref="BH21:BI21"/>
    <mergeCell ref="BJ21:BK21"/>
    <mergeCell ref="P22:Q22"/>
    <mergeCell ref="R22:S22"/>
    <mergeCell ref="T22:U22"/>
    <mergeCell ref="V22:W22"/>
    <mergeCell ref="X22:Y22"/>
    <mergeCell ref="Z22:AA22"/>
    <mergeCell ref="AB22:AC22"/>
    <mergeCell ref="AT21:AU21"/>
    <mergeCell ref="AV21:AW21"/>
    <mergeCell ref="AX21:AY21"/>
    <mergeCell ref="AZ21:BA21"/>
    <mergeCell ref="BB21:BC21"/>
    <mergeCell ref="BD21:BE21"/>
    <mergeCell ref="AH21:AI21"/>
    <mergeCell ref="AJ21:AK21"/>
    <mergeCell ref="AL21:AM21"/>
    <mergeCell ref="AN21:AO21"/>
    <mergeCell ref="AP21:AQ21"/>
    <mergeCell ref="AR21:AS21"/>
    <mergeCell ref="V21:W21"/>
    <mergeCell ref="X21:Y21"/>
    <mergeCell ref="Z21:AA21"/>
    <mergeCell ref="AT22:AU22"/>
    <mergeCell ref="AV22:AW22"/>
    <mergeCell ref="AD22:AE22"/>
    <mergeCell ref="AF22:AG22"/>
    <mergeCell ref="AH22:AI22"/>
    <mergeCell ref="AJ22:AK22"/>
    <mergeCell ref="AL22:AM22"/>
    <mergeCell ref="AN22:AO22"/>
    <mergeCell ref="BF21:BG21"/>
    <mergeCell ref="AH23:AI23"/>
    <mergeCell ref="AJ23:AK23"/>
    <mergeCell ref="BB22:BC22"/>
    <mergeCell ref="BD22:BE22"/>
    <mergeCell ref="BF22:BG22"/>
    <mergeCell ref="BH22:BI22"/>
    <mergeCell ref="BJ22:BK22"/>
    <mergeCell ref="AX22:AY22"/>
    <mergeCell ref="AZ22:BA22"/>
    <mergeCell ref="BJ23:BK23"/>
    <mergeCell ref="AX23:AY23"/>
    <mergeCell ref="AZ23:BA23"/>
    <mergeCell ref="BB23:BC23"/>
    <mergeCell ref="BD23:BE23"/>
    <mergeCell ref="BF23:BG23"/>
    <mergeCell ref="BH23:BI23"/>
    <mergeCell ref="AL23:AM23"/>
    <mergeCell ref="AN23:AO23"/>
    <mergeCell ref="AP23:AQ23"/>
    <mergeCell ref="AR23:AS23"/>
    <mergeCell ref="AT23:AU23"/>
    <mergeCell ref="AV23:AW23"/>
    <mergeCell ref="AP22:AQ22"/>
    <mergeCell ref="AR22:AS22"/>
    <mergeCell ref="P24:Q24"/>
    <mergeCell ref="R24:S24"/>
    <mergeCell ref="T24:U24"/>
    <mergeCell ref="V24:W24"/>
    <mergeCell ref="X24:Y24"/>
    <mergeCell ref="Z24:AA24"/>
    <mergeCell ref="AB24:AC24"/>
    <mergeCell ref="AD24:AE24"/>
    <mergeCell ref="AF24:AG24"/>
    <mergeCell ref="BF24:BG24"/>
    <mergeCell ref="BH24:BI24"/>
    <mergeCell ref="BJ24:BK24"/>
    <mergeCell ref="P25:Q25"/>
    <mergeCell ref="R25:S25"/>
    <mergeCell ref="T25:U25"/>
    <mergeCell ref="V25:W25"/>
    <mergeCell ref="X25:Y25"/>
    <mergeCell ref="Z25:AA25"/>
    <mergeCell ref="AB25:AC25"/>
    <mergeCell ref="AT24:AU24"/>
    <mergeCell ref="AV24:AW24"/>
    <mergeCell ref="AX24:AY24"/>
    <mergeCell ref="AZ24:BA24"/>
    <mergeCell ref="BB24:BC24"/>
    <mergeCell ref="BD24:BE24"/>
    <mergeCell ref="AH24:AI24"/>
    <mergeCell ref="AJ24:AK24"/>
    <mergeCell ref="AL24:AM24"/>
    <mergeCell ref="AN24:AO24"/>
    <mergeCell ref="AP24:AQ24"/>
    <mergeCell ref="AR24:AS24"/>
    <mergeCell ref="BB25:BC25"/>
    <mergeCell ref="BD25:BE25"/>
    <mergeCell ref="BF25:BG25"/>
    <mergeCell ref="BH25:BI25"/>
    <mergeCell ref="BJ25:BK25"/>
    <mergeCell ref="A27:B28"/>
    <mergeCell ref="C27:D27"/>
    <mergeCell ref="C28:D28"/>
    <mergeCell ref="F28:G28"/>
    <mergeCell ref="H28:J28"/>
    <mergeCell ref="AP25:AQ25"/>
    <mergeCell ref="AR25:AS25"/>
    <mergeCell ref="AT25:AU25"/>
    <mergeCell ref="AV25:AW25"/>
    <mergeCell ref="AX25:AY25"/>
    <mergeCell ref="AZ25:BA25"/>
    <mergeCell ref="AD25:AE25"/>
    <mergeCell ref="AF25:AG25"/>
    <mergeCell ref="AH25:AI25"/>
    <mergeCell ref="AJ25:AK25"/>
    <mergeCell ref="AL25:AM25"/>
    <mergeCell ref="AN25:AO25"/>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colBreaks count="1" manualBreakCount="1">
    <brk id="14" min="2" max="3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BO25"/>
  <sheetViews>
    <sheetView zoomScale="70" zoomScaleNormal="70" zoomScaleSheetLayoutView="100" workbookViewId="0">
      <selection activeCell="D16" sqref="D16:D17"/>
    </sheetView>
  </sheetViews>
  <sheetFormatPr baseColWidth="10" defaultRowHeight="15" x14ac:dyDescent="0.2"/>
  <cols>
    <col min="1" max="1" width="39" style="1" customWidth="1"/>
    <col min="2" max="2" width="29.5703125" style="1" customWidth="1"/>
    <col min="3" max="3" width="19.85546875" style="1" customWidth="1"/>
    <col min="4" max="4" width="34" style="1" customWidth="1"/>
    <col min="5" max="5" width="23" style="2" customWidth="1"/>
    <col min="6" max="6" width="20.140625" style="2" customWidth="1"/>
    <col min="7" max="7" width="43.28515625" style="1" customWidth="1"/>
    <col min="8" max="8" width="49.28515625" style="1" customWidth="1"/>
    <col min="9" max="9" width="35" style="1" customWidth="1"/>
    <col min="10" max="13" width="23.42578125" style="1" customWidth="1"/>
    <col min="14" max="14" width="12.5703125" style="1" customWidth="1"/>
    <col min="15" max="15" width="13.85546875" style="1" customWidth="1"/>
    <col min="16" max="17" width="5.7109375" style="87" customWidth="1"/>
    <col min="18" max="19" width="5.7109375" style="1" customWidth="1"/>
    <col min="20" max="21" width="5.7109375" style="88" customWidth="1"/>
    <col min="22" max="23" width="5.7109375" style="1" customWidth="1"/>
    <col min="24" max="25" width="5.7109375" style="88" customWidth="1"/>
    <col min="26" max="27" width="5.7109375" style="1" customWidth="1"/>
    <col min="28" max="29" width="5.7109375" style="88" customWidth="1"/>
    <col min="30" max="31" width="5.7109375" style="1" customWidth="1"/>
    <col min="32" max="33" width="5.7109375" style="88" customWidth="1"/>
    <col min="34" max="35" width="5.7109375" style="1" customWidth="1"/>
    <col min="36" max="37" width="5.7109375" style="88" customWidth="1"/>
    <col min="38" max="39" width="5.7109375" style="1" customWidth="1"/>
    <col min="40" max="41" width="5.7109375" style="88" customWidth="1"/>
    <col min="42" max="43" width="5.7109375" style="1" customWidth="1"/>
    <col min="44" max="45" width="5.7109375" style="88" customWidth="1"/>
    <col min="46" max="47" width="5.7109375" style="1" customWidth="1"/>
    <col min="48" max="49" width="5.7109375" style="88" customWidth="1"/>
    <col min="50" max="51" width="5.7109375" style="1" customWidth="1"/>
    <col min="52" max="53" width="5.7109375" style="88" customWidth="1"/>
    <col min="54" max="55" width="5.7109375" style="1" customWidth="1"/>
    <col min="56" max="57" width="5.7109375" style="88" customWidth="1"/>
    <col min="58" max="59" width="5.7109375" style="1" customWidth="1"/>
    <col min="60" max="61" width="5.7109375" style="88" customWidth="1"/>
    <col min="62" max="63" width="5.7109375" style="1" customWidth="1"/>
    <col min="64" max="64" width="13.5703125" style="89" customWidth="1"/>
    <col min="65" max="65" width="55.5703125" style="90" customWidth="1"/>
    <col min="66" max="16384" width="11.42578125" style="1"/>
  </cols>
  <sheetData>
    <row r="1" spans="1:67" x14ac:dyDescent="0.2">
      <c r="I1" s="86"/>
      <c r="P1" s="3"/>
    </row>
    <row r="2" spans="1:67" ht="15.75" thickBot="1" x14ac:dyDescent="0.25">
      <c r="P2" s="3"/>
    </row>
    <row r="3" spans="1:67" ht="15" customHeight="1" x14ac:dyDescent="0.2">
      <c r="A3" s="522" t="s">
        <v>113</v>
      </c>
      <c r="B3" s="523"/>
      <c r="C3" s="523"/>
      <c r="D3" s="523"/>
      <c r="E3" s="523"/>
      <c r="F3" s="523"/>
      <c r="G3" s="523"/>
      <c r="H3" s="523"/>
      <c r="I3" s="523"/>
      <c r="J3" s="523"/>
      <c r="K3" s="523"/>
      <c r="L3" s="523"/>
      <c r="M3" s="523"/>
      <c r="N3" s="524"/>
      <c r="O3" s="531" t="s">
        <v>114</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3"/>
      <c r="BL3" s="540" t="s">
        <v>2</v>
      </c>
      <c r="BM3" s="541"/>
    </row>
    <row r="4" spans="1:67" ht="15" customHeight="1" x14ac:dyDescent="0.2">
      <c r="A4" s="525"/>
      <c r="B4" s="526"/>
      <c r="C4" s="526"/>
      <c r="D4" s="526"/>
      <c r="E4" s="526"/>
      <c r="F4" s="526"/>
      <c r="G4" s="526"/>
      <c r="H4" s="526"/>
      <c r="I4" s="526"/>
      <c r="J4" s="526"/>
      <c r="K4" s="526"/>
      <c r="L4" s="526"/>
      <c r="M4" s="526"/>
      <c r="N4" s="527"/>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6"/>
      <c r="BL4" s="542"/>
      <c r="BM4" s="543"/>
    </row>
    <row r="5" spans="1:67" ht="15" customHeight="1" x14ac:dyDescent="0.2">
      <c r="A5" s="525"/>
      <c r="B5" s="526"/>
      <c r="C5" s="526"/>
      <c r="D5" s="526"/>
      <c r="E5" s="526"/>
      <c r="F5" s="526"/>
      <c r="G5" s="526"/>
      <c r="H5" s="526"/>
      <c r="I5" s="526"/>
      <c r="J5" s="526"/>
      <c r="K5" s="526"/>
      <c r="L5" s="526"/>
      <c r="M5" s="526"/>
      <c r="N5" s="527"/>
      <c r="O5" s="534"/>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6"/>
      <c r="BL5" s="542"/>
      <c r="BM5" s="543"/>
    </row>
    <row r="6" spans="1:67" ht="15" customHeight="1" x14ac:dyDescent="0.2">
      <c r="A6" s="525"/>
      <c r="B6" s="526"/>
      <c r="C6" s="526"/>
      <c r="D6" s="526"/>
      <c r="E6" s="526"/>
      <c r="F6" s="526"/>
      <c r="G6" s="526"/>
      <c r="H6" s="526"/>
      <c r="I6" s="526"/>
      <c r="J6" s="526"/>
      <c r="K6" s="526"/>
      <c r="L6" s="526"/>
      <c r="M6" s="526"/>
      <c r="N6" s="527"/>
      <c r="O6" s="534"/>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6"/>
      <c r="BL6" s="542"/>
      <c r="BM6" s="543"/>
    </row>
    <row r="7" spans="1:67" ht="15" customHeight="1" x14ac:dyDescent="0.2">
      <c r="A7" s="525"/>
      <c r="B7" s="526"/>
      <c r="C7" s="526"/>
      <c r="D7" s="526"/>
      <c r="E7" s="526"/>
      <c r="F7" s="526"/>
      <c r="G7" s="526"/>
      <c r="H7" s="526"/>
      <c r="I7" s="526"/>
      <c r="J7" s="526"/>
      <c r="K7" s="526"/>
      <c r="L7" s="526"/>
      <c r="M7" s="526"/>
      <c r="N7" s="527"/>
      <c r="O7" s="534"/>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6"/>
      <c r="BL7" s="542"/>
      <c r="BM7" s="543"/>
    </row>
    <row r="8" spans="1:67" ht="15.75" customHeight="1" thickBot="1" x14ac:dyDescent="0.25">
      <c r="A8" s="528"/>
      <c r="B8" s="529"/>
      <c r="C8" s="529"/>
      <c r="D8" s="529"/>
      <c r="E8" s="529"/>
      <c r="F8" s="529"/>
      <c r="G8" s="529"/>
      <c r="H8" s="529"/>
      <c r="I8" s="529"/>
      <c r="J8" s="529"/>
      <c r="K8" s="529"/>
      <c r="L8" s="529"/>
      <c r="M8" s="529"/>
      <c r="N8" s="530"/>
      <c r="O8" s="537"/>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9"/>
      <c r="BL8" s="542"/>
      <c r="BM8" s="543"/>
    </row>
    <row r="9" spans="1:67" ht="15.75" customHeight="1" thickBot="1" x14ac:dyDescent="0.25">
      <c r="A9" s="813" t="s">
        <v>3</v>
      </c>
      <c r="B9" s="814"/>
      <c r="C9" s="814"/>
      <c r="D9" s="814"/>
      <c r="E9" s="814"/>
      <c r="F9" s="814"/>
      <c r="G9" s="815"/>
      <c r="H9" s="91"/>
      <c r="I9" s="92"/>
      <c r="J9" s="92"/>
      <c r="K9" s="92"/>
      <c r="L9" s="92"/>
      <c r="M9" s="92"/>
      <c r="N9" s="93"/>
      <c r="O9" s="94"/>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6"/>
      <c r="BL9" s="542"/>
      <c r="BM9" s="543"/>
    </row>
    <row r="10" spans="1:67" ht="48" customHeight="1" x14ac:dyDescent="0.2">
      <c r="A10" s="816" t="s">
        <v>4</v>
      </c>
      <c r="B10" s="811"/>
      <c r="C10" s="811" t="s">
        <v>5</v>
      </c>
      <c r="D10" s="811" t="s">
        <v>6</v>
      </c>
      <c r="E10" s="817" t="s">
        <v>7</v>
      </c>
      <c r="F10" s="817" t="s">
        <v>8</v>
      </c>
      <c r="G10" s="811" t="s">
        <v>9</v>
      </c>
      <c r="H10" s="811" t="s">
        <v>10</v>
      </c>
      <c r="I10" s="811" t="s">
        <v>11</v>
      </c>
      <c r="J10" s="811" t="s">
        <v>12</v>
      </c>
      <c r="K10" s="811" t="s">
        <v>13</v>
      </c>
      <c r="L10" s="811" t="s">
        <v>14</v>
      </c>
      <c r="M10" s="811" t="s">
        <v>15</v>
      </c>
      <c r="N10" s="805" t="s">
        <v>16</v>
      </c>
      <c r="O10" s="807" t="s">
        <v>17</v>
      </c>
      <c r="P10" s="810" t="s">
        <v>18</v>
      </c>
      <c r="Q10" s="809"/>
      <c r="R10" s="809"/>
      <c r="S10" s="809"/>
      <c r="T10" s="809" t="s">
        <v>19</v>
      </c>
      <c r="U10" s="809"/>
      <c r="V10" s="809"/>
      <c r="W10" s="809"/>
      <c r="X10" s="809" t="s">
        <v>20</v>
      </c>
      <c r="Y10" s="809"/>
      <c r="Z10" s="809"/>
      <c r="AA10" s="809"/>
      <c r="AB10" s="809" t="s">
        <v>21</v>
      </c>
      <c r="AC10" s="809"/>
      <c r="AD10" s="809"/>
      <c r="AE10" s="809"/>
      <c r="AF10" s="809" t="s">
        <v>22</v>
      </c>
      <c r="AG10" s="809"/>
      <c r="AH10" s="809"/>
      <c r="AI10" s="809"/>
      <c r="AJ10" s="809" t="s">
        <v>23</v>
      </c>
      <c r="AK10" s="809"/>
      <c r="AL10" s="809"/>
      <c r="AM10" s="809"/>
      <c r="AN10" s="809" t="s">
        <v>24</v>
      </c>
      <c r="AO10" s="809"/>
      <c r="AP10" s="809"/>
      <c r="AQ10" s="809"/>
      <c r="AR10" s="809" t="s">
        <v>25</v>
      </c>
      <c r="AS10" s="809"/>
      <c r="AT10" s="809"/>
      <c r="AU10" s="809"/>
      <c r="AV10" s="809" t="s">
        <v>26</v>
      </c>
      <c r="AW10" s="809"/>
      <c r="AX10" s="809"/>
      <c r="AY10" s="809"/>
      <c r="AZ10" s="809" t="s">
        <v>27</v>
      </c>
      <c r="BA10" s="809"/>
      <c r="BB10" s="809"/>
      <c r="BC10" s="809"/>
      <c r="BD10" s="809" t="s">
        <v>28</v>
      </c>
      <c r="BE10" s="809"/>
      <c r="BF10" s="809"/>
      <c r="BG10" s="809"/>
      <c r="BH10" s="809" t="s">
        <v>29</v>
      </c>
      <c r="BI10" s="809"/>
      <c r="BJ10" s="809"/>
      <c r="BK10" s="819"/>
      <c r="BL10" s="820">
        <v>43466</v>
      </c>
      <c r="BM10" s="821"/>
    </row>
    <row r="11" spans="1:67" ht="69.75" customHeight="1" thickBot="1" x14ac:dyDescent="0.25">
      <c r="A11" s="97" t="s">
        <v>31</v>
      </c>
      <c r="B11" s="98" t="s">
        <v>32</v>
      </c>
      <c r="C11" s="812"/>
      <c r="D11" s="812"/>
      <c r="E11" s="818"/>
      <c r="F11" s="818"/>
      <c r="G11" s="812"/>
      <c r="H11" s="812"/>
      <c r="I11" s="812"/>
      <c r="J11" s="812"/>
      <c r="K11" s="812"/>
      <c r="L11" s="812"/>
      <c r="M11" s="812"/>
      <c r="N11" s="806"/>
      <c r="O11" s="808"/>
      <c r="P11" s="822" t="s">
        <v>33</v>
      </c>
      <c r="Q11" s="797"/>
      <c r="R11" s="797" t="s">
        <v>34</v>
      </c>
      <c r="S11" s="797"/>
      <c r="T11" s="796" t="s">
        <v>33</v>
      </c>
      <c r="U11" s="796"/>
      <c r="V11" s="797" t="s">
        <v>34</v>
      </c>
      <c r="W11" s="797"/>
      <c r="X11" s="796" t="s">
        <v>33</v>
      </c>
      <c r="Y11" s="796"/>
      <c r="Z11" s="797" t="s">
        <v>34</v>
      </c>
      <c r="AA11" s="797"/>
      <c r="AB11" s="796" t="s">
        <v>33</v>
      </c>
      <c r="AC11" s="796"/>
      <c r="AD11" s="797" t="s">
        <v>34</v>
      </c>
      <c r="AE11" s="797"/>
      <c r="AF11" s="796" t="s">
        <v>33</v>
      </c>
      <c r="AG11" s="796"/>
      <c r="AH11" s="797" t="s">
        <v>34</v>
      </c>
      <c r="AI11" s="797"/>
      <c r="AJ11" s="796" t="s">
        <v>33</v>
      </c>
      <c r="AK11" s="796"/>
      <c r="AL11" s="797" t="s">
        <v>34</v>
      </c>
      <c r="AM11" s="797"/>
      <c r="AN11" s="796" t="s">
        <v>33</v>
      </c>
      <c r="AO11" s="796"/>
      <c r="AP11" s="797" t="s">
        <v>34</v>
      </c>
      <c r="AQ11" s="797"/>
      <c r="AR11" s="796" t="s">
        <v>33</v>
      </c>
      <c r="AS11" s="796"/>
      <c r="AT11" s="797" t="s">
        <v>34</v>
      </c>
      <c r="AU11" s="797"/>
      <c r="AV11" s="796" t="s">
        <v>33</v>
      </c>
      <c r="AW11" s="796"/>
      <c r="AX11" s="797" t="s">
        <v>34</v>
      </c>
      <c r="AY11" s="797"/>
      <c r="AZ11" s="796" t="s">
        <v>33</v>
      </c>
      <c r="BA11" s="796"/>
      <c r="BB11" s="797" t="s">
        <v>34</v>
      </c>
      <c r="BC11" s="797"/>
      <c r="BD11" s="796" t="s">
        <v>33</v>
      </c>
      <c r="BE11" s="796"/>
      <c r="BF11" s="797" t="s">
        <v>34</v>
      </c>
      <c r="BG11" s="797"/>
      <c r="BH11" s="796" t="s">
        <v>33</v>
      </c>
      <c r="BI11" s="796"/>
      <c r="BJ11" s="797" t="s">
        <v>34</v>
      </c>
      <c r="BK11" s="798"/>
      <c r="BL11" s="99" t="s">
        <v>35</v>
      </c>
      <c r="BM11" s="100" t="s">
        <v>36</v>
      </c>
      <c r="BO11" s="1">
        <f>6/14</f>
        <v>0.42857142857142855</v>
      </c>
    </row>
    <row r="12" spans="1:67" ht="54" x14ac:dyDescent="0.2">
      <c r="A12" s="799" t="s">
        <v>37</v>
      </c>
      <c r="B12" s="801" t="s">
        <v>115</v>
      </c>
      <c r="C12" s="803" t="s">
        <v>116</v>
      </c>
      <c r="D12" s="777" t="s">
        <v>117</v>
      </c>
      <c r="E12" s="778">
        <v>0.55000000000000004</v>
      </c>
      <c r="F12" s="101" t="s">
        <v>118</v>
      </c>
      <c r="G12" s="102" t="s">
        <v>119</v>
      </c>
      <c r="H12" s="103" t="s">
        <v>120</v>
      </c>
      <c r="I12" s="104" t="s">
        <v>121</v>
      </c>
      <c r="J12" s="105">
        <v>0.25</v>
      </c>
      <c r="K12" s="106" t="s">
        <v>122</v>
      </c>
      <c r="L12" s="107" t="s">
        <v>123</v>
      </c>
      <c r="M12" s="107" t="s">
        <v>124</v>
      </c>
      <c r="N12" s="108" t="s">
        <v>125</v>
      </c>
      <c r="O12" s="109" t="s">
        <v>126</v>
      </c>
      <c r="P12" s="804"/>
      <c r="Q12" s="791"/>
      <c r="R12" s="790"/>
      <c r="S12" s="790"/>
      <c r="T12" s="791"/>
      <c r="U12" s="791"/>
      <c r="V12" s="790"/>
      <c r="W12" s="790"/>
      <c r="X12" s="791"/>
      <c r="Y12" s="791"/>
      <c r="Z12" s="791"/>
      <c r="AA12" s="791"/>
      <c r="AB12" s="791"/>
      <c r="AC12" s="791"/>
      <c r="AD12" s="788">
        <v>0.1</v>
      </c>
      <c r="AE12" s="789"/>
      <c r="AF12" s="791"/>
      <c r="AG12" s="791"/>
      <c r="AH12" s="788">
        <v>0.1</v>
      </c>
      <c r="AI12" s="789"/>
      <c r="AJ12" s="791"/>
      <c r="AK12" s="791"/>
      <c r="AL12" s="788">
        <v>0.1</v>
      </c>
      <c r="AM12" s="789"/>
      <c r="AN12" s="791"/>
      <c r="AO12" s="791"/>
      <c r="AP12" s="788">
        <v>0.1</v>
      </c>
      <c r="AQ12" s="789"/>
      <c r="AR12" s="794"/>
      <c r="AS12" s="791"/>
      <c r="AT12" s="788">
        <v>0.1</v>
      </c>
      <c r="AU12" s="789"/>
      <c r="AV12" s="795"/>
      <c r="AW12" s="790"/>
      <c r="AX12" s="788">
        <v>0.1</v>
      </c>
      <c r="AY12" s="789"/>
      <c r="AZ12" s="790"/>
      <c r="BA12" s="790"/>
      <c r="BB12" s="788">
        <v>0.1</v>
      </c>
      <c r="BC12" s="789"/>
      <c r="BD12" s="790"/>
      <c r="BE12" s="790"/>
      <c r="BF12" s="788">
        <v>0.3</v>
      </c>
      <c r="BG12" s="789"/>
      <c r="BH12" s="791"/>
      <c r="BI12" s="791"/>
      <c r="BJ12" s="791"/>
      <c r="BK12" s="792"/>
      <c r="BL12" s="110"/>
      <c r="BM12" s="111"/>
    </row>
    <row r="13" spans="1:67" ht="72" x14ac:dyDescent="0.2">
      <c r="A13" s="799"/>
      <c r="B13" s="801"/>
      <c r="C13" s="803"/>
      <c r="D13" s="777"/>
      <c r="E13" s="778"/>
      <c r="F13" s="101" t="s">
        <v>118</v>
      </c>
      <c r="G13" s="102" t="s">
        <v>127</v>
      </c>
      <c r="H13" s="103" t="s">
        <v>128</v>
      </c>
      <c r="I13" s="104" t="s">
        <v>129</v>
      </c>
      <c r="J13" s="105">
        <v>0.15</v>
      </c>
      <c r="K13" s="106" t="s">
        <v>122</v>
      </c>
      <c r="L13" s="107" t="s">
        <v>123</v>
      </c>
      <c r="M13" s="107" t="s">
        <v>124</v>
      </c>
      <c r="N13" s="108" t="s">
        <v>125</v>
      </c>
      <c r="O13" s="112" t="s">
        <v>130</v>
      </c>
      <c r="P13" s="793"/>
      <c r="Q13" s="775"/>
      <c r="R13" s="775"/>
      <c r="S13" s="775"/>
      <c r="T13" s="775"/>
      <c r="U13" s="775"/>
      <c r="V13" s="775"/>
      <c r="W13" s="775"/>
      <c r="X13" s="775"/>
      <c r="Y13" s="775"/>
      <c r="Z13" s="775"/>
      <c r="AA13" s="775"/>
      <c r="AB13" s="775"/>
      <c r="AC13" s="775"/>
      <c r="AD13" s="775"/>
      <c r="AE13" s="775"/>
      <c r="AF13" s="775"/>
      <c r="AG13" s="775"/>
      <c r="AH13" s="775"/>
      <c r="AI13" s="775"/>
      <c r="AJ13" s="775"/>
      <c r="AK13" s="775"/>
      <c r="AL13" s="775"/>
      <c r="AM13" s="775"/>
      <c r="AN13" s="775"/>
      <c r="AO13" s="775"/>
      <c r="AP13" s="775"/>
      <c r="AQ13" s="775"/>
      <c r="AR13" s="775"/>
      <c r="AS13" s="775"/>
      <c r="AT13" s="775"/>
      <c r="AU13" s="775"/>
      <c r="AV13" s="782"/>
      <c r="AW13" s="770"/>
      <c r="AX13" s="780">
        <v>0.25</v>
      </c>
      <c r="AY13" s="774"/>
      <c r="AZ13" s="782"/>
      <c r="BA13" s="770"/>
      <c r="BB13" s="780">
        <v>0.25</v>
      </c>
      <c r="BC13" s="774"/>
      <c r="BD13" s="782"/>
      <c r="BE13" s="770"/>
      <c r="BF13" s="780">
        <v>0.25</v>
      </c>
      <c r="BG13" s="774"/>
      <c r="BH13" s="782"/>
      <c r="BI13" s="770"/>
      <c r="BJ13" s="780">
        <v>0.25</v>
      </c>
      <c r="BK13" s="783"/>
      <c r="BL13" s="113"/>
      <c r="BM13" s="114"/>
    </row>
    <row r="14" spans="1:67" ht="72" x14ac:dyDescent="0.2">
      <c r="A14" s="799"/>
      <c r="B14" s="801"/>
      <c r="C14" s="803"/>
      <c r="D14" s="777"/>
      <c r="E14" s="778"/>
      <c r="F14" s="101" t="s">
        <v>118</v>
      </c>
      <c r="G14" s="102" t="s">
        <v>131</v>
      </c>
      <c r="H14" s="104" t="s">
        <v>132</v>
      </c>
      <c r="I14" s="104" t="s">
        <v>133</v>
      </c>
      <c r="J14" s="105">
        <v>0.15</v>
      </c>
      <c r="K14" s="106" t="s">
        <v>122</v>
      </c>
      <c r="L14" s="107" t="s">
        <v>123</v>
      </c>
      <c r="M14" s="107" t="s">
        <v>124</v>
      </c>
      <c r="N14" s="108" t="s">
        <v>125</v>
      </c>
      <c r="O14" s="112" t="s">
        <v>134</v>
      </c>
      <c r="P14" s="779"/>
      <c r="Q14" s="770"/>
      <c r="R14" s="785">
        <v>4</v>
      </c>
      <c r="S14" s="785"/>
      <c r="T14" s="787"/>
      <c r="U14" s="787"/>
      <c r="V14" s="785">
        <v>4</v>
      </c>
      <c r="W14" s="785"/>
      <c r="X14" s="787"/>
      <c r="Y14" s="787"/>
      <c r="Z14" s="785">
        <v>2</v>
      </c>
      <c r="AA14" s="785"/>
      <c r="AB14" s="787"/>
      <c r="AC14" s="787"/>
      <c r="AD14" s="785">
        <v>3</v>
      </c>
      <c r="AE14" s="785"/>
      <c r="AF14" s="787"/>
      <c r="AG14" s="787"/>
      <c r="AH14" s="785">
        <v>3</v>
      </c>
      <c r="AI14" s="785"/>
      <c r="AJ14" s="787"/>
      <c r="AK14" s="787"/>
      <c r="AL14" s="785">
        <v>2</v>
      </c>
      <c r="AM14" s="785"/>
      <c r="AN14" s="787"/>
      <c r="AO14" s="787"/>
      <c r="AP14" s="785">
        <v>4</v>
      </c>
      <c r="AQ14" s="785"/>
      <c r="AR14" s="769"/>
      <c r="AS14" s="770"/>
      <c r="AT14" s="785">
        <v>4</v>
      </c>
      <c r="AU14" s="785"/>
      <c r="AV14" s="769"/>
      <c r="AW14" s="770"/>
      <c r="AX14" s="785">
        <v>3</v>
      </c>
      <c r="AY14" s="785"/>
      <c r="AZ14" s="769"/>
      <c r="BA14" s="770"/>
      <c r="BB14" s="785">
        <v>2</v>
      </c>
      <c r="BC14" s="785"/>
      <c r="BD14" s="769"/>
      <c r="BE14" s="770"/>
      <c r="BF14" s="785">
        <v>3</v>
      </c>
      <c r="BG14" s="785"/>
      <c r="BH14" s="769"/>
      <c r="BI14" s="770"/>
      <c r="BJ14" s="785">
        <v>1</v>
      </c>
      <c r="BK14" s="786"/>
      <c r="BL14" s="113"/>
      <c r="BM14" s="114"/>
    </row>
    <row r="15" spans="1:67" ht="54" x14ac:dyDescent="0.2">
      <c r="A15" s="799"/>
      <c r="B15" s="801"/>
      <c r="C15" s="803"/>
      <c r="D15" s="103" t="s">
        <v>135</v>
      </c>
      <c r="E15" s="115">
        <v>0.05</v>
      </c>
      <c r="F15" s="101" t="s">
        <v>118</v>
      </c>
      <c r="G15" s="116" t="s">
        <v>136</v>
      </c>
      <c r="H15" s="103" t="s">
        <v>137</v>
      </c>
      <c r="I15" s="117" t="s">
        <v>138</v>
      </c>
      <c r="J15" s="105">
        <v>0.05</v>
      </c>
      <c r="K15" s="106" t="s">
        <v>122</v>
      </c>
      <c r="L15" s="107" t="s">
        <v>123</v>
      </c>
      <c r="M15" s="107" t="s">
        <v>124</v>
      </c>
      <c r="N15" s="108" t="s">
        <v>125</v>
      </c>
      <c r="O15" s="112" t="s">
        <v>139</v>
      </c>
      <c r="P15" s="779"/>
      <c r="Q15" s="770"/>
      <c r="R15" s="779"/>
      <c r="S15" s="770"/>
      <c r="T15" s="770"/>
      <c r="U15" s="770"/>
      <c r="V15" s="774">
        <v>1</v>
      </c>
      <c r="W15" s="774"/>
      <c r="X15" s="770"/>
      <c r="Y15" s="770"/>
      <c r="Z15" s="774">
        <v>1</v>
      </c>
      <c r="AA15" s="774"/>
      <c r="AB15" s="770"/>
      <c r="AC15" s="770"/>
      <c r="AD15" s="774">
        <v>1</v>
      </c>
      <c r="AE15" s="774"/>
      <c r="AF15" s="770"/>
      <c r="AG15" s="770"/>
      <c r="AH15" s="774">
        <v>1</v>
      </c>
      <c r="AI15" s="774"/>
      <c r="AJ15" s="770"/>
      <c r="AK15" s="770"/>
      <c r="AL15" s="774">
        <v>1</v>
      </c>
      <c r="AM15" s="774"/>
      <c r="AN15" s="770"/>
      <c r="AO15" s="770"/>
      <c r="AP15" s="774">
        <v>1</v>
      </c>
      <c r="AQ15" s="774"/>
      <c r="AR15" s="770"/>
      <c r="AS15" s="770"/>
      <c r="AT15" s="774">
        <v>1</v>
      </c>
      <c r="AU15" s="774"/>
      <c r="AV15" s="770"/>
      <c r="AW15" s="770"/>
      <c r="AX15" s="774">
        <v>1</v>
      </c>
      <c r="AY15" s="774"/>
      <c r="AZ15" s="770"/>
      <c r="BA15" s="770"/>
      <c r="BB15" s="774">
        <v>1</v>
      </c>
      <c r="BC15" s="774"/>
      <c r="BD15" s="770"/>
      <c r="BE15" s="770"/>
      <c r="BF15" s="774">
        <v>1</v>
      </c>
      <c r="BG15" s="774"/>
      <c r="BH15" s="770"/>
      <c r="BI15" s="770"/>
      <c r="BJ15" s="774">
        <v>1</v>
      </c>
      <c r="BK15" s="783"/>
      <c r="BL15" s="118"/>
      <c r="BM15" s="114"/>
    </row>
    <row r="16" spans="1:67" ht="54" x14ac:dyDescent="0.2">
      <c r="A16" s="799"/>
      <c r="B16" s="801"/>
      <c r="C16" s="803"/>
      <c r="D16" s="777" t="s">
        <v>140</v>
      </c>
      <c r="E16" s="778">
        <v>0.15</v>
      </c>
      <c r="F16" s="101" t="s">
        <v>118</v>
      </c>
      <c r="G16" s="119" t="s">
        <v>141</v>
      </c>
      <c r="H16" s="103" t="s">
        <v>142</v>
      </c>
      <c r="I16" s="120" t="s">
        <v>143</v>
      </c>
      <c r="J16" s="121">
        <v>0.05</v>
      </c>
      <c r="K16" s="106" t="s">
        <v>122</v>
      </c>
      <c r="L16" s="107" t="s">
        <v>123</v>
      </c>
      <c r="M16" s="107" t="s">
        <v>124</v>
      </c>
      <c r="N16" s="108" t="s">
        <v>125</v>
      </c>
      <c r="O16" s="112" t="s">
        <v>144</v>
      </c>
      <c r="P16" s="779"/>
      <c r="Q16" s="770"/>
      <c r="R16" s="774">
        <v>1</v>
      </c>
      <c r="S16" s="774"/>
      <c r="T16" s="770"/>
      <c r="U16" s="770"/>
      <c r="V16" s="775"/>
      <c r="W16" s="775"/>
      <c r="X16" s="770"/>
      <c r="Y16" s="770"/>
      <c r="Z16" s="770"/>
      <c r="AA16" s="770"/>
      <c r="AB16" s="770"/>
      <c r="AC16" s="770"/>
      <c r="AD16" s="770"/>
      <c r="AE16" s="770"/>
      <c r="AF16" s="770"/>
      <c r="AG16" s="770"/>
      <c r="AH16" s="775"/>
      <c r="AI16" s="775"/>
      <c r="AJ16" s="770"/>
      <c r="AK16" s="770"/>
      <c r="AL16" s="775"/>
      <c r="AM16" s="775"/>
      <c r="AN16" s="770"/>
      <c r="AO16" s="770"/>
      <c r="AP16" s="775"/>
      <c r="AQ16" s="775"/>
      <c r="AR16" s="770"/>
      <c r="AS16" s="770"/>
      <c r="AT16" s="775"/>
      <c r="AU16" s="775"/>
      <c r="AV16" s="770"/>
      <c r="AW16" s="770"/>
      <c r="AX16" s="775"/>
      <c r="AY16" s="775"/>
      <c r="AZ16" s="770"/>
      <c r="BA16" s="770"/>
      <c r="BB16" s="775"/>
      <c r="BC16" s="775"/>
      <c r="BD16" s="770"/>
      <c r="BE16" s="770"/>
      <c r="BF16" s="770"/>
      <c r="BG16" s="770"/>
      <c r="BH16" s="770"/>
      <c r="BI16" s="770"/>
      <c r="BJ16" s="775"/>
      <c r="BK16" s="784"/>
      <c r="BL16" s="118"/>
      <c r="BM16" s="114"/>
    </row>
    <row r="17" spans="1:65" s="124" customFormat="1" ht="108" x14ac:dyDescent="0.2">
      <c r="A17" s="799"/>
      <c r="B17" s="801"/>
      <c r="C17" s="803"/>
      <c r="D17" s="777"/>
      <c r="E17" s="778"/>
      <c r="F17" s="101" t="s">
        <v>118</v>
      </c>
      <c r="G17" s="116" t="s">
        <v>145</v>
      </c>
      <c r="H17" s="103" t="s">
        <v>146</v>
      </c>
      <c r="I17" s="120" t="s">
        <v>147</v>
      </c>
      <c r="J17" s="121">
        <v>0.1</v>
      </c>
      <c r="K17" s="106" t="s">
        <v>122</v>
      </c>
      <c r="L17" s="107" t="s">
        <v>123</v>
      </c>
      <c r="M17" s="107" t="s">
        <v>124</v>
      </c>
      <c r="N17" s="108" t="s">
        <v>125</v>
      </c>
      <c r="O17" s="112" t="s">
        <v>148</v>
      </c>
      <c r="P17" s="779"/>
      <c r="Q17" s="770"/>
      <c r="R17" s="774">
        <v>2</v>
      </c>
      <c r="S17" s="774"/>
      <c r="T17" s="770"/>
      <c r="U17" s="770"/>
      <c r="V17" s="774">
        <v>1</v>
      </c>
      <c r="W17" s="774"/>
      <c r="X17" s="770"/>
      <c r="Y17" s="770"/>
      <c r="Z17" s="774">
        <v>1</v>
      </c>
      <c r="AA17" s="774"/>
      <c r="AB17" s="770"/>
      <c r="AC17" s="770"/>
      <c r="AD17" s="774">
        <v>1</v>
      </c>
      <c r="AE17" s="774"/>
      <c r="AF17" s="770"/>
      <c r="AG17" s="770"/>
      <c r="AH17" s="770"/>
      <c r="AI17" s="770"/>
      <c r="AJ17" s="770"/>
      <c r="AK17" s="770"/>
      <c r="AL17" s="770"/>
      <c r="AM17" s="770"/>
      <c r="AN17" s="770"/>
      <c r="AO17" s="770"/>
      <c r="AP17" s="774">
        <v>2</v>
      </c>
      <c r="AQ17" s="774"/>
      <c r="AR17" s="770"/>
      <c r="AS17" s="770"/>
      <c r="AT17" s="770"/>
      <c r="AU17" s="770"/>
      <c r="AV17" s="770"/>
      <c r="AW17" s="770"/>
      <c r="AX17" s="770"/>
      <c r="AY17" s="770"/>
      <c r="AZ17" s="770"/>
      <c r="BA17" s="770"/>
      <c r="BB17" s="774">
        <v>1</v>
      </c>
      <c r="BC17" s="774"/>
      <c r="BD17" s="770"/>
      <c r="BE17" s="770"/>
      <c r="BF17" s="770"/>
      <c r="BG17" s="770"/>
      <c r="BH17" s="770"/>
      <c r="BI17" s="770"/>
      <c r="BJ17" s="770"/>
      <c r="BK17" s="776"/>
      <c r="BL17" s="122"/>
      <c r="BM17" s="123"/>
    </row>
    <row r="18" spans="1:65" ht="54" x14ac:dyDescent="0.2">
      <c r="A18" s="799"/>
      <c r="B18" s="801"/>
      <c r="C18" s="803"/>
      <c r="D18" s="777" t="s">
        <v>149</v>
      </c>
      <c r="E18" s="778">
        <v>0.1</v>
      </c>
      <c r="F18" s="101" t="s">
        <v>118</v>
      </c>
      <c r="G18" s="125" t="s">
        <v>150</v>
      </c>
      <c r="H18" s="103" t="s">
        <v>151</v>
      </c>
      <c r="I18" s="103" t="s">
        <v>152</v>
      </c>
      <c r="J18" s="121">
        <v>0.05</v>
      </c>
      <c r="K18" s="106" t="s">
        <v>122</v>
      </c>
      <c r="L18" s="107" t="s">
        <v>123</v>
      </c>
      <c r="M18" s="107" t="s">
        <v>124</v>
      </c>
      <c r="N18" s="108" t="s">
        <v>125</v>
      </c>
      <c r="O18" s="112" t="s">
        <v>153</v>
      </c>
      <c r="P18" s="779"/>
      <c r="Q18" s="770"/>
      <c r="R18" s="775"/>
      <c r="S18" s="775"/>
      <c r="T18" s="770"/>
      <c r="U18" s="770"/>
      <c r="V18" s="775"/>
      <c r="W18" s="775"/>
      <c r="X18" s="770"/>
      <c r="Y18" s="770"/>
      <c r="Z18" s="770"/>
      <c r="AA18" s="770"/>
      <c r="AB18" s="770"/>
      <c r="AC18" s="770"/>
      <c r="AD18" s="780">
        <v>0.1</v>
      </c>
      <c r="AE18" s="774"/>
      <c r="AF18" s="770"/>
      <c r="AG18" s="770"/>
      <c r="AH18" s="780">
        <v>0.1</v>
      </c>
      <c r="AI18" s="774"/>
      <c r="AJ18" s="770"/>
      <c r="AK18" s="770"/>
      <c r="AL18" s="780">
        <v>0.1</v>
      </c>
      <c r="AM18" s="774"/>
      <c r="AN18" s="770"/>
      <c r="AO18" s="770"/>
      <c r="AP18" s="780">
        <v>0.1</v>
      </c>
      <c r="AQ18" s="774"/>
      <c r="AR18" s="782"/>
      <c r="AS18" s="770"/>
      <c r="AT18" s="780">
        <v>0.1</v>
      </c>
      <c r="AU18" s="774"/>
      <c r="AV18" s="781"/>
      <c r="AW18" s="775"/>
      <c r="AX18" s="780">
        <v>0.1</v>
      </c>
      <c r="AY18" s="774"/>
      <c r="AZ18" s="775"/>
      <c r="BA18" s="775"/>
      <c r="BB18" s="780">
        <v>0.1</v>
      </c>
      <c r="BC18" s="774"/>
      <c r="BD18" s="775"/>
      <c r="BE18" s="775"/>
      <c r="BF18" s="780">
        <v>0.3</v>
      </c>
      <c r="BG18" s="774"/>
      <c r="BH18" s="770"/>
      <c r="BI18" s="770"/>
      <c r="BJ18" s="770"/>
      <c r="BK18" s="776"/>
      <c r="BL18" s="118"/>
      <c r="BM18" s="114"/>
    </row>
    <row r="19" spans="1:65" ht="54" x14ac:dyDescent="0.2">
      <c r="A19" s="799"/>
      <c r="B19" s="801"/>
      <c r="C19" s="803"/>
      <c r="D19" s="777"/>
      <c r="E19" s="778"/>
      <c r="F19" s="101" t="s">
        <v>118</v>
      </c>
      <c r="G19" s="102" t="s">
        <v>154</v>
      </c>
      <c r="H19" s="103" t="s">
        <v>155</v>
      </c>
      <c r="I19" s="103" t="s">
        <v>156</v>
      </c>
      <c r="J19" s="121">
        <v>0.05</v>
      </c>
      <c r="K19" s="106" t="s">
        <v>122</v>
      </c>
      <c r="L19" s="107" t="s">
        <v>123</v>
      </c>
      <c r="M19" s="107" t="s">
        <v>124</v>
      </c>
      <c r="N19" s="108" t="s">
        <v>125</v>
      </c>
      <c r="O19" s="112" t="s">
        <v>157</v>
      </c>
      <c r="P19" s="779"/>
      <c r="Q19" s="770"/>
      <c r="R19" s="774">
        <v>1</v>
      </c>
      <c r="S19" s="774"/>
      <c r="T19" s="770"/>
      <c r="U19" s="770"/>
      <c r="V19" s="770"/>
      <c r="W19" s="770"/>
      <c r="X19" s="770"/>
      <c r="Y19" s="770"/>
      <c r="Z19" s="770"/>
      <c r="AA19" s="770"/>
      <c r="AB19" s="770"/>
      <c r="AC19" s="770"/>
      <c r="AD19" s="770"/>
      <c r="AE19" s="770"/>
      <c r="AF19" s="770"/>
      <c r="AG19" s="770"/>
      <c r="AH19" s="774">
        <v>1</v>
      </c>
      <c r="AI19" s="774"/>
      <c r="AJ19" s="770"/>
      <c r="AK19" s="770"/>
      <c r="AL19" s="770"/>
      <c r="AM19" s="770"/>
      <c r="AN19" s="770"/>
      <c r="AO19" s="770"/>
      <c r="AP19" s="770"/>
      <c r="AQ19" s="770"/>
      <c r="AR19" s="770"/>
      <c r="AS19" s="770"/>
      <c r="AT19" s="770"/>
      <c r="AU19" s="770"/>
      <c r="AV19" s="770"/>
      <c r="AW19" s="770"/>
      <c r="AX19" s="774">
        <v>1</v>
      </c>
      <c r="AY19" s="774"/>
      <c r="AZ19" s="770"/>
      <c r="BA19" s="770"/>
      <c r="BB19" s="770"/>
      <c r="BC19" s="770"/>
      <c r="BD19" s="770"/>
      <c r="BE19" s="770"/>
      <c r="BF19" s="770"/>
      <c r="BG19" s="770"/>
      <c r="BH19" s="770"/>
      <c r="BI19" s="770"/>
      <c r="BJ19" s="770"/>
      <c r="BK19" s="776"/>
      <c r="BL19" s="118"/>
      <c r="BM19" s="114"/>
    </row>
    <row r="20" spans="1:65" ht="90" x14ac:dyDescent="0.2">
      <c r="A20" s="799"/>
      <c r="B20" s="801"/>
      <c r="C20" s="803"/>
      <c r="D20" s="777" t="s">
        <v>158</v>
      </c>
      <c r="E20" s="778">
        <v>0.1</v>
      </c>
      <c r="F20" s="101" t="s">
        <v>118</v>
      </c>
      <c r="G20" s="119" t="s">
        <v>159</v>
      </c>
      <c r="H20" s="103" t="s">
        <v>160</v>
      </c>
      <c r="I20" s="117" t="s">
        <v>161</v>
      </c>
      <c r="J20" s="105">
        <v>0.05</v>
      </c>
      <c r="K20" s="106" t="s">
        <v>122</v>
      </c>
      <c r="L20" s="107" t="s">
        <v>123</v>
      </c>
      <c r="M20" s="107" t="s">
        <v>124</v>
      </c>
      <c r="N20" s="108" t="s">
        <v>125</v>
      </c>
      <c r="O20" s="112" t="s">
        <v>162</v>
      </c>
      <c r="P20" s="779"/>
      <c r="Q20" s="770"/>
      <c r="R20" s="770"/>
      <c r="S20" s="770"/>
      <c r="T20" s="770"/>
      <c r="U20" s="770"/>
      <c r="V20" s="774">
        <v>1</v>
      </c>
      <c r="W20" s="774"/>
      <c r="X20" s="770"/>
      <c r="Y20" s="770"/>
      <c r="Z20" s="775"/>
      <c r="AA20" s="775"/>
      <c r="AB20" s="770"/>
      <c r="AC20" s="770"/>
      <c r="AD20" s="775"/>
      <c r="AE20" s="775"/>
      <c r="AF20" s="770"/>
      <c r="AG20" s="770"/>
      <c r="AH20" s="775"/>
      <c r="AI20" s="775"/>
      <c r="AJ20" s="770"/>
      <c r="AK20" s="770"/>
      <c r="AL20" s="775"/>
      <c r="AM20" s="775"/>
      <c r="AN20" s="770"/>
      <c r="AO20" s="770"/>
      <c r="AP20" s="775"/>
      <c r="AQ20" s="775"/>
      <c r="AR20" s="770"/>
      <c r="AS20" s="770"/>
      <c r="AT20" s="774">
        <v>1</v>
      </c>
      <c r="AU20" s="774"/>
      <c r="AV20" s="770"/>
      <c r="AW20" s="770"/>
      <c r="AX20" s="775"/>
      <c r="AY20" s="775"/>
      <c r="AZ20" s="770"/>
      <c r="BA20" s="770"/>
      <c r="BB20" s="775"/>
      <c r="BC20" s="775"/>
      <c r="BD20" s="770"/>
      <c r="BE20" s="770"/>
      <c r="BF20" s="775"/>
      <c r="BG20" s="775"/>
      <c r="BH20" s="770"/>
      <c r="BI20" s="770"/>
      <c r="BJ20" s="770"/>
      <c r="BK20" s="776"/>
      <c r="BL20" s="118"/>
      <c r="BM20" s="114"/>
    </row>
    <row r="21" spans="1:65" ht="90" x14ac:dyDescent="0.2">
      <c r="A21" s="799"/>
      <c r="B21" s="801"/>
      <c r="C21" s="803"/>
      <c r="D21" s="777"/>
      <c r="E21" s="778"/>
      <c r="F21" s="101" t="s">
        <v>118</v>
      </c>
      <c r="G21" s="119" t="s">
        <v>163</v>
      </c>
      <c r="H21" s="103" t="s">
        <v>164</v>
      </c>
      <c r="I21" s="117" t="s">
        <v>165</v>
      </c>
      <c r="J21" s="105">
        <v>0.05</v>
      </c>
      <c r="K21" s="106" t="s">
        <v>122</v>
      </c>
      <c r="L21" s="107" t="s">
        <v>123</v>
      </c>
      <c r="M21" s="107" t="s">
        <v>124</v>
      </c>
      <c r="N21" s="108" t="s">
        <v>125</v>
      </c>
      <c r="O21" s="112" t="s">
        <v>166</v>
      </c>
      <c r="P21" s="773"/>
      <c r="Q21" s="770"/>
      <c r="R21" s="768">
        <v>8.3333299999999999E-2</v>
      </c>
      <c r="S21" s="768"/>
      <c r="T21" s="770"/>
      <c r="U21" s="770"/>
      <c r="V21" s="768">
        <v>8.3333299999999999E-2</v>
      </c>
      <c r="W21" s="768"/>
      <c r="X21" s="770"/>
      <c r="Y21" s="770"/>
      <c r="Z21" s="768">
        <v>8.3333299999999999E-2</v>
      </c>
      <c r="AA21" s="768"/>
      <c r="AB21" s="769"/>
      <c r="AC21" s="770"/>
      <c r="AD21" s="768">
        <v>8.3333299999999999E-2</v>
      </c>
      <c r="AE21" s="768"/>
      <c r="AF21" s="769"/>
      <c r="AG21" s="770"/>
      <c r="AH21" s="768">
        <v>8.3333299999999999E-2</v>
      </c>
      <c r="AI21" s="768"/>
      <c r="AJ21" s="769"/>
      <c r="AK21" s="770"/>
      <c r="AL21" s="768">
        <v>8.3333299999999999E-2</v>
      </c>
      <c r="AM21" s="768"/>
      <c r="AN21" s="769"/>
      <c r="AO21" s="770"/>
      <c r="AP21" s="768">
        <v>8.3333299999999999E-2</v>
      </c>
      <c r="AQ21" s="768"/>
      <c r="AR21" s="769"/>
      <c r="AS21" s="770"/>
      <c r="AT21" s="768">
        <v>8.3333299999999999E-2</v>
      </c>
      <c r="AU21" s="768"/>
      <c r="AV21" s="769"/>
      <c r="AW21" s="770"/>
      <c r="AX21" s="768">
        <v>8.3333299999999999E-2</v>
      </c>
      <c r="AY21" s="768"/>
      <c r="AZ21" s="769"/>
      <c r="BA21" s="770"/>
      <c r="BB21" s="768">
        <v>8.3333299999999999E-2</v>
      </c>
      <c r="BC21" s="768"/>
      <c r="BD21" s="769"/>
      <c r="BE21" s="770"/>
      <c r="BF21" s="768">
        <v>8.3333299999999999E-2</v>
      </c>
      <c r="BG21" s="768"/>
      <c r="BH21" s="769"/>
      <c r="BI21" s="770"/>
      <c r="BJ21" s="768">
        <v>8.3333299999999999E-2</v>
      </c>
      <c r="BK21" s="771"/>
      <c r="BL21" s="113"/>
      <c r="BM21" s="114"/>
    </row>
    <row r="22" spans="1:65" ht="126.75" thickBot="1" x14ac:dyDescent="0.25">
      <c r="A22" s="800"/>
      <c r="B22" s="802"/>
      <c r="C22" s="126" t="s">
        <v>93</v>
      </c>
      <c r="D22" s="127" t="s">
        <v>167</v>
      </c>
      <c r="E22" s="128">
        <v>0.05</v>
      </c>
      <c r="F22" s="129" t="s">
        <v>118</v>
      </c>
      <c r="G22" s="130" t="s">
        <v>168</v>
      </c>
      <c r="H22" s="127" t="s">
        <v>169</v>
      </c>
      <c r="I22" s="131" t="s">
        <v>98</v>
      </c>
      <c r="J22" s="132">
        <v>0.05</v>
      </c>
      <c r="K22" s="133" t="s">
        <v>122</v>
      </c>
      <c r="L22" s="134" t="s">
        <v>123</v>
      </c>
      <c r="M22" s="134" t="s">
        <v>124</v>
      </c>
      <c r="N22" s="135" t="s">
        <v>125</v>
      </c>
      <c r="O22" s="136" t="s">
        <v>170</v>
      </c>
      <c r="P22" s="772"/>
      <c r="Q22" s="767"/>
      <c r="R22" s="759">
        <v>8.3333299999999999E-2</v>
      </c>
      <c r="S22" s="759"/>
      <c r="T22" s="767"/>
      <c r="U22" s="767"/>
      <c r="V22" s="759">
        <v>8.3333299999999999E-2</v>
      </c>
      <c r="W22" s="759"/>
      <c r="X22" s="767"/>
      <c r="Y22" s="767"/>
      <c r="Z22" s="759">
        <v>8.3333299999999999E-2</v>
      </c>
      <c r="AA22" s="759"/>
      <c r="AB22" s="766"/>
      <c r="AC22" s="767"/>
      <c r="AD22" s="759">
        <v>8.3333299999999999E-2</v>
      </c>
      <c r="AE22" s="759"/>
      <c r="AF22" s="766"/>
      <c r="AG22" s="767"/>
      <c r="AH22" s="759">
        <v>8.3333299999999999E-2</v>
      </c>
      <c r="AI22" s="759"/>
      <c r="AJ22" s="766"/>
      <c r="AK22" s="767"/>
      <c r="AL22" s="759">
        <v>8.3333299999999999E-2</v>
      </c>
      <c r="AM22" s="759"/>
      <c r="AN22" s="766"/>
      <c r="AO22" s="767"/>
      <c r="AP22" s="759">
        <v>8.3333299999999999E-2</v>
      </c>
      <c r="AQ22" s="759"/>
      <c r="AR22" s="766"/>
      <c r="AS22" s="767"/>
      <c r="AT22" s="759">
        <v>8.3333299999999999E-2</v>
      </c>
      <c r="AU22" s="759"/>
      <c r="AV22" s="766"/>
      <c r="AW22" s="767"/>
      <c r="AX22" s="759">
        <v>8.3333299999999999E-2</v>
      </c>
      <c r="AY22" s="759"/>
      <c r="AZ22" s="766"/>
      <c r="BA22" s="767"/>
      <c r="BB22" s="759">
        <v>8.3333299999999999E-2</v>
      </c>
      <c r="BC22" s="759"/>
      <c r="BD22" s="766"/>
      <c r="BE22" s="767"/>
      <c r="BF22" s="759">
        <v>8.3333299999999999E-2</v>
      </c>
      <c r="BG22" s="759"/>
      <c r="BH22" s="766"/>
      <c r="BI22" s="767"/>
      <c r="BJ22" s="759">
        <v>8.3333299999999999E-2</v>
      </c>
      <c r="BK22" s="760"/>
      <c r="BL22" s="137"/>
      <c r="BM22" s="138"/>
    </row>
    <row r="23" spans="1:65" ht="18" customHeight="1" x14ac:dyDescent="0.25">
      <c r="A23" s="139" t="s">
        <v>100</v>
      </c>
      <c r="B23" s="140"/>
      <c r="C23" s="140" t="s">
        <v>101</v>
      </c>
      <c r="D23" s="140"/>
      <c r="E23" s="140" t="s">
        <v>102</v>
      </c>
      <c r="F23" s="140"/>
      <c r="G23" s="140" t="s">
        <v>102</v>
      </c>
      <c r="H23" s="141"/>
      <c r="I23" s="140" t="s">
        <v>103</v>
      </c>
      <c r="J23" s="140"/>
      <c r="K23" s="140"/>
      <c r="L23" s="140"/>
      <c r="M23" s="140"/>
      <c r="N23" s="142"/>
      <c r="O23" s="66"/>
      <c r="P23" s="143"/>
      <c r="Q23" s="143"/>
      <c r="R23" s="143"/>
      <c r="S23" s="143"/>
      <c r="T23" s="144"/>
      <c r="U23" s="144"/>
      <c r="V23" s="143"/>
      <c r="W23" s="143"/>
      <c r="X23" s="144"/>
      <c r="Y23" s="144"/>
      <c r="Z23" s="143"/>
      <c r="AA23" s="143"/>
      <c r="AB23" s="144"/>
      <c r="AC23" s="144"/>
      <c r="AD23" s="143"/>
      <c r="AE23" s="143"/>
      <c r="AF23" s="144"/>
      <c r="AG23" s="144"/>
      <c r="AH23" s="143"/>
      <c r="AI23" s="143"/>
      <c r="AJ23" s="144"/>
      <c r="AK23" s="144"/>
      <c r="AL23" s="143"/>
      <c r="AM23" s="143"/>
      <c r="AN23" s="144"/>
      <c r="AO23" s="144"/>
      <c r="AP23" s="143"/>
      <c r="AQ23" s="143"/>
      <c r="AR23" s="144"/>
      <c r="AS23" s="144"/>
      <c r="AT23" s="143"/>
      <c r="AU23" s="143"/>
      <c r="AV23" s="144"/>
      <c r="AW23" s="144"/>
      <c r="AX23" s="143"/>
      <c r="AY23" s="143"/>
      <c r="AZ23" s="144"/>
      <c r="BA23" s="144"/>
      <c r="BB23" s="143"/>
      <c r="BC23" s="143"/>
      <c r="BD23" s="144"/>
      <c r="BE23" s="144"/>
      <c r="BF23" s="143"/>
      <c r="BG23" s="143"/>
      <c r="BH23" s="144"/>
      <c r="BI23" s="144"/>
      <c r="BJ23" s="143"/>
      <c r="BK23" s="143"/>
      <c r="BL23" s="145"/>
      <c r="BM23" s="146"/>
    </row>
    <row r="24" spans="1:65" ht="38.25" customHeight="1" x14ac:dyDescent="0.25">
      <c r="A24" s="147"/>
      <c r="B24" s="148"/>
      <c r="C24" s="761"/>
      <c r="D24" s="762"/>
      <c r="E24" s="761"/>
      <c r="F24" s="761"/>
      <c r="G24" s="149" t="s">
        <v>171</v>
      </c>
      <c r="H24" s="149"/>
      <c r="I24" s="148"/>
      <c r="J24" s="140"/>
      <c r="K24" s="140"/>
      <c r="L24" s="140"/>
      <c r="M24" s="140"/>
      <c r="N24" s="142"/>
      <c r="O24" s="150"/>
      <c r="P24" s="143"/>
      <c r="Q24" s="143"/>
      <c r="R24" s="151"/>
      <c r="S24" s="151"/>
      <c r="T24" s="152"/>
      <c r="U24" s="152"/>
      <c r="V24" s="151"/>
      <c r="W24" s="151"/>
      <c r="X24" s="152"/>
      <c r="Y24" s="152"/>
      <c r="Z24" s="151"/>
      <c r="AA24" s="151"/>
      <c r="AB24" s="152"/>
      <c r="AC24" s="152"/>
      <c r="AD24" s="151"/>
      <c r="AE24" s="151"/>
      <c r="AF24" s="152"/>
      <c r="AG24" s="152"/>
      <c r="AH24" s="151"/>
      <c r="AI24" s="151"/>
      <c r="AJ24" s="152"/>
      <c r="AK24" s="152"/>
      <c r="AL24" s="151"/>
      <c r="AM24" s="151"/>
      <c r="AN24" s="152"/>
      <c r="AO24" s="152"/>
      <c r="AP24" s="151"/>
      <c r="AQ24" s="151"/>
      <c r="AR24" s="152"/>
      <c r="AS24" s="152"/>
      <c r="AT24" s="151"/>
      <c r="AU24" s="151"/>
      <c r="AV24" s="152"/>
      <c r="AW24" s="152"/>
      <c r="AX24" s="151"/>
      <c r="AY24" s="151"/>
      <c r="AZ24" s="152"/>
      <c r="BA24" s="152"/>
      <c r="BB24" s="151"/>
      <c r="BC24" s="151"/>
      <c r="BD24" s="152"/>
      <c r="BE24" s="152"/>
      <c r="BF24" s="151"/>
      <c r="BG24" s="151"/>
      <c r="BH24" s="152"/>
      <c r="BI24" s="152"/>
      <c r="BJ24" s="151"/>
      <c r="BK24" s="151"/>
      <c r="BL24" s="145"/>
      <c r="BM24" s="146"/>
    </row>
    <row r="25" spans="1:65" ht="60.75" customHeight="1" thickBot="1" x14ac:dyDescent="0.3">
      <c r="A25" s="763" t="s">
        <v>172</v>
      </c>
      <c r="B25" s="764"/>
      <c r="C25" s="765" t="s">
        <v>173</v>
      </c>
      <c r="D25" s="765"/>
      <c r="E25" s="764" t="s">
        <v>174</v>
      </c>
      <c r="F25" s="764"/>
      <c r="G25" s="764" t="s">
        <v>175</v>
      </c>
      <c r="H25" s="764"/>
      <c r="I25" s="764" t="s">
        <v>176</v>
      </c>
      <c r="J25" s="764"/>
      <c r="K25" s="153" t="s">
        <v>112</v>
      </c>
      <c r="L25" s="153"/>
      <c r="M25" s="153"/>
      <c r="N25" s="154"/>
      <c r="O25" s="155"/>
      <c r="P25" s="156"/>
      <c r="Q25" s="156"/>
      <c r="R25" s="157"/>
      <c r="S25" s="157"/>
      <c r="T25" s="158"/>
      <c r="U25" s="158"/>
      <c r="V25" s="157"/>
      <c r="W25" s="157"/>
      <c r="X25" s="158"/>
      <c r="Y25" s="158"/>
      <c r="Z25" s="157"/>
      <c r="AA25" s="157"/>
      <c r="AB25" s="158"/>
      <c r="AC25" s="158"/>
      <c r="AD25" s="157"/>
      <c r="AE25" s="157"/>
      <c r="AF25" s="158"/>
      <c r="AG25" s="158"/>
      <c r="AH25" s="157"/>
      <c r="AI25" s="157"/>
      <c r="AJ25" s="158"/>
      <c r="AK25" s="158"/>
      <c r="AL25" s="157"/>
      <c r="AM25" s="157"/>
      <c r="AN25" s="158"/>
      <c r="AO25" s="158"/>
      <c r="AP25" s="157"/>
      <c r="AQ25" s="157"/>
      <c r="AR25" s="158"/>
      <c r="AS25" s="158"/>
      <c r="AT25" s="157"/>
      <c r="AU25" s="157"/>
      <c r="AV25" s="158"/>
      <c r="AW25" s="158"/>
      <c r="AX25" s="157"/>
      <c r="AY25" s="157"/>
      <c r="AZ25" s="158"/>
      <c r="BA25" s="158"/>
      <c r="BB25" s="157"/>
      <c r="BC25" s="157"/>
      <c r="BD25" s="158"/>
      <c r="BE25" s="158"/>
      <c r="BF25" s="157"/>
      <c r="BG25" s="157"/>
      <c r="BH25" s="158"/>
      <c r="BI25" s="158"/>
      <c r="BJ25" s="157"/>
      <c r="BK25" s="157"/>
      <c r="BL25" s="159"/>
      <c r="BM25" s="160"/>
    </row>
  </sheetData>
  <mergeCells count="337">
    <mergeCell ref="H10:H11"/>
    <mergeCell ref="I10:I11"/>
    <mergeCell ref="J10:J11"/>
    <mergeCell ref="K10:K11"/>
    <mergeCell ref="L10:L11"/>
    <mergeCell ref="M10:M11"/>
    <mergeCell ref="A3:N8"/>
    <mergeCell ref="O3:BK8"/>
    <mergeCell ref="BL3:BM9"/>
    <mergeCell ref="A9:G9"/>
    <mergeCell ref="A10:B10"/>
    <mergeCell ref="C10:C11"/>
    <mergeCell ref="D10:D11"/>
    <mergeCell ref="E10:E11"/>
    <mergeCell ref="F10:F11"/>
    <mergeCell ref="G10:G11"/>
    <mergeCell ref="BD10:BG10"/>
    <mergeCell ref="BH10:BK10"/>
    <mergeCell ref="BL10:BM10"/>
    <mergeCell ref="P11:Q11"/>
    <mergeCell ref="R11:S11"/>
    <mergeCell ref="T11:U11"/>
    <mergeCell ref="V11:W11"/>
    <mergeCell ref="X11:Y11"/>
    <mergeCell ref="Z11:AA11"/>
    <mergeCell ref="AB11:AC11"/>
    <mergeCell ref="AF10:AI10"/>
    <mergeCell ref="AJ10:AM10"/>
    <mergeCell ref="AN10:AQ10"/>
    <mergeCell ref="AR10:AU10"/>
    <mergeCell ref="AV10:AY10"/>
    <mergeCell ref="AZ10:BC10"/>
    <mergeCell ref="P10:S10"/>
    <mergeCell ref="T10:W10"/>
    <mergeCell ref="X10:AA10"/>
    <mergeCell ref="AB10:AE10"/>
    <mergeCell ref="AD11:AE11"/>
    <mergeCell ref="BD11:BE11"/>
    <mergeCell ref="BF11:BG11"/>
    <mergeCell ref="BH11:BI11"/>
    <mergeCell ref="BJ11:BK11"/>
    <mergeCell ref="A12:A22"/>
    <mergeCell ref="B12:B22"/>
    <mergeCell ref="C12:C21"/>
    <mergeCell ref="D12:D14"/>
    <mergeCell ref="E12:E14"/>
    <mergeCell ref="P12:Q12"/>
    <mergeCell ref="AR11:AS11"/>
    <mergeCell ref="AT11:AU11"/>
    <mergeCell ref="AV11:AW11"/>
    <mergeCell ref="AX11:AY11"/>
    <mergeCell ref="AZ11:BA11"/>
    <mergeCell ref="BB11:BC11"/>
    <mergeCell ref="AF11:AG11"/>
    <mergeCell ref="AH11:AI11"/>
    <mergeCell ref="AJ11:AK11"/>
    <mergeCell ref="AL11:AM11"/>
    <mergeCell ref="AN11:AO11"/>
    <mergeCell ref="AP11:AQ11"/>
    <mergeCell ref="N10:N11"/>
    <mergeCell ref="O10:O11"/>
    <mergeCell ref="P13:Q13"/>
    <mergeCell ref="R13:S13"/>
    <mergeCell ref="T13:U13"/>
    <mergeCell ref="V13:W13"/>
    <mergeCell ref="X13:Y13"/>
    <mergeCell ref="AP12:AQ12"/>
    <mergeCell ref="AR12:AS12"/>
    <mergeCell ref="AT12:AU12"/>
    <mergeCell ref="AV12:AW12"/>
    <mergeCell ref="AD12:AE12"/>
    <mergeCell ref="AF12:AG12"/>
    <mergeCell ref="AH12:AI12"/>
    <mergeCell ref="AJ12:AK12"/>
    <mergeCell ref="AL12:AM12"/>
    <mergeCell ref="AN12:AO12"/>
    <mergeCell ref="R12:S12"/>
    <mergeCell ref="T12:U12"/>
    <mergeCell ref="V12:W12"/>
    <mergeCell ref="X12:Y12"/>
    <mergeCell ref="Z12:AA12"/>
    <mergeCell ref="AB12:AC12"/>
    <mergeCell ref="AD13:AE13"/>
    <mergeCell ref="AF13:AG13"/>
    <mergeCell ref="AH13:AI13"/>
    <mergeCell ref="AJ13:AK13"/>
    <mergeCell ref="BB12:BC12"/>
    <mergeCell ref="BD12:BE12"/>
    <mergeCell ref="BF12:BG12"/>
    <mergeCell ref="BH12:BI12"/>
    <mergeCell ref="BJ12:BK12"/>
    <mergeCell ref="AX12:AY12"/>
    <mergeCell ref="AZ12:BA12"/>
    <mergeCell ref="BJ13:BK13"/>
    <mergeCell ref="AX13:AY13"/>
    <mergeCell ref="AZ13:BA13"/>
    <mergeCell ref="BB13:BC13"/>
    <mergeCell ref="BD13:BE13"/>
    <mergeCell ref="BF13:BG13"/>
    <mergeCell ref="BH13:BI13"/>
    <mergeCell ref="AL13:AM13"/>
    <mergeCell ref="AN13:AO13"/>
    <mergeCell ref="AP13:AQ13"/>
    <mergeCell ref="AR13:AS13"/>
    <mergeCell ref="AT13:AU13"/>
    <mergeCell ref="AV13:AW13"/>
    <mergeCell ref="P14:Q14"/>
    <mergeCell ref="R14:S14"/>
    <mergeCell ref="T14:U14"/>
    <mergeCell ref="V14:W14"/>
    <mergeCell ref="X14:Y14"/>
    <mergeCell ref="Z14:AA14"/>
    <mergeCell ref="AB14:AC14"/>
    <mergeCell ref="AD14:AE14"/>
    <mergeCell ref="AF14:AG14"/>
    <mergeCell ref="Z13:AA13"/>
    <mergeCell ref="AB13:AC13"/>
    <mergeCell ref="BF14:BG14"/>
    <mergeCell ref="BH14:BI14"/>
    <mergeCell ref="BJ14:BK14"/>
    <mergeCell ref="P15:Q15"/>
    <mergeCell ref="R15:S15"/>
    <mergeCell ref="T15:U15"/>
    <mergeCell ref="V15:W15"/>
    <mergeCell ref="X15:Y15"/>
    <mergeCell ref="Z15:AA15"/>
    <mergeCell ref="AB15:AC15"/>
    <mergeCell ref="AT14:AU14"/>
    <mergeCell ref="AV14:AW14"/>
    <mergeCell ref="AX14:AY14"/>
    <mergeCell ref="AZ14:BA14"/>
    <mergeCell ref="BB14:BC14"/>
    <mergeCell ref="BD14:BE14"/>
    <mergeCell ref="AH14:AI14"/>
    <mergeCell ref="AJ14:AK14"/>
    <mergeCell ref="AL14:AM14"/>
    <mergeCell ref="AN14:AO14"/>
    <mergeCell ref="AP14:AQ14"/>
    <mergeCell ref="AR14:AS14"/>
    <mergeCell ref="D16:D17"/>
    <mergeCell ref="E16:E17"/>
    <mergeCell ref="P16:Q16"/>
    <mergeCell ref="R16:S16"/>
    <mergeCell ref="T16:U16"/>
    <mergeCell ref="AP15:AQ15"/>
    <mergeCell ref="AR15:AS15"/>
    <mergeCell ref="AT15:AU15"/>
    <mergeCell ref="AV15:AW15"/>
    <mergeCell ref="AD15:AE15"/>
    <mergeCell ref="AF15:AG15"/>
    <mergeCell ref="AH15:AI15"/>
    <mergeCell ref="AJ15:AK15"/>
    <mergeCell ref="AL15:AM15"/>
    <mergeCell ref="AN15:AO15"/>
    <mergeCell ref="Z16:AA16"/>
    <mergeCell ref="AB16:AC16"/>
    <mergeCell ref="AD16:AE16"/>
    <mergeCell ref="AF16:AG16"/>
    <mergeCell ref="P17:Q17"/>
    <mergeCell ref="R17:S17"/>
    <mergeCell ref="T17:U17"/>
    <mergeCell ref="V17:W17"/>
    <mergeCell ref="X17:Y17"/>
    <mergeCell ref="BB15:BC15"/>
    <mergeCell ref="BD15:BE15"/>
    <mergeCell ref="BF15:BG15"/>
    <mergeCell ref="BH15:BI15"/>
    <mergeCell ref="BJ15:BK15"/>
    <mergeCell ref="AX15:AY15"/>
    <mergeCell ref="AZ15:BA15"/>
    <mergeCell ref="BF16:BG16"/>
    <mergeCell ref="BH16:BI16"/>
    <mergeCell ref="BJ16:BK16"/>
    <mergeCell ref="V16:W16"/>
    <mergeCell ref="X16:Y16"/>
    <mergeCell ref="Z18:AA18"/>
    <mergeCell ref="AB18:AC18"/>
    <mergeCell ref="AD18:AE18"/>
    <mergeCell ref="AF18:AG18"/>
    <mergeCell ref="BB17:BC17"/>
    <mergeCell ref="BD17:BE17"/>
    <mergeCell ref="BF17:BG17"/>
    <mergeCell ref="BF18:BG18"/>
    <mergeCell ref="Z17:AA17"/>
    <mergeCell ref="AB17:AC17"/>
    <mergeCell ref="AT16:AU16"/>
    <mergeCell ref="AV16:AW16"/>
    <mergeCell ref="AX16:AY16"/>
    <mergeCell ref="AZ16:BA16"/>
    <mergeCell ref="BB16:BC16"/>
    <mergeCell ref="BD16:BE16"/>
    <mergeCell ref="AH16:AI16"/>
    <mergeCell ref="AJ16:AK16"/>
    <mergeCell ref="AL16:AM16"/>
    <mergeCell ref="AN16:AO16"/>
    <mergeCell ref="AP16:AQ16"/>
    <mergeCell ref="AR16:AS16"/>
    <mergeCell ref="BH17:BI17"/>
    <mergeCell ref="BJ17:BK17"/>
    <mergeCell ref="AP17:AQ17"/>
    <mergeCell ref="AR17:AS17"/>
    <mergeCell ref="AT17:AU17"/>
    <mergeCell ref="AV17:AW17"/>
    <mergeCell ref="AX17:AY17"/>
    <mergeCell ref="AZ17:BA17"/>
    <mergeCell ref="AD17:AE17"/>
    <mergeCell ref="AF17:AG17"/>
    <mergeCell ref="AH17:AI17"/>
    <mergeCell ref="AJ17:AK17"/>
    <mergeCell ref="AL17:AM17"/>
    <mergeCell ref="AN17:AO17"/>
    <mergeCell ref="BH18:BI18"/>
    <mergeCell ref="BJ18:BK18"/>
    <mergeCell ref="P19:Q19"/>
    <mergeCell ref="R19:S19"/>
    <mergeCell ref="T19:U19"/>
    <mergeCell ref="V19:W19"/>
    <mergeCell ref="X19:Y19"/>
    <mergeCell ref="Z19:AA19"/>
    <mergeCell ref="AB19:AC19"/>
    <mergeCell ref="AT18:AU18"/>
    <mergeCell ref="AV18:AW18"/>
    <mergeCell ref="AX18:AY18"/>
    <mergeCell ref="AZ18:BA18"/>
    <mergeCell ref="BB18:BC18"/>
    <mergeCell ref="BD18:BE18"/>
    <mergeCell ref="AH18:AI18"/>
    <mergeCell ref="AJ18:AK18"/>
    <mergeCell ref="AL18:AM18"/>
    <mergeCell ref="AN18:AO18"/>
    <mergeCell ref="AP18:AQ18"/>
    <mergeCell ref="AR18:AS18"/>
    <mergeCell ref="V18:W18"/>
    <mergeCell ref="X18:Y18"/>
    <mergeCell ref="BB19:BC19"/>
    <mergeCell ref="D20:D21"/>
    <mergeCell ref="E20:E21"/>
    <mergeCell ref="P20:Q20"/>
    <mergeCell ref="R20:S20"/>
    <mergeCell ref="T20:U20"/>
    <mergeCell ref="AP19:AQ19"/>
    <mergeCell ref="AR19:AS19"/>
    <mergeCell ref="AT19:AU19"/>
    <mergeCell ref="AV19:AW19"/>
    <mergeCell ref="AD19:AE19"/>
    <mergeCell ref="AF19:AG19"/>
    <mergeCell ref="AH19:AI19"/>
    <mergeCell ref="AJ19:AK19"/>
    <mergeCell ref="AL19:AM19"/>
    <mergeCell ref="AN19:AO19"/>
    <mergeCell ref="D18:D19"/>
    <mergeCell ref="E18:E19"/>
    <mergeCell ref="P18:Q18"/>
    <mergeCell ref="R18:S18"/>
    <mergeCell ref="T18:U18"/>
    <mergeCell ref="Z20:AA20"/>
    <mergeCell ref="AB20:AC20"/>
    <mergeCell ref="AD20:AE20"/>
    <mergeCell ref="AF20:AG20"/>
    <mergeCell ref="BD19:BE19"/>
    <mergeCell ref="BF19:BG19"/>
    <mergeCell ref="BH19:BI19"/>
    <mergeCell ref="BJ19:BK19"/>
    <mergeCell ref="AX19:AY19"/>
    <mergeCell ref="AZ19:BA19"/>
    <mergeCell ref="BF20:BG20"/>
    <mergeCell ref="BH20:BI20"/>
    <mergeCell ref="BJ20:BK20"/>
    <mergeCell ref="AX20:AY20"/>
    <mergeCell ref="AZ20:BA20"/>
    <mergeCell ref="BB20:BC20"/>
    <mergeCell ref="BD20:BE20"/>
    <mergeCell ref="P21:Q21"/>
    <mergeCell ref="R21:S21"/>
    <mergeCell ref="T21:U21"/>
    <mergeCell ref="V21:W21"/>
    <mergeCell ref="X21:Y21"/>
    <mergeCell ref="Z21:AA21"/>
    <mergeCell ref="AB21:AC21"/>
    <mergeCell ref="AT20:AU20"/>
    <mergeCell ref="AV20:AW20"/>
    <mergeCell ref="AH20:AI20"/>
    <mergeCell ref="AJ20:AK20"/>
    <mergeCell ref="AL20:AM20"/>
    <mergeCell ref="AN20:AO20"/>
    <mergeCell ref="AP20:AQ20"/>
    <mergeCell ref="AR20:AS20"/>
    <mergeCell ref="V20:W20"/>
    <mergeCell ref="X20:Y20"/>
    <mergeCell ref="AH22:AI22"/>
    <mergeCell ref="AJ22:AK22"/>
    <mergeCell ref="BB21:BC21"/>
    <mergeCell ref="BD21:BE21"/>
    <mergeCell ref="BF21:BG21"/>
    <mergeCell ref="BH21:BI21"/>
    <mergeCell ref="BJ21:BK21"/>
    <mergeCell ref="P22:Q22"/>
    <mergeCell ref="R22:S22"/>
    <mergeCell ref="T22:U22"/>
    <mergeCell ref="V22:W22"/>
    <mergeCell ref="X22:Y22"/>
    <mergeCell ref="AP21:AQ21"/>
    <mergeCell ref="AR21:AS21"/>
    <mergeCell ref="AT21:AU21"/>
    <mergeCell ref="AV21:AW21"/>
    <mergeCell ref="AX21:AY21"/>
    <mergeCell ref="AZ21:BA21"/>
    <mergeCell ref="AD21:AE21"/>
    <mergeCell ref="AF21:AG21"/>
    <mergeCell ref="AH21:AI21"/>
    <mergeCell ref="AJ21:AK21"/>
    <mergeCell ref="AL21:AM21"/>
    <mergeCell ref="AN21:AO21"/>
    <mergeCell ref="BJ22:BK22"/>
    <mergeCell ref="C24:D24"/>
    <mergeCell ref="E24:F24"/>
    <mergeCell ref="A25:B25"/>
    <mergeCell ref="C25:D25"/>
    <mergeCell ref="E25:F25"/>
    <mergeCell ref="G25:H25"/>
    <mergeCell ref="I25:J25"/>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AF22:AG22"/>
  </mergeCells>
  <printOptions horizontalCentered="1" verticalCentered="1"/>
  <pageMargins left="0.25" right="0.25" top="0.75" bottom="0.75" header="0.3" footer="0.3"/>
  <pageSetup paperSize="41" scale="21" orientation="landscape" r:id="rId1"/>
  <headerFooter alignWithMargins="0">
    <oddFooter>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M30"/>
  <sheetViews>
    <sheetView zoomScale="55" zoomScaleNormal="55" zoomScaleSheetLayoutView="100" workbookViewId="0">
      <selection activeCell="D17" sqref="D17"/>
    </sheetView>
  </sheetViews>
  <sheetFormatPr baseColWidth="10" defaultRowHeight="15" x14ac:dyDescent="0.2"/>
  <cols>
    <col min="1" max="1" width="29.85546875" style="1" customWidth="1"/>
    <col min="2" max="2" width="29.5703125" style="1" customWidth="1"/>
    <col min="3" max="3" width="19.85546875" style="1" customWidth="1"/>
    <col min="4" max="4" width="30.28515625" style="1" customWidth="1"/>
    <col min="5" max="5" width="23" style="2" customWidth="1"/>
    <col min="6" max="6" width="20.140625" style="2" customWidth="1"/>
    <col min="7" max="7" width="40.7109375" style="1" customWidth="1"/>
    <col min="8" max="8" width="29.28515625" style="1" customWidth="1"/>
    <col min="9" max="9" width="20" style="1" customWidth="1"/>
    <col min="10" max="10" width="20.140625" style="1" customWidth="1"/>
    <col min="11" max="13" width="23.42578125" style="1" customWidth="1"/>
    <col min="14" max="14" width="12.5703125" style="1" customWidth="1"/>
    <col min="15" max="15" width="13.85546875" style="1" customWidth="1"/>
    <col min="16" max="63" width="4.7109375" style="1" customWidth="1"/>
    <col min="64" max="64" width="13.5703125" style="1" customWidth="1"/>
    <col min="65" max="65" width="22.85546875" style="1" customWidth="1"/>
    <col min="66" max="66" width="23.140625" style="1" customWidth="1"/>
    <col min="67" max="67" width="24.42578125" style="1" customWidth="1"/>
    <col min="68" max="16384" width="11.42578125" style="1"/>
  </cols>
  <sheetData>
    <row r="1" spans="1:65" x14ac:dyDescent="0.2">
      <c r="P1" s="3"/>
    </row>
    <row r="2" spans="1:65" ht="15.75" thickBot="1" x14ac:dyDescent="0.25">
      <c r="P2" s="3"/>
    </row>
    <row r="3" spans="1:65" ht="15" customHeight="1" x14ac:dyDescent="0.2">
      <c r="A3" s="522" t="s">
        <v>734</v>
      </c>
      <c r="B3" s="523"/>
      <c r="C3" s="523"/>
      <c r="D3" s="523"/>
      <c r="E3" s="523"/>
      <c r="F3" s="523"/>
      <c r="G3" s="523"/>
      <c r="H3" s="523"/>
      <c r="I3" s="523"/>
      <c r="J3" s="523"/>
      <c r="K3" s="523"/>
      <c r="L3" s="523"/>
      <c r="M3" s="523"/>
      <c r="N3" s="524"/>
      <c r="O3" s="531" t="s">
        <v>1</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3"/>
      <c r="BL3" s="540" t="s">
        <v>2</v>
      </c>
      <c r="BM3" s="541"/>
    </row>
    <row r="4" spans="1:65" ht="15" customHeight="1" x14ac:dyDescent="0.2">
      <c r="A4" s="525"/>
      <c r="B4" s="526"/>
      <c r="C4" s="526"/>
      <c r="D4" s="526"/>
      <c r="E4" s="526"/>
      <c r="F4" s="526"/>
      <c r="G4" s="526"/>
      <c r="H4" s="526"/>
      <c r="I4" s="526"/>
      <c r="J4" s="526"/>
      <c r="K4" s="526"/>
      <c r="L4" s="526"/>
      <c r="M4" s="526"/>
      <c r="N4" s="527"/>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6"/>
      <c r="BL4" s="542"/>
      <c r="BM4" s="543"/>
    </row>
    <row r="5" spans="1:65" ht="15" customHeight="1" x14ac:dyDescent="0.2">
      <c r="A5" s="525"/>
      <c r="B5" s="526"/>
      <c r="C5" s="526"/>
      <c r="D5" s="526"/>
      <c r="E5" s="526"/>
      <c r="F5" s="526"/>
      <c r="G5" s="526"/>
      <c r="H5" s="526"/>
      <c r="I5" s="526"/>
      <c r="J5" s="526"/>
      <c r="K5" s="526"/>
      <c r="L5" s="526"/>
      <c r="M5" s="526"/>
      <c r="N5" s="527"/>
      <c r="O5" s="534"/>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6"/>
      <c r="BL5" s="542"/>
      <c r="BM5" s="543"/>
    </row>
    <row r="6" spans="1:65" ht="15" customHeight="1" x14ac:dyDescent="0.2">
      <c r="A6" s="525"/>
      <c r="B6" s="526"/>
      <c r="C6" s="526"/>
      <c r="D6" s="526"/>
      <c r="E6" s="526"/>
      <c r="F6" s="526"/>
      <c r="G6" s="526"/>
      <c r="H6" s="526"/>
      <c r="I6" s="526"/>
      <c r="J6" s="526"/>
      <c r="K6" s="526"/>
      <c r="L6" s="526"/>
      <c r="M6" s="526"/>
      <c r="N6" s="527"/>
      <c r="O6" s="534"/>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6"/>
      <c r="BL6" s="542"/>
      <c r="BM6" s="543"/>
    </row>
    <row r="7" spans="1:65" ht="15" customHeight="1" x14ac:dyDescent="0.2">
      <c r="A7" s="525"/>
      <c r="B7" s="526"/>
      <c r="C7" s="526"/>
      <c r="D7" s="526"/>
      <c r="E7" s="526"/>
      <c r="F7" s="526"/>
      <c r="G7" s="526"/>
      <c r="H7" s="526"/>
      <c r="I7" s="526"/>
      <c r="J7" s="526"/>
      <c r="K7" s="526"/>
      <c r="L7" s="526"/>
      <c r="M7" s="526"/>
      <c r="N7" s="527"/>
      <c r="O7" s="534"/>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6"/>
      <c r="BL7" s="542"/>
      <c r="BM7" s="543"/>
    </row>
    <row r="8" spans="1:65" ht="15.75" customHeight="1" thickBot="1" x14ac:dyDescent="0.25">
      <c r="A8" s="528"/>
      <c r="B8" s="529"/>
      <c r="C8" s="529"/>
      <c r="D8" s="529"/>
      <c r="E8" s="529"/>
      <c r="F8" s="529"/>
      <c r="G8" s="529"/>
      <c r="H8" s="529"/>
      <c r="I8" s="529"/>
      <c r="J8" s="529"/>
      <c r="K8" s="529"/>
      <c r="L8" s="529"/>
      <c r="M8" s="529"/>
      <c r="N8" s="530"/>
      <c r="O8" s="537"/>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9"/>
      <c r="BL8" s="542"/>
      <c r="BM8" s="543"/>
    </row>
    <row r="9" spans="1:65" ht="15.75" customHeight="1" thickBot="1" x14ac:dyDescent="0.25">
      <c r="A9" s="546" t="s">
        <v>3</v>
      </c>
      <c r="B9" s="547"/>
      <c r="C9" s="547"/>
      <c r="D9" s="547"/>
      <c r="E9" s="547"/>
      <c r="F9" s="547"/>
      <c r="G9" s="547"/>
      <c r="H9" s="547"/>
      <c r="I9" s="547"/>
      <c r="J9" s="547"/>
      <c r="K9" s="547"/>
      <c r="L9" s="547"/>
      <c r="M9" s="547"/>
      <c r="N9" s="548"/>
      <c r="O9" s="4"/>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c r="BL9" s="544"/>
      <c r="BM9" s="545"/>
    </row>
    <row r="10" spans="1:65" ht="48" customHeight="1" thickBot="1" x14ac:dyDescent="0.25">
      <c r="A10" s="552" t="s">
        <v>4</v>
      </c>
      <c r="B10" s="553"/>
      <c r="C10" s="554" t="s">
        <v>5</v>
      </c>
      <c r="D10" s="556" t="s">
        <v>735</v>
      </c>
      <c r="E10" s="558" t="s">
        <v>7</v>
      </c>
      <c r="F10" s="560" t="s">
        <v>736</v>
      </c>
      <c r="G10" s="554" t="s">
        <v>9</v>
      </c>
      <c r="H10" s="554" t="s">
        <v>10</v>
      </c>
      <c r="I10" s="554" t="s">
        <v>11</v>
      </c>
      <c r="J10" s="554" t="s">
        <v>12</v>
      </c>
      <c r="K10" s="556" t="s">
        <v>13</v>
      </c>
      <c r="L10" s="556" t="s">
        <v>14</v>
      </c>
      <c r="M10" s="556" t="s">
        <v>15</v>
      </c>
      <c r="N10" s="554" t="s">
        <v>16</v>
      </c>
      <c r="O10" s="556" t="s">
        <v>17</v>
      </c>
      <c r="P10" s="562" t="s">
        <v>18</v>
      </c>
      <c r="Q10" s="516"/>
      <c r="R10" s="516"/>
      <c r="S10" s="517"/>
      <c r="T10" s="516" t="s">
        <v>19</v>
      </c>
      <c r="U10" s="516"/>
      <c r="V10" s="516"/>
      <c r="W10" s="517"/>
      <c r="X10" s="516" t="s">
        <v>20</v>
      </c>
      <c r="Y10" s="516"/>
      <c r="Z10" s="516"/>
      <c r="AA10" s="517"/>
      <c r="AB10" s="516" t="s">
        <v>21</v>
      </c>
      <c r="AC10" s="516"/>
      <c r="AD10" s="516"/>
      <c r="AE10" s="517"/>
      <c r="AF10" s="516" t="s">
        <v>22</v>
      </c>
      <c r="AG10" s="516"/>
      <c r="AH10" s="516"/>
      <c r="AI10" s="517"/>
      <c r="AJ10" s="516" t="s">
        <v>23</v>
      </c>
      <c r="AK10" s="516"/>
      <c r="AL10" s="516"/>
      <c r="AM10" s="517"/>
      <c r="AN10" s="516" t="s">
        <v>24</v>
      </c>
      <c r="AO10" s="516"/>
      <c r="AP10" s="516"/>
      <c r="AQ10" s="517"/>
      <c r="AR10" s="516" t="s">
        <v>25</v>
      </c>
      <c r="AS10" s="516"/>
      <c r="AT10" s="516"/>
      <c r="AU10" s="517"/>
      <c r="AV10" s="516" t="s">
        <v>26</v>
      </c>
      <c r="AW10" s="516"/>
      <c r="AX10" s="516"/>
      <c r="AY10" s="517"/>
      <c r="AZ10" s="516" t="s">
        <v>27</v>
      </c>
      <c r="BA10" s="516"/>
      <c r="BB10" s="516"/>
      <c r="BC10" s="517"/>
      <c r="BD10" s="516" t="s">
        <v>28</v>
      </c>
      <c r="BE10" s="516"/>
      <c r="BF10" s="516"/>
      <c r="BG10" s="517"/>
      <c r="BH10" s="516" t="s">
        <v>29</v>
      </c>
      <c r="BI10" s="516"/>
      <c r="BJ10" s="516"/>
      <c r="BK10" s="517"/>
      <c r="BL10" s="563" t="s">
        <v>30</v>
      </c>
      <c r="BM10" s="564"/>
    </row>
    <row r="11" spans="1:65" ht="81.75" customHeight="1" thickBot="1" x14ac:dyDescent="0.25">
      <c r="A11" s="7" t="s">
        <v>31</v>
      </c>
      <c r="B11" s="7" t="s">
        <v>32</v>
      </c>
      <c r="C11" s="555"/>
      <c r="D11" s="557"/>
      <c r="E11" s="559"/>
      <c r="F11" s="561"/>
      <c r="G11" s="555"/>
      <c r="H11" s="555"/>
      <c r="I11" s="555"/>
      <c r="J11" s="555"/>
      <c r="K11" s="557"/>
      <c r="L11" s="557"/>
      <c r="M11" s="557"/>
      <c r="N11" s="555"/>
      <c r="O11" s="557"/>
      <c r="P11" s="518" t="s">
        <v>33</v>
      </c>
      <c r="Q11" s="521"/>
      <c r="R11" s="847" t="s">
        <v>34</v>
      </c>
      <c r="S11" s="631"/>
      <c r="T11" s="628" t="s">
        <v>33</v>
      </c>
      <c r="U11" s="629"/>
      <c r="V11" s="630" t="s">
        <v>34</v>
      </c>
      <c r="W11" s="631"/>
      <c r="X11" s="628" t="s">
        <v>33</v>
      </c>
      <c r="Y11" s="629"/>
      <c r="Z11" s="630" t="s">
        <v>34</v>
      </c>
      <c r="AA11" s="631"/>
      <c r="AB11" s="628" t="s">
        <v>33</v>
      </c>
      <c r="AC11" s="629"/>
      <c r="AD11" s="630" t="s">
        <v>34</v>
      </c>
      <c r="AE11" s="631"/>
      <c r="AF11" s="628" t="s">
        <v>33</v>
      </c>
      <c r="AG11" s="629"/>
      <c r="AH11" s="630" t="s">
        <v>34</v>
      </c>
      <c r="AI11" s="631"/>
      <c r="AJ11" s="628" t="s">
        <v>33</v>
      </c>
      <c r="AK11" s="629"/>
      <c r="AL11" s="630" t="s">
        <v>34</v>
      </c>
      <c r="AM11" s="631"/>
      <c r="AN11" s="628" t="s">
        <v>33</v>
      </c>
      <c r="AO11" s="629"/>
      <c r="AP11" s="630" t="s">
        <v>34</v>
      </c>
      <c r="AQ11" s="631"/>
      <c r="AR11" s="628" t="s">
        <v>33</v>
      </c>
      <c r="AS11" s="629"/>
      <c r="AT11" s="630" t="s">
        <v>34</v>
      </c>
      <c r="AU11" s="631"/>
      <c r="AV11" s="628" t="s">
        <v>33</v>
      </c>
      <c r="AW11" s="629"/>
      <c r="AX11" s="630" t="s">
        <v>34</v>
      </c>
      <c r="AY11" s="631"/>
      <c r="AZ11" s="628" t="s">
        <v>33</v>
      </c>
      <c r="BA11" s="629"/>
      <c r="BB11" s="630" t="s">
        <v>34</v>
      </c>
      <c r="BC11" s="631"/>
      <c r="BD11" s="628" t="s">
        <v>33</v>
      </c>
      <c r="BE11" s="629"/>
      <c r="BF11" s="630" t="s">
        <v>34</v>
      </c>
      <c r="BG11" s="631"/>
      <c r="BH11" s="628" t="s">
        <v>33</v>
      </c>
      <c r="BI11" s="629"/>
      <c r="BJ11" s="630" t="s">
        <v>34</v>
      </c>
      <c r="BK11" s="631"/>
      <c r="BL11" s="8" t="s">
        <v>35</v>
      </c>
      <c r="BM11" s="9" t="s">
        <v>36</v>
      </c>
    </row>
    <row r="12" spans="1:65" s="21" customFormat="1" ht="87" customHeight="1" x14ac:dyDescent="0.2">
      <c r="A12" s="845" t="s">
        <v>737</v>
      </c>
      <c r="B12" s="500" t="s">
        <v>738</v>
      </c>
      <c r="C12" s="846" t="s">
        <v>739</v>
      </c>
      <c r="D12" s="500" t="s">
        <v>740</v>
      </c>
      <c r="E12" s="695">
        <f>SUM(J12:J16)</f>
        <v>0.21109057301293901</v>
      </c>
      <c r="F12" s="458" t="s">
        <v>741</v>
      </c>
      <c r="G12" s="434" t="s">
        <v>742</v>
      </c>
      <c r="H12" s="45" t="s">
        <v>743</v>
      </c>
      <c r="I12" s="459" t="s">
        <v>744</v>
      </c>
      <c r="J12" s="46">
        <v>6.9500924214417739E-2</v>
      </c>
      <c r="K12" s="47" t="s">
        <v>745</v>
      </c>
      <c r="L12" s="460">
        <v>43497</v>
      </c>
      <c r="M12" s="460">
        <v>43738</v>
      </c>
      <c r="N12" s="49" t="s">
        <v>388</v>
      </c>
      <c r="O12" s="420" t="s">
        <v>126</v>
      </c>
      <c r="P12" s="670"/>
      <c r="Q12" s="670"/>
      <c r="R12" s="670"/>
      <c r="S12" s="670"/>
      <c r="T12" s="670"/>
      <c r="U12" s="670"/>
      <c r="V12" s="844">
        <f>100%/8</f>
        <v>0.125</v>
      </c>
      <c r="W12" s="844"/>
      <c r="X12" s="670"/>
      <c r="Y12" s="670"/>
      <c r="Z12" s="844">
        <f>100%/8</f>
        <v>0.125</v>
      </c>
      <c r="AA12" s="844"/>
      <c r="AB12" s="670"/>
      <c r="AC12" s="670"/>
      <c r="AD12" s="844">
        <f>100%/8</f>
        <v>0.125</v>
      </c>
      <c r="AE12" s="844"/>
      <c r="AF12" s="670"/>
      <c r="AG12" s="670"/>
      <c r="AH12" s="844">
        <f>100%/8</f>
        <v>0.125</v>
      </c>
      <c r="AI12" s="844"/>
      <c r="AJ12" s="670"/>
      <c r="AK12" s="670"/>
      <c r="AL12" s="844">
        <f>100%/8</f>
        <v>0.125</v>
      </c>
      <c r="AM12" s="844"/>
      <c r="AN12" s="670"/>
      <c r="AO12" s="670"/>
      <c r="AP12" s="844">
        <f>100%/8</f>
        <v>0.125</v>
      </c>
      <c r="AQ12" s="844"/>
      <c r="AR12" s="670"/>
      <c r="AS12" s="670"/>
      <c r="AT12" s="844">
        <f>100%/8</f>
        <v>0.125</v>
      </c>
      <c r="AU12" s="844"/>
      <c r="AV12" s="670"/>
      <c r="AW12" s="670"/>
      <c r="AX12" s="844">
        <f>100%/8</f>
        <v>0.125</v>
      </c>
      <c r="AY12" s="844"/>
      <c r="AZ12" s="670"/>
      <c r="BA12" s="670"/>
      <c r="BB12" s="671"/>
      <c r="BC12" s="671"/>
      <c r="BD12" s="670"/>
      <c r="BE12" s="670"/>
      <c r="BF12" s="671"/>
      <c r="BG12" s="671"/>
      <c r="BH12" s="670"/>
      <c r="BI12" s="670"/>
      <c r="BJ12" s="670"/>
      <c r="BK12" s="843"/>
      <c r="BL12" s="461"/>
      <c r="BM12" s="221"/>
    </row>
    <row r="13" spans="1:65" s="21" customFormat="1" ht="39" customHeight="1" x14ac:dyDescent="0.2">
      <c r="A13" s="840"/>
      <c r="B13" s="501"/>
      <c r="C13" s="842"/>
      <c r="D13" s="501"/>
      <c r="E13" s="690"/>
      <c r="F13" s="25" t="s">
        <v>741</v>
      </c>
      <c r="G13" s="23" t="s">
        <v>746</v>
      </c>
      <c r="H13" s="32" t="s">
        <v>747</v>
      </c>
      <c r="I13" s="462" t="s">
        <v>748</v>
      </c>
      <c r="J13" s="51">
        <v>7.3937153419593352E-2</v>
      </c>
      <c r="K13" s="27" t="s">
        <v>749</v>
      </c>
      <c r="L13" s="463">
        <v>43617</v>
      </c>
      <c r="M13" s="463">
        <v>43819</v>
      </c>
      <c r="N13" s="29" t="s">
        <v>388</v>
      </c>
      <c r="O13" s="30" t="s">
        <v>130</v>
      </c>
      <c r="P13" s="638"/>
      <c r="Q13" s="638"/>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837">
        <f>100%/6</f>
        <v>0.16666666666666666</v>
      </c>
      <c r="AQ13" s="837"/>
      <c r="AR13" s="638"/>
      <c r="AS13" s="638"/>
      <c r="AT13" s="837">
        <f>100%/6</f>
        <v>0.16666666666666666</v>
      </c>
      <c r="AU13" s="837"/>
      <c r="AV13" s="638"/>
      <c r="AW13" s="638"/>
      <c r="AX13" s="837">
        <f>100%/6</f>
        <v>0.16666666666666666</v>
      </c>
      <c r="AY13" s="837"/>
      <c r="AZ13" s="638"/>
      <c r="BA13" s="638"/>
      <c r="BB13" s="837">
        <f>100%/6</f>
        <v>0.16666666666666666</v>
      </c>
      <c r="BC13" s="837"/>
      <c r="BD13" s="638"/>
      <c r="BE13" s="638"/>
      <c r="BF13" s="837">
        <f>100%/6</f>
        <v>0.16666666666666666</v>
      </c>
      <c r="BG13" s="837"/>
      <c r="BH13" s="638"/>
      <c r="BI13" s="638"/>
      <c r="BJ13" s="837">
        <f>100%/6</f>
        <v>0.16666666666666666</v>
      </c>
      <c r="BK13" s="837"/>
      <c r="BL13" s="464"/>
      <c r="BM13" s="230"/>
    </row>
    <row r="14" spans="1:65" s="21" customFormat="1" ht="53.25" customHeight="1" x14ac:dyDescent="0.2">
      <c r="A14" s="840"/>
      <c r="B14" s="501"/>
      <c r="C14" s="842"/>
      <c r="D14" s="501"/>
      <c r="E14" s="690"/>
      <c r="F14" s="25" t="s">
        <v>741</v>
      </c>
      <c r="G14" s="23" t="s">
        <v>750</v>
      </c>
      <c r="H14" s="32" t="s">
        <v>751</v>
      </c>
      <c r="I14" s="462" t="s">
        <v>752</v>
      </c>
      <c r="J14" s="51">
        <v>8.5027726432532341E-3</v>
      </c>
      <c r="K14" s="27" t="s">
        <v>753</v>
      </c>
      <c r="L14" s="463">
        <v>43647</v>
      </c>
      <c r="M14" s="463">
        <v>43819</v>
      </c>
      <c r="N14" s="29" t="s">
        <v>388</v>
      </c>
      <c r="O14" s="30" t="s">
        <v>134</v>
      </c>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837">
        <f>100%/6</f>
        <v>0.16666666666666666</v>
      </c>
      <c r="AQ14" s="837"/>
      <c r="AR14" s="839"/>
      <c r="AS14" s="839"/>
      <c r="AT14" s="837">
        <f>100%/6</f>
        <v>0.16666666666666666</v>
      </c>
      <c r="AU14" s="837"/>
      <c r="AV14" s="839"/>
      <c r="AW14" s="839"/>
      <c r="AX14" s="837">
        <f>100%/6</f>
        <v>0.16666666666666666</v>
      </c>
      <c r="AY14" s="837"/>
      <c r="AZ14" s="839"/>
      <c r="BA14" s="839"/>
      <c r="BB14" s="837">
        <f>100%/6</f>
        <v>0.16666666666666666</v>
      </c>
      <c r="BC14" s="837"/>
      <c r="BD14" s="839"/>
      <c r="BE14" s="839"/>
      <c r="BF14" s="837">
        <f>100%/6</f>
        <v>0.16666666666666666</v>
      </c>
      <c r="BG14" s="837"/>
      <c r="BH14" s="839"/>
      <c r="BI14" s="839"/>
      <c r="BJ14" s="837">
        <f>100%/6</f>
        <v>0.16666666666666666</v>
      </c>
      <c r="BK14" s="838"/>
      <c r="BL14" s="464"/>
      <c r="BM14" s="230"/>
    </row>
    <row r="15" spans="1:65" s="21" customFormat="1" ht="43.5" customHeight="1" x14ac:dyDescent="0.2">
      <c r="A15" s="840"/>
      <c r="B15" s="501"/>
      <c r="C15" s="842"/>
      <c r="D15" s="501"/>
      <c r="E15" s="690"/>
      <c r="F15" s="25" t="s">
        <v>741</v>
      </c>
      <c r="G15" s="23" t="s">
        <v>754</v>
      </c>
      <c r="H15" s="32" t="s">
        <v>755</v>
      </c>
      <c r="I15" s="462" t="s">
        <v>756</v>
      </c>
      <c r="J15" s="51">
        <v>5.0277264325323472E-2</v>
      </c>
      <c r="K15" s="27" t="s">
        <v>757</v>
      </c>
      <c r="L15" s="463">
        <v>43647</v>
      </c>
      <c r="M15" s="463">
        <v>43819</v>
      </c>
      <c r="N15" s="29" t="s">
        <v>388</v>
      </c>
      <c r="O15" s="30" t="s">
        <v>289</v>
      </c>
      <c r="P15" s="638"/>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837">
        <f>100%/6</f>
        <v>0.16666666666666666</v>
      </c>
      <c r="AQ15" s="837"/>
      <c r="AR15" s="839"/>
      <c r="AS15" s="839"/>
      <c r="AT15" s="837">
        <f>100%/6</f>
        <v>0.16666666666666666</v>
      </c>
      <c r="AU15" s="837"/>
      <c r="AV15" s="839"/>
      <c r="AW15" s="839"/>
      <c r="AX15" s="837">
        <f>100%/6</f>
        <v>0.16666666666666666</v>
      </c>
      <c r="AY15" s="837"/>
      <c r="AZ15" s="839"/>
      <c r="BA15" s="839"/>
      <c r="BB15" s="837">
        <f>100%/6</f>
        <v>0.16666666666666666</v>
      </c>
      <c r="BC15" s="837"/>
      <c r="BD15" s="839"/>
      <c r="BE15" s="839"/>
      <c r="BF15" s="837">
        <f>100%/6</f>
        <v>0.16666666666666666</v>
      </c>
      <c r="BG15" s="837"/>
      <c r="BH15" s="839"/>
      <c r="BI15" s="839"/>
      <c r="BJ15" s="837">
        <f>100%/6</f>
        <v>0.16666666666666666</v>
      </c>
      <c r="BK15" s="838"/>
      <c r="BL15" s="464"/>
      <c r="BM15" s="230"/>
    </row>
    <row r="16" spans="1:65" s="21" customFormat="1" ht="56.25" customHeight="1" x14ac:dyDescent="0.2">
      <c r="A16" s="840"/>
      <c r="B16" s="501"/>
      <c r="C16" s="842"/>
      <c r="D16" s="501"/>
      <c r="E16" s="690"/>
      <c r="F16" s="25" t="s">
        <v>118</v>
      </c>
      <c r="G16" s="23" t="s">
        <v>758</v>
      </c>
      <c r="H16" s="32" t="s">
        <v>759</v>
      </c>
      <c r="I16" s="462" t="s">
        <v>760</v>
      </c>
      <c r="J16" s="51">
        <v>8.8724584103512007E-3</v>
      </c>
      <c r="K16" s="27" t="s">
        <v>761</v>
      </c>
      <c r="L16" s="463">
        <v>43467</v>
      </c>
      <c r="M16" s="463">
        <v>43819</v>
      </c>
      <c r="N16" s="29" t="s">
        <v>388</v>
      </c>
      <c r="O16" s="30" t="s">
        <v>762</v>
      </c>
      <c r="P16" s="638"/>
      <c r="Q16" s="638"/>
      <c r="R16" s="826">
        <v>8.3299999999999999E-2</v>
      </c>
      <c r="S16" s="640"/>
      <c r="T16" s="638"/>
      <c r="U16" s="638"/>
      <c r="V16" s="826">
        <v>8.3299999999999999E-2</v>
      </c>
      <c r="W16" s="640"/>
      <c r="X16" s="638"/>
      <c r="Y16" s="638"/>
      <c r="Z16" s="826">
        <v>8.3299999999999999E-2</v>
      </c>
      <c r="AA16" s="640"/>
      <c r="AB16" s="638"/>
      <c r="AC16" s="638"/>
      <c r="AD16" s="826">
        <v>8.3299999999999999E-2</v>
      </c>
      <c r="AE16" s="640"/>
      <c r="AF16" s="638"/>
      <c r="AG16" s="638"/>
      <c r="AH16" s="826">
        <v>8.3299999999999999E-2</v>
      </c>
      <c r="AI16" s="640"/>
      <c r="AJ16" s="638"/>
      <c r="AK16" s="638"/>
      <c r="AL16" s="826">
        <v>8.3299999999999999E-2</v>
      </c>
      <c r="AM16" s="640"/>
      <c r="AN16" s="638"/>
      <c r="AO16" s="638"/>
      <c r="AP16" s="826">
        <v>8.3299999999999999E-2</v>
      </c>
      <c r="AQ16" s="640"/>
      <c r="AR16" s="638"/>
      <c r="AS16" s="638"/>
      <c r="AT16" s="826">
        <v>8.3299999999999999E-2</v>
      </c>
      <c r="AU16" s="640"/>
      <c r="AV16" s="638"/>
      <c r="AW16" s="638"/>
      <c r="AX16" s="826">
        <v>8.3299999999999999E-2</v>
      </c>
      <c r="AY16" s="640"/>
      <c r="AZ16" s="638"/>
      <c r="BA16" s="638"/>
      <c r="BB16" s="826">
        <v>8.3299999999999999E-2</v>
      </c>
      <c r="BC16" s="640"/>
      <c r="BD16" s="638"/>
      <c r="BE16" s="638"/>
      <c r="BF16" s="826">
        <v>8.3299999999999999E-2</v>
      </c>
      <c r="BG16" s="640"/>
      <c r="BH16" s="638"/>
      <c r="BI16" s="638"/>
      <c r="BJ16" s="826">
        <v>8.3699999999999997E-2</v>
      </c>
      <c r="BK16" s="642"/>
      <c r="BL16" s="464"/>
      <c r="BM16" s="230"/>
    </row>
    <row r="17" spans="1:65" s="21" customFormat="1" ht="72" customHeight="1" x14ac:dyDescent="0.2">
      <c r="A17" s="840"/>
      <c r="B17" s="501"/>
      <c r="C17" s="842"/>
      <c r="D17" s="24" t="s">
        <v>763</v>
      </c>
      <c r="E17" s="22">
        <f>J17</f>
        <v>5.0277264325323472E-2</v>
      </c>
      <c r="F17" s="25" t="s">
        <v>741</v>
      </c>
      <c r="G17" s="23" t="s">
        <v>764</v>
      </c>
      <c r="H17" s="32" t="s">
        <v>765</v>
      </c>
      <c r="I17" s="462" t="s">
        <v>766</v>
      </c>
      <c r="J17" s="51">
        <v>5.0277264325323472E-2</v>
      </c>
      <c r="K17" s="27" t="s">
        <v>767</v>
      </c>
      <c r="L17" s="463">
        <v>43497</v>
      </c>
      <c r="M17" s="463">
        <v>43666</v>
      </c>
      <c r="N17" s="29" t="s">
        <v>388</v>
      </c>
      <c r="O17" s="30" t="s">
        <v>139</v>
      </c>
      <c r="P17" s="638"/>
      <c r="Q17" s="638"/>
      <c r="R17" s="638"/>
      <c r="S17" s="638"/>
      <c r="T17" s="638"/>
      <c r="U17" s="638"/>
      <c r="V17" s="837">
        <f>100%/6</f>
        <v>0.16666666666666666</v>
      </c>
      <c r="W17" s="837"/>
      <c r="X17" s="839"/>
      <c r="Y17" s="839"/>
      <c r="Z17" s="837">
        <f>100%/6</f>
        <v>0.16666666666666666</v>
      </c>
      <c r="AA17" s="837"/>
      <c r="AB17" s="839"/>
      <c r="AC17" s="839"/>
      <c r="AD17" s="837">
        <f>100%/6</f>
        <v>0.16666666666666666</v>
      </c>
      <c r="AE17" s="837"/>
      <c r="AF17" s="839"/>
      <c r="AG17" s="839"/>
      <c r="AH17" s="837">
        <f>100%/6</f>
        <v>0.16666666666666666</v>
      </c>
      <c r="AI17" s="837"/>
      <c r="AJ17" s="839"/>
      <c r="AK17" s="839"/>
      <c r="AL17" s="837">
        <f>100%/6</f>
        <v>0.16666666666666666</v>
      </c>
      <c r="AM17" s="837"/>
      <c r="AN17" s="839"/>
      <c r="AO17" s="839"/>
      <c r="AP17" s="837">
        <f>100%/6</f>
        <v>0.16666666666666666</v>
      </c>
      <c r="AQ17" s="837"/>
      <c r="AR17" s="638"/>
      <c r="AS17" s="638"/>
      <c r="AT17" s="638"/>
      <c r="AU17" s="638"/>
      <c r="AV17" s="638"/>
      <c r="AW17" s="638"/>
      <c r="AX17" s="638"/>
      <c r="AY17" s="638"/>
      <c r="AZ17" s="638"/>
      <c r="BA17" s="638"/>
      <c r="BB17" s="638"/>
      <c r="BC17" s="638"/>
      <c r="BD17" s="638"/>
      <c r="BE17" s="638"/>
      <c r="BF17" s="638"/>
      <c r="BG17" s="638"/>
      <c r="BH17" s="638"/>
      <c r="BI17" s="638"/>
      <c r="BJ17" s="638"/>
      <c r="BK17" s="655"/>
      <c r="BL17" s="464"/>
      <c r="BM17" s="230"/>
    </row>
    <row r="18" spans="1:65" s="21" customFormat="1" ht="73.5" customHeight="1" x14ac:dyDescent="0.2">
      <c r="A18" s="840" t="s">
        <v>768</v>
      </c>
      <c r="B18" s="501" t="s">
        <v>769</v>
      </c>
      <c r="C18" s="842" t="s">
        <v>739</v>
      </c>
      <c r="D18" s="501" t="s">
        <v>770</v>
      </c>
      <c r="E18" s="690">
        <f>J18+J19</f>
        <v>0.18225508317929759</v>
      </c>
      <c r="F18" s="25" t="s">
        <v>118</v>
      </c>
      <c r="G18" s="24" t="s">
        <v>771</v>
      </c>
      <c r="H18" s="32" t="s">
        <v>772</v>
      </c>
      <c r="I18" s="462" t="s">
        <v>773</v>
      </c>
      <c r="J18" s="51">
        <v>5.3234750462107211E-2</v>
      </c>
      <c r="K18" s="27" t="s">
        <v>774</v>
      </c>
      <c r="L18" s="463">
        <v>43647</v>
      </c>
      <c r="M18" s="463">
        <v>43819</v>
      </c>
      <c r="N18" s="29" t="s">
        <v>388</v>
      </c>
      <c r="O18" s="30" t="s">
        <v>144</v>
      </c>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837">
        <f>100%/6</f>
        <v>0.16666666666666666</v>
      </c>
      <c r="AQ18" s="837"/>
      <c r="AR18" s="839"/>
      <c r="AS18" s="839"/>
      <c r="AT18" s="837">
        <f>100%/6</f>
        <v>0.16666666666666666</v>
      </c>
      <c r="AU18" s="837"/>
      <c r="AV18" s="839"/>
      <c r="AW18" s="839"/>
      <c r="AX18" s="837">
        <f>100%/6</f>
        <v>0.16666666666666666</v>
      </c>
      <c r="AY18" s="837"/>
      <c r="AZ18" s="839"/>
      <c r="BA18" s="839"/>
      <c r="BB18" s="837">
        <f>100%/6</f>
        <v>0.16666666666666666</v>
      </c>
      <c r="BC18" s="837"/>
      <c r="BD18" s="839"/>
      <c r="BE18" s="839"/>
      <c r="BF18" s="837">
        <f>100%/6</f>
        <v>0.16666666666666666</v>
      </c>
      <c r="BG18" s="837"/>
      <c r="BH18" s="839"/>
      <c r="BI18" s="839"/>
      <c r="BJ18" s="837">
        <f>100%/6</f>
        <v>0.16666666666666666</v>
      </c>
      <c r="BK18" s="838"/>
      <c r="BL18" s="464"/>
      <c r="BM18" s="230"/>
    </row>
    <row r="19" spans="1:65" s="21" customFormat="1" ht="71.25" customHeight="1" x14ac:dyDescent="0.2">
      <c r="A19" s="840"/>
      <c r="B19" s="501"/>
      <c r="C19" s="842"/>
      <c r="D19" s="501"/>
      <c r="E19" s="690"/>
      <c r="F19" s="25" t="s">
        <v>741</v>
      </c>
      <c r="G19" s="23" t="s">
        <v>775</v>
      </c>
      <c r="H19" s="32" t="s">
        <v>776</v>
      </c>
      <c r="I19" s="462" t="s">
        <v>777</v>
      </c>
      <c r="J19" s="51">
        <v>0.12902033271719038</v>
      </c>
      <c r="K19" s="27" t="s">
        <v>778</v>
      </c>
      <c r="L19" s="463">
        <v>43497</v>
      </c>
      <c r="M19" s="463">
        <v>43819</v>
      </c>
      <c r="N19" s="29" t="s">
        <v>388</v>
      </c>
      <c r="O19" s="30" t="s">
        <v>148</v>
      </c>
      <c r="P19" s="638"/>
      <c r="Q19" s="638"/>
      <c r="R19" s="638"/>
      <c r="S19" s="638"/>
      <c r="T19" s="638"/>
      <c r="U19" s="638"/>
      <c r="V19" s="837">
        <f>100%/11</f>
        <v>9.0909090909090912E-2</v>
      </c>
      <c r="W19" s="837"/>
      <c r="X19" s="638"/>
      <c r="Y19" s="638"/>
      <c r="Z19" s="837">
        <f>100%/11</f>
        <v>9.0909090909090912E-2</v>
      </c>
      <c r="AA19" s="837"/>
      <c r="AB19" s="638"/>
      <c r="AC19" s="638"/>
      <c r="AD19" s="837">
        <f>100%/11</f>
        <v>9.0909090909090912E-2</v>
      </c>
      <c r="AE19" s="837"/>
      <c r="AF19" s="638"/>
      <c r="AG19" s="638"/>
      <c r="AH19" s="837">
        <f>100%/11</f>
        <v>9.0909090909090912E-2</v>
      </c>
      <c r="AI19" s="837"/>
      <c r="AJ19" s="638"/>
      <c r="AK19" s="638"/>
      <c r="AL19" s="837">
        <f>100%/11</f>
        <v>9.0909090909090912E-2</v>
      </c>
      <c r="AM19" s="837"/>
      <c r="AN19" s="638"/>
      <c r="AO19" s="638"/>
      <c r="AP19" s="837">
        <f>100%/11</f>
        <v>9.0909090909090912E-2</v>
      </c>
      <c r="AQ19" s="837"/>
      <c r="AR19" s="638"/>
      <c r="AS19" s="638"/>
      <c r="AT19" s="837">
        <f>100%/11</f>
        <v>9.0909090909090912E-2</v>
      </c>
      <c r="AU19" s="837"/>
      <c r="AV19" s="638"/>
      <c r="AW19" s="638"/>
      <c r="AX19" s="837">
        <f>100%/11</f>
        <v>9.0909090909090912E-2</v>
      </c>
      <c r="AY19" s="837"/>
      <c r="AZ19" s="638"/>
      <c r="BA19" s="638"/>
      <c r="BB19" s="837">
        <f>100%/11</f>
        <v>9.0909090909090912E-2</v>
      </c>
      <c r="BC19" s="837"/>
      <c r="BD19" s="638"/>
      <c r="BE19" s="638"/>
      <c r="BF19" s="837">
        <f>100%/11</f>
        <v>9.0909090909090912E-2</v>
      </c>
      <c r="BG19" s="837"/>
      <c r="BH19" s="638"/>
      <c r="BI19" s="638"/>
      <c r="BJ19" s="837">
        <f>100%/11</f>
        <v>9.0909090909090912E-2</v>
      </c>
      <c r="BK19" s="838"/>
      <c r="BL19" s="464"/>
      <c r="BM19" s="230"/>
    </row>
    <row r="20" spans="1:65" s="21" customFormat="1" ht="67.5" customHeight="1" x14ac:dyDescent="0.2">
      <c r="A20" s="840"/>
      <c r="B20" s="501" t="s">
        <v>779</v>
      </c>
      <c r="C20" s="835" t="s">
        <v>739</v>
      </c>
      <c r="D20" s="501" t="s">
        <v>780</v>
      </c>
      <c r="E20" s="690">
        <f>SUM(J20:J22)</f>
        <v>0.17966728280961183</v>
      </c>
      <c r="F20" s="25" t="s">
        <v>41</v>
      </c>
      <c r="G20" s="24" t="s">
        <v>781</v>
      </c>
      <c r="H20" s="32" t="s">
        <v>782</v>
      </c>
      <c r="I20" s="32" t="s">
        <v>783</v>
      </c>
      <c r="J20" s="51">
        <v>1.4048059149722736E-2</v>
      </c>
      <c r="K20" s="27" t="s">
        <v>757</v>
      </c>
      <c r="L20" s="463">
        <v>43497</v>
      </c>
      <c r="M20" s="463">
        <v>43646</v>
      </c>
      <c r="N20" s="29" t="s">
        <v>388</v>
      </c>
      <c r="O20" s="30" t="s">
        <v>153</v>
      </c>
      <c r="P20" s="638"/>
      <c r="Q20" s="638"/>
      <c r="R20" s="638"/>
      <c r="S20" s="638"/>
      <c r="T20" s="638"/>
      <c r="U20" s="638"/>
      <c r="V20" s="826">
        <v>0.2</v>
      </c>
      <c r="W20" s="640"/>
      <c r="X20" s="638"/>
      <c r="Y20" s="638"/>
      <c r="Z20" s="826">
        <v>0.2</v>
      </c>
      <c r="AA20" s="640"/>
      <c r="AB20" s="638"/>
      <c r="AC20" s="638"/>
      <c r="AD20" s="826">
        <v>0.2</v>
      </c>
      <c r="AE20" s="640"/>
      <c r="AF20" s="638"/>
      <c r="AG20" s="638"/>
      <c r="AH20" s="826">
        <v>0.2</v>
      </c>
      <c r="AI20" s="640"/>
      <c r="AJ20" s="638"/>
      <c r="AK20" s="638"/>
      <c r="AL20" s="826">
        <v>0.2</v>
      </c>
      <c r="AM20" s="640"/>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55"/>
      <c r="BL20" s="464"/>
      <c r="BM20" s="230"/>
    </row>
    <row r="21" spans="1:65" s="21" customFormat="1" ht="79.5" customHeight="1" x14ac:dyDescent="0.2">
      <c r="A21" s="840"/>
      <c r="B21" s="501"/>
      <c r="C21" s="835"/>
      <c r="D21" s="501"/>
      <c r="E21" s="690"/>
      <c r="F21" s="25" t="s">
        <v>41</v>
      </c>
      <c r="G21" s="24" t="s">
        <v>784</v>
      </c>
      <c r="H21" s="32" t="s">
        <v>785</v>
      </c>
      <c r="I21" s="32" t="s">
        <v>786</v>
      </c>
      <c r="J21" s="51">
        <v>1.7744916820702401E-2</v>
      </c>
      <c r="K21" s="27" t="s">
        <v>787</v>
      </c>
      <c r="L21" s="463">
        <v>43678</v>
      </c>
      <c r="M21" s="463">
        <v>43799</v>
      </c>
      <c r="N21" s="29" t="s">
        <v>388</v>
      </c>
      <c r="O21" s="30" t="s">
        <v>157</v>
      </c>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40">
        <v>1</v>
      </c>
      <c r="AY21" s="640"/>
      <c r="AZ21" s="638"/>
      <c r="BA21" s="638"/>
      <c r="BB21" s="638"/>
      <c r="BC21" s="638"/>
      <c r="BD21" s="638"/>
      <c r="BE21" s="638"/>
      <c r="BF21" s="638"/>
      <c r="BG21" s="638"/>
      <c r="BH21" s="638"/>
      <c r="BI21" s="638"/>
      <c r="BJ21" s="638"/>
      <c r="BK21" s="655"/>
      <c r="BL21" s="464"/>
      <c r="BM21" s="230"/>
    </row>
    <row r="22" spans="1:65" s="21" customFormat="1" ht="74.25" customHeight="1" thickBot="1" x14ac:dyDescent="0.25">
      <c r="A22" s="841"/>
      <c r="B22" s="658"/>
      <c r="C22" s="836"/>
      <c r="D22" s="658"/>
      <c r="E22" s="698"/>
      <c r="F22" s="465" t="s">
        <v>741</v>
      </c>
      <c r="G22" s="34" t="s">
        <v>788</v>
      </c>
      <c r="H22" s="35" t="s">
        <v>789</v>
      </c>
      <c r="I22" s="35" t="s">
        <v>786</v>
      </c>
      <c r="J22" s="425">
        <v>0.1478743068391867</v>
      </c>
      <c r="K22" s="37" t="s">
        <v>790</v>
      </c>
      <c r="L22" s="466">
        <v>43586</v>
      </c>
      <c r="M22" s="466">
        <v>43799</v>
      </c>
      <c r="N22" s="39" t="s">
        <v>388</v>
      </c>
      <c r="O22" s="40" t="s">
        <v>341</v>
      </c>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6">
        <v>1</v>
      </c>
      <c r="AM22" s="636"/>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823"/>
      <c r="BL22" s="467"/>
      <c r="BM22" s="242"/>
    </row>
    <row r="23" spans="1:65" s="21" customFormat="1" ht="51" x14ac:dyDescent="0.2">
      <c r="A23" s="830" t="s">
        <v>791</v>
      </c>
      <c r="B23" s="650" t="s">
        <v>115</v>
      </c>
      <c r="C23" s="468" t="s">
        <v>792</v>
      </c>
      <c r="D23" s="650" t="s">
        <v>793</v>
      </c>
      <c r="E23" s="833">
        <f>SUM(J23:J25)</f>
        <v>0.3</v>
      </c>
      <c r="F23" s="13" t="s">
        <v>118</v>
      </c>
      <c r="G23" s="12" t="s">
        <v>794</v>
      </c>
      <c r="H23" s="469" t="s">
        <v>169</v>
      </c>
      <c r="I23" s="469" t="s">
        <v>98</v>
      </c>
      <c r="J23" s="470">
        <v>0.05</v>
      </c>
      <c r="K23" s="15" t="s">
        <v>795</v>
      </c>
      <c r="L23" s="471">
        <v>43525</v>
      </c>
      <c r="M23" s="471">
        <v>43799</v>
      </c>
      <c r="N23" s="17" t="s">
        <v>388</v>
      </c>
      <c r="O23" s="18" t="s">
        <v>162</v>
      </c>
      <c r="P23" s="827"/>
      <c r="Q23" s="827"/>
      <c r="R23" s="827"/>
      <c r="S23" s="827"/>
      <c r="T23" s="827"/>
      <c r="U23" s="827"/>
      <c r="V23" s="827"/>
      <c r="W23" s="827"/>
      <c r="X23" s="827"/>
      <c r="Y23" s="827"/>
      <c r="Z23" s="828">
        <f>100%/9</f>
        <v>0.1111111111111111</v>
      </c>
      <c r="AA23" s="828"/>
      <c r="AB23" s="829"/>
      <c r="AC23" s="829"/>
      <c r="AD23" s="828">
        <f>100%/9</f>
        <v>0.1111111111111111</v>
      </c>
      <c r="AE23" s="828"/>
      <c r="AF23" s="827"/>
      <c r="AG23" s="827"/>
      <c r="AH23" s="828">
        <f>100%/9</f>
        <v>0.1111111111111111</v>
      </c>
      <c r="AI23" s="828"/>
      <c r="AJ23" s="829"/>
      <c r="AK23" s="829"/>
      <c r="AL23" s="828">
        <f>100%/9</f>
        <v>0.1111111111111111</v>
      </c>
      <c r="AM23" s="828"/>
      <c r="AN23" s="827"/>
      <c r="AO23" s="827"/>
      <c r="AP23" s="828">
        <f>100%/9</f>
        <v>0.1111111111111111</v>
      </c>
      <c r="AQ23" s="828"/>
      <c r="AR23" s="829"/>
      <c r="AS23" s="829"/>
      <c r="AT23" s="828">
        <f>100%/9</f>
        <v>0.1111111111111111</v>
      </c>
      <c r="AU23" s="828"/>
      <c r="AV23" s="827"/>
      <c r="AW23" s="827"/>
      <c r="AX23" s="828">
        <f>100%/9</f>
        <v>0.1111111111111111</v>
      </c>
      <c r="AY23" s="828"/>
      <c r="AZ23" s="829"/>
      <c r="BA23" s="829"/>
      <c r="BB23" s="828">
        <f>100%/9</f>
        <v>0.1111111111111111</v>
      </c>
      <c r="BC23" s="828"/>
      <c r="BD23" s="827"/>
      <c r="BE23" s="827"/>
      <c r="BF23" s="828">
        <f>100%/9</f>
        <v>0.1111111111111111</v>
      </c>
      <c r="BG23" s="828"/>
      <c r="BH23" s="827"/>
      <c r="BI23" s="827"/>
      <c r="BJ23" s="827"/>
      <c r="BK23" s="834"/>
      <c r="BL23" s="472"/>
      <c r="BM23" s="228"/>
    </row>
    <row r="24" spans="1:65" s="21" customFormat="1" ht="38.25" x14ac:dyDescent="0.2">
      <c r="A24" s="831"/>
      <c r="B24" s="501"/>
      <c r="C24" s="835" t="s">
        <v>796</v>
      </c>
      <c r="D24" s="501"/>
      <c r="E24" s="690"/>
      <c r="F24" s="25" t="s">
        <v>118</v>
      </c>
      <c r="G24" s="24" t="s">
        <v>797</v>
      </c>
      <c r="H24" s="32" t="s">
        <v>798</v>
      </c>
      <c r="I24" s="32" t="s">
        <v>799</v>
      </c>
      <c r="J24" s="51">
        <v>0.13</v>
      </c>
      <c r="K24" s="27" t="s">
        <v>800</v>
      </c>
      <c r="L24" s="463">
        <v>43466</v>
      </c>
      <c r="M24" s="463">
        <v>43826</v>
      </c>
      <c r="N24" s="29" t="s">
        <v>388</v>
      </c>
      <c r="O24" s="30" t="s">
        <v>166</v>
      </c>
      <c r="P24" s="638"/>
      <c r="Q24" s="638"/>
      <c r="R24" s="826">
        <v>8.3299999999999999E-2</v>
      </c>
      <c r="S24" s="640"/>
      <c r="T24" s="638"/>
      <c r="U24" s="638"/>
      <c r="V24" s="826">
        <v>8.3299999999999999E-2</v>
      </c>
      <c r="W24" s="640"/>
      <c r="X24" s="638"/>
      <c r="Y24" s="638"/>
      <c r="Z24" s="826">
        <v>8.3299999999999999E-2</v>
      </c>
      <c r="AA24" s="640"/>
      <c r="AB24" s="638"/>
      <c r="AC24" s="638"/>
      <c r="AD24" s="826">
        <v>8.3299999999999999E-2</v>
      </c>
      <c r="AE24" s="640"/>
      <c r="AF24" s="638"/>
      <c r="AG24" s="638"/>
      <c r="AH24" s="826">
        <v>8.3299999999999999E-2</v>
      </c>
      <c r="AI24" s="640"/>
      <c r="AJ24" s="638"/>
      <c r="AK24" s="638"/>
      <c r="AL24" s="826">
        <v>8.3299999999999999E-2</v>
      </c>
      <c r="AM24" s="640"/>
      <c r="AN24" s="638"/>
      <c r="AO24" s="638"/>
      <c r="AP24" s="826">
        <v>8.3299999999999999E-2</v>
      </c>
      <c r="AQ24" s="640"/>
      <c r="AR24" s="638"/>
      <c r="AS24" s="638"/>
      <c r="AT24" s="826">
        <v>8.3299999999999999E-2</v>
      </c>
      <c r="AU24" s="640"/>
      <c r="AV24" s="638"/>
      <c r="AW24" s="638"/>
      <c r="AX24" s="826">
        <v>8.3299999999999999E-2</v>
      </c>
      <c r="AY24" s="640"/>
      <c r="AZ24" s="638"/>
      <c r="BA24" s="638"/>
      <c r="BB24" s="826">
        <v>8.3299999999999999E-2</v>
      </c>
      <c r="BC24" s="640"/>
      <c r="BD24" s="638"/>
      <c r="BE24" s="638"/>
      <c r="BF24" s="826">
        <v>8.3299999999999999E-2</v>
      </c>
      <c r="BG24" s="640"/>
      <c r="BH24" s="638"/>
      <c r="BI24" s="638"/>
      <c r="BJ24" s="826">
        <v>8.3699999999999997E-2</v>
      </c>
      <c r="BK24" s="642"/>
      <c r="BL24" s="464"/>
      <c r="BM24" s="230"/>
    </row>
    <row r="25" spans="1:65" s="21" customFormat="1" ht="25.5" x14ac:dyDescent="0.2">
      <c r="A25" s="831"/>
      <c r="B25" s="501"/>
      <c r="C25" s="835"/>
      <c r="D25" s="501"/>
      <c r="E25" s="690"/>
      <c r="F25" s="25" t="s">
        <v>118</v>
      </c>
      <c r="G25" s="24" t="s">
        <v>801</v>
      </c>
      <c r="H25" s="32" t="s">
        <v>802</v>
      </c>
      <c r="I25" s="32" t="s">
        <v>803</v>
      </c>
      <c r="J25" s="51">
        <v>0.12</v>
      </c>
      <c r="K25" s="27" t="s">
        <v>753</v>
      </c>
      <c r="L25" s="463">
        <v>43466</v>
      </c>
      <c r="M25" s="463">
        <v>43826</v>
      </c>
      <c r="N25" s="29" t="s">
        <v>388</v>
      </c>
      <c r="O25" s="30" t="s">
        <v>361</v>
      </c>
      <c r="P25" s="638"/>
      <c r="Q25" s="638"/>
      <c r="R25" s="826">
        <v>8.3299999999999999E-2</v>
      </c>
      <c r="S25" s="640"/>
      <c r="T25" s="638"/>
      <c r="U25" s="638"/>
      <c r="V25" s="826">
        <v>8.3299999999999999E-2</v>
      </c>
      <c r="W25" s="640"/>
      <c r="X25" s="638"/>
      <c r="Y25" s="638"/>
      <c r="Z25" s="826">
        <v>8.3299999999999999E-2</v>
      </c>
      <c r="AA25" s="640"/>
      <c r="AB25" s="638"/>
      <c r="AC25" s="638"/>
      <c r="AD25" s="826">
        <v>8.3299999999999999E-2</v>
      </c>
      <c r="AE25" s="640"/>
      <c r="AF25" s="638"/>
      <c r="AG25" s="638"/>
      <c r="AH25" s="826">
        <v>8.3299999999999999E-2</v>
      </c>
      <c r="AI25" s="640"/>
      <c r="AJ25" s="638"/>
      <c r="AK25" s="638"/>
      <c r="AL25" s="826">
        <v>8.3299999999999999E-2</v>
      </c>
      <c r="AM25" s="640"/>
      <c r="AN25" s="638"/>
      <c r="AO25" s="638"/>
      <c r="AP25" s="826">
        <v>8.3299999999999999E-2</v>
      </c>
      <c r="AQ25" s="640"/>
      <c r="AR25" s="638"/>
      <c r="AS25" s="638"/>
      <c r="AT25" s="826">
        <v>8.3299999999999999E-2</v>
      </c>
      <c r="AU25" s="640"/>
      <c r="AV25" s="638"/>
      <c r="AW25" s="638"/>
      <c r="AX25" s="826">
        <v>8.3299999999999999E-2</v>
      </c>
      <c r="AY25" s="640"/>
      <c r="AZ25" s="638"/>
      <c r="BA25" s="638"/>
      <c r="BB25" s="826">
        <v>8.3299999999999999E-2</v>
      </c>
      <c r="BC25" s="640"/>
      <c r="BD25" s="638"/>
      <c r="BE25" s="638"/>
      <c r="BF25" s="826">
        <v>8.3299999999999999E-2</v>
      </c>
      <c r="BG25" s="640"/>
      <c r="BH25" s="638"/>
      <c r="BI25" s="638"/>
      <c r="BJ25" s="826">
        <v>8.3699999999999997E-2</v>
      </c>
      <c r="BK25" s="642"/>
      <c r="BL25" s="464"/>
      <c r="BM25" s="230"/>
    </row>
    <row r="26" spans="1:65" s="21" customFormat="1" ht="76.5" x14ac:dyDescent="0.2">
      <c r="A26" s="831"/>
      <c r="B26" s="501" t="s">
        <v>804</v>
      </c>
      <c r="C26" s="247" t="s">
        <v>805</v>
      </c>
      <c r="D26" s="501" t="s">
        <v>806</v>
      </c>
      <c r="E26" s="690">
        <f>SUM(J26:J27)</f>
        <v>0.08</v>
      </c>
      <c r="F26" s="25" t="s">
        <v>118</v>
      </c>
      <c r="G26" s="24" t="s">
        <v>807</v>
      </c>
      <c r="H26" s="32" t="s">
        <v>808</v>
      </c>
      <c r="I26" s="32" t="s">
        <v>809</v>
      </c>
      <c r="J26" s="51">
        <v>7.0000000000000007E-2</v>
      </c>
      <c r="K26" s="27" t="s">
        <v>749</v>
      </c>
      <c r="L26" s="463">
        <v>43466</v>
      </c>
      <c r="M26" s="463">
        <v>43819</v>
      </c>
      <c r="N26" s="29" t="s">
        <v>388</v>
      </c>
      <c r="O26" s="30" t="s">
        <v>170</v>
      </c>
      <c r="P26" s="638"/>
      <c r="Q26" s="638"/>
      <c r="R26" s="826">
        <v>8.3299999999999999E-2</v>
      </c>
      <c r="S26" s="640"/>
      <c r="T26" s="638"/>
      <c r="U26" s="638"/>
      <c r="V26" s="826">
        <v>8.3299999999999999E-2</v>
      </c>
      <c r="W26" s="640"/>
      <c r="X26" s="638"/>
      <c r="Y26" s="638"/>
      <c r="Z26" s="826">
        <v>8.3299999999999999E-2</v>
      </c>
      <c r="AA26" s="640"/>
      <c r="AB26" s="638"/>
      <c r="AC26" s="638"/>
      <c r="AD26" s="826">
        <v>8.3299999999999999E-2</v>
      </c>
      <c r="AE26" s="640"/>
      <c r="AF26" s="638"/>
      <c r="AG26" s="638"/>
      <c r="AH26" s="826">
        <v>8.3299999999999999E-2</v>
      </c>
      <c r="AI26" s="640"/>
      <c r="AJ26" s="638"/>
      <c r="AK26" s="638"/>
      <c r="AL26" s="826">
        <v>8.3299999999999999E-2</v>
      </c>
      <c r="AM26" s="640"/>
      <c r="AN26" s="638"/>
      <c r="AO26" s="638"/>
      <c r="AP26" s="826">
        <v>8.3299999999999999E-2</v>
      </c>
      <c r="AQ26" s="640"/>
      <c r="AR26" s="638"/>
      <c r="AS26" s="638"/>
      <c r="AT26" s="826">
        <v>8.3299999999999999E-2</v>
      </c>
      <c r="AU26" s="640"/>
      <c r="AV26" s="638"/>
      <c r="AW26" s="638"/>
      <c r="AX26" s="826">
        <v>8.3299999999999999E-2</v>
      </c>
      <c r="AY26" s="640"/>
      <c r="AZ26" s="638"/>
      <c r="BA26" s="638"/>
      <c r="BB26" s="826">
        <v>8.3299999999999999E-2</v>
      </c>
      <c r="BC26" s="640"/>
      <c r="BD26" s="638"/>
      <c r="BE26" s="638"/>
      <c r="BF26" s="826">
        <v>8.3299999999999999E-2</v>
      </c>
      <c r="BG26" s="640"/>
      <c r="BH26" s="638"/>
      <c r="BI26" s="638"/>
      <c r="BJ26" s="826">
        <v>8.3699999999999997E-2</v>
      </c>
      <c r="BK26" s="642"/>
      <c r="BL26" s="464"/>
      <c r="BM26" s="230"/>
    </row>
    <row r="27" spans="1:65" s="21" customFormat="1" ht="77.25" thickBot="1" x14ac:dyDescent="0.25">
      <c r="A27" s="832"/>
      <c r="B27" s="658"/>
      <c r="C27" s="451" t="s">
        <v>805</v>
      </c>
      <c r="D27" s="658"/>
      <c r="E27" s="698"/>
      <c r="F27" s="465" t="s">
        <v>118</v>
      </c>
      <c r="G27" s="34" t="s">
        <v>810</v>
      </c>
      <c r="H27" s="35" t="s">
        <v>811</v>
      </c>
      <c r="I27" s="35" t="s">
        <v>744</v>
      </c>
      <c r="J27" s="425">
        <v>0.01</v>
      </c>
      <c r="K27" s="37" t="s">
        <v>749</v>
      </c>
      <c r="L27" s="466">
        <v>43497</v>
      </c>
      <c r="M27" s="466">
        <v>43676</v>
      </c>
      <c r="N27" s="39" t="s">
        <v>388</v>
      </c>
      <c r="O27" s="40" t="s">
        <v>812</v>
      </c>
      <c r="P27" s="634"/>
      <c r="Q27" s="634"/>
      <c r="R27" s="634"/>
      <c r="S27" s="634"/>
      <c r="T27" s="634"/>
      <c r="U27" s="634"/>
      <c r="V27" s="825">
        <f>100%/6</f>
        <v>0.16666666666666666</v>
      </c>
      <c r="W27" s="825"/>
      <c r="X27" s="824"/>
      <c r="Y27" s="824"/>
      <c r="Z27" s="825">
        <f>100%/6</f>
        <v>0.16666666666666666</v>
      </c>
      <c r="AA27" s="825"/>
      <c r="AB27" s="824"/>
      <c r="AC27" s="824"/>
      <c r="AD27" s="825">
        <f>100%/6</f>
        <v>0.16666666666666666</v>
      </c>
      <c r="AE27" s="825"/>
      <c r="AF27" s="824"/>
      <c r="AG27" s="824"/>
      <c r="AH27" s="825">
        <f>100%/6</f>
        <v>0.16666666666666666</v>
      </c>
      <c r="AI27" s="825"/>
      <c r="AJ27" s="824"/>
      <c r="AK27" s="824"/>
      <c r="AL27" s="825">
        <f>100%/6</f>
        <v>0.16666666666666666</v>
      </c>
      <c r="AM27" s="825"/>
      <c r="AN27" s="824"/>
      <c r="AO27" s="824"/>
      <c r="AP27" s="825">
        <f>100%/6</f>
        <v>0.16666666666666666</v>
      </c>
      <c r="AQ27" s="825"/>
      <c r="AR27" s="634"/>
      <c r="AS27" s="634"/>
      <c r="AT27" s="634"/>
      <c r="AU27" s="634"/>
      <c r="AV27" s="634"/>
      <c r="AW27" s="634"/>
      <c r="AX27" s="634"/>
      <c r="AY27" s="634"/>
      <c r="AZ27" s="634"/>
      <c r="BA27" s="634"/>
      <c r="BB27" s="634"/>
      <c r="BC27" s="634"/>
      <c r="BD27" s="634"/>
      <c r="BE27" s="634"/>
      <c r="BF27" s="634"/>
      <c r="BG27" s="634"/>
      <c r="BH27" s="634"/>
      <c r="BI27" s="634"/>
      <c r="BJ27" s="634"/>
      <c r="BK27" s="823"/>
      <c r="BL27" s="467"/>
      <c r="BM27" s="242"/>
    </row>
    <row r="28" spans="1:65" ht="18" customHeight="1" x14ac:dyDescent="0.2">
      <c r="A28" s="62" t="s">
        <v>100</v>
      </c>
      <c r="B28" s="63"/>
      <c r="C28" s="63" t="s">
        <v>101</v>
      </c>
      <c r="D28" s="63"/>
      <c r="E28" s="63"/>
      <c r="F28" s="63" t="s">
        <v>102</v>
      </c>
      <c r="G28" s="63"/>
      <c r="H28" s="64"/>
      <c r="I28" s="63" t="s">
        <v>103</v>
      </c>
      <c r="J28" s="64"/>
      <c r="K28" s="63"/>
      <c r="L28" s="63"/>
      <c r="M28" s="63"/>
      <c r="N28" s="65"/>
      <c r="O28" s="66"/>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9"/>
      <c r="BM28" s="70"/>
    </row>
    <row r="29" spans="1:65" ht="81" customHeight="1" x14ac:dyDescent="0.2">
      <c r="A29" s="71" t="s">
        <v>376</v>
      </c>
      <c r="B29" s="72"/>
      <c r="C29" s="72" t="s">
        <v>105</v>
      </c>
      <c r="D29" s="72"/>
      <c r="E29" s="72"/>
      <c r="F29" s="72" t="s">
        <v>106</v>
      </c>
      <c r="G29" s="72"/>
      <c r="H29" s="72"/>
      <c r="I29" s="72" t="s">
        <v>813</v>
      </c>
      <c r="J29" s="72"/>
      <c r="K29" s="72"/>
      <c r="L29" s="72"/>
      <c r="M29" s="72"/>
      <c r="N29" s="70"/>
      <c r="O29" s="73"/>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70"/>
    </row>
    <row r="30" spans="1:65" ht="24.75" customHeight="1" thickBot="1" x14ac:dyDescent="0.25">
      <c r="A30" s="473" t="s">
        <v>108</v>
      </c>
      <c r="B30" s="75"/>
      <c r="C30" s="632" t="s">
        <v>814</v>
      </c>
      <c r="D30" s="632"/>
      <c r="E30" s="75"/>
      <c r="F30" s="263" t="s">
        <v>110</v>
      </c>
      <c r="G30" s="75"/>
      <c r="H30" s="77"/>
      <c r="I30" s="632" t="s">
        <v>815</v>
      </c>
      <c r="J30" s="632"/>
      <c r="K30" s="80"/>
      <c r="L30" s="75" t="s">
        <v>112</v>
      </c>
      <c r="M30" s="75"/>
      <c r="N30" s="78"/>
      <c r="O30" s="79"/>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1"/>
    </row>
  </sheetData>
  <mergeCells count="463">
    <mergeCell ref="H10:H11"/>
    <mergeCell ref="I10:I11"/>
    <mergeCell ref="J10:J11"/>
    <mergeCell ref="K10:K11"/>
    <mergeCell ref="L10:L11"/>
    <mergeCell ref="M10:M11"/>
    <mergeCell ref="A3:N8"/>
    <mergeCell ref="O3:BK8"/>
    <mergeCell ref="BL3:BM9"/>
    <mergeCell ref="A9:N9"/>
    <mergeCell ref="A10:B10"/>
    <mergeCell ref="C10:C11"/>
    <mergeCell ref="D10:D11"/>
    <mergeCell ref="E10:E11"/>
    <mergeCell ref="F10:F11"/>
    <mergeCell ref="G10:G11"/>
    <mergeCell ref="BD10:BG10"/>
    <mergeCell ref="BH10:BK10"/>
    <mergeCell ref="BL10:BM10"/>
    <mergeCell ref="P11:Q11"/>
    <mergeCell ref="R11:S11"/>
    <mergeCell ref="T11:U11"/>
    <mergeCell ref="V11:W11"/>
    <mergeCell ref="X11:Y11"/>
    <mergeCell ref="Z11:AA11"/>
    <mergeCell ref="AB11:AC11"/>
    <mergeCell ref="AF10:AI10"/>
    <mergeCell ref="AJ10:AM10"/>
    <mergeCell ref="AN10:AQ10"/>
    <mergeCell ref="AR10:AU10"/>
    <mergeCell ref="AV10:AY10"/>
    <mergeCell ref="AZ10:BC10"/>
    <mergeCell ref="P10:S10"/>
    <mergeCell ref="T10:W10"/>
    <mergeCell ref="X10:AA10"/>
    <mergeCell ref="AB10:AE10"/>
    <mergeCell ref="AD11:AE11"/>
    <mergeCell ref="BD11:BE11"/>
    <mergeCell ref="BF11:BG11"/>
    <mergeCell ref="BH11:BI11"/>
    <mergeCell ref="BJ11:BK11"/>
    <mergeCell ref="A12:A17"/>
    <mergeCell ref="B12:B17"/>
    <mergeCell ref="C12:C17"/>
    <mergeCell ref="D12:D16"/>
    <mergeCell ref="E12:E16"/>
    <mergeCell ref="P12:Q12"/>
    <mergeCell ref="AR11:AS11"/>
    <mergeCell ref="AT11:AU11"/>
    <mergeCell ref="AV11:AW11"/>
    <mergeCell ref="AX11:AY11"/>
    <mergeCell ref="AZ11:BA11"/>
    <mergeCell ref="BB11:BC11"/>
    <mergeCell ref="AF11:AG11"/>
    <mergeCell ref="AH11:AI11"/>
    <mergeCell ref="AJ11:AK11"/>
    <mergeCell ref="AL11:AM11"/>
    <mergeCell ref="AN11:AO11"/>
    <mergeCell ref="AP11:AQ11"/>
    <mergeCell ref="N10:N11"/>
    <mergeCell ref="O10:O11"/>
    <mergeCell ref="P13:Q13"/>
    <mergeCell ref="R13:S13"/>
    <mergeCell ref="T13:U13"/>
    <mergeCell ref="V13:W13"/>
    <mergeCell ref="X13:Y13"/>
    <mergeCell ref="AP12:AQ12"/>
    <mergeCell ref="AR12:AS12"/>
    <mergeCell ref="AT12:AU12"/>
    <mergeCell ref="AV12:AW12"/>
    <mergeCell ref="AD12:AE12"/>
    <mergeCell ref="AF12:AG12"/>
    <mergeCell ref="AH12:AI12"/>
    <mergeCell ref="AJ12:AK12"/>
    <mergeCell ref="AL12:AM12"/>
    <mergeCell ref="AN12:AO12"/>
    <mergeCell ref="R12:S12"/>
    <mergeCell ref="T12:U12"/>
    <mergeCell ref="V12:W12"/>
    <mergeCell ref="X12:Y12"/>
    <mergeCell ref="Z12:AA12"/>
    <mergeCell ref="AB12:AC12"/>
    <mergeCell ref="AD13:AE13"/>
    <mergeCell ref="AF13:AG13"/>
    <mergeCell ref="AH13:AI13"/>
    <mergeCell ref="AJ13:AK13"/>
    <mergeCell ref="BB12:BC12"/>
    <mergeCell ref="BD12:BE12"/>
    <mergeCell ref="BF12:BG12"/>
    <mergeCell ref="BH12:BI12"/>
    <mergeCell ref="BJ12:BK12"/>
    <mergeCell ref="AX12:AY12"/>
    <mergeCell ref="AZ12:BA12"/>
    <mergeCell ref="BJ13:BK13"/>
    <mergeCell ref="AX13:AY13"/>
    <mergeCell ref="AZ13:BA13"/>
    <mergeCell ref="BB13:BC13"/>
    <mergeCell ref="BD13:BE13"/>
    <mergeCell ref="BF13:BG13"/>
    <mergeCell ref="BH13:BI13"/>
    <mergeCell ref="AL13:AM13"/>
    <mergeCell ref="AN13:AO13"/>
    <mergeCell ref="AP13:AQ13"/>
    <mergeCell ref="AR13:AS13"/>
    <mergeCell ref="AT13:AU13"/>
    <mergeCell ref="AV13:AW13"/>
    <mergeCell ref="P14:Q14"/>
    <mergeCell ref="R14:S14"/>
    <mergeCell ref="T14:U14"/>
    <mergeCell ref="V14:W14"/>
    <mergeCell ref="X14:Y14"/>
    <mergeCell ref="Z14:AA14"/>
    <mergeCell ref="AB14:AC14"/>
    <mergeCell ref="AD14:AE14"/>
    <mergeCell ref="AF14:AG14"/>
    <mergeCell ref="Z13:AA13"/>
    <mergeCell ref="AB13:AC13"/>
    <mergeCell ref="BF14:BG14"/>
    <mergeCell ref="BH14:BI14"/>
    <mergeCell ref="BJ14:BK14"/>
    <mergeCell ref="P15:Q15"/>
    <mergeCell ref="R15:S15"/>
    <mergeCell ref="T15:U15"/>
    <mergeCell ref="V15:W15"/>
    <mergeCell ref="X15:Y15"/>
    <mergeCell ref="Z15:AA15"/>
    <mergeCell ref="AB15:AC15"/>
    <mergeCell ref="AT14:AU14"/>
    <mergeCell ref="AV14:AW14"/>
    <mergeCell ref="AX14:AY14"/>
    <mergeCell ref="AZ14:BA14"/>
    <mergeCell ref="BB14:BC14"/>
    <mergeCell ref="BD14:BE14"/>
    <mergeCell ref="AH14:AI14"/>
    <mergeCell ref="AJ14:AK14"/>
    <mergeCell ref="AL14:AM14"/>
    <mergeCell ref="AN14:AO14"/>
    <mergeCell ref="AP14:AQ14"/>
    <mergeCell ref="AR14:AS14"/>
    <mergeCell ref="P16:Q16"/>
    <mergeCell ref="R16:S16"/>
    <mergeCell ref="T16:U16"/>
    <mergeCell ref="V16:W16"/>
    <mergeCell ref="X16:Y16"/>
    <mergeCell ref="AP15:AQ15"/>
    <mergeCell ref="AR15:AS15"/>
    <mergeCell ref="AT15:AU15"/>
    <mergeCell ref="AV15:AW15"/>
    <mergeCell ref="AD15:AE15"/>
    <mergeCell ref="AF15:AG15"/>
    <mergeCell ref="AH15:AI15"/>
    <mergeCell ref="AJ15:AK15"/>
    <mergeCell ref="AL15:AM15"/>
    <mergeCell ref="AN15:AO15"/>
    <mergeCell ref="AD16:AE16"/>
    <mergeCell ref="AF16:AG16"/>
    <mergeCell ref="AH16:AI16"/>
    <mergeCell ref="AJ16:AK16"/>
    <mergeCell ref="AN16:AO16"/>
    <mergeCell ref="AP16:AQ16"/>
    <mergeCell ref="AR16:AS16"/>
    <mergeCell ref="AT16:AU16"/>
    <mergeCell ref="AV16:AW16"/>
    <mergeCell ref="BB15:BC15"/>
    <mergeCell ref="BD15:BE15"/>
    <mergeCell ref="BF15:BG15"/>
    <mergeCell ref="BH15:BI15"/>
    <mergeCell ref="BJ15:BK15"/>
    <mergeCell ref="AX15:AY15"/>
    <mergeCell ref="AZ15:BA15"/>
    <mergeCell ref="BJ16:BK16"/>
    <mergeCell ref="P17:Q17"/>
    <mergeCell ref="R17:S17"/>
    <mergeCell ref="T17:U17"/>
    <mergeCell ref="V17:W17"/>
    <mergeCell ref="X17:Y17"/>
    <mergeCell ref="Z17:AA17"/>
    <mergeCell ref="AB17:AC17"/>
    <mergeCell ref="AD17:AE17"/>
    <mergeCell ref="AF17:AG17"/>
    <mergeCell ref="AX16:AY16"/>
    <mergeCell ref="AZ16:BA16"/>
    <mergeCell ref="BB16:BC16"/>
    <mergeCell ref="BD16:BE16"/>
    <mergeCell ref="BF16:BG16"/>
    <mergeCell ref="BH16:BI16"/>
    <mergeCell ref="AL16:AM16"/>
    <mergeCell ref="Z16:AA16"/>
    <mergeCell ref="AB16:AC16"/>
    <mergeCell ref="BF17:BG17"/>
    <mergeCell ref="BH17:BI17"/>
    <mergeCell ref="BJ17:BK17"/>
    <mergeCell ref="A18:A22"/>
    <mergeCell ref="B18:B19"/>
    <mergeCell ref="C18:C19"/>
    <mergeCell ref="D18:D19"/>
    <mergeCell ref="E18:E19"/>
    <mergeCell ref="P18:Q18"/>
    <mergeCell ref="R18:S18"/>
    <mergeCell ref="AT17:AU17"/>
    <mergeCell ref="AV17:AW17"/>
    <mergeCell ref="AX17:AY17"/>
    <mergeCell ref="AZ17:BA17"/>
    <mergeCell ref="BB17:BC17"/>
    <mergeCell ref="BD17:BE17"/>
    <mergeCell ref="AH17:AI17"/>
    <mergeCell ref="AJ17:AK17"/>
    <mergeCell ref="AL17:AM17"/>
    <mergeCell ref="AN17:AO17"/>
    <mergeCell ref="AP17:AQ17"/>
    <mergeCell ref="AR17:AS17"/>
    <mergeCell ref="BJ18:BK18"/>
    <mergeCell ref="P19:Q19"/>
    <mergeCell ref="R19:S19"/>
    <mergeCell ref="T19:U19"/>
    <mergeCell ref="V19:W19"/>
    <mergeCell ref="X19:Y19"/>
    <mergeCell ref="Z19:AA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BD18:BE18"/>
    <mergeCell ref="BF18:BG18"/>
    <mergeCell ref="BH18:BI18"/>
    <mergeCell ref="AD18:AE18"/>
    <mergeCell ref="AZ19:BA19"/>
    <mergeCell ref="BB19:BC19"/>
    <mergeCell ref="BD19:BE19"/>
    <mergeCell ref="BF19:BG19"/>
    <mergeCell ref="BH19:BI19"/>
    <mergeCell ref="BJ19:BK19"/>
    <mergeCell ref="AN19:AO19"/>
    <mergeCell ref="AP19:AQ19"/>
    <mergeCell ref="AR19:AS19"/>
    <mergeCell ref="AT19:AU19"/>
    <mergeCell ref="AV19:AW19"/>
    <mergeCell ref="AX19:AY19"/>
    <mergeCell ref="X20:Y20"/>
    <mergeCell ref="Z20:AA20"/>
    <mergeCell ref="AB20:AC20"/>
    <mergeCell ref="AD20:AE20"/>
    <mergeCell ref="BF20:BG20"/>
    <mergeCell ref="BH20:BI20"/>
    <mergeCell ref="BJ20:BK20"/>
    <mergeCell ref="AL20:AM20"/>
    <mergeCell ref="AN20:AO20"/>
    <mergeCell ref="AP20:AQ20"/>
    <mergeCell ref="AB19:AC19"/>
    <mergeCell ref="AD19:AE19"/>
    <mergeCell ref="AF19:AG19"/>
    <mergeCell ref="AH19:AI19"/>
    <mergeCell ref="AJ19:AK19"/>
    <mergeCell ref="AL19:AM19"/>
    <mergeCell ref="B20:B22"/>
    <mergeCell ref="C20:C22"/>
    <mergeCell ref="D20:D22"/>
    <mergeCell ref="E20:E22"/>
    <mergeCell ref="P20:Q20"/>
    <mergeCell ref="R20:S20"/>
    <mergeCell ref="P22:Q22"/>
    <mergeCell ref="R22:S22"/>
    <mergeCell ref="BD20:BE20"/>
    <mergeCell ref="P21:Q21"/>
    <mergeCell ref="R21:S21"/>
    <mergeCell ref="T21:U21"/>
    <mergeCell ref="V21:W21"/>
    <mergeCell ref="X21:Y21"/>
    <mergeCell ref="Z21:AA21"/>
    <mergeCell ref="AR20:AS20"/>
    <mergeCell ref="AT20:AU20"/>
    <mergeCell ref="AV20:AW20"/>
    <mergeCell ref="AX20:AY20"/>
    <mergeCell ref="AZ20:BA20"/>
    <mergeCell ref="BB20:BC20"/>
    <mergeCell ref="AF20:AG20"/>
    <mergeCell ref="AH20:AI20"/>
    <mergeCell ref="AJ20:AK20"/>
    <mergeCell ref="T20:U20"/>
    <mergeCell ref="V20:W20"/>
    <mergeCell ref="BJ21:BK21"/>
    <mergeCell ref="AN21:AO21"/>
    <mergeCell ref="AP21:AQ21"/>
    <mergeCell ref="AR21:AS21"/>
    <mergeCell ref="AT21:AU21"/>
    <mergeCell ref="AV21:AW21"/>
    <mergeCell ref="AX21:AY21"/>
    <mergeCell ref="AB21:AC21"/>
    <mergeCell ref="AD21:AE21"/>
    <mergeCell ref="AF21:AG21"/>
    <mergeCell ref="AH21:AI21"/>
    <mergeCell ref="AJ21:AK21"/>
    <mergeCell ref="AL21:AM21"/>
    <mergeCell ref="X22:Y22"/>
    <mergeCell ref="Z22:AA22"/>
    <mergeCell ref="AB22:AC22"/>
    <mergeCell ref="AD22:AE22"/>
    <mergeCell ref="AZ21:BA21"/>
    <mergeCell ref="BB21:BC21"/>
    <mergeCell ref="BD21:BE21"/>
    <mergeCell ref="BF21:BG21"/>
    <mergeCell ref="BH21:BI21"/>
    <mergeCell ref="BD22:BE22"/>
    <mergeCell ref="BF22:BG22"/>
    <mergeCell ref="BH22:BI22"/>
    <mergeCell ref="BJ22:BK22"/>
    <mergeCell ref="A23:A27"/>
    <mergeCell ref="B23:B25"/>
    <mergeCell ref="D23:D25"/>
    <mergeCell ref="E23:E25"/>
    <mergeCell ref="P23:Q23"/>
    <mergeCell ref="R23:S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BJ23:BK23"/>
    <mergeCell ref="C24:C25"/>
    <mergeCell ref="P24:Q24"/>
    <mergeCell ref="R24:S24"/>
    <mergeCell ref="T24:U24"/>
    <mergeCell ref="V24:W24"/>
    <mergeCell ref="X24:Y24"/>
    <mergeCell ref="AR23:AS23"/>
    <mergeCell ref="AT23:AU23"/>
    <mergeCell ref="AV23:AW23"/>
    <mergeCell ref="AX23:AY23"/>
    <mergeCell ref="AZ23:BA23"/>
    <mergeCell ref="Z24:AA24"/>
    <mergeCell ref="AB24:AC24"/>
    <mergeCell ref="AD24:AE24"/>
    <mergeCell ref="AF24:AG24"/>
    <mergeCell ref="AH24:AI24"/>
    <mergeCell ref="AJ24:AK24"/>
    <mergeCell ref="AP24:AQ24"/>
    <mergeCell ref="AR24:AS24"/>
    <mergeCell ref="AT24:AU24"/>
    <mergeCell ref="AV24:AW24"/>
    <mergeCell ref="BB23:BC23"/>
    <mergeCell ref="AF23:AG23"/>
    <mergeCell ref="AH23:AI23"/>
    <mergeCell ref="AJ23:AK23"/>
    <mergeCell ref="AL23:AM23"/>
    <mergeCell ref="AN23:AO23"/>
    <mergeCell ref="AP23:AQ23"/>
    <mergeCell ref="T23:U23"/>
    <mergeCell ref="V23:W23"/>
    <mergeCell ref="X23:Y23"/>
    <mergeCell ref="Z23:AA23"/>
    <mergeCell ref="AB23:AC23"/>
    <mergeCell ref="BD23:BE23"/>
    <mergeCell ref="BF23:BG23"/>
    <mergeCell ref="BH23:BI23"/>
    <mergeCell ref="AD23:AE23"/>
    <mergeCell ref="AP25:AQ25"/>
    <mergeCell ref="AR25:AS25"/>
    <mergeCell ref="BJ24:BK24"/>
    <mergeCell ref="P25:Q25"/>
    <mergeCell ref="R25:S25"/>
    <mergeCell ref="T25:U25"/>
    <mergeCell ref="V25:W25"/>
    <mergeCell ref="X25:Y25"/>
    <mergeCell ref="Z25:AA25"/>
    <mergeCell ref="AB25:AC25"/>
    <mergeCell ref="AD25:AE25"/>
    <mergeCell ref="AF25:AG25"/>
    <mergeCell ref="AX24:AY24"/>
    <mergeCell ref="AZ24:BA24"/>
    <mergeCell ref="BB24:BC24"/>
    <mergeCell ref="BD24:BE24"/>
    <mergeCell ref="BF24:BG24"/>
    <mergeCell ref="BH24:BI24"/>
    <mergeCell ref="AL24:AM24"/>
    <mergeCell ref="AN24:AO24"/>
    <mergeCell ref="AB26:AC26"/>
    <mergeCell ref="AD26:AE26"/>
    <mergeCell ref="AF26:AG26"/>
    <mergeCell ref="AH26:AI26"/>
    <mergeCell ref="BF25:BG25"/>
    <mergeCell ref="BH25:BI25"/>
    <mergeCell ref="BJ25:BK25"/>
    <mergeCell ref="B26:B27"/>
    <mergeCell ref="D26:D27"/>
    <mergeCell ref="E26:E27"/>
    <mergeCell ref="P26:Q26"/>
    <mergeCell ref="R26:S26"/>
    <mergeCell ref="T26:U26"/>
    <mergeCell ref="V26:W26"/>
    <mergeCell ref="AT25:AU25"/>
    <mergeCell ref="AV25:AW25"/>
    <mergeCell ref="AX25:AY25"/>
    <mergeCell ref="AZ25:BA25"/>
    <mergeCell ref="BB25:BC25"/>
    <mergeCell ref="BD25:BE25"/>
    <mergeCell ref="AH25:AI25"/>
    <mergeCell ref="AJ25:AK25"/>
    <mergeCell ref="AL25:AM25"/>
    <mergeCell ref="AN25:AO25"/>
    <mergeCell ref="BH26:BI26"/>
    <mergeCell ref="BJ26:BK26"/>
    <mergeCell ref="P27:Q27"/>
    <mergeCell ref="R27:S27"/>
    <mergeCell ref="T27:U27"/>
    <mergeCell ref="V27:W27"/>
    <mergeCell ref="X27:Y27"/>
    <mergeCell ref="Z27:AA27"/>
    <mergeCell ref="AB27:AC27"/>
    <mergeCell ref="AD27:AE27"/>
    <mergeCell ref="AV26:AW26"/>
    <mergeCell ref="AX26:AY26"/>
    <mergeCell ref="AZ26:BA26"/>
    <mergeCell ref="BB26:BC26"/>
    <mergeCell ref="BD26:BE26"/>
    <mergeCell ref="BF26:BG26"/>
    <mergeCell ref="AJ26:AK26"/>
    <mergeCell ref="AL26:AM26"/>
    <mergeCell ref="AN26:AO26"/>
    <mergeCell ref="AP26:AQ26"/>
    <mergeCell ref="AR26:AS26"/>
    <mergeCell ref="AT26:AU26"/>
    <mergeCell ref="X26:Y26"/>
    <mergeCell ref="Z26:AA26"/>
    <mergeCell ref="BD27:BE27"/>
    <mergeCell ref="BF27:BG27"/>
    <mergeCell ref="BH27:BI27"/>
    <mergeCell ref="BJ27:BK27"/>
    <mergeCell ref="C30:D30"/>
    <mergeCell ref="I30:J30"/>
    <mergeCell ref="AR27:AS27"/>
    <mergeCell ref="AT27:AU27"/>
    <mergeCell ref="AV27:AW27"/>
    <mergeCell ref="AX27:AY27"/>
    <mergeCell ref="AZ27:BA27"/>
    <mergeCell ref="BB27:BC27"/>
    <mergeCell ref="AF27:AG27"/>
    <mergeCell ref="AH27:AI27"/>
    <mergeCell ref="AJ27:AK27"/>
    <mergeCell ref="AL27:AM27"/>
    <mergeCell ref="AN27:AO27"/>
    <mergeCell ref="AP27:AQ27"/>
  </mergeCells>
  <printOptions horizontalCentered="1" verticalCentered="1"/>
  <pageMargins left="0.25" right="0.25" top="0.75" bottom="0.75" header="0.3" footer="0.3"/>
  <pageSetup paperSize="41" scale="45" orientation="landscape" r:id="rId1"/>
  <headerFooter alignWithMargins="0">
    <oddFooter>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M36"/>
  <sheetViews>
    <sheetView tabSelected="1" topLeftCell="H8" zoomScale="55" zoomScaleNormal="55" zoomScaleSheetLayoutView="40" workbookViewId="0">
      <selection activeCell="BM18" sqref="BM18"/>
    </sheetView>
  </sheetViews>
  <sheetFormatPr baseColWidth="10" defaultRowHeight="15" x14ac:dyDescent="0.2"/>
  <cols>
    <col min="1" max="1" width="29.85546875" style="1" customWidth="1"/>
    <col min="2" max="2" width="29.5703125" style="1" customWidth="1"/>
    <col min="3" max="3" width="19.85546875" style="1" customWidth="1"/>
    <col min="4" max="4" width="30.28515625" style="1" customWidth="1"/>
    <col min="5" max="5" width="23" style="2" customWidth="1"/>
    <col min="6" max="6" width="20.140625" style="2" customWidth="1"/>
    <col min="7" max="7" width="34.140625" style="1" customWidth="1"/>
    <col min="8" max="8" width="29.28515625" style="1" customWidth="1"/>
    <col min="9" max="9" width="36.28515625" style="1" customWidth="1"/>
    <col min="10" max="13" width="23.42578125" style="1" customWidth="1"/>
    <col min="14" max="14" width="12.5703125" style="1" customWidth="1"/>
    <col min="15" max="15" width="16.7109375" style="1" customWidth="1"/>
    <col min="16" max="63" width="5.42578125" style="1" customWidth="1"/>
    <col min="64" max="64" width="13.5703125" style="1" customWidth="1"/>
    <col min="65" max="65" width="22.85546875" style="1" customWidth="1"/>
    <col min="66" max="66" width="23.140625" style="1" customWidth="1"/>
    <col min="67" max="67" width="24.42578125" style="1" customWidth="1"/>
    <col min="68" max="16384" width="11.42578125" style="1"/>
  </cols>
  <sheetData>
    <row r="1" spans="1:65" x14ac:dyDescent="0.2">
      <c r="P1" s="3"/>
    </row>
    <row r="2" spans="1:65" ht="15.75" thickBot="1" x14ac:dyDescent="0.25">
      <c r="P2" s="3"/>
    </row>
    <row r="3" spans="1:65" ht="15" customHeight="1" x14ac:dyDescent="0.2">
      <c r="A3" s="522" t="s">
        <v>0</v>
      </c>
      <c r="B3" s="523"/>
      <c r="C3" s="523"/>
      <c r="D3" s="523"/>
      <c r="E3" s="523"/>
      <c r="F3" s="523"/>
      <c r="G3" s="523"/>
      <c r="H3" s="523"/>
      <c r="I3" s="523"/>
      <c r="J3" s="523"/>
      <c r="K3" s="523"/>
      <c r="L3" s="523"/>
      <c r="M3" s="523"/>
      <c r="N3" s="524"/>
      <c r="O3" s="531" t="s">
        <v>1</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3"/>
      <c r="BL3" s="540" t="s">
        <v>2</v>
      </c>
      <c r="BM3" s="541"/>
    </row>
    <row r="4" spans="1:65" ht="15" customHeight="1" x14ac:dyDescent="0.2">
      <c r="A4" s="525"/>
      <c r="B4" s="526"/>
      <c r="C4" s="526"/>
      <c r="D4" s="526"/>
      <c r="E4" s="526"/>
      <c r="F4" s="526"/>
      <c r="G4" s="526"/>
      <c r="H4" s="526"/>
      <c r="I4" s="526"/>
      <c r="J4" s="526"/>
      <c r="K4" s="526"/>
      <c r="L4" s="526"/>
      <c r="M4" s="526"/>
      <c r="N4" s="527"/>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6"/>
      <c r="BL4" s="542"/>
      <c r="BM4" s="543"/>
    </row>
    <row r="5" spans="1:65" ht="15" customHeight="1" x14ac:dyDescent="0.2">
      <c r="A5" s="525"/>
      <c r="B5" s="526"/>
      <c r="C5" s="526"/>
      <c r="D5" s="526"/>
      <c r="E5" s="526"/>
      <c r="F5" s="526"/>
      <c r="G5" s="526"/>
      <c r="H5" s="526"/>
      <c r="I5" s="526"/>
      <c r="J5" s="526"/>
      <c r="K5" s="526"/>
      <c r="L5" s="526"/>
      <c r="M5" s="526"/>
      <c r="N5" s="527"/>
      <c r="O5" s="534"/>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6"/>
      <c r="BL5" s="542"/>
      <c r="BM5" s="543"/>
    </row>
    <row r="6" spans="1:65" ht="15" customHeight="1" x14ac:dyDescent="0.2">
      <c r="A6" s="525"/>
      <c r="B6" s="526"/>
      <c r="C6" s="526"/>
      <c r="D6" s="526"/>
      <c r="E6" s="526"/>
      <c r="F6" s="526"/>
      <c r="G6" s="526"/>
      <c r="H6" s="526"/>
      <c r="I6" s="526"/>
      <c r="J6" s="526"/>
      <c r="K6" s="526"/>
      <c r="L6" s="526"/>
      <c r="M6" s="526"/>
      <c r="N6" s="527"/>
      <c r="O6" s="534"/>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6"/>
      <c r="BL6" s="542"/>
      <c r="BM6" s="543"/>
    </row>
    <row r="7" spans="1:65" ht="15" customHeight="1" x14ac:dyDescent="0.2">
      <c r="A7" s="525"/>
      <c r="B7" s="526"/>
      <c r="C7" s="526"/>
      <c r="D7" s="526"/>
      <c r="E7" s="526"/>
      <c r="F7" s="526"/>
      <c r="G7" s="526"/>
      <c r="H7" s="526"/>
      <c r="I7" s="526"/>
      <c r="J7" s="526"/>
      <c r="K7" s="526"/>
      <c r="L7" s="526"/>
      <c r="M7" s="526"/>
      <c r="N7" s="527"/>
      <c r="O7" s="534"/>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6"/>
      <c r="BL7" s="542"/>
      <c r="BM7" s="543"/>
    </row>
    <row r="8" spans="1:65" ht="15.75" customHeight="1" thickBot="1" x14ac:dyDescent="0.25">
      <c r="A8" s="528"/>
      <c r="B8" s="529"/>
      <c r="C8" s="529"/>
      <c r="D8" s="529"/>
      <c r="E8" s="529"/>
      <c r="F8" s="529"/>
      <c r="G8" s="529"/>
      <c r="H8" s="529"/>
      <c r="I8" s="529"/>
      <c r="J8" s="529"/>
      <c r="K8" s="529"/>
      <c r="L8" s="529"/>
      <c r="M8" s="529"/>
      <c r="N8" s="530"/>
      <c r="O8" s="537"/>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9"/>
      <c r="BL8" s="542"/>
      <c r="BM8" s="543"/>
    </row>
    <row r="9" spans="1:65" ht="15.75" customHeight="1" thickBot="1" x14ac:dyDescent="0.25">
      <c r="A9" s="546" t="s">
        <v>3</v>
      </c>
      <c r="B9" s="547"/>
      <c r="C9" s="547"/>
      <c r="D9" s="547"/>
      <c r="E9" s="547"/>
      <c r="F9" s="547"/>
      <c r="G9" s="547"/>
      <c r="H9" s="547"/>
      <c r="I9" s="547"/>
      <c r="J9" s="547"/>
      <c r="K9" s="547"/>
      <c r="L9" s="547"/>
      <c r="M9" s="547"/>
      <c r="N9" s="548"/>
      <c r="O9" s="4"/>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c r="BL9" s="544"/>
      <c r="BM9" s="545"/>
    </row>
    <row r="10" spans="1:65" ht="48" customHeight="1" thickBot="1" x14ac:dyDescent="0.25">
      <c r="A10" s="552" t="s">
        <v>4</v>
      </c>
      <c r="B10" s="553"/>
      <c r="C10" s="554" t="s">
        <v>5</v>
      </c>
      <c r="D10" s="556" t="s">
        <v>6</v>
      </c>
      <c r="E10" s="558" t="s">
        <v>7</v>
      </c>
      <c r="F10" s="560" t="s">
        <v>8</v>
      </c>
      <c r="G10" s="554" t="s">
        <v>9</v>
      </c>
      <c r="H10" s="554" t="s">
        <v>10</v>
      </c>
      <c r="I10" s="554" t="s">
        <v>11</v>
      </c>
      <c r="J10" s="554" t="s">
        <v>12</v>
      </c>
      <c r="K10" s="556" t="s">
        <v>13</v>
      </c>
      <c r="L10" s="556" t="s">
        <v>14</v>
      </c>
      <c r="M10" s="556" t="s">
        <v>15</v>
      </c>
      <c r="N10" s="554" t="s">
        <v>16</v>
      </c>
      <c r="O10" s="556" t="s">
        <v>17</v>
      </c>
      <c r="P10" s="562" t="s">
        <v>18</v>
      </c>
      <c r="Q10" s="516"/>
      <c r="R10" s="516"/>
      <c r="S10" s="517"/>
      <c r="T10" s="516" t="s">
        <v>19</v>
      </c>
      <c r="U10" s="516"/>
      <c r="V10" s="516"/>
      <c r="W10" s="517"/>
      <c r="X10" s="516" t="s">
        <v>20</v>
      </c>
      <c r="Y10" s="516"/>
      <c r="Z10" s="516"/>
      <c r="AA10" s="517"/>
      <c r="AB10" s="516" t="s">
        <v>21</v>
      </c>
      <c r="AC10" s="516"/>
      <c r="AD10" s="516"/>
      <c r="AE10" s="517"/>
      <c r="AF10" s="516" t="s">
        <v>22</v>
      </c>
      <c r="AG10" s="516"/>
      <c r="AH10" s="516"/>
      <c r="AI10" s="517"/>
      <c r="AJ10" s="516" t="s">
        <v>23</v>
      </c>
      <c r="AK10" s="516"/>
      <c r="AL10" s="516"/>
      <c r="AM10" s="517"/>
      <c r="AN10" s="516" t="s">
        <v>24</v>
      </c>
      <c r="AO10" s="516"/>
      <c r="AP10" s="516"/>
      <c r="AQ10" s="517"/>
      <c r="AR10" s="516" t="s">
        <v>25</v>
      </c>
      <c r="AS10" s="516"/>
      <c r="AT10" s="516"/>
      <c r="AU10" s="517"/>
      <c r="AV10" s="516" t="s">
        <v>26</v>
      </c>
      <c r="AW10" s="516"/>
      <c r="AX10" s="516"/>
      <c r="AY10" s="517"/>
      <c r="AZ10" s="516" t="s">
        <v>27</v>
      </c>
      <c r="BA10" s="516"/>
      <c r="BB10" s="516"/>
      <c r="BC10" s="517"/>
      <c r="BD10" s="516" t="s">
        <v>28</v>
      </c>
      <c r="BE10" s="516"/>
      <c r="BF10" s="516"/>
      <c r="BG10" s="517"/>
      <c r="BH10" s="516" t="s">
        <v>29</v>
      </c>
      <c r="BI10" s="516"/>
      <c r="BJ10" s="516"/>
      <c r="BK10" s="517"/>
      <c r="BL10" s="563" t="s">
        <v>30</v>
      </c>
      <c r="BM10" s="564"/>
    </row>
    <row r="11" spans="1:65" ht="81.75" customHeight="1" thickBot="1" x14ac:dyDescent="0.25">
      <c r="A11" s="7" t="s">
        <v>31</v>
      </c>
      <c r="B11" s="7" t="s">
        <v>32</v>
      </c>
      <c r="C11" s="555"/>
      <c r="D11" s="557"/>
      <c r="E11" s="559"/>
      <c r="F11" s="561"/>
      <c r="G11" s="555"/>
      <c r="H11" s="555"/>
      <c r="I11" s="555"/>
      <c r="J11" s="555"/>
      <c r="K11" s="557"/>
      <c r="L11" s="557"/>
      <c r="M11" s="557"/>
      <c r="N11" s="555"/>
      <c r="O11" s="557"/>
      <c r="P11" s="628" t="s">
        <v>33</v>
      </c>
      <c r="Q11" s="629"/>
      <c r="R11" s="630" t="s">
        <v>34</v>
      </c>
      <c r="S11" s="631"/>
      <c r="T11" s="628" t="s">
        <v>33</v>
      </c>
      <c r="U11" s="629"/>
      <c r="V11" s="630" t="s">
        <v>34</v>
      </c>
      <c r="W11" s="631"/>
      <c r="X11" s="628" t="s">
        <v>33</v>
      </c>
      <c r="Y11" s="629"/>
      <c r="Z11" s="630" t="s">
        <v>34</v>
      </c>
      <c r="AA11" s="631"/>
      <c r="AB11" s="628" t="s">
        <v>33</v>
      </c>
      <c r="AC11" s="629"/>
      <c r="AD11" s="630" t="s">
        <v>34</v>
      </c>
      <c r="AE11" s="631"/>
      <c r="AF11" s="628" t="s">
        <v>33</v>
      </c>
      <c r="AG11" s="629"/>
      <c r="AH11" s="630" t="s">
        <v>34</v>
      </c>
      <c r="AI11" s="631"/>
      <c r="AJ11" s="628" t="s">
        <v>33</v>
      </c>
      <c r="AK11" s="629"/>
      <c r="AL11" s="630" t="s">
        <v>34</v>
      </c>
      <c r="AM11" s="631"/>
      <c r="AN11" s="628" t="s">
        <v>33</v>
      </c>
      <c r="AO11" s="629"/>
      <c r="AP11" s="630" t="s">
        <v>34</v>
      </c>
      <c r="AQ11" s="631"/>
      <c r="AR11" s="628" t="s">
        <v>33</v>
      </c>
      <c r="AS11" s="629"/>
      <c r="AT11" s="630" t="s">
        <v>34</v>
      </c>
      <c r="AU11" s="631"/>
      <c r="AV11" s="628" t="s">
        <v>33</v>
      </c>
      <c r="AW11" s="629"/>
      <c r="AX11" s="630" t="s">
        <v>34</v>
      </c>
      <c r="AY11" s="631"/>
      <c r="AZ11" s="628" t="s">
        <v>33</v>
      </c>
      <c r="BA11" s="629"/>
      <c r="BB11" s="630" t="s">
        <v>34</v>
      </c>
      <c r="BC11" s="631"/>
      <c r="BD11" s="628" t="s">
        <v>33</v>
      </c>
      <c r="BE11" s="629"/>
      <c r="BF11" s="630" t="s">
        <v>34</v>
      </c>
      <c r="BG11" s="631"/>
      <c r="BH11" s="628" t="s">
        <v>33</v>
      </c>
      <c r="BI11" s="629"/>
      <c r="BJ11" s="630" t="s">
        <v>34</v>
      </c>
      <c r="BK11" s="631"/>
      <c r="BL11" s="8" t="s">
        <v>35</v>
      </c>
      <c r="BM11" s="9" t="s">
        <v>36</v>
      </c>
    </row>
    <row r="12" spans="1:65" s="21" customFormat="1" ht="60.75" customHeight="1" x14ac:dyDescent="0.2">
      <c r="A12" s="860" t="s">
        <v>37</v>
      </c>
      <c r="B12" s="849" t="s">
        <v>38</v>
      </c>
      <c r="C12" s="852" t="s">
        <v>39</v>
      </c>
      <c r="D12" s="650" t="s">
        <v>40</v>
      </c>
      <c r="E12" s="833">
        <v>0.35</v>
      </c>
      <c r="F12" s="10" t="s">
        <v>41</v>
      </c>
      <c r="G12" s="11" t="s">
        <v>42</v>
      </c>
      <c r="H12" s="12" t="s">
        <v>43</v>
      </c>
      <c r="I12" s="13" t="s">
        <v>44</v>
      </c>
      <c r="J12" s="14">
        <v>7.4999999999999997E-2</v>
      </c>
      <c r="K12" s="15" t="s">
        <v>45</v>
      </c>
      <c r="L12" s="16">
        <v>43525</v>
      </c>
      <c r="M12" s="16">
        <v>43814</v>
      </c>
      <c r="N12" s="17" t="s">
        <v>46</v>
      </c>
      <c r="O12" s="18">
        <v>1.1000000000000001</v>
      </c>
      <c r="P12" s="827"/>
      <c r="Q12" s="827"/>
      <c r="R12" s="848"/>
      <c r="S12" s="848"/>
      <c r="T12" s="827"/>
      <c r="U12" s="827"/>
      <c r="V12" s="848"/>
      <c r="W12" s="848"/>
      <c r="X12" s="827"/>
      <c r="Y12" s="827"/>
      <c r="Z12" s="848"/>
      <c r="AA12" s="848"/>
      <c r="AB12" s="827"/>
      <c r="AC12" s="827"/>
      <c r="AD12" s="848"/>
      <c r="AE12" s="848"/>
      <c r="AF12" s="827"/>
      <c r="AG12" s="827"/>
      <c r="AH12" s="848"/>
      <c r="AI12" s="848"/>
      <c r="AJ12" s="827"/>
      <c r="AK12" s="827"/>
      <c r="AL12" s="848"/>
      <c r="AM12" s="848"/>
      <c r="AN12" s="827"/>
      <c r="AO12" s="827"/>
      <c r="AP12" s="990">
        <v>1</v>
      </c>
      <c r="AQ12" s="990"/>
      <c r="AR12" s="827"/>
      <c r="AS12" s="827"/>
      <c r="AT12" s="848"/>
      <c r="AU12" s="848"/>
      <c r="AV12" s="827"/>
      <c r="AW12" s="827"/>
      <c r="AX12" s="848"/>
      <c r="AY12" s="848"/>
      <c r="AZ12" s="827"/>
      <c r="BA12" s="827"/>
      <c r="BB12" s="990">
        <v>1</v>
      </c>
      <c r="BC12" s="990"/>
      <c r="BD12" s="827"/>
      <c r="BE12" s="827"/>
      <c r="BF12" s="848"/>
      <c r="BG12" s="848"/>
      <c r="BH12" s="827"/>
      <c r="BI12" s="827"/>
      <c r="BJ12" s="827"/>
      <c r="BK12" s="834"/>
      <c r="BL12" s="19"/>
      <c r="BM12" s="20"/>
    </row>
    <row r="13" spans="1:65" s="21" customFormat="1" ht="60.75" customHeight="1" x14ac:dyDescent="0.2">
      <c r="A13" s="861"/>
      <c r="B13" s="850"/>
      <c r="C13" s="853"/>
      <c r="D13" s="501"/>
      <c r="E13" s="690"/>
      <c r="F13" s="22" t="s">
        <v>41</v>
      </c>
      <c r="G13" s="23" t="s">
        <v>47</v>
      </c>
      <c r="H13" s="24" t="s">
        <v>48</v>
      </c>
      <c r="I13" s="25" t="s">
        <v>49</v>
      </c>
      <c r="J13" s="26">
        <v>7.4999999999999997E-2</v>
      </c>
      <c r="K13" s="27" t="s">
        <v>50</v>
      </c>
      <c r="L13" s="28">
        <v>43466</v>
      </c>
      <c r="M13" s="28">
        <v>43830</v>
      </c>
      <c r="N13" s="29" t="s">
        <v>46</v>
      </c>
      <c r="O13" s="30">
        <v>1.2</v>
      </c>
      <c r="P13" s="638"/>
      <c r="Q13" s="638"/>
      <c r="R13" s="641"/>
      <c r="S13" s="641"/>
      <c r="T13" s="638"/>
      <c r="U13" s="638"/>
      <c r="V13" s="691">
        <v>7</v>
      </c>
      <c r="W13" s="691"/>
      <c r="X13" s="638"/>
      <c r="Y13" s="638"/>
      <c r="Z13" s="691">
        <v>10</v>
      </c>
      <c r="AA13" s="691"/>
      <c r="AB13" s="638"/>
      <c r="AC13" s="638"/>
      <c r="AD13" s="691">
        <v>16</v>
      </c>
      <c r="AE13" s="691"/>
      <c r="AF13" s="638"/>
      <c r="AG13" s="638"/>
      <c r="AH13" s="691">
        <v>16</v>
      </c>
      <c r="AI13" s="691"/>
      <c r="AJ13" s="638"/>
      <c r="AK13" s="638"/>
      <c r="AL13" s="691">
        <v>16</v>
      </c>
      <c r="AM13" s="691"/>
      <c r="AN13" s="638"/>
      <c r="AO13" s="638"/>
      <c r="AP13" s="691">
        <v>16</v>
      </c>
      <c r="AQ13" s="691"/>
      <c r="AR13" s="638"/>
      <c r="AS13" s="638"/>
      <c r="AT13" s="691">
        <v>16</v>
      </c>
      <c r="AU13" s="691"/>
      <c r="AV13" s="638"/>
      <c r="AW13" s="638"/>
      <c r="AX13" s="691">
        <v>16</v>
      </c>
      <c r="AY13" s="691"/>
      <c r="AZ13" s="638"/>
      <c r="BA13" s="638"/>
      <c r="BB13" s="691">
        <v>16</v>
      </c>
      <c r="BC13" s="691"/>
      <c r="BD13" s="638"/>
      <c r="BE13" s="638"/>
      <c r="BF13" s="691">
        <v>16</v>
      </c>
      <c r="BG13" s="691"/>
      <c r="BH13" s="638"/>
      <c r="BI13" s="638"/>
      <c r="BJ13" s="691">
        <v>5</v>
      </c>
      <c r="BK13" s="703"/>
      <c r="BL13" s="19"/>
      <c r="BM13" s="20"/>
    </row>
    <row r="14" spans="1:65" s="21" customFormat="1" ht="60.75" customHeight="1" x14ac:dyDescent="0.2">
      <c r="A14" s="861"/>
      <c r="B14" s="850"/>
      <c r="C14" s="853"/>
      <c r="D14" s="501"/>
      <c r="E14" s="690"/>
      <c r="F14" s="22" t="s">
        <v>41</v>
      </c>
      <c r="G14" s="702" t="s">
        <v>51</v>
      </c>
      <c r="H14" s="24" t="s">
        <v>52</v>
      </c>
      <c r="I14" s="25" t="s">
        <v>53</v>
      </c>
      <c r="J14" s="26">
        <v>7.4999999999999997E-2</v>
      </c>
      <c r="K14" s="27" t="s">
        <v>54</v>
      </c>
      <c r="L14" s="28">
        <v>43525</v>
      </c>
      <c r="M14" s="28">
        <v>43814</v>
      </c>
      <c r="N14" s="29" t="s">
        <v>46</v>
      </c>
      <c r="O14" s="857">
        <v>1.3</v>
      </c>
      <c r="P14" s="638"/>
      <c r="Q14" s="638"/>
      <c r="R14" s="641"/>
      <c r="S14" s="641"/>
      <c r="T14" s="638"/>
      <c r="U14" s="638"/>
      <c r="V14" s="641"/>
      <c r="W14" s="641"/>
      <c r="X14" s="638"/>
      <c r="Y14" s="638"/>
      <c r="Z14" s="638"/>
      <c r="AA14" s="638"/>
      <c r="AB14" s="638"/>
      <c r="AC14" s="638"/>
      <c r="AD14" s="691">
        <v>1</v>
      </c>
      <c r="AE14" s="691"/>
      <c r="AF14" s="638"/>
      <c r="AG14" s="638"/>
      <c r="AH14" s="641"/>
      <c r="AI14" s="641"/>
      <c r="AJ14" s="638"/>
      <c r="AK14" s="638"/>
      <c r="AL14" s="691">
        <v>2</v>
      </c>
      <c r="AM14" s="691"/>
      <c r="AN14" s="638"/>
      <c r="AO14" s="638"/>
      <c r="AP14" s="641"/>
      <c r="AQ14" s="641"/>
      <c r="AR14" s="638"/>
      <c r="AS14" s="638"/>
      <c r="AT14" s="641"/>
      <c r="AU14" s="641"/>
      <c r="AV14" s="638"/>
      <c r="AW14" s="638"/>
      <c r="AX14" s="691">
        <v>2</v>
      </c>
      <c r="AY14" s="691"/>
      <c r="AZ14" s="638"/>
      <c r="BA14" s="638"/>
      <c r="BB14" s="641"/>
      <c r="BC14" s="641"/>
      <c r="BD14" s="638"/>
      <c r="BE14" s="638"/>
      <c r="BF14" s="691">
        <v>1</v>
      </c>
      <c r="BG14" s="691"/>
      <c r="BH14" s="638"/>
      <c r="BI14" s="638"/>
      <c r="BJ14" s="641"/>
      <c r="BK14" s="657"/>
      <c r="BL14" s="19"/>
      <c r="BM14" s="20"/>
    </row>
    <row r="15" spans="1:65" s="21" customFormat="1" ht="53.25" customHeight="1" x14ac:dyDescent="0.2">
      <c r="A15" s="861"/>
      <c r="B15" s="850"/>
      <c r="C15" s="853"/>
      <c r="D15" s="501"/>
      <c r="E15" s="690"/>
      <c r="F15" s="22" t="s">
        <v>41</v>
      </c>
      <c r="G15" s="702"/>
      <c r="H15" s="24" t="s">
        <v>55</v>
      </c>
      <c r="I15" s="25" t="s">
        <v>56</v>
      </c>
      <c r="J15" s="26">
        <v>0.05</v>
      </c>
      <c r="K15" s="27" t="s">
        <v>57</v>
      </c>
      <c r="L15" s="28">
        <v>43525</v>
      </c>
      <c r="M15" s="28">
        <v>43768</v>
      </c>
      <c r="N15" s="29"/>
      <c r="O15" s="857"/>
      <c r="P15" s="638"/>
      <c r="Q15" s="638"/>
      <c r="R15" s="641"/>
      <c r="S15" s="641"/>
      <c r="T15" s="638"/>
      <c r="U15" s="638"/>
      <c r="V15" s="641"/>
      <c r="W15" s="641"/>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91">
        <v>3</v>
      </c>
      <c r="AY15" s="691"/>
      <c r="AZ15" s="638"/>
      <c r="BA15" s="638"/>
      <c r="BB15" s="638"/>
      <c r="BC15" s="638"/>
      <c r="BD15" s="638"/>
      <c r="BE15" s="638"/>
      <c r="BF15" s="638"/>
      <c r="BG15" s="638"/>
      <c r="BH15" s="638"/>
      <c r="BI15" s="638"/>
      <c r="BJ15" s="691">
        <v>7</v>
      </c>
      <c r="BK15" s="703"/>
      <c r="BL15" s="19"/>
      <c r="BM15" s="20"/>
    </row>
    <row r="16" spans="1:65" s="21" customFormat="1" ht="60.75" customHeight="1" x14ac:dyDescent="0.2">
      <c r="A16" s="861"/>
      <c r="B16" s="850"/>
      <c r="C16" s="853"/>
      <c r="D16" s="501"/>
      <c r="E16" s="690"/>
      <c r="F16" s="22" t="s">
        <v>41</v>
      </c>
      <c r="G16" s="24" t="s">
        <v>58</v>
      </c>
      <c r="H16" s="24" t="s">
        <v>59</v>
      </c>
      <c r="I16" s="31" t="s">
        <v>60</v>
      </c>
      <c r="J16" s="26">
        <v>7.4999999999999997E-2</v>
      </c>
      <c r="K16" s="27" t="s">
        <v>61</v>
      </c>
      <c r="L16" s="28">
        <v>43466</v>
      </c>
      <c r="M16" s="28">
        <v>43830</v>
      </c>
      <c r="N16" s="29" t="s">
        <v>46</v>
      </c>
      <c r="O16" s="30">
        <v>1.4</v>
      </c>
      <c r="P16" s="638"/>
      <c r="Q16" s="638"/>
      <c r="R16" s="691">
        <v>4</v>
      </c>
      <c r="S16" s="691"/>
      <c r="T16" s="638"/>
      <c r="U16" s="638"/>
      <c r="V16" s="691">
        <v>3</v>
      </c>
      <c r="W16" s="691"/>
      <c r="X16" s="638"/>
      <c r="Y16" s="638"/>
      <c r="Z16" s="691">
        <v>2</v>
      </c>
      <c r="AA16" s="691"/>
      <c r="AB16" s="638"/>
      <c r="AC16" s="638"/>
      <c r="AD16" s="691">
        <v>3</v>
      </c>
      <c r="AE16" s="691"/>
      <c r="AF16" s="638"/>
      <c r="AG16" s="638"/>
      <c r="AH16" s="691">
        <v>3</v>
      </c>
      <c r="AI16" s="988"/>
      <c r="AJ16" s="638"/>
      <c r="AK16" s="638"/>
      <c r="AL16" s="691">
        <v>2</v>
      </c>
      <c r="AM16" s="691"/>
      <c r="AN16" s="641"/>
      <c r="AO16" s="641"/>
      <c r="AP16" s="641"/>
      <c r="AQ16" s="641"/>
      <c r="AR16" s="641"/>
      <c r="AS16" s="641"/>
      <c r="AT16" s="641"/>
      <c r="AU16" s="641"/>
      <c r="AV16" s="641"/>
      <c r="AW16" s="641"/>
      <c r="AX16" s="641"/>
      <c r="AY16" s="641"/>
      <c r="AZ16" s="641"/>
      <c r="BA16" s="641"/>
      <c r="BB16" s="641"/>
      <c r="BC16" s="641"/>
      <c r="BD16" s="641"/>
      <c r="BE16" s="641"/>
      <c r="BF16" s="641"/>
      <c r="BG16" s="641"/>
      <c r="BH16" s="638"/>
      <c r="BI16" s="638"/>
      <c r="BJ16" s="691">
        <v>22</v>
      </c>
      <c r="BK16" s="703"/>
      <c r="BL16" s="19"/>
      <c r="BM16" s="20"/>
    </row>
    <row r="17" spans="1:65" s="21" customFormat="1" ht="53.25" customHeight="1" x14ac:dyDescent="0.2">
      <c r="A17" s="861"/>
      <c r="B17" s="850"/>
      <c r="C17" s="853"/>
      <c r="D17" s="501" t="s">
        <v>62</v>
      </c>
      <c r="E17" s="690">
        <v>0.35</v>
      </c>
      <c r="F17" s="22" t="s">
        <v>41</v>
      </c>
      <c r="G17" s="661" t="s">
        <v>63</v>
      </c>
      <c r="H17" s="24" t="s">
        <v>64</v>
      </c>
      <c r="I17" s="32" t="s">
        <v>65</v>
      </c>
      <c r="J17" s="26">
        <v>0.1</v>
      </c>
      <c r="K17" s="856" t="s">
        <v>66</v>
      </c>
      <c r="L17" s="858">
        <v>43466</v>
      </c>
      <c r="M17" s="858">
        <v>43830</v>
      </c>
      <c r="N17" s="859" t="s">
        <v>46</v>
      </c>
      <c r="O17" s="857">
        <v>2.1</v>
      </c>
      <c r="P17" s="638"/>
      <c r="Q17" s="638"/>
      <c r="R17" s="691">
        <v>100</v>
      </c>
      <c r="S17" s="691"/>
      <c r="T17" s="638"/>
      <c r="U17" s="638"/>
      <c r="V17" s="691">
        <v>100</v>
      </c>
      <c r="W17" s="691"/>
      <c r="X17" s="638"/>
      <c r="Y17" s="638"/>
      <c r="Z17" s="691">
        <v>100</v>
      </c>
      <c r="AA17" s="691"/>
      <c r="AB17" s="638"/>
      <c r="AC17" s="638"/>
      <c r="AD17" s="691">
        <v>100</v>
      </c>
      <c r="AE17" s="691"/>
      <c r="AF17" s="638"/>
      <c r="AG17" s="638"/>
      <c r="AH17" s="691">
        <v>100</v>
      </c>
      <c r="AI17" s="691"/>
      <c r="AJ17" s="638"/>
      <c r="AK17" s="638"/>
      <c r="AL17" s="691">
        <v>100</v>
      </c>
      <c r="AM17" s="691"/>
      <c r="AN17" s="638"/>
      <c r="AO17" s="638"/>
      <c r="AP17" s="691">
        <v>100</v>
      </c>
      <c r="AQ17" s="691"/>
      <c r="AR17" s="638"/>
      <c r="AS17" s="638"/>
      <c r="AT17" s="691">
        <v>100</v>
      </c>
      <c r="AU17" s="691"/>
      <c r="AV17" s="638"/>
      <c r="AW17" s="638"/>
      <c r="AX17" s="691">
        <v>100</v>
      </c>
      <c r="AY17" s="691"/>
      <c r="AZ17" s="638"/>
      <c r="BA17" s="638"/>
      <c r="BB17" s="691">
        <v>100</v>
      </c>
      <c r="BC17" s="691"/>
      <c r="BD17" s="638"/>
      <c r="BE17" s="638"/>
      <c r="BF17" s="691">
        <v>100</v>
      </c>
      <c r="BG17" s="691"/>
      <c r="BH17" s="638"/>
      <c r="BI17" s="638"/>
      <c r="BJ17" s="691">
        <v>100</v>
      </c>
      <c r="BK17" s="703"/>
      <c r="BL17" s="19"/>
      <c r="BM17" s="20"/>
    </row>
    <row r="18" spans="1:65" s="21" customFormat="1" ht="30.75" customHeight="1" x14ac:dyDescent="0.2">
      <c r="A18" s="861"/>
      <c r="B18" s="850"/>
      <c r="C18" s="853"/>
      <c r="D18" s="501"/>
      <c r="E18" s="690"/>
      <c r="F18" s="22" t="s">
        <v>41</v>
      </c>
      <c r="G18" s="661"/>
      <c r="H18" s="24" t="s">
        <v>67</v>
      </c>
      <c r="I18" s="32" t="s">
        <v>68</v>
      </c>
      <c r="J18" s="26">
        <v>0.05</v>
      </c>
      <c r="K18" s="856"/>
      <c r="L18" s="858"/>
      <c r="M18" s="858"/>
      <c r="N18" s="859"/>
      <c r="O18" s="857"/>
      <c r="P18" s="638"/>
      <c r="Q18" s="638"/>
      <c r="R18" s="691">
        <v>1</v>
      </c>
      <c r="S18" s="691"/>
      <c r="T18" s="638"/>
      <c r="U18" s="638"/>
      <c r="V18" s="691">
        <v>2</v>
      </c>
      <c r="W18" s="691"/>
      <c r="X18" s="638"/>
      <c r="Y18" s="638"/>
      <c r="Z18" s="691">
        <v>2</v>
      </c>
      <c r="AA18" s="691"/>
      <c r="AB18" s="638"/>
      <c r="AC18" s="638"/>
      <c r="AD18" s="691">
        <v>2</v>
      </c>
      <c r="AE18" s="691"/>
      <c r="AF18" s="638"/>
      <c r="AG18" s="638"/>
      <c r="AH18" s="691">
        <v>2</v>
      </c>
      <c r="AI18" s="691"/>
      <c r="AJ18" s="638"/>
      <c r="AK18" s="638"/>
      <c r="AL18" s="691">
        <v>2</v>
      </c>
      <c r="AM18" s="691"/>
      <c r="AN18" s="638"/>
      <c r="AO18" s="638"/>
      <c r="AP18" s="691"/>
      <c r="AQ18" s="691"/>
      <c r="AR18" s="638"/>
      <c r="AS18" s="638"/>
      <c r="AT18" s="691">
        <v>2</v>
      </c>
      <c r="AU18" s="691"/>
      <c r="AV18" s="638"/>
      <c r="AW18" s="638"/>
      <c r="AX18" s="691">
        <v>2</v>
      </c>
      <c r="AY18" s="691"/>
      <c r="AZ18" s="638"/>
      <c r="BA18" s="638"/>
      <c r="BB18" s="691">
        <v>2</v>
      </c>
      <c r="BC18" s="691"/>
      <c r="BD18" s="638"/>
      <c r="BE18" s="638"/>
      <c r="BF18" s="691">
        <v>2</v>
      </c>
      <c r="BG18" s="691"/>
      <c r="BH18" s="638"/>
      <c r="BI18" s="638"/>
      <c r="BJ18" s="691">
        <v>2</v>
      </c>
      <c r="BK18" s="703"/>
      <c r="BL18" s="19"/>
      <c r="BM18" s="20"/>
    </row>
    <row r="19" spans="1:65" s="21" customFormat="1" ht="75.75" customHeight="1" x14ac:dyDescent="0.2">
      <c r="A19" s="861"/>
      <c r="B19" s="850"/>
      <c r="C19" s="853"/>
      <c r="D19" s="501"/>
      <c r="E19" s="690"/>
      <c r="F19" s="22" t="s">
        <v>41</v>
      </c>
      <c r="G19" s="24" t="s">
        <v>69</v>
      </c>
      <c r="H19" s="24" t="s">
        <v>70</v>
      </c>
      <c r="I19" s="32" t="s">
        <v>71</v>
      </c>
      <c r="J19" s="26">
        <v>0.1</v>
      </c>
      <c r="K19" s="27" t="s">
        <v>72</v>
      </c>
      <c r="L19" s="28">
        <v>43466</v>
      </c>
      <c r="M19" s="28">
        <v>43830</v>
      </c>
      <c r="N19" s="29" t="s">
        <v>46</v>
      </c>
      <c r="O19" s="30">
        <v>2.2000000000000002</v>
      </c>
      <c r="P19" s="638"/>
      <c r="Q19" s="638"/>
      <c r="R19" s="691">
        <v>20</v>
      </c>
      <c r="S19" s="691"/>
      <c r="T19" s="638"/>
      <c r="U19" s="638"/>
      <c r="V19" s="691">
        <v>34</v>
      </c>
      <c r="W19" s="691"/>
      <c r="X19" s="638"/>
      <c r="Y19" s="638"/>
      <c r="Z19" s="691">
        <v>36</v>
      </c>
      <c r="AA19" s="691"/>
      <c r="AB19" s="638"/>
      <c r="AC19" s="638"/>
      <c r="AD19" s="691">
        <v>34</v>
      </c>
      <c r="AE19" s="691"/>
      <c r="AF19" s="638"/>
      <c r="AG19" s="638"/>
      <c r="AH19" s="691">
        <v>35</v>
      </c>
      <c r="AI19" s="691"/>
      <c r="AJ19" s="638"/>
      <c r="AK19" s="638"/>
      <c r="AL19" s="691">
        <v>34</v>
      </c>
      <c r="AM19" s="691"/>
      <c r="AN19" s="638"/>
      <c r="AO19" s="638"/>
      <c r="AP19" s="691">
        <v>36</v>
      </c>
      <c r="AQ19" s="691"/>
      <c r="AR19" s="638"/>
      <c r="AS19" s="638"/>
      <c r="AT19" s="691">
        <v>34</v>
      </c>
      <c r="AU19" s="691"/>
      <c r="AV19" s="638"/>
      <c r="AW19" s="638"/>
      <c r="AX19" s="691">
        <v>34</v>
      </c>
      <c r="AY19" s="691"/>
      <c r="AZ19" s="638"/>
      <c r="BA19" s="638"/>
      <c r="BB19" s="691">
        <v>35</v>
      </c>
      <c r="BC19" s="691"/>
      <c r="BD19" s="638"/>
      <c r="BE19" s="638"/>
      <c r="BF19" s="691">
        <v>34</v>
      </c>
      <c r="BG19" s="691"/>
      <c r="BH19" s="638"/>
      <c r="BI19" s="638"/>
      <c r="BJ19" s="691">
        <v>34</v>
      </c>
      <c r="BK19" s="703"/>
      <c r="BL19" s="19"/>
      <c r="BM19" s="20"/>
    </row>
    <row r="20" spans="1:65" s="21" customFormat="1" ht="45.75" customHeight="1" thickBot="1" x14ac:dyDescent="0.25">
      <c r="A20" s="861"/>
      <c r="B20" s="863"/>
      <c r="C20" s="864"/>
      <c r="D20" s="658"/>
      <c r="E20" s="698"/>
      <c r="F20" s="33" t="s">
        <v>41</v>
      </c>
      <c r="G20" s="34" t="s">
        <v>73</v>
      </c>
      <c r="H20" s="34" t="s">
        <v>74</v>
      </c>
      <c r="I20" s="35" t="s">
        <v>75</v>
      </c>
      <c r="J20" s="36">
        <v>0.1</v>
      </c>
      <c r="K20" s="37" t="s">
        <v>61</v>
      </c>
      <c r="L20" s="38">
        <v>43466</v>
      </c>
      <c r="M20" s="38">
        <v>43830</v>
      </c>
      <c r="N20" s="39" t="s">
        <v>46</v>
      </c>
      <c r="O20" s="40">
        <v>2.2999999999999998</v>
      </c>
      <c r="P20" s="638"/>
      <c r="Q20" s="638"/>
      <c r="R20" s="641"/>
      <c r="S20" s="641"/>
      <c r="T20" s="638"/>
      <c r="U20" s="638"/>
      <c r="V20" s="691">
        <v>3</v>
      </c>
      <c r="W20" s="691"/>
      <c r="X20" s="638"/>
      <c r="Y20" s="638"/>
      <c r="Z20" s="691">
        <v>3</v>
      </c>
      <c r="AA20" s="691"/>
      <c r="AB20" s="638"/>
      <c r="AC20" s="638"/>
      <c r="AD20" s="691">
        <v>3</v>
      </c>
      <c r="AE20" s="691"/>
      <c r="AF20" s="638"/>
      <c r="AG20" s="638"/>
      <c r="AH20" s="691">
        <v>3</v>
      </c>
      <c r="AI20" s="691"/>
      <c r="AJ20" s="638"/>
      <c r="AK20" s="638"/>
      <c r="AL20" s="691">
        <v>3</v>
      </c>
      <c r="AM20" s="691"/>
      <c r="AN20" s="638"/>
      <c r="AO20" s="638"/>
      <c r="AP20" s="691">
        <v>2</v>
      </c>
      <c r="AQ20" s="691"/>
      <c r="AR20" s="638"/>
      <c r="AS20" s="638"/>
      <c r="AT20" s="691">
        <v>3</v>
      </c>
      <c r="AU20" s="691"/>
      <c r="AV20" s="638"/>
      <c r="AW20" s="638"/>
      <c r="AX20" s="691">
        <v>3</v>
      </c>
      <c r="AY20" s="691"/>
      <c r="AZ20" s="638"/>
      <c r="BA20" s="638"/>
      <c r="BB20" s="691">
        <v>2</v>
      </c>
      <c r="BC20" s="691"/>
      <c r="BD20" s="638"/>
      <c r="BE20" s="638"/>
      <c r="BF20" s="691">
        <v>3</v>
      </c>
      <c r="BG20" s="691"/>
      <c r="BH20" s="638"/>
      <c r="BI20" s="638"/>
      <c r="BJ20" s="691">
        <v>2</v>
      </c>
      <c r="BK20" s="703"/>
      <c r="BL20" s="41"/>
      <c r="BM20" s="42"/>
    </row>
    <row r="21" spans="1:65" s="21" customFormat="1" ht="50.25" customHeight="1" x14ac:dyDescent="0.2">
      <c r="A21" s="861"/>
      <c r="B21" s="849" t="s">
        <v>38</v>
      </c>
      <c r="C21" s="852" t="s">
        <v>39</v>
      </c>
      <c r="D21" s="500" t="s">
        <v>76</v>
      </c>
      <c r="E21" s="855">
        <v>0.25</v>
      </c>
      <c r="F21" s="43" t="s">
        <v>41</v>
      </c>
      <c r="G21" s="44" t="s">
        <v>77</v>
      </c>
      <c r="H21" s="44" t="s">
        <v>78</v>
      </c>
      <c r="I21" s="45" t="s">
        <v>79</v>
      </c>
      <c r="J21" s="46">
        <v>0.09</v>
      </c>
      <c r="K21" s="47" t="s">
        <v>80</v>
      </c>
      <c r="L21" s="48">
        <v>43525</v>
      </c>
      <c r="M21" s="48">
        <v>43814</v>
      </c>
      <c r="N21" s="49" t="s">
        <v>46</v>
      </c>
      <c r="O21" s="18">
        <v>3.1</v>
      </c>
      <c r="P21" s="638"/>
      <c r="Q21" s="638"/>
      <c r="R21" s="641"/>
      <c r="S21" s="641"/>
      <c r="T21" s="638"/>
      <c r="U21" s="638"/>
      <c r="V21" s="691">
        <v>1</v>
      </c>
      <c r="W21" s="691"/>
      <c r="X21" s="638"/>
      <c r="Y21" s="638"/>
      <c r="Z21" s="641"/>
      <c r="AA21" s="641"/>
      <c r="AB21" s="638"/>
      <c r="AC21" s="638"/>
      <c r="AD21" s="641"/>
      <c r="AE21" s="641"/>
      <c r="AF21" s="638"/>
      <c r="AG21" s="638"/>
      <c r="AH21" s="691">
        <v>1</v>
      </c>
      <c r="AI21" s="691"/>
      <c r="AJ21" s="638"/>
      <c r="AK21" s="638"/>
      <c r="AL21" s="691">
        <v>1</v>
      </c>
      <c r="AM21" s="691"/>
      <c r="AN21" s="638"/>
      <c r="AO21" s="638"/>
      <c r="AP21" s="641"/>
      <c r="AQ21" s="641"/>
      <c r="AR21" s="638"/>
      <c r="AS21" s="638"/>
      <c r="AT21" s="641"/>
      <c r="AU21" s="641"/>
      <c r="AV21" s="638"/>
      <c r="AW21" s="638"/>
      <c r="AX21" s="691">
        <v>1</v>
      </c>
      <c r="AY21" s="691"/>
      <c r="AZ21" s="638"/>
      <c r="BA21" s="638"/>
      <c r="BB21" s="691">
        <v>1</v>
      </c>
      <c r="BC21" s="691"/>
      <c r="BD21" s="638"/>
      <c r="BE21" s="638"/>
      <c r="BF21" s="641"/>
      <c r="BG21" s="641"/>
      <c r="BH21" s="638"/>
      <c r="BI21" s="638"/>
      <c r="BJ21" s="691">
        <v>1</v>
      </c>
      <c r="BK21" s="703"/>
      <c r="BL21" s="50"/>
      <c r="BM21" s="20"/>
    </row>
    <row r="22" spans="1:65" s="21" customFormat="1" ht="60.75" customHeight="1" x14ac:dyDescent="0.2">
      <c r="A22" s="861"/>
      <c r="B22" s="850"/>
      <c r="C22" s="853"/>
      <c r="D22" s="501"/>
      <c r="E22" s="856"/>
      <c r="F22" s="22" t="s">
        <v>41</v>
      </c>
      <c r="G22" s="24" t="s">
        <v>81</v>
      </c>
      <c r="H22" s="24" t="s">
        <v>82</v>
      </c>
      <c r="I22" s="32" t="s">
        <v>83</v>
      </c>
      <c r="J22" s="51">
        <v>0.08</v>
      </c>
      <c r="K22" s="27" t="s">
        <v>80</v>
      </c>
      <c r="L22" s="28">
        <v>43466</v>
      </c>
      <c r="M22" s="28">
        <v>43830</v>
      </c>
      <c r="N22" s="29" t="s">
        <v>46</v>
      </c>
      <c r="O22" s="30">
        <v>3.2</v>
      </c>
      <c r="P22" s="638">
        <v>20</v>
      </c>
      <c r="Q22" s="638"/>
      <c r="R22" s="691">
        <v>10</v>
      </c>
      <c r="S22" s="691"/>
      <c r="T22" s="638"/>
      <c r="U22" s="638"/>
      <c r="V22" s="691">
        <v>40</v>
      </c>
      <c r="W22" s="691"/>
      <c r="X22" s="638"/>
      <c r="Y22" s="638"/>
      <c r="Z22" s="691">
        <v>40</v>
      </c>
      <c r="AA22" s="691"/>
      <c r="AB22" s="638"/>
      <c r="AC22" s="638"/>
      <c r="AD22" s="691">
        <v>40</v>
      </c>
      <c r="AE22" s="691"/>
      <c r="AF22" s="638"/>
      <c r="AG22" s="638"/>
      <c r="AH22" s="691">
        <v>40</v>
      </c>
      <c r="AI22" s="691"/>
      <c r="AJ22" s="638"/>
      <c r="AK22" s="638"/>
      <c r="AL22" s="691">
        <v>40</v>
      </c>
      <c r="AM22" s="691"/>
      <c r="AN22" s="638"/>
      <c r="AO22" s="638"/>
      <c r="AP22" s="691">
        <v>40</v>
      </c>
      <c r="AQ22" s="691"/>
      <c r="AR22" s="638"/>
      <c r="AS22" s="638"/>
      <c r="AT22" s="691">
        <v>40</v>
      </c>
      <c r="AU22" s="691"/>
      <c r="AV22" s="638"/>
      <c r="AW22" s="638"/>
      <c r="AX22" s="691">
        <v>40</v>
      </c>
      <c r="AY22" s="691"/>
      <c r="AZ22" s="638"/>
      <c r="BA22" s="638"/>
      <c r="BB22" s="691">
        <v>40</v>
      </c>
      <c r="BC22" s="691"/>
      <c r="BD22" s="638"/>
      <c r="BE22" s="638"/>
      <c r="BF22" s="691">
        <v>40</v>
      </c>
      <c r="BG22" s="691"/>
      <c r="BH22" s="638"/>
      <c r="BI22" s="638"/>
      <c r="BJ22" s="691">
        <v>40</v>
      </c>
      <c r="BK22" s="703"/>
      <c r="BL22" s="50"/>
      <c r="BM22" s="20"/>
    </row>
    <row r="23" spans="1:65" s="21" customFormat="1" ht="60.75" customHeight="1" x14ac:dyDescent="0.2">
      <c r="A23" s="861"/>
      <c r="B23" s="850"/>
      <c r="C23" s="853"/>
      <c r="D23" s="501"/>
      <c r="E23" s="856"/>
      <c r="F23" s="22" t="s">
        <v>41</v>
      </c>
      <c r="G23" s="24" t="s">
        <v>84</v>
      </c>
      <c r="H23" s="24" t="s">
        <v>85</v>
      </c>
      <c r="I23" s="32" t="s">
        <v>86</v>
      </c>
      <c r="J23" s="51">
        <v>0.04</v>
      </c>
      <c r="K23" s="27" t="s">
        <v>87</v>
      </c>
      <c r="L23" s="28">
        <v>43466</v>
      </c>
      <c r="M23" s="28">
        <v>43830</v>
      </c>
      <c r="N23" s="29" t="s">
        <v>46</v>
      </c>
      <c r="O23" s="30">
        <v>3.3</v>
      </c>
      <c r="P23" s="638"/>
      <c r="Q23" s="638"/>
      <c r="R23" s="641"/>
      <c r="S23" s="641"/>
      <c r="T23" s="638"/>
      <c r="U23" s="638"/>
      <c r="V23" s="691">
        <v>18</v>
      </c>
      <c r="W23" s="691"/>
      <c r="X23" s="638"/>
      <c r="Y23" s="638"/>
      <c r="Z23" s="691">
        <v>18</v>
      </c>
      <c r="AA23" s="691"/>
      <c r="AB23" s="638"/>
      <c r="AC23" s="638"/>
      <c r="AD23" s="691">
        <v>18</v>
      </c>
      <c r="AE23" s="691"/>
      <c r="AF23" s="638"/>
      <c r="AG23" s="638"/>
      <c r="AH23" s="691">
        <v>18</v>
      </c>
      <c r="AI23" s="691"/>
      <c r="AJ23" s="638"/>
      <c r="AK23" s="638"/>
      <c r="AL23" s="691">
        <v>19</v>
      </c>
      <c r="AM23" s="691"/>
      <c r="AN23" s="638"/>
      <c r="AO23" s="638"/>
      <c r="AP23" s="691">
        <v>18</v>
      </c>
      <c r="AQ23" s="691"/>
      <c r="AR23" s="638"/>
      <c r="AS23" s="638"/>
      <c r="AT23" s="691">
        <v>18</v>
      </c>
      <c r="AU23" s="691"/>
      <c r="AV23" s="638"/>
      <c r="AW23" s="638"/>
      <c r="AX23" s="691">
        <v>18</v>
      </c>
      <c r="AY23" s="691"/>
      <c r="AZ23" s="638"/>
      <c r="BA23" s="638"/>
      <c r="BB23" s="691">
        <v>19</v>
      </c>
      <c r="BC23" s="691"/>
      <c r="BD23" s="638"/>
      <c r="BE23" s="638"/>
      <c r="BF23" s="691">
        <v>18</v>
      </c>
      <c r="BG23" s="691"/>
      <c r="BH23" s="638"/>
      <c r="BI23" s="638"/>
      <c r="BJ23" s="691">
        <v>18</v>
      </c>
      <c r="BK23" s="703"/>
      <c r="BL23" s="50"/>
      <c r="BM23" s="20"/>
    </row>
    <row r="24" spans="1:65" s="21" customFormat="1" ht="60.75" customHeight="1" x14ac:dyDescent="0.2">
      <c r="A24" s="861"/>
      <c r="B24" s="851"/>
      <c r="C24" s="854"/>
      <c r="D24" s="501"/>
      <c r="E24" s="856"/>
      <c r="F24" s="22" t="s">
        <v>41</v>
      </c>
      <c r="G24" s="24" t="s">
        <v>88</v>
      </c>
      <c r="H24" s="24" t="s">
        <v>89</v>
      </c>
      <c r="I24" s="32" t="s">
        <v>90</v>
      </c>
      <c r="J24" s="51">
        <v>0.04</v>
      </c>
      <c r="K24" s="27" t="s">
        <v>91</v>
      </c>
      <c r="L24" s="28">
        <v>43466</v>
      </c>
      <c r="M24" s="28">
        <v>43830</v>
      </c>
      <c r="N24" s="29" t="s">
        <v>46</v>
      </c>
      <c r="O24" s="30">
        <v>3.4</v>
      </c>
      <c r="P24" s="638"/>
      <c r="Q24" s="638"/>
      <c r="R24" s="691">
        <v>4</v>
      </c>
      <c r="S24" s="691"/>
      <c r="T24" s="638"/>
      <c r="U24" s="638"/>
      <c r="V24" s="691">
        <v>4</v>
      </c>
      <c r="W24" s="691"/>
      <c r="X24" s="638"/>
      <c r="Y24" s="638"/>
      <c r="Z24" s="691">
        <v>4</v>
      </c>
      <c r="AA24" s="691"/>
      <c r="AB24" s="638"/>
      <c r="AC24" s="638"/>
      <c r="AD24" s="691">
        <v>4</v>
      </c>
      <c r="AE24" s="691"/>
      <c r="AF24" s="638"/>
      <c r="AG24" s="638"/>
      <c r="AH24" s="691">
        <v>4</v>
      </c>
      <c r="AI24" s="691"/>
      <c r="AJ24" s="638"/>
      <c r="AK24" s="638"/>
      <c r="AL24" s="691">
        <v>4</v>
      </c>
      <c r="AM24" s="691"/>
      <c r="AN24" s="638"/>
      <c r="AO24" s="638"/>
      <c r="AP24" s="691">
        <v>4</v>
      </c>
      <c r="AQ24" s="691"/>
      <c r="AR24" s="638"/>
      <c r="AS24" s="638"/>
      <c r="AT24" s="691">
        <v>4</v>
      </c>
      <c r="AU24" s="691"/>
      <c r="AV24" s="638"/>
      <c r="AW24" s="638"/>
      <c r="AX24" s="691">
        <v>5</v>
      </c>
      <c r="AY24" s="691"/>
      <c r="AZ24" s="638"/>
      <c r="BA24" s="638"/>
      <c r="BB24" s="691">
        <v>4</v>
      </c>
      <c r="BC24" s="691"/>
      <c r="BD24" s="638"/>
      <c r="BE24" s="638"/>
      <c r="BF24" s="691">
        <v>4</v>
      </c>
      <c r="BG24" s="691"/>
      <c r="BH24" s="638"/>
      <c r="BI24" s="638"/>
      <c r="BJ24" s="691">
        <v>5</v>
      </c>
      <c r="BK24" s="703"/>
      <c r="BL24" s="50"/>
      <c r="BM24" s="20"/>
    </row>
    <row r="25" spans="1:65" s="21" customFormat="1" ht="93.75" customHeight="1" thickBot="1" x14ac:dyDescent="0.25">
      <c r="A25" s="862"/>
      <c r="B25" s="52" t="s">
        <v>92</v>
      </c>
      <c r="C25" s="53" t="s">
        <v>93</v>
      </c>
      <c r="D25" s="54" t="s">
        <v>94</v>
      </c>
      <c r="E25" s="55">
        <v>0.05</v>
      </c>
      <c r="F25" s="56" t="s">
        <v>95</v>
      </c>
      <c r="G25" s="52" t="s">
        <v>96</v>
      </c>
      <c r="H25" s="52" t="s">
        <v>97</v>
      </c>
      <c r="I25" s="57" t="s">
        <v>98</v>
      </c>
      <c r="J25" s="58">
        <v>0.05</v>
      </c>
      <c r="K25" s="55" t="s">
        <v>99</v>
      </c>
      <c r="L25" s="59">
        <v>43466</v>
      </c>
      <c r="M25" s="59">
        <v>43830</v>
      </c>
      <c r="N25" s="60" t="s">
        <v>46</v>
      </c>
      <c r="O25" s="40">
        <v>4.0999999999999996</v>
      </c>
      <c r="P25" s="987"/>
      <c r="Q25" s="634"/>
      <c r="R25" s="989">
        <v>8.3299999999999999E-2</v>
      </c>
      <c r="S25" s="697"/>
      <c r="T25" s="987"/>
      <c r="U25" s="634"/>
      <c r="V25" s="989">
        <v>8.3299999999999999E-2</v>
      </c>
      <c r="W25" s="697"/>
      <c r="X25" s="987"/>
      <c r="Y25" s="634"/>
      <c r="Z25" s="989">
        <v>8.3299999999999999E-2</v>
      </c>
      <c r="AA25" s="697"/>
      <c r="AB25" s="987"/>
      <c r="AC25" s="634"/>
      <c r="AD25" s="989">
        <v>8.3299999999999999E-2</v>
      </c>
      <c r="AE25" s="697"/>
      <c r="AF25" s="987"/>
      <c r="AG25" s="634"/>
      <c r="AH25" s="989">
        <v>8.3299999999999999E-2</v>
      </c>
      <c r="AI25" s="697"/>
      <c r="AJ25" s="987"/>
      <c r="AK25" s="634"/>
      <c r="AL25" s="989">
        <v>8.3299999999999999E-2</v>
      </c>
      <c r="AM25" s="697"/>
      <c r="AN25" s="634"/>
      <c r="AO25" s="634"/>
      <c r="AP25" s="989">
        <v>8.3299999999999999E-2</v>
      </c>
      <c r="AQ25" s="697"/>
      <c r="AR25" s="634"/>
      <c r="AS25" s="634"/>
      <c r="AT25" s="989">
        <v>8.3299999999999999E-2</v>
      </c>
      <c r="AU25" s="697"/>
      <c r="AV25" s="634"/>
      <c r="AW25" s="634"/>
      <c r="AX25" s="989">
        <v>8.3299999999999999E-2</v>
      </c>
      <c r="AY25" s="697"/>
      <c r="AZ25" s="634"/>
      <c r="BA25" s="634"/>
      <c r="BB25" s="989">
        <v>8.3299999999999999E-2</v>
      </c>
      <c r="BC25" s="697"/>
      <c r="BD25" s="634"/>
      <c r="BE25" s="634"/>
      <c r="BF25" s="989">
        <v>8.3299999999999999E-2</v>
      </c>
      <c r="BG25" s="697"/>
      <c r="BH25" s="634"/>
      <c r="BI25" s="634"/>
      <c r="BJ25" s="989">
        <v>8.3699999999999997E-2</v>
      </c>
      <c r="BK25" s="697"/>
      <c r="BL25" s="61"/>
      <c r="BM25" s="42"/>
    </row>
    <row r="26" spans="1:65" ht="18" customHeight="1" x14ac:dyDescent="0.2">
      <c r="A26" s="62" t="s">
        <v>100</v>
      </c>
      <c r="B26" s="63"/>
      <c r="C26" s="63" t="s">
        <v>101</v>
      </c>
      <c r="D26" s="63"/>
      <c r="E26" s="63"/>
      <c r="F26" s="63" t="s">
        <v>102</v>
      </c>
      <c r="G26" s="63"/>
      <c r="H26" s="64"/>
      <c r="I26" s="63" t="s">
        <v>103</v>
      </c>
      <c r="J26" s="64"/>
      <c r="K26" s="63"/>
      <c r="L26" s="63"/>
      <c r="M26" s="63"/>
      <c r="N26" s="65"/>
      <c r="O26" s="66"/>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8"/>
      <c r="BL26" s="69"/>
      <c r="BM26" s="70"/>
    </row>
    <row r="27" spans="1:65" ht="67.5" customHeight="1" x14ac:dyDescent="0.2">
      <c r="A27" s="71" t="s">
        <v>104</v>
      </c>
      <c r="B27" s="72"/>
      <c r="C27" s="72" t="s">
        <v>105</v>
      </c>
      <c r="D27" s="72"/>
      <c r="E27" s="72"/>
      <c r="F27" s="72" t="s">
        <v>106</v>
      </c>
      <c r="G27" s="72"/>
      <c r="H27" s="72"/>
      <c r="I27" s="72" t="s">
        <v>107</v>
      </c>
      <c r="J27" s="72"/>
      <c r="K27" s="72"/>
      <c r="L27" s="72"/>
      <c r="M27" s="72"/>
      <c r="N27" s="70"/>
      <c r="O27" s="73"/>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70"/>
      <c r="BL27" s="69"/>
      <c r="BM27" s="70"/>
    </row>
    <row r="28" spans="1:65" ht="24" customHeight="1" thickBot="1" x14ac:dyDescent="0.25">
      <c r="A28" s="74" t="s">
        <v>108</v>
      </c>
      <c r="B28" s="75"/>
      <c r="C28" s="632" t="s">
        <v>109</v>
      </c>
      <c r="D28" s="632"/>
      <c r="E28" s="75"/>
      <c r="F28" s="76" t="s">
        <v>110</v>
      </c>
      <c r="G28" s="75"/>
      <c r="H28" s="77"/>
      <c r="I28" s="632" t="s">
        <v>111</v>
      </c>
      <c r="J28" s="632"/>
      <c r="K28" s="75" t="s">
        <v>112</v>
      </c>
      <c r="L28" s="75"/>
      <c r="M28" s="75"/>
      <c r="N28" s="78"/>
      <c r="O28" s="79"/>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1"/>
      <c r="BL28" s="80"/>
      <c r="BM28" s="81"/>
    </row>
    <row r="29" spans="1:65" x14ac:dyDescent="0.2">
      <c r="A29" s="82"/>
      <c r="B29" s="69"/>
      <c r="C29" s="69"/>
      <c r="D29" s="69"/>
      <c r="E29" s="83"/>
      <c r="F29" s="83"/>
      <c r="G29" s="69"/>
      <c r="H29" s="69"/>
      <c r="I29" s="69"/>
      <c r="J29" s="69"/>
      <c r="K29" s="69"/>
      <c r="L29" s="69"/>
      <c r="M29" s="69"/>
      <c r="N29" s="70"/>
      <c r="O29" s="82"/>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70"/>
      <c r="BL29" s="69"/>
      <c r="BM29" s="70"/>
    </row>
    <row r="30" spans="1:65" x14ac:dyDescent="0.2">
      <c r="A30" s="82"/>
      <c r="B30" s="69"/>
      <c r="C30" s="69"/>
      <c r="D30" s="69"/>
      <c r="E30" s="83"/>
      <c r="F30" s="83"/>
      <c r="G30" s="69"/>
      <c r="H30" s="69"/>
      <c r="I30" s="69"/>
      <c r="J30" s="69"/>
      <c r="K30" s="69"/>
      <c r="L30" s="69"/>
      <c r="M30" s="69"/>
      <c r="N30" s="70"/>
      <c r="O30" s="82"/>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70"/>
      <c r="BL30" s="69"/>
      <c r="BM30" s="70"/>
    </row>
    <row r="31" spans="1:65" x14ac:dyDescent="0.2">
      <c r="A31" s="82"/>
      <c r="B31" s="69"/>
      <c r="C31" s="69"/>
      <c r="D31" s="69"/>
      <c r="E31" s="83"/>
      <c r="F31" s="83"/>
      <c r="G31" s="69"/>
      <c r="H31" s="69"/>
      <c r="I31" s="69"/>
      <c r="J31" s="69"/>
      <c r="K31" s="69"/>
      <c r="L31" s="69"/>
      <c r="M31" s="69"/>
      <c r="N31" s="70"/>
      <c r="O31" s="82"/>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70"/>
      <c r="BL31" s="69"/>
      <c r="BM31" s="70"/>
    </row>
    <row r="32" spans="1:65" x14ac:dyDescent="0.2">
      <c r="A32" s="82"/>
      <c r="B32" s="69"/>
      <c r="C32" s="69"/>
      <c r="D32" s="69"/>
      <c r="E32" s="83"/>
      <c r="F32" s="83"/>
      <c r="G32" s="69"/>
      <c r="H32" s="69"/>
      <c r="I32" s="69"/>
      <c r="J32" s="69"/>
      <c r="K32" s="69"/>
      <c r="L32" s="69"/>
      <c r="M32" s="69"/>
      <c r="N32" s="70"/>
      <c r="O32" s="82"/>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70"/>
      <c r="BL32" s="69"/>
      <c r="BM32" s="70"/>
    </row>
    <row r="33" spans="1:65" x14ac:dyDescent="0.2">
      <c r="A33" s="82"/>
      <c r="B33" s="69"/>
      <c r="C33" s="69"/>
      <c r="D33" s="69"/>
      <c r="E33" s="83"/>
      <c r="F33" s="83"/>
      <c r="G33" s="69"/>
      <c r="H33" s="69"/>
      <c r="I33" s="69"/>
      <c r="J33" s="69"/>
      <c r="K33" s="69"/>
      <c r="L33" s="69"/>
      <c r="M33" s="69"/>
      <c r="N33" s="70"/>
      <c r="O33" s="82"/>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70"/>
      <c r="BL33" s="69"/>
      <c r="BM33" s="70"/>
    </row>
    <row r="34" spans="1:65" x14ac:dyDescent="0.2">
      <c r="A34" s="82"/>
      <c r="B34" s="69"/>
      <c r="C34" s="69"/>
      <c r="D34" s="69"/>
      <c r="E34" s="83"/>
      <c r="F34" s="83"/>
      <c r="G34" s="69"/>
      <c r="H34" s="69"/>
      <c r="I34" s="69"/>
      <c r="J34" s="69"/>
      <c r="K34" s="69"/>
      <c r="L34" s="69"/>
      <c r="M34" s="69"/>
      <c r="N34" s="70"/>
      <c r="O34" s="82"/>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70"/>
      <c r="BL34" s="69"/>
      <c r="BM34" s="70"/>
    </row>
    <row r="35" spans="1:65" x14ac:dyDescent="0.2">
      <c r="A35" s="82"/>
      <c r="B35" s="69"/>
      <c r="C35" s="69"/>
      <c r="D35" s="69"/>
      <c r="E35" s="83"/>
      <c r="F35" s="83"/>
      <c r="G35" s="69"/>
      <c r="H35" s="69"/>
      <c r="I35" s="69"/>
      <c r="J35" s="69"/>
      <c r="K35" s="69"/>
      <c r="L35" s="69"/>
      <c r="M35" s="69"/>
      <c r="N35" s="70"/>
      <c r="O35" s="82"/>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70"/>
      <c r="BL35" s="69"/>
      <c r="BM35" s="70"/>
    </row>
    <row r="36" spans="1:65" ht="15.75" thickBot="1" x14ac:dyDescent="0.25">
      <c r="A36" s="84"/>
      <c r="B36" s="80"/>
      <c r="C36" s="80"/>
      <c r="D36" s="80"/>
      <c r="E36" s="85"/>
      <c r="F36" s="85"/>
      <c r="G36" s="80"/>
      <c r="H36" s="80"/>
      <c r="I36" s="80"/>
      <c r="J36" s="80"/>
      <c r="K36" s="80"/>
      <c r="L36" s="80"/>
      <c r="M36" s="80"/>
      <c r="N36" s="81"/>
      <c r="O36" s="84"/>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1"/>
      <c r="BL36" s="80"/>
      <c r="BM36" s="81"/>
    </row>
  </sheetData>
  <mergeCells count="412">
    <mergeCell ref="AP13:AQ13"/>
    <mergeCell ref="AR13:AS13"/>
    <mergeCell ref="AT13:AU13"/>
    <mergeCell ref="P12:Q12"/>
    <mergeCell ref="P17:Q17"/>
    <mergeCell ref="BB12:BC12"/>
    <mergeCell ref="BD12:BE12"/>
    <mergeCell ref="BF12:BG12"/>
    <mergeCell ref="BH12:BI12"/>
    <mergeCell ref="BJ12:BK12"/>
    <mergeCell ref="AX12:AY12"/>
    <mergeCell ref="AZ12:BA12"/>
    <mergeCell ref="BJ13:BK13"/>
    <mergeCell ref="P14:Q14"/>
    <mergeCell ref="R14:S14"/>
    <mergeCell ref="T14:U14"/>
    <mergeCell ref="V14:W14"/>
    <mergeCell ref="X14:Y14"/>
    <mergeCell ref="Z14:AA14"/>
    <mergeCell ref="AB14:AC14"/>
    <mergeCell ref="AX13:AY13"/>
    <mergeCell ref="AZ13:BA13"/>
    <mergeCell ref="BB13:BC13"/>
    <mergeCell ref="BD13:BE13"/>
    <mergeCell ref="BF13:BG13"/>
    <mergeCell ref="BH13:BI13"/>
    <mergeCell ref="AL13:AM13"/>
    <mergeCell ref="AV12:AW12"/>
    <mergeCell ref="AD12:AE12"/>
    <mergeCell ref="AV13:AW13"/>
    <mergeCell ref="Z13:AA13"/>
    <mergeCell ref="AB13:AC13"/>
    <mergeCell ref="P15:Q15"/>
    <mergeCell ref="R15:S15"/>
    <mergeCell ref="T15:U15"/>
    <mergeCell ref="V15:W15"/>
    <mergeCell ref="X15:Y15"/>
    <mergeCell ref="AP14:AQ14"/>
    <mergeCell ref="AR14:AS14"/>
    <mergeCell ref="AT14:AU14"/>
    <mergeCell ref="AV14:AW14"/>
    <mergeCell ref="AD14:AE14"/>
    <mergeCell ref="AF14:AG14"/>
    <mergeCell ref="AH14:AI14"/>
    <mergeCell ref="AJ14:AK14"/>
    <mergeCell ref="AL14:AM14"/>
    <mergeCell ref="AN14:AO14"/>
    <mergeCell ref="AD15:AE15"/>
    <mergeCell ref="AF15:AG15"/>
    <mergeCell ref="AH15:AI15"/>
    <mergeCell ref="AJ15:AK15"/>
    <mergeCell ref="P13:Q13"/>
    <mergeCell ref="R13:S13"/>
    <mergeCell ref="AT18:AU18"/>
    <mergeCell ref="AV18:AW18"/>
    <mergeCell ref="AH17:AI17"/>
    <mergeCell ref="AJ17:AK17"/>
    <mergeCell ref="AL17:AM17"/>
    <mergeCell ref="BJ14:BK14"/>
    <mergeCell ref="AX14:AY14"/>
    <mergeCell ref="AZ14:BA14"/>
    <mergeCell ref="BJ15:BK15"/>
    <mergeCell ref="AX15:AY15"/>
    <mergeCell ref="AZ15:BA15"/>
    <mergeCell ref="BB15:BC15"/>
    <mergeCell ref="BD15:BE15"/>
    <mergeCell ref="BF15:BG15"/>
    <mergeCell ref="BH15:BI15"/>
    <mergeCell ref="AL15:AM15"/>
    <mergeCell ref="AT15:AU15"/>
    <mergeCell ref="AV15:AW15"/>
    <mergeCell ref="P18:Q18"/>
    <mergeCell ref="R18:S18"/>
    <mergeCell ref="T18:U18"/>
    <mergeCell ref="V18:W18"/>
    <mergeCell ref="AN15:AO15"/>
    <mergeCell ref="AP15:AQ15"/>
    <mergeCell ref="AR15:AS15"/>
    <mergeCell ref="AJ18:AK18"/>
    <mergeCell ref="AN18:AO18"/>
    <mergeCell ref="AP18:AQ18"/>
    <mergeCell ref="AR18:AS18"/>
    <mergeCell ref="P16:Q16"/>
    <mergeCell ref="R16:S16"/>
    <mergeCell ref="T16:U16"/>
    <mergeCell ref="V16:W16"/>
    <mergeCell ref="X16:Y16"/>
    <mergeCell ref="Z16:AA16"/>
    <mergeCell ref="AB16:AC16"/>
    <mergeCell ref="AD16:AE16"/>
    <mergeCell ref="AF16:AG16"/>
    <mergeCell ref="Z15:AA15"/>
    <mergeCell ref="AB15:AC15"/>
    <mergeCell ref="AT17:AU17"/>
    <mergeCell ref="AV17:AW17"/>
    <mergeCell ref="AD17:AE17"/>
    <mergeCell ref="AF17:AG17"/>
    <mergeCell ref="BF16:BG16"/>
    <mergeCell ref="BH16:BI16"/>
    <mergeCell ref="BB14:BC14"/>
    <mergeCell ref="BD14:BE14"/>
    <mergeCell ref="BF14:BG14"/>
    <mergeCell ref="BH14:BI14"/>
    <mergeCell ref="AP16:AQ16"/>
    <mergeCell ref="AR16:AS16"/>
    <mergeCell ref="BB18:BC18"/>
    <mergeCell ref="BD18:BE18"/>
    <mergeCell ref="BF18:BG18"/>
    <mergeCell ref="BH18:BI18"/>
    <mergeCell ref="BB17:BC17"/>
    <mergeCell ref="BD17:BE17"/>
    <mergeCell ref="P19:Q19"/>
    <mergeCell ref="R19:S19"/>
    <mergeCell ref="T19:U19"/>
    <mergeCell ref="V19:W19"/>
    <mergeCell ref="X19:Y19"/>
    <mergeCell ref="Z19:AA19"/>
    <mergeCell ref="AB19:AC19"/>
    <mergeCell ref="AD19:AE19"/>
    <mergeCell ref="AF19:AG19"/>
    <mergeCell ref="AL18:AM18"/>
    <mergeCell ref="AN17:AO17"/>
    <mergeCell ref="R17:S17"/>
    <mergeCell ref="T17:U17"/>
    <mergeCell ref="V17:W17"/>
    <mergeCell ref="X17:Y17"/>
    <mergeCell ref="Z17:AA17"/>
    <mergeCell ref="AB17:AC17"/>
    <mergeCell ref="AD18:AE18"/>
    <mergeCell ref="AT19:AU19"/>
    <mergeCell ref="AV19:AW19"/>
    <mergeCell ref="AX19:AY19"/>
    <mergeCell ref="AZ19:BA19"/>
    <mergeCell ref="BB19:BC19"/>
    <mergeCell ref="AH19:AI19"/>
    <mergeCell ref="AJ19:AK19"/>
    <mergeCell ref="AL19:AM19"/>
    <mergeCell ref="AN19:AO19"/>
    <mergeCell ref="AP19:AQ19"/>
    <mergeCell ref="AR19:AS19"/>
    <mergeCell ref="AP20:AQ20"/>
    <mergeCell ref="AR20:AS20"/>
    <mergeCell ref="AT20:AU20"/>
    <mergeCell ref="AV20:AW20"/>
    <mergeCell ref="AD20:AE20"/>
    <mergeCell ref="AF20:AG20"/>
    <mergeCell ref="AH20:AI20"/>
    <mergeCell ref="AJ20:AK20"/>
    <mergeCell ref="AL20:AM20"/>
    <mergeCell ref="AN20:AO20"/>
    <mergeCell ref="P22:Q22"/>
    <mergeCell ref="R22:S22"/>
    <mergeCell ref="T22:U22"/>
    <mergeCell ref="V22:W22"/>
    <mergeCell ref="X22:Y22"/>
    <mergeCell ref="Z22:AA22"/>
    <mergeCell ref="AB22:AC22"/>
    <mergeCell ref="AT21:AU21"/>
    <mergeCell ref="AV21:AW21"/>
    <mergeCell ref="AH21:AI21"/>
    <mergeCell ref="AJ21:AK21"/>
    <mergeCell ref="AL21:AM21"/>
    <mergeCell ref="AF22:AG22"/>
    <mergeCell ref="AH22:AI22"/>
    <mergeCell ref="P21:Q21"/>
    <mergeCell ref="R21:S21"/>
    <mergeCell ref="T21:U21"/>
    <mergeCell ref="Z21:AA21"/>
    <mergeCell ref="AB21:AC21"/>
    <mergeCell ref="AD21:AE21"/>
    <mergeCell ref="AF21:AG21"/>
    <mergeCell ref="AN21:AO21"/>
    <mergeCell ref="AP21:AQ21"/>
    <mergeCell ref="AR21:AS21"/>
    <mergeCell ref="R23:S23"/>
    <mergeCell ref="T23:U23"/>
    <mergeCell ref="V23:W23"/>
    <mergeCell ref="X23:Y23"/>
    <mergeCell ref="Z23:AA23"/>
    <mergeCell ref="AB23:AC23"/>
    <mergeCell ref="AJ22:AK22"/>
    <mergeCell ref="AL22:AM22"/>
    <mergeCell ref="AP23:AQ23"/>
    <mergeCell ref="P25:Q25"/>
    <mergeCell ref="R25:S25"/>
    <mergeCell ref="T25:U25"/>
    <mergeCell ref="V25:W25"/>
    <mergeCell ref="X25:Y25"/>
    <mergeCell ref="Z25:AA25"/>
    <mergeCell ref="AB25:AC25"/>
    <mergeCell ref="AT24:AU24"/>
    <mergeCell ref="AV24:AW24"/>
    <mergeCell ref="AH24:AI24"/>
    <mergeCell ref="AJ24:AK24"/>
    <mergeCell ref="AL24:AM24"/>
    <mergeCell ref="AN24:AO24"/>
    <mergeCell ref="AP24:AQ24"/>
    <mergeCell ref="AR24:AS24"/>
    <mergeCell ref="P24:Q24"/>
    <mergeCell ref="R24:S24"/>
    <mergeCell ref="T24:U24"/>
    <mergeCell ref="V24:W24"/>
    <mergeCell ref="X24:Y24"/>
    <mergeCell ref="Z24:AA24"/>
    <mergeCell ref="AB24:AC24"/>
    <mergeCell ref="AD24:AE24"/>
    <mergeCell ref="AF24:AG24"/>
    <mergeCell ref="BJ23:BK23"/>
    <mergeCell ref="AX23:AY23"/>
    <mergeCell ref="AZ23:BA23"/>
    <mergeCell ref="BB23:BC23"/>
    <mergeCell ref="BD23:BE23"/>
    <mergeCell ref="BF23:BG23"/>
    <mergeCell ref="AP25:AQ25"/>
    <mergeCell ref="AR25:AS25"/>
    <mergeCell ref="AT25:AU25"/>
    <mergeCell ref="AV25:AW25"/>
    <mergeCell ref="AX25:AY25"/>
    <mergeCell ref="AZ25:BA25"/>
    <mergeCell ref="AX24:AY24"/>
    <mergeCell ref="AZ24:BA24"/>
    <mergeCell ref="BB24:BC24"/>
    <mergeCell ref="BD24:BE24"/>
    <mergeCell ref="BF25:BG25"/>
    <mergeCell ref="BH25:BI25"/>
    <mergeCell ref="BJ25:BK25"/>
    <mergeCell ref="BB22:BC22"/>
    <mergeCell ref="BD22:BE22"/>
    <mergeCell ref="BF22:BG22"/>
    <mergeCell ref="BH22:BI22"/>
    <mergeCell ref="BJ22:BK22"/>
    <mergeCell ref="BF20:BG20"/>
    <mergeCell ref="BH20:BI20"/>
    <mergeCell ref="BJ20:BK20"/>
    <mergeCell ref="BD20:BE20"/>
    <mergeCell ref="BF24:BG24"/>
    <mergeCell ref="BH24:BI24"/>
    <mergeCell ref="BJ24:BK24"/>
    <mergeCell ref="BB25:BC25"/>
    <mergeCell ref="BD25:BE25"/>
    <mergeCell ref="BH23:BI23"/>
    <mergeCell ref="BB20:BC20"/>
    <mergeCell ref="AR23:AS23"/>
    <mergeCell ref="AT23:AU23"/>
    <mergeCell ref="AV23:AW23"/>
    <mergeCell ref="AF12:AG12"/>
    <mergeCell ref="AH12:AI12"/>
    <mergeCell ref="AJ12:AK12"/>
    <mergeCell ref="AL12:AM12"/>
    <mergeCell ref="AN12:AO12"/>
    <mergeCell ref="AP12:AQ12"/>
    <mergeCell ref="AR12:AS12"/>
    <mergeCell ref="AT12:AU12"/>
    <mergeCell ref="AD13:AE13"/>
    <mergeCell ref="AF13:AG13"/>
    <mergeCell ref="AH13:AI13"/>
    <mergeCell ref="AJ13:AK13"/>
    <mergeCell ref="AN13:AO13"/>
    <mergeCell ref="T12:U12"/>
    <mergeCell ref="V12:W12"/>
    <mergeCell ref="X12:Y12"/>
    <mergeCell ref="Z12:AA12"/>
    <mergeCell ref="AB12:AC12"/>
    <mergeCell ref="BF17:BG17"/>
    <mergeCell ref="BH17:BI17"/>
    <mergeCell ref="BJ17:BK17"/>
    <mergeCell ref="AX17:AY17"/>
    <mergeCell ref="AZ17:BA17"/>
    <mergeCell ref="BJ18:BK18"/>
    <mergeCell ref="AF18:AG18"/>
    <mergeCell ref="AH18:AI18"/>
    <mergeCell ref="AT16:AU16"/>
    <mergeCell ref="AV16:AW16"/>
    <mergeCell ref="AX16:AY16"/>
    <mergeCell ref="AZ16:BA16"/>
    <mergeCell ref="BB16:BC16"/>
    <mergeCell ref="BD16:BE16"/>
    <mergeCell ref="AH16:AI16"/>
    <mergeCell ref="AJ16:AK16"/>
    <mergeCell ref="AL16:AM16"/>
    <mergeCell ref="AN16:AO16"/>
    <mergeCell ref="AP17:AQ17"/>
    <mergeCell ref="AR17:AS17"/>
    <mergeCell ref="Z18:AA18"/>
    <mergeCell ref="AB18:AC18"/>
    <mergeCell ref="X18:Y18"/>
    <mergeCell ref="BF19:BG19"/>
    <mergeCell ref="BH19:BI19"/>
    <mergeCell ref="BJ19:BK19"/>
    <mergeCell ref="BD19:BE19"/>
    <mergeCell ref="AX20:AY20"/>
    <mergeCell ref="AZ20:BA20"/>
    <mergeCell ref="AX18:AY18"/>
    <mergeCell ref="AZ18:BA18"/>
    <mergeCell ref="P20:Q20"/>
    <mergeCell ref="R20:S20"/>
    <mergeCell ref="AP22:AQ22"/>
    <mergeCell ref="AR22:AS22"/>
    <mergeCell ref="AT22:AU22"/>
    <mergeCell ref="AV22:AW22"/>
    <mergeCell ref="AN22:AO22"/>
    <mergeCell ref="AX21:AY21"/>
    <mergeCell ref="AZ21:BA21"/>
    <mergeCell ref="BB21:BC21"/>
    <mergeCell ref="BD21:BE21"/>
    <mergeCell ref="AX22:AY22"/>
    <mergeCell ref="AZ22:BA22"/>
    <mergeCell ref="AD22:AE22"/>
    <mergeCell ref="AD23:AE23"/>
    <mergeCell ref="AF23:AG23"/>
    <mergeCell ref="AH23:AI23"/>
    <mergeCell ref="AJ23:AK23"/>
    <mergeCell ref="AL23:AM23"/>
    <mergeCell ref="P23:Q23"/>
    <mergeCell ref="T20:U20"/>
    <mergeCell ref="AN23:AO23"/>
    <mergeCell ref="V20:W20"/>
    <mergeCell ref="X20:Y20"/>
    <mergeCell ref="Z20:AA20"/>
    <mergeCell ref="AB20:AC20"/>
    <mergeCell ref="V21:W21"/>
    <mergeCell ref="X21:Y21"/>
    <mergeCell ref="AD25:AE25"/>
    <mergeCell ref="AF25:AG25"/>
    <mergeCell ref="AH25:AI25"/>
    <mergeCell ref="AJ25:AK25"/>
    <mergeCell ref="AL25:AM25"/>
    <mergeCell ref="AN25:AO25"/>
    <mergeCell ref="R12:S12"/>
    <mergeCell ref="T13:U13"/>
    <mergeCell ref="V13:W13"/>
    <mergeCell ref="X13:Y13"/>
    <mergeCell ref="BJ16:BK16"/>
    <mergeCell ref="BF21:BG21"/>
    <mergeCell ref="BH21:BI21"/>
    <mergeCell ref="BJ21:BK21"/>
    <mergeCell ref="H10:H11"/>
    <mergeCell ref="I10:I11"/>
    <mergeCell ref="J10:J11"/>
    <mergeCell ref="K10:K11"/>
    <mergeCell ref="L10:L11"/>
    <mergeCell ref="M10:M11"/>
    <mergeCell ref="A3:N8"/>
    <mergeCell ref="O3:BK8"/>
    <mergeCell ref="BL3:BM9"/>
    <mergeCell ref="A9:N9"/>
    <mergeCell ref="A10:B10"/>
    <mergeCell ref="C10:C11"/>
    <mergeCell ref="D10:D11"/>
    <mergeCell ref="E10:E11"/>
    <mergeCell ref="F10:F11"/>
    <mergeCell ref="G10:G11"/>
    <mergeCell ref="BD10:BG10"/>
    <mergeCell ref="BH10:BK10"/>
    <mergeCell ref="BL10:BM10"/>
    <mergeCell ref="P11:Q11"/>
    <mergeCell ref="R11:S11"/>
    <mergeCell ref="T11:U11"/>
    <mergeCell ref="V11:W11"/>
    <mergeCell ref="X11:Y11"/>
    <mergeCell ref="Z11:AA11"/>
    <mergeCell ref="AB11:AC11"/>
    <mergeCell ref="AF10:AI10"/>
    <mergeCell ref="AJ10:AM10"/>
    <mergeCell ref="AN10:AQ10"/>
    <mergeCell ref="AR10:AU10"/>
    <mergeCell ref="AV10:AY10"/>
    <mergeCell ref="AZ10:BC10"/>
    <mergeCell ref="P10:S10"/>
    <mergeCell ref="T10:W10"/>
    <mergeCell ref="X10:AA10"/>
    <mergeCell ref="AB10:AE10"/>
    <mergeCell ref="AD11:AE11"/>
    <mergeCell ref="BD11:BE11"/>
    <mergeCell ref="BF11:BG11"/>
    <mergeCell ref="BH11:BI11"/>
    <mergeCell ref="BJ11:BK11"/>
    <mergeCell ref="A12:A25"/>
    <mergeCell ref="B12:B20"/>
    <mergeCell ref="C12:C20"/>
    <mergeCell ref="D12:D16"/>
    <mergeCell ref="E12:E16"/>
    <mergeCell ref="AR11:AS11"/>
    <mergeCell ref="AT11:AU11"/>
    <mergeCell ref="AV11:AW11"/>
    <mergeCell ref="AX11:AY11"/>
    <mergeCell ref="AZ11:BA11"/>
    <mergeCell ref="BB11:BC11"/>
    <mergeCell ref="AF11:AG11"/>
    <mergeCell ref="AH11:AI11"/>
    <mergeCell ref="AJ11:AK11"/>
    <mergeCell ref="AL11:AM11"/>
    <mergeCell ref="AN11:AO11"/>
    <mergeCell ref="AP11:AQ11"/>
    <mergeCell ref="N10:N11"/>
    <mergeCell ref="O10:O11"/>
    <mergeCell ref="G14:G15"/>
    <mergeCell ref="O14:O15"/>
    <mergeCell ref="D17:D20"/>
    <mergeCell ref="E17:E20"/>
    <mergeCell ref="G17:G18"/>
    <mergeCell ref="K17:K18"/>
    <mergeCell ref="L17:L18"/>
    <mergeCell ref="M17:M18"/>
    <mergeCell ref="N17:N18"/>
    <mergeCell ref="O17:O18"/>
    <mergeCell ref="B21:B24"/>
    <mergeCell ref="C21:C24"/>
    <mergeCell ref="D21:D24"/>
    <mergeCell ref="E21:E24"/>
    <mergeCell ref="C28:D28"/>
    <mergeCell ref="I28:J28"/>
  </mergeCells>
  <printOptions horizontalCentered="1" verticalCentered="1"/>
  <pageMargins left="0.25" right="0.25" top="0.75" bottom="0.75" header="0.3" footer="0.3"/>
  <pageSetup paperSize="41" scale="44" orientation="landscape" r:id="rId1"/>
  <headerFooter alignWithMargins="0">
    <oddFooter>Página &amp;P de &amp;N</oddFooter>
  </headerFooter>
  <colBreaks count="1" manualBreakCount="1">
    <brk id="14" min="2" max="3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M49"/>
  <sheetViews>
    <sheetView topLeftCell="E18" zoomScale="55" zoomScaleNormal="55" zoomScaleSheetLayoutView="40" workbookViewId="0">
      <selection activeCell="AF22" sqref="AF22:AG22"/>
    </sheetView>
  </sheetViews>
  <sheetFormatPr baseColWidth="10" defaultRowHeight="15" x14ac:dyDescent="0.2"/>
  <cols>
    <col min="1" max="1" width="24" style="1" customWidth="1"/>
    <col min="2" max="2" width="28.140625" style="1" customWidth="1"/>
    <col min="3" max="3" width="19.28515625" style="213" customWidth="1"/>
    <col min="4" max="4" width="36.140625" style="1" customWidth="1"/>
    <col min="5" max="5" width="17.42578125" style="2" customWidth="1"/>
    <col min="6" max="6" width="17.85546875" style="2" customWidth="1"/>
    <col min="7" max="7" width="44.28515625" style="1" customWidth="1"/>
    <col min="8" max="8" width="29.28515625" style="1" customWidth="1"/>
    <col min="9" max="9" width="27.28515625" style="1" customWidth="1"/>
    <col min="10" max="10" width="22.140625" style="1" customWidth="1"/>
    <col min="11" max="11" width="22" style="214" customWidth="1"/>
    <col min="12" max="12" width="16.28515625" style="1" customWidth="1"/>
    <col min="13" max="13" width="14.5703125" style="1" customWidth="1"/>
    <col min="14" max="14" width="12.5703125" style="213" customWidth="1"/>
    <col min="15" max="15" width="16.42578125" style="1" customWidth="1"/>
    <col min="16" max="63" width="5" style="1" customWidth="1"/>
    <col min="64" max="64" width="16.85546875" style="1" customWidth="1"/>
    <col min="65" max="65" width="22.85546875" style="1" customWidth="1"/>
    <col min="66" max="66" width="23.140625" style="1" customWidth="1"/>
    <col min="67" max="67" width="24.42578125" style="1" customWidth="1"/>
    <col min="68" max="16384" width="11.42578125" style="1"/>
  </cols>
  <sheetData>
    <row r="1" spans="1:65" x14ac:dyDescent="0.2">
      <c r="P1" s="3"/>
    </row>
    <row r="2" spans="1:65" ht="15.75" thickBot="1" x14ac:dyDescent="0.25">
      <c r="P2" s="3"/>
    </row>
    <row r="3" spans="1:65" ht="15" customHeight="1" x14ac:dyDescent="0.2">
      <c r="A3" s="522" t="s">
        <v>255</v>
      </c>
      <c r="B3" s="523"/>
      <c r="C3" s="523"/>
      <c r="D3" s="523"/>
      <c r="E3" s="523"/>
      <c r="F3" s="523"/>
      <c r="G3" s="523"/>
      <c r="H3" s="523"/>
      <c r="I3" s="523"/>
      <c r="J3" s="523"/>
      <c r="K3" s="523"/>
      <c r="L3" s="523"/>
      <c r="M3" s="523"/>
      <c r="N3" s="524"/>
      <c r="O3" s="531" t="s">
        <v>1</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3"/>
      <c r="BL3" s="540" t="s">
        <v>2</v>
      </c>
      <c r="BM3" s="541"/>
    </row>
    <row r="4" spans="1:65" ht="15" customHeight="1" x14ac:dyDescent="0.2">
      <c r="A4" s="525"/>
      <c r="B4" s="526"/>
      <c r="C4" s="526"/>
      <c r="D4" s="526"/>
      <c r="E4" s="526"/>
      <c r="F4" s="526"/>
      <c r="G4" s="526"/>
      <c r="H4" s="526"/>
      <c r="I4" s="526"/>
      <c r="J4" s="526"/>
      <c r="K4" s="526"/>
      <c r="L4" s="526"/>
      <c r="M4" s="526"/>
      <c r="N4" s="527"/>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6"/>
      <c r="BL4" s="542"/>
      <c r="BM4" s="543"/>
    </row>
    <row r="5" spans="1:65" ht="15" customHeight="1" x14ac:dyDescent="0.2">
      <c r="A5" s="525"/>
      <c r="B5" s="526"/>
      <c r="C5" s="526"/>
      <c r="D5" s="526"/>
      <c r="E5" s="526"/>
      <c r="F5" s="526"/>
      <c r="G5" s="526"/>
      <c r="H5" s="526"/>
      <c r="I5" s="526"/>
      <c r="J5" s="526"/>
      <c r="K5" s="526"/>
      <c r="L5" s="526"/>
      <c r="M5" s="526"/>
      <c r="N5" s="527"/>
      <c r="O5" s="534"/>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6"/>
      <c r="BL5" s="542"/>
      <c r="BM5" s="543"/>
    </row>
    <row r="6" spans="1:65" ht="15" customHeight="1" x14ac:dyDescent="0.2">
      <c r="A6" s="525"/>
      <c r="B6" s="526"/>
      <c r="C6" s="526"/>
      <c r="D6" s="526"/>
      <c r="E6" s="526"/>
      <c r="F6" s="526"/>
      <c r="G6" s="526"/>
      <c r="H6" s="526"/>
      <c r="I6" s="526"/>
      <c r="J6" s="526"/>
      <c r="K6" s="526"/>
      <c r="L6" s="526"/>
      <c r="M6" s="526"/>
      <c r="N6" s="527"/>
      <c r="O6" s="534"/>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6"/>
      <c r="BL6" s="542"/>
      <c r="BM6" s="543"/>
    </row>
    <row r="7" spans="1:65" ht="15" customHeight="1" x14ac:dyDescent="0.2">
      <c r="A7" s="525"/>
      <c r="B7" s="526"/>
      <c r="C7" s="526"/>
      <c r="D7" s="526"/>
      <c r="E7" s="526"/>
      <c r="F7" s="526"/>
      <c r="G7" s="526"/>
      <c r="H7" s="526"/>
      <c r="I7" s="526"/>
      <c r="J7" s="526"/>
      <c r="K7" s="526"/>
      <c r="L7" s="526"/>
      <c r="M7" s="526"/>
      <c r="N7" s="527"/>
      <c r="O7" s="534"/>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6"/>
      <c r="BL7" s="542"/>
      <c r="BM7" s="543"/>
    </row>
    <row r="8" spans="1:65" ht="15.75" customHeight="1" thickBot="1" x14ac:dyDescent="0.25">
      <c r="A8" s="528"/>
      <c r="B8" s="529"/>
      <c r="C8" s="529"/>
      <c r="D8" s="529"/>
      <c r="E8" s="529"/>
      <c r="F8" s="529"/>
      <c r="G8" s="529"/>
      <c r="H8" s="529"/>
      <c r="I8" s="529"/>
      <c r="J8" s="529"/>
      <c r="K8" s="529"/>
      <c r="L8" s="529"/>
      <c r="M8" s="529"/>
      <c r="N8" s="530"/>
      <c r="O8" s="537"/>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9"/>
      <c r="BL8" s="542"/>
      <c r="BM8" s="543"/>
    </row>
    <row r="9" spans="1:65" ht="15.75" customHeight="1" thickBot="1" x14ac:dyDescent="0.25">
      <c r="A9" s="546" t="s">
        <v>3</v>
      </c>
      <c r="B9" s="547"/>
      <c r="C9" s="547"/>
      <c r="D9" s="547"/>
      <c r="E9" s="547"/>
      <c r="F9" s="547"/>
      <c r="G9" s="547"/>
      <c r="H9" s="547"/>
      <c r="I9" s="547"/>
      <c r="J9" s="547"/>
      <c r="K9" s="547"/>
      <c r="L9" s="547"/>
      <c r="M9" s="547"/>
      <c r="N9" s="548"/>
      <c r="O9" s="546"/>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8"/>
      <c r="BL9" s="544"/>
      <c r="BM9" s="545"/>
    </row>
    <row r="10" spans="1:65" ht="25.5" customHeight="1" thickBot="1" x14ac:dyDescent="0.25">
      <c r="A10" s="552" t="s">
        <v>4</v>
      </c>
      <c r="B10" s="553"/>
      <c r="C10" s="554" t="s">
        <v>256</v>
      </c>
      <c r="D10" s="556" t="s">
        <v>257</v>
      </c>
      <c r="E10" s="558" t="s">
        <v>258</v>
      </c>
      <c r="F10" s="560" t="s">
        <v>259</v>
      </c>
      <c r="G10" s="554" t="s">
        <v>260</v>
      </c>
      <c r="H10" s="554" t="s">
        <v>261</v>
      </c>
      <c r="I10" s="554" t="s">
        <v>262</v>
      </c>
      <c r="J10" s="554" t="s">
        <v>263</v>
      </c>
      <c r="K10" s="556" t="s">
        <v>264</v>
      </c>
      <c r="L10" s="556" t="s">
        <v>265</v>
      </c>
      <c r="M10" s="556" t="s">
        <v>266</v>
      </c>
      <c r="N10" s="554" t="s">
        <v>267</v>
      </c>
      <c r="O10" s="556" t="s">
        <v>17</v>
      </c>
      <c r="P10" s="516" t="s">
        <v>18</v>
      </c>
      <c r="Q10" s="516"/>
      <c r="R10" s="516"/>
      <c r="S10" s="517"/>
      <c r="T10" s="516" t="s">
        <v>19</v>
      </c>
      <c r="U10" s="516"/>
      <c r="V10" s="516"/>
      <c r="W10" s="517"/>
      <c r="X10" s="516" t="s">
        <v>20</v>
      </c>
      <c r="Y10" s="516"/>
      <c r="Z10" s="516"/>
      <c r="AA10" s="517"/>
      <c r="AB10" s="516" t="s">
        <v>21</v>
      </c>
      <c r="AC10" s="516"/>
      <c r="AD10" s="516"/>
      <c r="AE10" s="517"/>
      <c r="AF10" s="516" t="s">
        <v>22</v>
      </c>
      <c r="AG10" s="516"/>
      <c r="AH10" s="516"/>
      <c r="AI10" s="517"/>
      <c r="AJ10" s="516" t="s">
        <v>23</v>
      </c>
      <c r="AK10" s="516"/>
      <c r="AL10" s="516"/>
      <c r="AM10" s="517"/>
      <c r="AN10" s="516" t="s">
        <v>24</v>
      </c>
      <c r="AO10" s="516"/>
      <c r="AP10" s="516"/>
      <c r="AQ10" s="517"/>
      <c r="AR10" s="516" t="s">
        <v>25</v>
      </c>
      <c r="AS10" s="516"/>
      <c r="AT10" s="516"/>
      <c r="AU10" s="517"/>
      <c r="AV10" s="516" t="s">
        <v>26</v>
      </c>
      <c r="AW10" s="516"/>
      <c r="AX10" s="516"/>
      <c r="AY10" s="517"/>
      <c r="AZ10" s="516" t="s">
        <v>27</v>
      </c>
      <c r="BA10" s="516"/>
      <c r="BB10" s="516"/>
      <c r="BC10" s="517"/>
      <c r="BD10" s="516" t="s">
        <v>28</v>
      </c>
      <c r="BE10" s="516"/>
      <c r="BF10" s="516"/>
      <c r="BG10" s="517"/>
      <c r="BH10" s="516" t="s">
        <v>29</v>
      </c>
      <c r="BI10" s="516"/>
      <c r="BJ10" s="516"/>
      <c r="BK10" s="517"/>
      <c r="BL10" s="563" t="s">
        <v>30</v>
      </c>
      <c r="BM10" s="564"/>
    </row>
    <row r="11" spans="1:65" ht="77.25" customHeight="1" thickBot="1" x14ac:dyDescent="0.25">
      <c r="A11" s="7" t="s">
        <v>31</v>
      </c>
      <c r="B11" s="7" t="s">
        <v>32</v>
      </c>
      <c r="C11" s="555"/>
      <c r="D11" s="557"/>
      <c r="E11" s="559"/>
      <c r="F11" s="561"/>
      <c r="G11" s="555"/>
      <c r="H11" s="555"/>
      <c r="I11" s="555"/>
      <c r="J11" s="555"/>
      <c r="K11" s="557"/>
      <c r="L11" s="557"/>
      <c r="M11" s="557"/>
      <c r="N11" s="555"/>
      <c r="O11" s="557"/>
      <c r="P11" s="925" t="s">
        <v>33</v>
      </c>
      <c r="Q11" s="521"/>
      <c r="R11" s="847" t="s">
        <v>34</v>
      </c>
      <c r="S11" s="631"/>
      <c r="T11" s="628" t="s">
        <v>33</v>
      </c>
      <c r="U11" s="629"/>
      <c r="V11" s="630" t="s">
        <v>34</v>
      </c>
      <c r="W11" s="631"/>
      <c r="X11" s="628" t="s">
        <v>33</v>
      </c>
      <c r="Y11" s="629"/>
      <c r="Z11" s="630" t="s">
        <v>34</v>
      </c>
      <c r="AA11" s="631"/>
      <c r="AB11" s="628" t="s">
        <v>33</v>
      </c>
      <c r="AC11" s="629"/>
      <c r="AD11" s="630" t="s">
        <v>34</v>
      </c>
      <c r="AE11" s="631"/>
      <c r="AF11" s="628" t="s">
        <v>33</v>
      </c>
      <c r="AG11" s="629"/>
      <c r="AH11" s="630" t="s">
        <v>34</v>
      </c>
      <c r="AI11" s="631"/>
      <c r="AJ11" s="628" t="s">
        <v>33</v>
      </c>
      <c r="AK11" s="629"/>
      <c r="AL11" s="630" t="s">
        <v>34</v>
      </c>
      <c r="AM11" s="631"/>
      <c r="AN11" s="628" t="s">
        <v>33</v>
      </c>
      <c r="AO11" s="629"/>
      <c r="AP11" s="630" t="s">
        <v>34</v>
      </c>
      <c r="AQ11" s="631"/>
      <c r="AR11" s="628" t="s">
        <v>33</v>
      </c>
      <c r="AS11" s="629"/>
      <c r="AT11" s="630" t="s">
        <v>34</v>
      </c>
      <c r="AU11" s="631"/>
      <c r="AV11" s="628" t="s">
        <v>33</v>
      </c>
      <c r="AW11" s="629"/>
      <c r="AX11" s="630" t="s">
        <v>34</v>
      </c>
      <c r="AY11" s="631"/>
      <c r="AZ11" s="628" t="s">
        <v>33</v>
      </c>
      <c r="BA11" s="629"/>
      <c r="BB11" s="630" t="s">
        <v>34</v>
      </c>
      <c r="BC11" s="631"/>
      <c r="BD11" s="628" t="s">
        <v>33</v>
      </c>
      <c r="BE11" s="629"/>
      <c r="BF11" s="630" t="s">
        <v>34</v>
      </c>
      <c r="BG11" s="631"/>
      <c r="BH11" s="628" t="s">
        <v>33</v>
      </c>
      <c r="BI11" s="629"/>
      <c r="BJ11" s="630" t="s">
        <v>34</v>
      </c>
      <c r="BK11" s="631"/>
      <c r="BL11" s="8" t="s">
        <v>35</v>
      </c>
      <c r="BM11" s="9" t="s">
        <v>36</v>
      </c>
    </row>
    <row r="12" spans="1:65" s="21" customFormat="1" ht="48.75" customHeight="1" x14ac:dyDescent="0.2">
      <c r="A12" s="919" t="s">
        <v>268</v>
      </c>
      <c r="B12" s="922" t="s">
        <v>269</v>
      </c>
      <c r="C12" s="899" t="s">
        <v>93</v>
      </c>
      <c r="D12" s="650" t="s">
        <v>270</v>
      </c>
      <c r="E12" s="907">
        <v>0.2</v>
      </c>
      <c r="F12" s="907" t="s">
        <v>118</v>
      </c>
      <c r="G12" s="215" t="s">
        <v>271</v>
      </c>
      <c r="H12" s="215" t="s">
        <v>272</v>
      </c>
      <c r="I12" s="215" t="s">
        <v>273</v>
      </c>
      <c r="J12" s="216">
        <v>0.05</v>
      </c>
      <c r="K12" s="15" t="s">
        <v>274</v>
      </c>
      <c r="L12" s="217">
        <v>43497</v>
      </c>
      <c r="M12" s="217">
        <v>43524</v>
      </c>
      <c r="N12" s="218" t="s">
        <v>275</v>
      </c>
      <c r="O12" s="219" t="s">
        <v>126</v>
      </c>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8">
        <v>1</v>
      </c>
      <c r="AQ12" s="918"/>
      <c r="AR12" s="916"/>
      <c r="AS12" s="916"/>
      <c r="AT12" s="916"/>
      <c r="AU12" s="916"/>
      <c r="AV12" s="916"/>
      <c r="AW12" s="916"/>
      <c r="AX12" s="916"/>
      <c r="AY12" s="916"/>
      <c r="AZ12" s="916"/>
      <c r="BA12" s="916"/>
      <c r="BB12" s="916"/>
      <c r="BC12" s="916"/>
      <c r="BD12" s="916"/>
      <c r="BE12" s="916"/>
      <c r="BF12" s="916"/>
      <c r="BG12" s="916"/>
      <c r="BH12" s="916"/>
      <c r="BI12" s="916"/>
      <c r="BJ12" s="916"/>
      <c r="BK12" s="917"/>
      <c r="BL12" s="220"/>
      <c r="BM12" s="221"/>
    </row>
    <row r="13" spans="1:65" s="21" customFormat="1" ht="57.75" customHeight="1" x14ac:dyDescent="0.2">
      <c r="A13" s="920"/>
      <c r="B13" s="901"/>
      <c r="C13" s="835"/>
      <c r="D13" s="501"/>
      <c r="E13" s="892"/>
      <c r="F13" s="892"/>
      <c r="G13" s="222" t="s">
        <v>276</v>
      </c>
      <c r="H13" s="222" t="s">
        <v>277</v>
      </c>
      <c r="I13" s="222" t="s">
        <v>278</v>
      </c>
      <c r="J13" s="223">
        <v>0.06</v>
      </c>
      <c r="K13" s="27" t="s">
        <v>279</v>
      </c>
      <c r="L13" s="224">
        <v>43466</v>
      </c>
      <c r="M13" s="224">
        <v>43800</v>
      </c>
      <c r="N13" s="225" t="s">
        <v>275</v>
      </c>
      <c r="O13" s="226" t="s">
        <v>130</v>
      </c>
      <c r="P13" s="886"/>
      <c r="Q13" s="886"/>
      <c r="R13" s="887">
        <v>1</v>
      </c>
      <c r="S13" s="887"/>
      <c r="T13" s="886"/>
      <c r="U13" s="886"/>
      <c r="V13" s="886"/>
      <c r="W13" s="886"/>
      <c r="X13" s="886"/>
      <c r="Y13" s="886"/>
      <c r="Z13" s="886"/>
      <c r="AA13" s="886"/>
      <c r="AB13" s="886"/>
      <c r="AC13" s="886"/>
      <c r="AD13" s="887">
        <v>1</v>
      </c>
      <c r="AE13" s="887"/>
      <c r="AF13" s="886"/>
      <c r="AG13" s="886"/>
      <c r="AH13" s="886"/>
      <c r="AI13" s="886"/>
      <c r="AJ13" s="886"/>
      <c r="AK13" s="886"/>
      <c r="AL13" s="886"/>
      <c r="AM13" s="886"/>
      <c r="AN13" s="886"/>
      <c r="AO13" s="886"/>
      <c r="AP13" s="887">
        <v>1</v>
      </c>
      <c r="AQ13" s="887"/>
      <c r="AR13" s="886"/>
      <c r="AS13" s="886"/>
      <c r="AT13" s="886"/>
      <c r="AU13" s="886"/>
      <c r="AV13" s="886"/>
      <c r="AW13" s="886"/>
      <c r="AX13" s="887">
        <v>1</v>
      </c>
      <c r="AY13" s="887"/>
      <c r="AZ13" s="886"/>
      <c r="BA13" s="886"/>
      <c r="BB13" s="886"/>
      <c r="BC13" s="886"/>
      <c r="BD13" s="886"/>
      <c r="BE13" s="886"/>
      <c r="BF13" s="886"/>
      <c r="BG13" s="886"/>
      <c r="BH13" s="886"/>
      <c r="BI13" s="886"/>
      <c r="BJ13" s="886"/>
      <c r="BK13" s="895"/>
      <c r="BL13" s="227"/>
      <c r="BM13" s="228"/>
    </row>
    <row r="14" spans="1:65" s="21" customFormat="1" ht="48" customHeight="1" x14ac:dyDescent="0.2">
      <c r="A14" s="920"/>
      <c r="B14" s="901"/>
      <c r="C14" s="835"/>
      <c r="D14" s="501"/>
      <c r="E14" s="892"/>
      <c r="F14" s="892"/>
      <c r="G14" s="222" t="s">
        <v>280</v>
      </c>
      <c r="H14" s="222" t="s">
        <v>281</v>
      </c>
      <c r="I14" s="222" t="s">
        <v>282</v>
      </c>
      <c r="J14" s="223">
        <v>0.05</v>
      </c>
      <c r="K14" s="27" t="s">
        <v>283</v>
      </c>
      <c r="L14" s="224">
        <v>43770</v>
      </c>
      <c r="M14" s="224" t="s">
        <v>284</v>
      </c>
      <c r="N14" s="225" t="s">
        <v>275</v>
      </c>
      <c r="O14" s="226" t="s">
        <v>134</v>
      </c>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6"/>
      <c r="AY14" s="886"/>
      <c r="AZ14" s="886"/>
      <c r="BA14" s="886"/>
      <c r="BB14" s="886"/>
      <c r="BC14" s="886"/>
      <c r="BD14" s="886"/>
      <c r="BE14" s="886"/>
      <c r="BF14" s="887">
        <v>1</v>
      </c>
      <c r="BG14" s="887"/>
      <c r="BH14" s="886"/>
      <c r="BI14" s="886"/>
      <c r="BJ14" s="886"/>
      <c r="BK14" s="895"/>
      <c r="BL14" s="229"/>
      <c r="BM14" s="230"/>
    </row>
    <row r="15" spans="1:65" s="21" customFormat="1" ht="62.25" customHeight="1" x14ac:dyDescent="0.2">
      <c r="A15" s="920"/>
      <c r="B15" s="901"/>
      <c r="C15" s="231" t="s">
        <v>285</v>
      </c>
      <c r="D15" s="501"/>
      <c r="E15" s="892"/>
      <c r="F15" s="892"/>
      <c r="G15" s="222" t="s">
        <v>286</v>
      </c>
      <c r="H15" s="232" t="s">
        <v>287</v>
      </c>
      <c r="I15" s="222" t="s">
        <v>288</v>
      </c>
      <c r="J15" s="223">
        <v>0.04</v>
      </c>
      <c r="K15" s="27" t="s">
        <v>283</v>
      </c>
      <c r="L15" s="224">
        <v>43466</v>
      </c>
      <c r="M15" s="224">
        <v>43800</v>
      </c>
      <c r="N15" s="225" t="s">
        <v>275</v>
      </c>
      <c r="O15" s="226" t="s">
        <v>289</v>
      </c>
      <c r="P15" s="886"/>
      <c r="Q15" s="886"/>
      <c r="R15" s="886"/>
      <c r="S15" s="886"/>
      <c r="T15" s="886"/>
      <c r="U15" s="886"/>
      <c r="V15" s="886"/>
      <c r="W15" s="886"/>
      <c r="X15" s="886"/>
      <c r="Y15" s="886"/>
      <c r="Z15" s="887">
        <v>1</v>
      </c>
      <c r="AA15" s="887"/>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6"/>
      <c r="AY15" s="886"/>
      <c r="AZ15" s="886"/>
      <c r="BA15" s="886"/>
      <c r="BB15" s="886"/>
      <c r="BC15" s="886"/>
      <c r="BD15" s="886"/>
      <c r="BE15" s="886"/>
      <c r="BF15" s="886"/>
      <c r="BG15" s="886"/>
      <c r="BH15" s="886"/>
      <c r="BI15" s="886"/>
      <c r="BJ15" s="886"/>
      <c r="BK15" s="895"/>
      <c r="BL15" s="229"/>
      <c r="BM15" s="230"/>
    </row>
    <row r="16" spans="1:65" s="21" customFormat="1" ht="81.75" customHeight="1" x14ac:dyDescent="0.2">
      <c r="A16" s="920"/>
      <c r="B16" s="901"/>
      <c r="C16" s="835" t="s">
        <v>93</v>
      </c>
      <c r="D16" s="501" t="s">
        <v>290</v>
      </c>
      <c r="E16" s="892">
        <v>0.2</v>
      </c>
      <c r="F16" s="892" t="s">
        <v>291</v>
      </c>
      <c r="G16" s="222" t="s">
        <v>292</v>
      </c>
      <c r="H16" s="222" t="s">
        <v>293</v>
      </c>
      <c r="I16" s="222" t="s">
        <v>294</v>
      </c>
      <c r="J16" s="223">
        <v>0.03</v>
      </c>
      <c r="K16" s="27" t="s">
        <v>283</v>
      </c>
      <c r="L16" s="224">
        <v>43466</v>
      </c>
      <c r="M16" s="224">
        <v>43800</v>
      </c>
      <c r="N16" s="225" t="s">
        <v>275</v>
      </c>
      <c r="O16" s="226" t="s">
        <v>139</v>
      </c>
      <c r="P16" s="886"/>
      <c r="Q16" s="886"/>
      <c r="R16" s="886"/>
      <c r="S16" s="886"/>
      <c r="T16" s="886"/>
      <c r="U16" s="886"/>
      <c r="V16" s="886"/>
      <c r="W16" s="886"/>
      <c r="X16" s="886"/>
      <c r="Y16" s="886"/>
      <c r="Z16" s="886"/>
      <c r="AA16" s="886"/>
      <c r="AB16" s="886"/>
      <c r="AC16" s="886"/>
      <c r="AD16" s="887">
        <v>1</v>
      </c>
      <c r="AE16" s="887"/>
      <c r="AF16" s="886"/>
      <c r="AG16" s="886"/>
      <c r="AH16" s="886"/>
      <c r="AI16" s="886"/>
      <c r="AJ16" s="886"/>
      <c r="AK16" s="886"/>
      <c r="AL16" s="887">
        <v>1</v>
      </c>
      <c r="AM16" s="887"/>
      <c r="AN16" s="886"/>
      <c r="AO16" s="886"/>
      <c r="AP16" s="886"/>
      <c r="AQ16" s="886"/>
      <c r="AR16" s="886"/>
      <c r="AS16" s="886"/>
      <c r="AT16" s="886"/>
      <c r="AU16" s="886"/>
      <c r="AV16" s="886"/>
      <c r="AW16" s="886"/>
      <c r="AX16" s="887">
        <v>1</v>
      </c>
      <c r="AY16" s="887"/>
      <c r="AZ16" s="886"/>
      <c r="BA16" s="886"/>
      <c r="BB16" s="886"/>
      <c r="BC16" s="886"/>
      <c r="BD16" s="886"/>
      <c r="BE16" s="886"/>
      <c r="BF16" s="886"/>
      <c r="BG16" s="886"/>
      <c r="BH16" s="886"/>
      <c r="BI16" s="886"/>
      <c r="BJ16" s="887">
        <v>1</v>
      </c>
      <c r="BK16" s="888"/>
      <c r="BL16" s="229"/>
      <c r="BM16" s="230"/>
    </row>
    <row r="17" spans="1:65" s="21" customFormat="1" ht="49.5" customHeight="1" x14ac:dyDescent="0.2">
      <c r="A17" s="920"/>
      <c r="B17" s="901"/>
      <c r="C17" s="835"/>
      <c r="D17" s="501"/>
      <c r="E17" s="892"/>
      <c r="F17" s="892"/>
      <c r="G17" s="222" t="s">
        <v>295</v>
      </c>
      <c r="H17" s="222" t="s">
        <v>277</v>
      </c>
      <c r="I17" s="222" t="s">
        <v>296</v>
      </c>
      <c r="J17" s="223">
        <v>0.02</v>
      </c>
      <c r="K17" s="27" t="s">
        <v>297</v>
      </c>
      <c r="L17" s="224">
        <v>43466</v>
      </c>
      <c r="M17" s="224">
        <v>43800</v>
      </c>
      <c r="N17" s="225" t="s">
        <v>275</v>
      </c>
      <c r="O17" s="226" t="s">
        <v>298</v>
      </c>
      <c r="P17" s="886"/>
      <c r="Q17" s="886"/>
      <c r="R17" s="886"/>
      <c r="S17" s="886"/>
      <c r="T17" s="886"/>
      <c r="U17" s="886"/>
      <c r="V17" s="886"/>
      <c r="W17" s="886"/>
      <c r="X17" s="886"/>
      <c r="Y17" s="886"/>
      <c r="Z17" s="886"/>
      <c r="AA17" s="886"/>
      <c r="AB17" s="886"/>
      <c r="AC17" s="886"/>
      <c r="AD17" s="887">
        <v>1</v>
      </c>
      <c r="AE17" s="887"/>
      <c r="AF17" s="886"/>
      <c r="AG17" s="886"/>
      <c r="AH17" s="886"/>
      <c r="AI17" s="886"/>
      <c r="AJ17" s="886"/>
      <c r="AK17" s="886"/>
      <c r="AL17" s="887">
        <v>1</v>
      </c>
      <c r="AM17" s="887"/>
      <c r="AN17" s="886"/>
      <c r="AO17" s="886"/>
      <c r="AP17" s="886"/>
      <c r="AQ17" s="886"/>
      <c r="AR17" s="886"/>
      <c r="AS17" s="886"/>
      <c r="AT17" s="886"/>
      <c r="AU17" s="886"/>
      <c r="AV17" s="886"/>
      <c r="AW17" s="886"/>
      <c r="AX17" s="887">
        <v>1</v>
      </c>
      <c r="AY17" s="887"/>
      <c r="AZ17" s="886"/>
      <c r="BA17" s="886"/>
      <c r="BB17" s="886"/>
      <c r="BC17" s="886"/>
      <c r="BD17" s="886"/>
      <c r="BE17" s="886"/>
      <c r="BF17" s="886"/>
      <c r="BG17" s="886"/>
      <c r="BH17" s="886"/>
      <c r="BI17" s="886"/>
      <c r="BJ17" s="887">
        <v>1</v>
      </c>
      <c r="BK17" s="888"/>
      <c r="BL17" s="229"/>
      <c r="BM17" s="230"/>
    </row>
    <row r="18" spans="1:65" s="21" customFormat="1" ht="42.75" customHeight="1" x14ac:dyDescent="0.2">
      <c r="A18" s="920"/>
      <c r="B18" s="901"/>
      <c r="C18" s="835"/>
      <c r="D18" s="501"/>
      <c r="E18" s="892"/>
      <c r="F18" s="892"/>
      <c r="G18" s="501" t="s">
        <v>299</v>
      </c>
      <c r="H18" s="222" t="s">
        <v>300</v>
      </c>
      <c r="I18" s="222" t="s">
        <v>301</v>
      </c>
      <c r="J18" s="223">
        <v>0.05</v>
      </c>
      <c r="K18" s="27" t="s">
        <v>279</v>
      </c>
      <c r="L18" s="224">
        <v>43466</v>
      </c>
      <c r="M18" s="224">
        <v>43496</v>
      </c>
      <c r="N18" s="225" t="s">
        <v>275</v>
      </c>
      <c r="O18" s="915" t="s">
        <v>302</v>
      </c>
      <c r="P18" s="886"/>
      <c r="Q18" s="886"/>
      <c r="R18" s="887">
        <v>10</v>
      </c>
      <c r="S18" s="887"/>
      <c r="T18" s="886"/>
      <c r="U18" s="886"/>
      <c r="V18" s="886"/>
      <c r="W18" s="886"/>
      <c r="X18" s="886"/>
      <c r="Y18" s="886"/>
      <c r="Z18" s="886"/>
      <c r="AA18" s="886"/>
      <c r="AB18" s="886"/>
      <c r="AC18" s="886"/>
      <c r="AD18" s="886"/>
      <c r="AE18" s="886"/>
      <c r="AF18" s="886"/>
      <c r="AG18" s="886"/>
      <c r="AH18" s="886"/>
      <c r="AI18" s="886"/>
      <c r="AJ18" s="886"/>
      <c r="AK18" s="886"/>
      <c r="AL18" s="886"/>
      <c r="AM18" s="886"/>
      <c r="AN18" s="886"/>
      <c r="AO18" s="886"/>
      <c r="AP18" s="886"/>
      <c r="AQ18" s="886"/>
      <c r="AR18" s="886"/>
      <c r="AS18" s="886"/>
      <c r="AT18" s="886"/>
      <c r="AU18" s="886"/>
      <c r="AV18" s="886"/>
      <c r="AW18" s="886"/>
      <c r="AX18" s="886"/>
      <c r="AY18" s="886"/>
      <c r="AZ18" s="886"/>
      <c r="BA18" s="886"/>
      <c r="BB18" s="886"/>
      <c r="BC18" s="886"/>
      <c r="BD18" s="886"/>
      <c r="BE18" s="886"/>
      <c r="BF18" s="886"/>
      <c r="BG18" s="886"/>
      <c r="BH18" s="886"/>
      <c r="BI18" s="886"/>
      <c r="BJ18" s="886"/>
      <c r="BK18" s="895"/>
      <c r="BL18" s="229"/>
      <c r="BM18" s="230"/>
    </row>
    <row r="19" spans="1:65" s="21" customFormat="1" ht="40.5" customHeight="1" x14ac:dyDescent="0.2">
      <c r="A19" s="920"/>
      <c r="B19" s="901"/>
      <c r="C19" s="835"/>
      <c r="D19" s="501"/>
      <c r="E19" s="892"/>
      <c r="F19" s="892"/>
      <c r="G19" s="501"/>
      <c r="H19" s="222" t="s">
        <v>303</v>
      </c>
      <c r="I19" s="222" t="s">
        <v>304</v>
      </c>
      <c r="J19" s="223">
        <v>0.04</v>
      </c>
      <c r="K19" s="27" t="s">
        <v>297</v>
      </c>
      <c r="L19" s="224">
        <v>43466</v>
      </c>
      <c r="M19" s="224">
        <v>43800</v>
      </c>
      <c r="N19" s="225" t="s">
        <v>275</v>
      </c>
      <c r="O19" s="915"/>
      <c r="P19" s="886"/>
      <c r="Q19" s="886"/>
      <c r="R19" s="887">
        <v>1</v>
      </c>
      <c r="S19" s="887"/>
      <c r="T19" s="886"/>
      <c r="U19" s="886"/>
      <c r="V19" s="887">
        <v>1</v>
      </c>
      <c r="W19" s="887"/>
      <c r="X19" s="886"/>
      <c r="Y19" s="886"/>
      <c r="Z19" s="887">
        <v>1</v>
      </c>
      <c r="AA19" s="887"/>
      <c r="AB19" s="886"/>
      <c r="AC19" s="886"/>
      <c r="AD19" s="887">
        <v>1</v>
      </c>
      <c r="AE19" s="887"/>
      <c r="AF19" s="886"/>
      <c r="AG19" s="886"/>
      <c r="AH19" s="887">
        <v>1</v>
      </c>
      <c r="AI19" s="887"/>
      <c r="AJ19" s="886"/>
      <c r="AK19" s="886"/>
      <c r="AL19" s="887">
        <v>1</v>
      </c>
      <c r="AM19" s="887"/>
      <c r="AN19" s="886"/>
      <c r="AO19" s="886"/>
      <c r="AP19" s="887">
        <v>1</v>
      </c>
      <c r="AQ19" s="887"/>
      <c r="AR19" s="886"/>
      <c r="AS19" s="886"/>
      <c r="AT19" s="887">
        <v>1</v>
      </c>
      <c r="AU19" s="887"/>
      <c r="AV19" s="886"/>
      <c r="AW19" s="886"/>
      <c r="AX19" s="887">
        <v>1</v>
      </c>
      <c r="AY19" s="887"/>
      <c r="AZ19" s="886"/>
      <c r="BA19" s="886"/>
      <c r="BB19" s="887">
        <v>1</v>
      </c>
      <c r="BC19" s="887"/>
      <c r="BD19" s="886"/>
      <c r="BE19" s="886"/>
      <c r="BF19" s="887">
        <v>1</v>
      </c>
      <c r="BG19" s="887"/>
      <c r="BH19" s="886"/>
      <c r="BI19" s="886"/>
      <c r="BJ19" s="887">
        <v>1</v>
      </c>
      <c r="BK19" s="888"/>
      <c r="BL19" s="229"/>
      <c r="BM19" s="230"/>
    </row>
    <row r="20" spans="1:65" s="21" customFormat="1" ht="38.25" x14ac:dyDescent="0.2">
      <c r="A20" s="920"/>
      <c r="B20" s="901"/>
      <c r="C20" s="835"/>
      <c r="D20" s="501"/>
      <c r="E20" s="892"/>
      <c r="F20" s="892"/>
      <c r="G20" s="501" t="s">
        <v>305</v>
      </c>
      <c r="H20" s="222" t="s">
        <v>306</v>
      </c>
      <c r="I20" s="222" t="s">
        <v>307</v>
      </c>
      <c r="J20" s="223">
        <v>0.03</v>
      </c>
      <c r="K20" s="27" t="s">
        <v>308</v>
      </c>
      <c r="L20" s="224">
        <v>43525</v>
      </c>
      <c r="M20" s="224">
        <v>43555</v>
      </c>
      <c r="N20" s="225" t="s">
        <v>275</v>
      </c>
      <c r="O20" s="915" t="s">
        <v>309</v>
      </c>
      <c r="P20" s="886"/>
      <c r="Q20" s="886"/>
      <c r="R20" s="886"/>
      <c r="S20" s="886"/>
      <c r="T20" s="886"/>
      <c r="U20" s="886"/>
      <c r="V20" s="886"/>
      <c r="W20" s="886"/>
      <c r="X20" s="886"/>
      <c r="Y20" s="886"/>
      <c r="Z20" s="886"/>
      <c r="AA20" s="886"/>
      <c r="AB20" s="886"/>
      <c r="AC20" s="886"/>
      <c r="AD20" s="914">
        <v>2</v>
      </c>
      <c r="AE20" s="914"/>
      <c r="AF20" s="886"/>
      <c r="AG20" s="886"/>
      <c r="AH20" s="886"/>
      <c r="AI20" s="886"/>
      <c r="AJ20" s="886"/>
      <c r="AK20" s="886"/>
      <c r="AL20" s="886"/>
      <c r="AM20" s="886"/>
      <c r="AN20" s="886"/>
      <c r="AO20" s="886"/>
      <c r="AP20" s="886"/>
      <c r="AQ20" s="886"/>
      <c r="AR20" s="886"/>
      <c r="AS20" s="886"/>
      <c r="AT20" s="886"/>
      <c r="AU20" s="886"/>
      <c r="AV20" s="886"/>
      <c r="AW20" s="886"/>
      <c r="AX20" s="886"/>
      <c r="AY20" s="886"/>
      <c r="AZ20" s="886"/>
      <c r="BA20" s="886"/>
      <c r="BB20" s="886"/>
      <c r="BC20" s="886"/>
      <c r="BD20" s="886"/>
      <c r="BE20" s="886"/>
      <c r="BF20" s="886"/>
      <c r="BG20" s="886"/>
      <c r="BH20" s="886"/>
      <c r="BI20" s="886"/>
      <c r="BJ20" s="886"/>
      <c r="BK20" s="895"/>
      <c r="BL20" s="229"/>
      <c r="BM20" s="230"/>
    </row>
    <row r="21" spans="1:65" s="21" customFormat="1" ht="51" x14ac:dyDescent="0.2">
      <c r="A21" s="920"/>
      <c r="B21" s="901"/>
      <c r="C21" s="835"/>
      <c r="D21" s="501"/>
      <c r="E21" s="892"/>
      <c r="F21" s="892"/>
      <c r="G21" s="501"/>
      <c r="H21" s="222" t="s">
        <v>310</v>
      </c>
      <c r="I21" s="222" t="s">
        <v>311</v>
      </c>
      <c r="J21" s="223">
        <v>0.03</v>
      </c>
      <c r="K21" s="27" t="s">
        <v>308</v>
      </c>
      <c r="L21" s="224">
        <v>43466</v>
      </c>
      <c r="M21" s="224">
        <v>43800</v>
      </c>
      <c r="N21" s="225" t="s">
        <v>275</v>
      </c>
      <c r="O21" s="915"/>
      <c r="P21" s="886"/>
      <c r="Q21" s="886"/>
      <c r="R21" s="886"/>
      <c r="S21" s="886"/>
      <c r="T21" s="886"/>
      <c r="U21" s="886"/>
      <c r="V21" s="886"/>
      <c r="W21" s="886"/>
      <c r="X21" s="886"/>
      <c r="Y21" s="886"/>
      <c r="Z21" s="886"/>
      <c r="AA21" s="886"/>
      <c r="AB21" s="886"/>
      <c r="AC21" s="886"/>
      <c r="AD21" s="887">
        <v>1</v>
      </c>
      <c r="AE21" s="887"/>
      <c r="AF21" s="886"/>
      <c r="AG21" s="886"/>
      <c r="AH21" s="886"/>
      <c r="AI21" s="886"/>
      <c r="AJ21" s="886"/>
      <c r="AK21" s="886"/>
      <c r="AL21" s="887">
        <v>1</v>
      </c>
      <c r="AM21" s="887"/>
      <c r="AN21" s="886"/>
      <c r="AO21" s="886"/>
      <c r="AP21" s="886"/>
      <c r="AQ21" s="886"/>
      <c r="AR21" s="886"/>
      <c r="AS21" s="886"/>
      <c r="AT21" s="887">
        <v>1</v>
      </c>
      <c r="AU21" s="887"/>
      <c r="AV21" s="886"/>
      <c r="AW21" s="886"/>
      <c r="AX21" s="886"/>
      <c r="AY21" s="886"/>
      <c r="AZ21" s="886"/>
      <c r="BA21" s="886"/>
      <c r="BB21" s="886"/>
      <c r="BC21" s="886"/>
      <c r="BD21" s="886"/>
      <c r="BE21" s="886"/>
      <c r="BF21" s="886"/>
      <c r="BG21" s="886"/>
      <c r="BH21" s="886"/>
      <c r="BI21" s="886"/>
      <c r="BJ21" s="887">
        <v>2</v>
      </c>
      <c r="BK21" s="888"/>
      <c r="BL21" s="229"/>
      <c r="BM21" s="230"/>
    </row>
    <row r="22" spans="1:65" s="21" customFormat="1" ht="45" customHeight="1" x14ac:dyDescent="0.2">
      <c r="A22" s="920"/>
      <c r="B22" s="901"/>
      <c r="C22" s="835" t="s">
        <v>312</v>
      </c>
      <c r="D22" s="501" t="s">
        <v>313</v>
      </c>
      <c r="E22" s="892">
        <v>0.1</v>
      </c>
      <c r="F22" s="652" t="s">
        <v>118</v>
      </c>
      <c r="G22" s="222" t="s">
        <v>314</v>
      </c>
      <c r="H22" s="222" t="s">
        <v>315</v>
      </c>
      <c r="I22" s="222" t="s">
        <v>316</v>
      </c>
      <c r="J22" s="233">
        <v>0.06</v>
      </c>
      <c r="K22" s="27" t="s">
        <v>317</v>
      </c>
      <c r="L22" s="224">
        <v>43466</v>
      </c>
      <c r="M22" s="224">
        <v>43800</v>
      </c>
      <c r="N22" s="225" t="s">
        <v>275</v>
      </c>
      <c r="O22" s="226" t="s">
        <v>144</v>
      </c>
      <c r="P22" s="890"/>
      <c r="Q22" s="886"/>
      <c r="R22" s="894">
        <v>8.3299999999999999E-2</v>
      </c>
      <c r="S22" s="887"/>
      <c r="T22" s="890"/>
      <c r="U22" s="886"/>
      <c r="V22" s="894">
        <v>8.3299999999999999E-2</v>
      </c>
      <c r="W22" s="887"/>
      <c r="X22" s="890"/>
      <c r="Y22" s="886"/>
      <c r="Z22" s="894">
        <v>8.3299999999999999E-2</v>
      </c>
      <c r="AA22" s="887"/>
      <c r="AB22" s="890"/>
      <c r="AC22" s="886"/>
      <c r="AD22" s="894">
        <v>8.3299999999999999E-2</v>
      </c>
      <c r="AE22" s="887"/>
      <c r="AF22" s="890"/>
      <c r="AG22" s="886"/>
      <c r="AH22" s="894">
        <v>8.3299999999999999E-2</v>
      </c>
      <c r="AI22" s="887"/>
      <c r="AJ22" s="890"/>
      <c r="AK22" s="886"/>
      <c r="AL22" s="894">
        <v>8.3299999999999999E-2</v>
      </c>
      <c r="AM22" s="887"/>
      <c r="AN22" s="890"/>
      <c r="AO22" s="886"/>
      <c r="AP22" s="894">
        <v>8.3299999999999999E-2</v>
      </c>
      <c r="AQ22" s="887"/>
      <c r="AR22" s="890"/>
      <c r="AS22" s="886"/>
      <c r="AT22" s="894">
        <v>8.3299999999999999E-2</v>
      </c>
      <c r="AU22" s="887"/>
      <c r="AV22" s="890"/>
      <c r="AW22" s="886"/>
      <c r="AX22" s="894">
        <v>8.3299999999999999E-2</v>
      </c>
      <c r="AY22" s="887"/>
      <c r="AZ22" s="890"/>
      <c r="BA22" s="886"/>
      <c r="BB22" s="894">
        <v>8.3299999999999999E-2</v>
      </c>
      <c r="BC22" s="887"/>
      <c r="BD22" s="890"/>
      <c r="BE22" s="886"/>
      <c r="BF22" s="894">
        <v>8.3299999999999999E-2</v>
      </c>
      <c r="BG22" s="887"/>
      <c r="BH22" s="886"/>
      <c r="BI22" s="886"/>
      <c r="BJ22" s="894">
        <v>8.3699999999999997E-2</v>
      </c>
      <c r="BK22" s="888"/>
      <c r="BL22" s="229"/>
      <c r="BM22" s="230"/>
    </row>
    <row r="23" spans="1:65" s="21" customFormat="1" ht="43.5" customHeight="1" x14ac:dyDescent="0.2">
      <c r="A23" s="920"/>
      <c r="B23" s="901"/>
      <c r="C23" s="835"/>
      <c r="D23" s="501"/>
      <c r="E23" s="892"/>
      <c r="F23" s="652"/>
      <c r="G23" s="222" t="s">
        <v>318</v>
      </c>
      <c r="H23" s="222" t="s">
        <v>319</v>
      </c>
      <c r="I23" s="222" t="s">
        <v>320</v>
      </c>
      <c r="J23" s="233">
        <v>0.02</v>
      </c>
      <c r="K23" s="27" t="s">
        <v>317</v>
      </c>
      <c r="L23" s="224">
        <v>43497</v>
      </c>
      <c r="M23" s="224">
        <v>43800</v>
      </c>
      <c r="N23" s="225" t="s">
        <v>275</v>
      </c>
      <c r="O23" s="226" t="s">
        <v>148</v>
      </c>
      <c r="P23" s="891"/>
      <c r="Q23" s="891"/>
      <c r="R23" s="891"/>
      <c r="S23" s="891"/>
      <c r="T23" s="890"/>
      <c r="U23" s="886"/>
      <c r="V23" s="687"/>
      <c r="W23" s="913"/>
      <c r="X23" s="890"/>
      <c r="Y23" s="886"/>
      <c r="Z23" s="890"/>
      <c r="AA23" s="886"/>
      <c r="AB23" s="886"/>
      <c r="AC23" s="886"/>
      <c r="AD23" s="890"/>
      <c r="AE23" s="886"/>
      <c r="AF23" s="890"/>
      <c r="AG23" s="886"/>
      <c r="AH23" s="894">
        <v>0.2</v>
      </c>
      <c r="AI23" s="887"/>
      <c r="AJ23" s="890"/>
      <c r="AK23" s="886"/>
      <c r="AL23" s="894">
        <v>0.2</v>
      </c>
      <c r="AM23" s="887"/>
      <c r="AN23" s="890"/>
      <c r="AO23" s="886"/>
      <c r="AP23" s="894">
        <v>0.1</v>
      </c>
      <c r="AQ23" s="887"/>
      <c r="AR23" s="890"/>
      <c r="AS23" s="886"/>
      <c r="AT23" s="894">
        <v>0.1</v>
      </c>
      <c r="AU23" s="887"/>
      <c r="AV23" s="890"/>
      <c r="AW23" s="886"/>
      <c r="AX23" s="894">
        <v>0.1</v>
      </c>
      <c r="AY23" s="887"/>
      <c r="AZ23" s="890"/>
      <c r="BA23" s="886"/>
      <c r="BB23" s="894">
        <v>0.1</v>
      </c>
      <c r="BC23" s="887"/>
      <c r="BD23" s="890"/>
      <c r="BE23" s="886"/>
      <c r="BF23" s="894">
        <v>0.1</v>
      </c>
      <c r="BG23" s="887"/>
      <c r="BH23" s="886"/>
      <c r="BI23" s="886"/>
      <c r="BJ23" s="894">
        <v>0.1</v>
      </c>
      <c r="BK23" s="888"/>
      <c r="BL23" s="229"/>
      <c r="BM23" s="230"/>
    </row>
    <row r="24" spans="1:65" s="21" customFormat="1" ht="46.5" customHeight="1" x14ac:dyDescent="0.2">
      <c r="A24" s="920"/>
      <c r="B24" s="901"/>
      <c r="C24" s="835"/>
      <c r="D24" s="501"/>
      <c r="E24" s="892"/>
      <c r="F24" s="652"/>
      <c r="G24" s="222" t="s">
        <v>321</v>
      </c>
      <c r="H24" s="222" t="s">
        <v>322</v>
      </c>
      <c r="I24" s="222" t="s">
        <v>323</v>
      </c>
      <c r="J24" s="233">
        <v>0.02</v>
      </c>
      <c r="K24" s="27" t="s">
        <v>324</v>
      </c>
      <c r="L24" s="224">
        <v>43497</v>
      </c>
      <c r="M24" s="224">
        <v>43770</v>
      </c>
      <c r="N24" s="225" t="s">
        <v>275</v>
      </c>
      <c r="O24" s="226" t="s">
        <v>325</v>
      </c>
      <c r="P24" s="891"/>
      <c r="Q24" s="891"/>
      <c r="R24" s="891"/>
      <c r="S24" s="891"/>
      <c r="T24" s="911"/>
      <c r="U24" s="911"/>
      <c r="V24" s="910">
        <v>1</v>
      </c>
      <c r="W24" s="910"/>
      <c r="X24" s="911"/>
      <c r="Y24" s="911"/>
      <c r="Z24" s="910">
        <v>1</v>
      </c>
      <c r="AA24" s="910"/>
      <c r="AB24" s="890"/>
      <c r="AC24" s="886"/>
      <c r="AD24" s="910">
        <v>1</v>
      </c>
      <c r="AE24" s="910"/>
      <c r="AF24" s="890"/>
      <c r="AG24" s="886"/>
      <c r="AH24" s="910">
        <v>1</v>
      </c>
      <c r="AI24" s="910"/>
      <c r="AJ24" s="890"/>
      <c r="AK24" s="886"/>
      <c r="AL24" s="910">
        <v>1</v>
      </c>
      <c r="AM24" s="910"/>
      <c r="AN24" s="890"/>
      <c r="AO24" s="886"/>
      <c r="AP24" s="910">
        <v>1</v>
      </c>
      <c r="AQ24" s="910"/>
      <c r="AR24" s="890"/>
      <c r="AS24" s="886"/>
      <c r="AT24" s="910">
        <v>1</v>
      </c>
      <c r="AU24" s="910"/>
      <c r="AV24" s="890"/>
      <c r="AW24" s="886"/>
      <c r="AX24" s="910">
        <v>1</v>
      </c>
      <c r="AY24" s="910"/>
      <c r="AZ24" s="890"/>
      <c r="BA24" s="886"/>
      <c r="BB24" s="910">
        <v>1</v>
      </c>
      <c r="BC24" s="910"/>
      <c r="BD24" s="890"/>
      <c r="BE24" s="886"/>
      <c r="BF24" s="910">
        <v>1</v>
      </c>
      <c r="BG24" s="910"/>
      <c r="BH24" s="886"/>
      <c r="BI24" s="886"/>
      <c r="BJ24" s="687"/>
      <c r="BK24" s="912"/>
      <c r="BL24" s="229"/>
      <c r="BM24" s="230"/>
    </row>
    <row r="25" spans="1:65" s="21" customFormat="1" ht="49.5" customHeight="1" x14ac:dyDescent="0.2">
      <c r="A25" s="920"/>
      <c r="B25" s="901"/>
      <c r="C25" s="897" t="s">
        <v>326</v>
      </c>
      <c r="D25" s="900" t="s">
        <v>327</v>
      </c>
      <c r="E25" s="923">
        <v>0.15</v>
      </c>
      <c r="F25" s="923" t="s">
        <v>118</v>
      </c>
      <c r="G25" s="234" t="s">
        <v>328</v>
      </c>
      <c r="H25" s="222" t="s">
        <v>329</v>
      </c>
      <c r="I25" s="222" t="s">
        <v>330</v>
      </c>
      <c r="J25" s="233">
        <v>0.02</v>
      </c>
      <c r="K25" s="27" t="s">
        <v>279</v>
      </c>
      <c r="L25" s="224">
        <v>43466</v>
      </c>
      <c r="M25" s="224">
        <v>43800</v>
      </c>
      <c r="N25" s="225" t="s">
        <v>275</v>
      </c>
      <c r="O25" s="226" t="s">
        <v>153</v>
      </c>
      <c r="P25" s="886"/>
      <c r="Q25" s="886"/>
      <c r="R25" s="886"/>
      <c r="S25" s="886"/>
      <c r="T25" s="886"/>
      <c r="U25" s="886"/>
      <c r="V25" s="886"/>
      <c r="W25" s="886"/>
      <c r="X25" s="886"/>
      <c r="Y25" s="886"/>
      <c r="Z25" s="886"/>
      <c r="AA25" s="886"/>
      <c r="AB25" s="886"/>
      <c r="AC25" s="886"/>
      <c r="AD25" s="886"/>
      <c r="AE25" s="886"/>
      <c r="AF25" s="886"/>
      <c r="AG25" s="886"/>
      <c r="AH25" s="886"/>
      <c r="AI25" s="886"/>
      <c r="AJ25" s="886"/>
      <c r="AK25" s="886"/>
      <c r="AL25" s="887">
        <v>1</v>
      </c>
      <c r="AM25" s="887"/>
      <c r="AN25" s="886"/>
      <c r="AO25" s="886"/>
      <c r="AP25" s="886"/>
      <c r="AQ25" s="886"/>
      <c r="AR25" s="886"/>
      <c r="AS25" s="886"/>
      <c r="AT25" s="886"/>
      <c r="AU25" s="886"/>
      <c r="AV25" s="886"/>
      <c r="AW25" s="886"/>
      <c r="AX25" s="886"/>
      <c r="AY25" s="886"/>
      <c r="AZ25" s="886"/>
      <c r="BA25" s="886"/>
      <c r="BB25" s="886"/>
      <c r="BC25" s="886"/>
      <c r="BD25" s="886"/>
      <c r="BE25" s="886"/>
      <c r="BF25" s="886"/>
      <c r="BG25" s="886"/>
      <c r="BH25" s="886"/>
      <c r="BI25" s="886"/>
      <c r="BJ25" s="887">
        <v>1</v>
      </c>
      <c r="BK25" s="888"/>
      <c r="BL25" s="229"/>
      <c r="BM25" s="230"/>
    </row>
    <row r="26" spans="1:65" s="21" customFormat="1" ht="62.25" customHeight="1" thickBot="1" x14ac:dyDescent="0.25">
      <c r="A26" s="920"/>
      <c r="B26" s="901"/>
      <c r="C26" s="898"/>
      <c r="D26" s="901"/>
      <c r="E26" s="906"/>
      <c r="F26" s="924"/>
      <c r="G26" s="235" t="s">
        <v>331</v>
      </c>
      <c r="H26" s="236" t="s">
        <v>332</v>
      </c>
      <c r="I26" s="236" t="s">
        <v>333</v>
      </c>
      <c r="J26" s="237">
        <v>0.02</v>
      </c>
      <c r="K26" s="37" t="s">
        <v>334</v>
      </c>
      <c r="L26" s="238">
        <v>43466</v>
      </c>
      <c r="M26" s="238">
        <v>43800</v>
      </c>
      <c r="N26" s="239" t="s">
        <v>275</v>
      </c>
      <c r="O26" s="240" t="s">
        <v>157</v>
      </c>
      <c r="P26" s="881"/>
      <c r="Q26" s="881"/>
      <c r="R26" s="879">
        <v>1</v>
      </c>
      <c r="S26" s="879"/>
      <c r="T26" s="881"/>
      <c r="U26" s="881"/>
      <c r="V26" s="879">
        <v>1</v>
      </c>
      <c r="W26" s="879"/>
      <c r="X26" s="881"/>
      <c r="Y26" s="881"/>
      <c r="Z26" s="879">
        <v>1</v>
      </c>
      <c r="AA26" s="879"/>
      <c r="AB26" s="881"/>
      <c r="AC26" s="881"/>
      <c r="AD26" s="879">
        <v>1</v>
      </c>
      <c r="AE26" s="879"/>
      <c r="AF26" s="881"/>
      <c r="AG26" s="881"/>
      <c r="AH26" s="879">
        <v>1</v>
      </c>
      <c r="AI26" s="879"/>
      <c r="AJ26" s="881"/>
      <c r="AK26" s="881"/>
      <c r="AL26" s="879">
        <v>1</v>
      </c>
      <c r="AM26" s="879"/>
      <c r="AN26" s="881"/>
      <c r="AO26" s="881"/>
      <c r="AP26" s="879">
        <v>1</v>
      </c>
      <c r="AQ26" s="879"/>
      <c r="AR26" s="881"/>
      <c r="AS26" s="881"/>
      <c r="AT26" s="879">
        <v>1</v>
      </c>
      <c r="AU26" s="879"/>
      <c r="AV26" s="881"/>
      <c r="AW26" s="881"/>
      <c r="AX26" s="879">
        <v>1</v>
      </c>
      <c r="AY26" s="879"/>
      <c r="AZ26" s="881"/>
      <c r="BA26" s="881"/>
      <c r="BB26" s="879">
        <v>1</v>
      </c>
      <c r="BC26" s="879"/>
      <c r="BD26" s="881"/>
      <c r="BE26" s="881"/>
      <c r="BF26" s="879">
        <v>1</v>
      </c>
      <c r="BG26" s="879"/>
      <c r="BH26" s="881"/>
      <c r="BI26" s="881"/>
      <c r="BJ26" s="879">
        <v>1</v>
      </c>
      <c r="BK26" s="882"/>
      <c r="BL26" s="241"/>
      <c r="BM26" s="242"/>
    </row>
    <row r="27" spans="1:65" s="21" customFormat="1" ht="59.25" customHeight="1" x14ac:dyDescent="0.2">
      <c r="A27" s="920"/>
      <c r="B27" s="901"/>
      <c r="C27" s="898"/>
      <c r="D27" s="901"/>
      <c r="E27" s="906"/>
      <c r="F27" s="906" t="s">
        <v>118</v>
      </c>
      <c r="G27" s="908" t="s">
        <v>335</v>
      </c>
      <c r="H27" s="215" t="s">
        <v>336</v>
      </c>
      <c r="I27" s="215" t="s">
        <v>333</v>
      </c>
      <c r="J27" s="243">
        <v>0.02</v>
      </c>
      <c r="K27" s="15" t="s">
        <v>337</v>
      </c>
      <c r="L27" s="217">
        <v>43466</v>
      </c>
      <c r="M27" s="217">
        <v>43800</v>
      </c>
      <c r="N27" s="218" t="s">
        <v>275</v>
      </c>
      <c r="O27" s="244">
        <v>4.3</v>
      </c>
      <c r="P27" s="903"/>
      <c r="Q27" s="903"/>
      <c r="R27" s="903"/>
      <c r="S27" s="903"/>
      <c r="T27" s="903"/>
      <c r="U27" s="903"/>
      <c r="V27" s="903"/>
      <c r="W27" s="903"/>
      <c r="X27" s="903"/>
      <c r="Y27" s="903"/>
      <c r="Z27" s="904">
        <v>1</v>
      </c>
      <c r="AA27" s="904"/>
      <c r="AB27" s="903"/>
      <c r="AC27" s="903"/>
      <c r="AD27" s="904">
        <v>1</v>
      </c>
      <c r="AE27" s="904"/>
      <c r="AF27" s="903"/>
      <c r="AG27" s="903"/>
      <c r="AH27" s="904">
        <v>1</v>
      </c>
      <c r="AI27" s="904"/>
      <c r="AJ27" s="903"/>
      <c r="AK27" s="903"/>
      <c r="AL27" s="904">
        <v>1</v>
      </c>
      <c r="AM27" s="904"/>
      <c r="AN27" s="903"/>
      <c r="AO27" s="903"/>
      <c r="AP27" s="904">
        <v>1</v>
      </c>
      <c r="AQ27" s="904"/>
      <c r="AR27" s="903"/>
      <c r="AS27" s="903"/>
      <c r="AT27" s="904">
        <v>1</v>
      </c>
      <c r="AU27" s="904"/>
      <c r="AV27" s="903"/>
      <c r="AW27" s="903"/>
      <c r="AX27" s="904">
        <v>1</v>
      </c>
      <c r="AY27" s="904"/>
      <c r="AZ27" s="903"/>
      <c r="BA27" s="903"/>
      <c r="BB27" s="904">
        <v>1</v>
      </c>
      <c r="BC27" s="904"/>
      <c r="BD27" s="903"/>
      <c r="BE27" s="903"/>
      <c r="BF27" s="904">
        <v>1</v>
      </c>
      <c r="BG27" s="904"/>
      <c r="BH27" s="903"/>
      <c r="BI27" s="903"/>
      <c r="BJ27" s="904">
        <v>1</v>
      </c>
      <c r="BK27" s="905"/>
      <c r="BL27" s="227"/>
      <c r="BM27" s="228"/>
    </row>
    <row r="28" spans="1:65" s="21" customFormat="1" ht="40.5" customHeight="1" x14ac:dyDescent="0.2">
      <c r="A28" s="920"/>
      <c r="B28" s="901"/>
      <c r="C28" s="898"/>
      <c r="D28" s="901"/>
      <c r="E28" s="906"/>
      <c r="F28" s="906"/>
      <c r="G28" s="909"/>
      <c r="H28" s="222" t="s">
        <v>338</v>
      </c>
      <c r="I28" s="222" t="s">
        <v>339</v>
      </c>
      <c r="J28" s="233">
        <v>0.02</v>
      </c>
      <c r="K28" s="27" t="s">
        <v>340</v>
      </c>
      <c r="L28" s="224">
        <v>43466</v>
      </c>
      <c r="M28" s="224">
        <v>43800</v>
      </c>
      <c r="N28" s="225" t="s">
        <v>275</v>
      </c>
      <c r="O28" s="226" t="s">
        <v>341</v>
      </c>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7">
        <v>1</v>
      </c>
      <c r="AM28" s="887"/>
      <c r="AN28" s="886"/>
      <c r="AO28" s="886"/>
      <c r="AP28" s="886"/>
      <c r="AQ28" s="886"/>
      <c r="AR28" s="886"/>
      <c r="AS28" s="886"/>
      <c r="AT28" s="886"/>
      <c r="AU28" s="886"/>
      <c r="AV28" s="886"/>
      <c r="AW28" s="886"/>
      <c r="AX28" s="886"/>
      <c r="AY28" s="886"/>
      <c r="AZ28" s="886"/>
      <c r="BA28" s="886"/>
      <c r="BB28" s="886"/>
      <c r="BC28" s="886"/>
      <c r="BD28" s="886"/>
      <c r="BE28" s="886"/>
      <c r="BF28" s="886"/>
      <c r="BG28" s="886"/>
      <c r="BH28" s="886"/>
      <c r="BI28" s="886"/>
      <c r="BJ28" s="887">
        <v>1</v>
      </c>
      <c r="BK28" s="888"/>
      <c r="BL28" s="229"/>
      <c r="BM28" s="230"/>
    </row>
    <row r="29" spans="1:65" s="21" customFormat="1" ht="62.25" customHeight="1" x14ac:dyDescent="0.2">
      <c r="A29" s="920"/>
      <c r="B29" s="901"/>
      <c r="C29" s="898"/>
      <c r="D29" s="901"/>
      <c r="E29" s="906"/>
      <c r="F29" s="906"/>
      <c r="G29" s="222" t="s">
        <v>342</v>
      </c>
      <c r="H29" s="222" t="s">
        <v>343</v>
      </c>
      <c r="I29" s="222" t="s">
        <v>344</v>
      </c>
      <c r="J29" s="233">
        <v>0.02</v>
      </c>
      <c r="K29" s="27" t="s">
        <v>340</v>
      </c>
      <c r="L29" s="224">
        <v>43617</v>
      </c>
      <c r="M29" s="224">
        <v>43646</v>
      </c>
      <c r="N29" s="225" t="s">
        <v>275</v>
      </c>
      <c r="O29" s="226" t="s">
        <v>345</v>
      </c>
      <c r="P29" s="886"/>
      <c r="Q29" s="886"/>
      <c r="R29" s="886"/>
      <c r="S29" s="886"/>
      <c r="T29" s="886"/>
      <c r="U29" s="886"/>
      <c r="V29" s="886"/>
      <c r="W29" s="886"/>
      <c r="X29" s="886"/>
      <c r="Y29" s="886"/>
      <c r="Z29" s="886"/>
      <c r="AA29" s="886"/>
      <c r="AB29" s="886"/>
      <c r="AC29" s="886"/>
      <c r="AD29" s="887">
        <v>1</v>
      </c>
      <c r="AE29" s="887"/>
      <c r="AF29" s="886"/>
      <c r="AG29" s="886"/>
      <c r="AH29" s="886"/>
      <c r="AI29" s="886"/>
      <c r="AJ29" s="886"/>
      <c r="AK29" s="886"/>
      <c r="AL29" s="886"/>
      <c r="AM29" s="886"/>
      <c r="AN29" s="886"/>
      <c r="AO29" s="886"/>
      <c r="AP29" s="886"/>
      <c r="AQ29" s="886"/>
      <c r="AR29" s="886"/>
      <c r="AS29" s="886"/>
      <c r="AT29" s="887">
        <v>1</v>
      </c>
      <c r="AU29" s="887"/>
      <c r="AV29" s="886"/>
      <c r="AW29" s="886"/>
      <c r="AX29" s="886"/>
      <c r="AY29" s="886"/>
      <c r="AZ29" s="886"/>
      <c r="BA29" s="886"/>
      <c r="BB29" s="886"/>
      <c r="BC29" s="886"/>
      <c r="BD29" s="886"/>
      <c r="BE29" s="886"/>
      <c r="BF29" s="886"/>
      <c r="BG29" s="886"/>
      <c r="BH29" s="886"/>
      <c r="BI29" s="886"/>
      <c r="BJ29" s="887">
        <v>1</v>
      </c>
      <c r="BK29" s="888"/>
      <c r="BL29" s="229"/>
      <c r="BM29" s="230"/>
    </row>
    <row r="30" spans="1:65" s="21" customFormat="1" ht="39" customHeight="1" x14ac:dyDescent="0.2">
      <c r="A30" s="920"/>
      <c r="B30" s="901"/>
      <c r="C30" s="898"/>
      <c r="D30" s="901"/>
      <c r="E30" s="906"/>
      <c r="F30" s="906"/>
      <c r="G30" s="501" t="s">
        <v>346</v>
      </c>
      <c r="H30" s="222" t="s">
        <v>347</v>
      </c>
      <c r="I30" s="222" t="s">
        <v>348</v>
      </c>
      <c r="J30" s="233">
        <v>0.03</v>
      </c>
      <c r="K30" s="27" t="s">
        <v>340</v>
      </c>
      <c r="L30" s="224">
        <v>43466</v>
      </c>
      <c r="M30" s="224">
        <v>43676</v>
      </c>
      <c r="N30" s="225" t="s">
        <v>275</v>
      </c>
      <c r="O30" s="226" t="s">
        <v>349</v>
      </c>
      <c r="P30" s="886"/>
      <c r="Q30" s="886"/>
      <c r="R30" s="886"/>
      <c r="S30" s="886"/>
      <c r="T30" s="886"/>
      <c r="U30" s="886"/>
      <c r="V30" s="886"/>
      <c r="W30" s="886"/>
      <c r="X30" s="886"/>
      <c r="Y30" s="886"/>
      <c r="Z30" s="886"/>
      <c r="AA30" s="886"/>
      <c r="AB30" s="886"/>
      <c r="AC30" s="886"/>
      <c r="AD30" s="886"/>
      <c r="AE30" s="886"/>
      <c r="AF30" s="886"/>
      <c r="AG30" s="886"/>
      <c r="AH30" s="886"/>
      <c r="AI30" s="886"/>
      <c r="AJ30" s="886"/>
      <c r="AK30" s="886"/>
      <c r="AL30" s="886"/>
      <c r="AM30" s="886"/>
      <c r="AN30" s="886"/>
      <c r="AO30" s="886"/>
      <c r="AP30" s="887">
        <v>1</v>
      </c>
      <c r="AQ30" s="887"/>
      <c r="AR30" s="886"/>
      <c r="AS30" s="886"/>
      <c r="AT30" s="886"/>
      <c r="AU30" s="886"/>
      <c r="AV30" s="886"/>
      <c r="AW30" s="886"/>
      <c r="AX30" s="886"/>
      <c r="AY30" s="886"/>
      <c r="AZ30" s="886"/>
      <c r="BA30" s="886"/>
      <c r="BB30" s="886"/>
      <c r="BC30" s="886"/>
      <c r="BD30" s="886"/>
      <c r="BE30" s="886"/>
      <c r="BF30" s="886"/>
      <c r="BG30" s="886"/>
      <c r="BH30" s="886"/>
      <c r="BI30" s="886"/>
      <c r="BJ30" s="887">
        <v>1</v>
      </c>
      <c r="BK30" s="888"/>
      <c r="BL30" s="229"/>
      <c r="BM30" s="230"/>
    </row>
    <row r="31" spans="1:65" s="21" customFormat="1" ht="51" x14ac:dyDescent="0.2">
      <c r="A31" s="920"/>
      <c r="B31" s="901"/>
      <c r="C31" s="899"/>
      <c r="D31" s="650"/>
      <c r="E31" s="907"/>
      <c r="F31" s="907"/>
      <c r="G31" s="902"/>
      <c r="H31" s="222" t="s">
        <v>350</v>
      </c>
      <c r="I31" s="222" t="s">
        <v>351</v>
      </c>
      <c r="J31" s="245">
        <v>0.02</v>
      </c>
      <c r="K31" s="27" t="s">
        <v>340</v>
      </c>
      <c r="L31" s="224">
        <v>43739</v>
      </c>
      <c r="M31" s="224">
        <v>43769</v>
      </c>
      <c r="N31" s="225" t="s">
        <v>275</v>
      </c>
      <c r="O31" s="226" t="s">
        <v>349</v>
      </c>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96">
        <v>0.5</v>
      </c>
      <c r="AM31" s="887"/>
      <c r="AN31" s="886"/>
      <c r="AO31" s="886"/>
      <c r="AP31" s="886"/>
      <c r="AQ31" s="886"/>
      <c r="AR31" s="886"/>
      <c r="AS31" s="886"/>
      <c r="AT31" s="886"/>
      <c r="AU31" s="886"/>
      <c r="AV31" s="886"/>
      <c r="AW31" s="886"/>
      <c r="AX31" s="886"/>
      <c r="AY31" s="886"/>
      <c r="AZ31" s="886"/>
      <c r="BA31" s="886"/>
      <c r="BB31" s="886"/>
      <c r="BC31" s="886"/>
      <c r="BD31" s="886"/>
      <c r="BE31" s="886"/>
      <c r="BF31" s="896">
        <v>0.5</v>
      </c>
      <c r="BG31" s="887"/>
      <c r="BH31" s="886"/>
      <c r="BI31" s="886"/>
      <c r="BJ31" s="886"/>
      <c r="BK31" s="895"/>
      <c r="BL31" s="229"/>
      <c r="BM31" s="230"/>
    </row>
    <row r="32" spans="1:65" s="21" customFormat="1" ht="51.75" customHeight="1" x14ac:dyDescent="0.2">
      <c r="A32" s="920"/>
      <c r="B32" s="901"/>
      <c r="C32" s="835" t="s">
        <v>285</v>
      </c>
      <c r="D32" s="501" t="s">
        <v>352</v>
      </c>
      <c r="E32" s="892">
        <v>0.2</v>
      </c>
      <c r="F32" s="892" t="s">
        <v>118</v>
      </c>
      <c r="G32" s="501" t="s">
        <v>353</v>
      </c>
      <c r="H32" s="232" t="s">
        <v>354</v>
      </c>
      <c r="I32" s="222" t="s">
        <v>355</v>
      </c>
      <c r="J32" s="233">
        <v>0.05</v>
      </c>
      <c r="K32" s="27" t="s">
        <v>337</v>
      </c>
      <c r="L32" s="224">
        <v>43466</v>
      </c>
      <c r="M32" s="224">
        <v>43800</v>
      </c>
      <c r="N32" s="225" t="s">
        <v>275</v>
      </c>
      <c r="O32" s="226" t="s">
        <v>162</v>
      </c>
      <c r="P32" s="886"/>
      <c r="Q32" s="886"/>
      <c r="R32" s="886"/>
      <c r="S32" s="886"/>
      <c r="T32" s="886"/>
      <c r="U32" s="886"/>
      <c r="V32" s="886"/>
      <c r="W32" s="886"/>
      <c r="X32" s="886"/>
      <c r="Y32" s="886"/>
      <c r="Z32" s="886"/>
      <c r="AA32" s="886"/>
      <c r="AB32" s="886"/>
      <c r="AC32" s="886"/>
      <c r="AD32" s="886"/>
      <c r="AE32" s="886"/>
      <c r="AF32" s="886"/>
      <c r="AG32" s="886"/>
      <c r="AH32" s="886"/>
      <c r="AI32" s="886"/>
      <c r="AJ32" s="886"/>
      <c r="AK32" s="886"/>
      <c r="AL32" s="894">
        <v>0.5</v>
      </c>
      <c r="AM32" s="887"/>
      <c r="AN32" s="886"/>
      <c r="AO32" s="886"/>
      <c r="AP32" s="886"/>
      <c r="AQ32" s="886"/>
      <c r="AR32" s="886"/>
      <c r="AS32" s="886"/>
      <c r="AT32" s="886"/>
      <c r="AU32" s="886"/>
      <c r="AV32" s="886"/>
      <c r="AW32" s="886"/>
      <c r="AX32" s="886"/>
      <c r="AY32" s="886"/>
      <c r="AZ32" s="886"/>
      <c r="BA32" s="886"/>
      <c r="BB32" s="886"/>
      <c r="BC32" s="886"/>
      <c r="BD32" s="886"/>
      <c r="BE32" s="886"/>
      <c r="BF32" s="886"/>
      <c r="BG32" s="886"/>
      <c r="BH32" s="886"/>
      <c r="BI32" s="886"/>
      <c r="BJ32" s="894">
        <v>8.3299999999999999E-2</v>
      </c>
      <c r="BK32" s="887"/>
      <c r="BL32" s="229"/>
      <c r="BM32" s="230"/>
    </row>
    <row r="33" spans="1:65" s="21" customFormat="1" ht="51" x14ac:dyDescent="0.2">
      <c r="A33" s="920"/>
      <c r="B33" s="901"/>
      <c r="C33" s="835"/>
      <c r="D33" s="501"/>
      <c r="E33" s="892"/>
      <c r="F33" s="892"/>
      <c r="G33" s="501"/>
      <c r="H33" s="232" t="s">
        <v>356</v>
      </c>
      <c r="I33" s="222" t="s">
        <v>357</v>
      </c>
      <c r="J33" s="233">
        <v>0.05</v>
      </c>
      <c r="K33" s="27" t="s">
        <v>340</v>
      </c>
      <c r="L33" s="224">
        <v>43466</v>
      </c>
      <c r="M33" s="224">
        <v>43496</v>
      </c>
      <c r="N33" s="225" t="s">
        <v>275</v>
      </c>
      <c r="O33" s="226" t="s">
        <v>166</v>
      </c>
      <c r="P33" s="893"/>
      <c r="Q33" s="893"/>
      <c r="R33" s="886"/>
      <c r="S33" s="886"/>
      <c r="T33" s="886"/>
      <c r="U33" s="886"/>
      <c r="V33" s="886"/>
      <c r="W33" s="886"/>
      <c r="X33" s="891"/>
      <c r="Y33" s="891"/>
      <c r="Z33" s="896">
        <v>0.5</v>
      </c>
      <c r="AA33" s="887"/>
      <c r="AB33" s="886"/>
      <c r="AC33" s="886"/>
      <c r="AD33" s="886"/>
      <c r="AE33" s="886"/>
      <c r="AF33" s="886"/>
      <c r="AG33" s="886"/>
      <c r="AH33" s="886"/>
      <c r="AI33" s="886"/>
      <c r="AJ33" s="886"/>
      <c r="AK33" s="886"/>
      <c r="AL33" s="896">
        <v>0.5</v>
      </c>
      <c r="AM33" s="887"/>
      <c r="AN33" s="886"/>
      <c r="AO33" s="886"/>
      <c r="AP33" s="886"/>
      <c r="AQ33" s="886"/>
      <c r="AR33" s="886"/>
      <c r="AS33" s="886"/>
      <c r="AT33" s="886"/>
      <c r="AU33" s="886"/>
      <c r="AV33" s="886"/>
      <c r="AW33" s="886"/>
      <c r="AX33" s="886"/>
      <c r="AY33" s="886"/>
      <c r="AZ33" s="886"/>
      <c r="BA33" s="886"/>
      <c r="BB33" s="886"/>
      <c r="BC33" s="886"/>
      <c r="BD33" s="886"/>
      <c r="BE33" s="886"/>
      <c r="BF33" s="886"/>
      <c r="BG33" s="886"/>
      <c r="BH33" s="886"/>
      <c r="BI33" s="886"/>
      <c r="BJ33" s="886"/>
      <c r="BK33" s="895"/>
      <c r="BL33" s="229"/>
      <c r="BM33" s="230"/>
    </row>
    <row r="34" spans="1:65" s="21" customFormat="1" ht="46.5" customHeight="1" x14ac:dyDescent="0.2">
      <c r="A34" s="920"/>
      <c r="B34" s="901"/>
      <c r="C34" s="835"/>
      <c r="D34" s="501"/>
      <c r="E34" s="892"/>
      <c r="F34" s="892"/>
      <c r="G34" s="222" t="s">
        <v>358</v>
      </c>
      <c r="H34" s="222" t="s">
        <v>359</v>
      </c>
      <c r="I34" s="222" t="s">
        <v>360</v>
      </c>
      <c r="J34" s="233">
        <v>0.05</v>
      </c>
      <c r="K34" s="27" t="s">
        <v>337</v>
      </c>
      <c r="L34" s="224">
        <v>43466</v>
      </c>
      <c r="M34" s="224">
        <v>43800</v>
      </c>
      <c r="N34" s="225" t="s">
        <v>275</v>
      </c>
      <c r="O34" s="226" t="s">
        <v>361</v>
      </c>
      <c r="P34" s="890"/>
      <c r="Q34" s="886"/>
      <c r="R34" s="894">
        <v>8.3299999999999999E-2</v>
      </c>
      <c r="S34" s="887"/>
      <c r="T34" s="890"/>
      <c r="U34" s="886"/>
      <c r="V34" s="894">
        <v>8.3299999999999999E-2</v>
      </c>
      <c r="W34" s="887"/>
      <c r="X34" s="890"/>
      <c r="Y34" s="886"/>
      <c r="Z34" s="894">
        <v>8.3299999999999999E-2</v>
      </c>
      <c r="AA34" s="887"/>
      <c r="AB34" s="890"/>
      <c r="AC34" s="886"/>
      <c r="AD34" s="894">
        <v>8.3299999999999999E-2</v>
      </c>
      <c r="AE34" s="887"/>
      <c r="AF34" s="890"/>
      <c r="AG34" s="886"/>
      <c r="AH34" s="894">
        <v>8.3299999999999999E-2</v>
      </c>
      <c r="AI34" s="887"/>
      <c r="AJ34" s="890"/>
      <c r="AK34" s="886"/>
      <c r="AL34" s="894">
        <v>8.3299999999999999E-2</v>
      </c>
      <c r="AM34" s="887"/>
      <c r="AN34" s="890"/>
      <c r="AO34" s="886"/>
      <c r="AP34" s="894">
        <v>8.3299999999999999E-2</v>
      </c>
      <c r="AQ34" s="887"/>
      <c r="AR34" s="890"/>
      <c r="AS34" s="886"/>
      <c r="AT34" s="894">
        <v>8.3299999999999999E-2</v>
      </c>
      <c r="AU34" s="887"/>
      <c r="AV34" s="890"/>
      <c r="AW34" s="886"/>
      <c r="AX34" s="894">
        <v>8.3299999999999999E-2</v>
      </c>
      <c r="AY34" s="887"/>
      <c r="AZ34" s="886"/>
      <c r="BA34" s="886"/>
      <c r="BB34" s="894">
        <v>8.3299999999999999E-2</v>
      </c>
      <c r="BC34" s="887"/>
      <c r="BD34" s="890"/>
      <c r="BE34" s="886"/>
      <c r="BF34" s="894">
        <v>8.3299999999999999E-2</v>
      </c>
      <c r="BG34" s="887"/>
      <c r="BH34" s="886"/>
      <c r="BI34" s="886"/>
      <c r="BJ34" s="894">
        <v>8.3699999999999997E-2</v>
      </c>
      <c r="BK34" s="888"/>
      <c r="BL34" s="229"/>
      <c r="BM34" s="230"/>
    </row>
    <row r="35" spans="1:65" s="21" customFormat="1" ht="55.5" customHeight="1" x14ac:dyDescent="0.2">
      <c r="A35" s="920"/>
      <c r="B35" s="901"/>
      <c r="C35" s="835"/>
      <c r="D35" s="501"/>
      <c r="E35" s="892"/>
      <c r="F35" s="892"/>
      <c r="G35" s="222" t="s">
        <v>362</v>
      </c>
      <c r="H35" s="222" t="s">
        <v>363</v>
      </c>
      <c r="I35" s="222" t="s">
        <v>364</v>
      </c>
      <c r="J35" s="233">
        <v>0.05</v>
      </c>
      <c r="K35" s="27" t="s">
        <v>337</v>
      </c>
      <c r="L35" s="224">
        <v>43466</v>
      </c>
      <c r="M35" s="224">
        <v>43435</v>
      </c>
      <c r="N35" s="225" t="s">
        <v>275</v>
      </c>
      <c r="O35" s="226" t="s">
        <v>365</v>
      </c>
      <c r="P35" s="893"/>
      <c r="Q35" s="893"/>
      <c r="R35" s="887">
        <v>1</v>
      </c>
      <c r="S35" s="887"/>
      <c r="T35" s="886"/>
      <c r="U35" s="886"/>
      <c r="V35" s="887">
        <v>1</v>
      </c>
      <c r="W35" s="887"/>
      <c r="X35" s="886"/>
      <c r="Y35" s="886"/>
      <c r="Z35" s="887">
        <v>1</v>
      </c>
      <c r="AA35" s="887"/>
      <c r="AB35" s="886"/>
      <c r="AC35" s="886"/>
      <c r="AD35" s="887">
        <v>1</v>
      </c>
      <c r="AE35" s="887"/>
      <c r="AF35" s="886"/>
      <c r="AG35" s="886"/>
      <c r="AH35" s="887">
        <v>1</v>
      </c>
      <c r="AI35" s="887"/>
      <c r="AJ35" s="886"/>
      <c r="AK35" s="886"/>
      <c r="AL35" s="887">
        <v>1</v>
      </c>
      <c r="AM35" s="887"/>
      <c r="AN35" s="886"/>
      <c r="AO35" s="886"/>
      <c r="AP35" s="887">
        <v>1</v>
      </c>
      <c r="AQ35" s="887"/>
      <c r="AR35" s="886"/>
      <c r="AS35" s="886"/>
      <c r="AT35" s="887">
        <v>1</v>
      </c>
      <c r="AU35" s="887"/>
      <c r="AV35" s="886"/>
      <c r="AW35" s="886"/>
      <c r="AX35" s="887">
        <v>1</v>
      </c>
      <c r="AY35" s="887"/>
      <c r="AZ35" s="886"/>
      <c r="BA35" s="886"/>
      <c r="BB35" s="887">
        <v>1</v>
      </c>
      <c r="BC35" s="887"/>
      <c r="BD35" s="886"/>
      <c r="BE35" s="886"/>
      <c r="BF35" s="887">
        <v>1</v>
      </c>
      <c r="BG35" s="887"/>
      <c r="BH35" s="886"/>
      <c r="BI35" s="886"/>
      <c r="BJ35" s="887">
        <v>1</v>
      </c>
      <c r="BK35" s="888"/>
      <c r="BL35" s="229"/>
      <c r="BM35" s="230"/>
    </row>
    <row r="36" spans="1:65" s="21" customFormat="1" ht="45.75" customHeight="1" x14ac:dyDescent="0.2">
      <c r="A36" s="920"/>
      <c r="B36" s="901"/>
      <c r="C36" s="835" t="s">
        <v>93</v>
      </c>
      <c r="D36" s="501" t="s">
        <v>366</v>
      </c>
      <c r="E36" s="892">
        <v>0.1</v>
      </c>
      <c r="F36" s="892" t="s">
        <v>118</v>
      </c>
      <c r="G36" s="501" t="s">
        <v>367</v>
      </c>
      <c r="H36" s="246" t="s">
        <v>368</v>
      </c>
      <c r="I36" s="222" t="s">
        <v>369</v>
      </c>
      <c r="J36" s="233">
        <v>0.05</v>
      </c>
      <c r="K36" s="27" t="s">
        <v>279</v>
      </c>
      <c r="L36" s="224">
        <v>43466</v>
      </c>
      <c r="M36" s="224">
        <v>43496</v>
      </c>
      <c r="N36" s="225" t="s">
        <v>275</v>
      </c>
      <c r="O36" s="226"/>
      <c r="P36" s="893"/>
      <c r="Q36" s="893"/>
      <c r="R36" s="887">
        <v>2</v>
      </c>
      <c r="S36" s="887"/>
      <c r="T36" s="884"/>
      <c r="U36" s="885"/>
      <c r="V36" s="884"/>
      <c r="W36" s="885"/>
      <c r="X36" s="884"/>
      <c r="Y36" s="885"/>
      <c r="Z36" s="884"/>
      <c r="AA36" s="885"/>
      <c r="AB36" s="884"/>
      <c r="AC36" s="885"/>
      <c r="AD36" s="884"/>
      <c r="AE36" s="885"/>
      <c r="AF36" s="884"/>
      <c r="AG36" s="885"/>
      <c r="AH36" s="884"/>
      <c r="AI36" s="885"/>
      <c r="AJ36" s="884"/>
      <c r="AK36" s="885"/>
      <c r="AL36" s="884"/>
      <c r="AM36" s="885"/>
      <c r="AN36" s="884"/>
      <c r="AO36" s="885"/>
      <c r="AP36" s="884"/>
      <c r="AQ36" s="885"/>
      <c r="AR36" s="884"/>
      <c r="AS36" s="885"/>
      <c r="AT36" s="884"/>
      <c r="AU36" s="885"/>
      <c r="AV36" s="884"/>
      <c r="AW36" s="885"/>
      <c r="AX36" s="884"/>
      <c r="AY36" s="885"/>
      <c r="AZ36" s="884"/>
      <c r="BA36" s="885"/>
      <c r="BB36" s="884"/>
      <c r="BC36" s="885"/>
      <c r="BD36" s="884"/>
      <c r="BE36" s="885"/>
      <c r="BF36" s="884"/>
      <c r="BG36" s="885"/>
      <c r="BH36" s="884"/>
      <c r="BI36" s="885"/>
      <c r="BJ36" s="884"/>
      <c r="BK36" s="885"/>
      <c r="BL36" s="229"/>
      <c r="BM36" s="230"/>
    </row>
    <row r="37" spans="1:65" s="21" customFormat="1" ht="70.5" customHeight="1" x14ac:dyDescent="0.2">
      <c r="A37" s="920"/>
      <c r="B37" s="901"/>
      <c r="C37" s="835"/>
      <c r="D37" s="501"/>
      <c r="E37" s="892"/>
      <c r="F37" s="892"/>
      <c r="G37" s="501"/>
      <c r="H37" s="222" t="s">
        <v>370</v>
      </c>
      <c r="I37" s="222" t="s">
        <v>371</v>
      </c>
      <c r="J37" s="233">
        <v>0.05</v>
      </c>
      <c r="K37" s="27" t="s">
        <v>297</v>
      </c>
      <c r="L37" s="224">
        <v>43466</v>
      </c>
      <c r="M37" s="224">
        <v>43800</v>
      </c>
      <c r="N37" s="225" t="s">
        <v>275</v>
      </c>
      <c r="O37" s="226" t="s">
        <v>170</v>
      </c>
      <c r="P37" s="890"/>
      <c r="Q37" s="886"/>
      <c r="R37" s="890"/>
      <c r="S37" s="886"/>
      <c r="T37" s="890"/>
      <c r="U37" s="886"/>
      <c r="V37" s="890"/>
      <c r="W37" s="886"/>
      <c r="X37" s="891"/>
      <c r="Y37" s="891"/>
      <c r="Z37" s="474"/>
      <c r="AA37" s="474"/>
      <c r="AB37" s="886"/>
      <c r="AC37" s="886"/>
      <c r="AD37" s="887">
        <v>1</v>
      </c>
      <c r="AE37" s="887"/>
      <c r="AF37" s="886"/>
      <c r="AG37" s="886"/>
      <c r="AH37" s="886"/>
      <c r="AI37" s="886"/>
      <c r="AJ37" s="886"/>
      <c r="AK37" s="886"/>
      <c r="AL37" s="474"/>
      <c r="AM37" s="474"/>
      <c r="AN37" s="886"/>
      <c r="AO37" s="886"/>
      <c r="AP37" s="887">
        <v>1</v>
      </c>
      <c r="AQ37" s="887"/>
      <c r="AR37" s="886"/>
      <c r="AS37" s="886"/>
      <c r="AT37" s="474"/>
      <c r="AU37" s="474"/>
      <c r="AV37" s="886"/>
      <c r="AW37" s="886"/>
      <c r="AX37" s="474"/>
      <c r="AY37" s="474"/>
      <c r="AZ37" s="886"/>
      <c r="BA37" s="886"/>
      <c r="BB37" s="887">
        <v>1</v>
      </c>
      <c r="BC37" s="887"/>
      <c r="BD37" s="886"/>
      <c r="BE37" s="886"/>
      <c r="BF37" s="884"/>
      <c r="BG37" s="885"/>
      <c r="BH37" s="886"/>
      <c r="BI37" s="886"/>
      <c r="BJ37" s="887">
        <v>1</v>
      </c>
      <c r="BK37" s="888"/>
      <c r="BL37" s="229"/>
      <c r="BM37" s="230"/>
    </row>
    <row r="38" spans="1:65" s="21" customFormat="1" ht="91.5" customHeight="1" thickBot="1" x14ac:dyDescent="0.25">
      <c r="A38" s="921"/>
      <c r="B38" s="650"/>
      <c r="C38" s="247" t="s">
        <v>93</v>
      </c>
      <c r="D38" s="248" t="s">
        <v>372</v>
      </c>
      <c r="E38" s="249">
        <v>0.05</v>
      </c>
      <c r="F38" s="223" t="s">
        <v>118</v>
      </c>
      <c r="G38" s="248" t="s">
        <v>373</v>
      </c>
      <c r="H38" s="248" t="s">
        <v>97</v>
      </c>
      <c r="I38" s="250" t="s">
        <v>98</v>
      </c>
      <c r="J38" s="233">
        <v>0.05</v>
      </c>
      <c r="K38" s="27" t="s">
        <v>374</v>
      </c>
      <c r="L38" s="224">
        <v>43466</v>
      </c>
      <c r="M38" s="224">
        <v>43800</v>
      </c>
      <c r="N38" s="225" t="s">
        <v>275</v>
      </c>
      <c r="O38" s="240" t="s">
        <v>375</v>
      </c>
      <c r="P38" s="880"/>
      <c r="Q38" s="881"/>
      <c r="R38" s="878">
        <v>8.3299999999999999E-2</v>
      </c>
      <c r="S38" s="879"/>
      <c r="T38" s="880"/>
      <c r="U38" s="881"/>
      <c r="V38" s="878">
        <v>8.3299999999999999E-2</v>
      </c>
      <c r="W38" s="879"/>
      <c r="X38" s="889"/>
      <c r="Y38" s="889"/>
      <c r="Z38" s="878">
        <v>8.3299999999999999E-2</v>
      </c>
      <c r="AA38" s="879"/>
      <c r="AB38" s="880"/>
      <c r="AC38" s="881"/>
      <c r="AD38" s="878">
        <v>8.3299999999999999E-2</v>
      </c>
      <c r="AE38" s="879"/>
      <c r="AF38" s="880"/>
      <c r="AG38" s="881"/>
      <c r="AH38" s="878">
        <v>8.3299999999999999E-2</v>
      </c>
      <c r="AI38" s="879"/>
      <c r="AJ38" s="880"/>
      <c r="AK38" s="881"/>
      <c r="AL38" s="878">
        <v>8.3299999999999999E-2</v>
      </c>
      <c r="AM38" s="879"/>
      <c r="AN38" s="880"/>
      <c r="AO38" s="881"/>
      <c r="AP38" s="878">
        <v>8.3299999999999999E-2</v>
      </c>
      <c r="AQ38" s="879"/>
      <c r="AR38" s="880"/>
      <c r="AS38" s="881"/>
      <c r="AT38" s="878">
        <v>8.3299999999999999E-2</v>
      </c>
      <c r="AU38" s="879"/>
      <c r="AV38" s="880"/>
      <c r="AW38" s="881"/>
      <c r="AX38" s="878">
        <v>8.3299999999999999E-2</v>
      </c>
      <c r="AY38" s="879"/>
      <c r="AZ38" s="881"/>
      <c r="BA38" s="881"/>
      <c r="BB38" s="878">
        <v>8.3299999999999999E-2</v>
      </c>
      <c r="BC38" s="879"/>
      <c r="BD38" s="880"/>
      <c r="BE38" s="881"/>
      <c r="BF38" s="878">
        <v>8.3299999999999999E-2</v>
      </c>
      <c r="BG38" s="879"/>
      <c r="BH38" s="881"/>
      <c r="BI38" s="881"/>
      <c r="BJ38" s="878">
        <v>8.3699999999999997E-2</v>
      </c>
      <c r="BK38" s="882"/>
      <c r="BL38" s="241"/>
      <c r="BM38" s="242"/>
    </row>
    <row r="39" spans="1:65" ht="30" customHeight="1" x14ac:dyDescent="0.2">
      <c r="A39" s="251" t="s">
        <v>100</v>
      </c>
      <c r="B39" s="252"/>
      <c r="C39" s="883" t="s">
        <v>101</v>
      </c>
      <c r="D39" s="883"/>
      <c r="E39" s="253"/>
      <c r="F39" s="252" t="s">
        <v>102</v>
      </c>
      <c r="G39" s="252"/>
      <c r="H39" s="254"/>
      <c r="I39" s="252" t="s">
        <v>103</v>
      </c>
      <c r="J39" s="255"/>
      <c r="K39" s="256"/>
      <c r="L39" s="252"/>
      <c r="M39" s="252"/>
      <c r="N39" s="257"/>
      <c r="O39" s="66"/>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9"/>
      <c r="BM39" s="70"/>
    </row>
    <row r="40" spans="1:65" ht="60" customHeight="1" x14ac:dyDescent="0.2">
      <c r="A40" s="865" t="s">
        <v>376</v>
      </c>
      <c r="B40" s="722"/>
      <c r="C40" s="258" t="s">
        <v>105</v>
      </c>
      <c r="D40" s="252"/>
      <c r="E40" s="252"/>
      <c r="F40" s="722" t="s">
        <v>106</v>
      </c>
      <c r="G40" s="722"/>
      <c r="H40" s="252"/>
      <c r="I40" s="259" t="s">
        <v>376</v>
      </c>
      <c r="J40" s="252"/>
      <c r="K40" s="256"/>
      <c r="L40" s="252"/>
      <c r="M40" s="252"/>
      <c r="N40" s="257"/>
      <c r="O40" s="73"/>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70"/>
    </row>
    <row r="41" spans="1:65" ht="36.75" customHeight="1" thickBot="1" x14ac:dyDescent="0.25">
      <c r="A41" s="866" t="s">
        <v>108</v>
      </c>
      <c r="B41" s="867"/>
      <c r="C41" s="868" t="s">
        <v>109</v>
      </c>
      <c r="D41" s="868"/>
      <c r="E41" s="260"/>
      <c r="F41" s="261" t="s">
        <v>110</v>
      </c>
      <c r="G41" s="262"/>
      <c r="H41" s="260"/>
      <c r="I41" s="868" t="s">
        <v>108</v>
      </c>
      <c r="J41" s="868"/>
      <c r="K41" s="263" t="s">
        <v>112</v>
      </c>
      <c r="L41" s="260"/>
      <c r="M41" s="260"/>
      <c r="N41" s="264"/>
      <c r="O41" s="79"/>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1"/>
    </row>
    <row r="42" spans="1:65" x14ac:dyDescent="0.2">
      <c r="A42" s="82"/>
      <c r="B42" s="69"/>
      <c r="C42" s="151"/>
      <c r="D42" s="69"/>
      <c r="E42" s="83"/>
      <c r="F42" s="83"/>
      <c r="G42" s="69"/>
      <c r="H42" s="69"/>
      <c r="I42" s="69"/>
      <c r="J42" s="69"/>
      <c r="K42" s="265"/>
      <c r="L42" s="69"/>
      <c r="M42" s="69"/>
      <c r="N42" s="266"/>
      <c r="O42" s="869"/>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0"/>
      <c r="AY42" s="870"/>
      <c r="AZ42" s="870"/>
      <c r="BA42" s="870"/>
      <c r="BB42" s="870"/>
      <c r="BC42" s="870"/>
      <c r="BD42" s="870"/>
      <c r="BE42" s="870"/>
      <c r="BF42" s="870"/>
      <c r="BG42" s="870"/>
      <c r="BH42" s="870"/>
      <c r="BI42" s="870"/>
      <c r="BJ42" s="870"/>
      <c r="BK42" s="870"/>
      <c r="BL42" s="870"/>
      <c r="BM42" s="871"/>
    </row>
    <row r="43" spans="1:65" x14ac:dyDescent="0.2">
      <c r="A43" s="82"/>
      <c r="B43" s="69"/>
      <c r="C43" s="151"/>
      <c r="D43" s="69"/>
      <c r="E43" s="83"/>
      <c r="F43" s="83"/>
      <c r="G43" s="69"/>
      <c r="H43" s="69"/>
      <c r="I43" s="69"/>
      <c r="J43" s="69"/>
      <c r="K43" s="265"/>
      <c r="L43" s="69"/>
      <c r="M43" s="69"/>
      <c r="N43" s="266"/>
      <c r="O43" s="872"/>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3"/>
      <c r="AY43" s="873"/>
      <c r="AZ43" s="873"/>
      <c r="BA43" s="873"/>
      <c r="BB43" s="873"/>
      <c r="BC43" s="873"/>
      <c r="BD43" s="873"/>
      <c r="BE43" s="873"/>
      <c r="BF43" s="873"/>
      <c r="BG43" s="873"/>
      <c r="BH43" s="873"/>
      <c r="BI43" s="873"/>
      <c r="BJ43" s="873"/>
      <c r="BK43" s="873"/>
      <c r="BL43" s="873"/>
      <c r="BM43" s="874"/>
    </row>
    <row r="44" spans="1:65" x14ac:dyDescent="0.2">
      <c r="A44" s="82"/>
      <c r="B44" s="69"/>
      <c r="C44" s="151"/>
      <c r="D44" s="69"/>
      <c r="E44" s="83"/>
      <c r="F44" s="83"/>
      <c r="G44" s="69"/>
      <c r="H44" s="69"/>
      <c r="I44" s="69"/>
      <c r="J44" s="69"/>
      <c r="K44" s="265"/>
      <c r="L44" s="69"/>
      <c r="M44" s="69"/>
      <c r="N44" s="266"/>
      <c r="O44" s="872"/>
      <c r="P44" s="873"/>
      <c r="Q44" s="873"/>
      <c r="R44" s="873"/>
      <c r="S44" s="873"/>
      <c r="T44" s="873"/>
      <c r="U44" s="873"/>
      <c r="V44" s="873"/>
      <c r="W44" s="873"/>
      <c r="X44" s="873"/>
      <c r="Y44" s="873"/>
      <c r="Z44" s="873"/>
      <c r="AA44" s="873"/>
      <c r="AB44" s="873"/>
      <c r="AC44" s="873"/>
      <c r="AD44" s="873"/>
      <c r="AE44" s="873"/>
      <c r="AF44" s="873"/>
      <c r="AG44" s="873"/>
      <c r="AH44" s="873"/>
      <c r="AI44" s="873"/>
      <c r="AJ44" s="873"/>
      <c r="AK44" s="873"/>
      <c r="AL44" s="873"/>
      <c r="AM44" s="873"/>
      <c r="AN44" s="873"/>
      <c r="AO44" s="873"/>
      <c r="AP44" s="873"/>
      <c r="AQ44" s="873"/>
      <c r="AR44" s="873"/>
      <c r="AS44" s="873"/>
      <c r="AT44" s="873"/>
      <c r="AU44" s="873"/>
      <c r="AV44" s="873"/>
      <c r="AW44" s="873"/>
      <c r="AX44" s="873"/>
      <c r="AY44" s="873"/>
      <c r="AZ44" s="873"/>
      <c r="BA44" s="873"/>
      <c r="BB44" s="873"/>
      <c r="BC44" s="873"/>
      <c r="BD44" s="873"/>
      <c r="BE44" s="873"/>
      <c r="BF44" s="873"/>
      <c r="BG44" s="873"/>
      <c r="BH44" s="873"/>
      <c r="BI44" s="873"/>
      <c r="BJ44" s="873"/>
      <c r="BK44" s="873"/>
      <c r="BL44" s="873"/>
      <c r="BM44" s="874"/>
    </row>
    <row r="45" spans="1:65" x14ac:dyDescent="0.2">
      <c r="A45" s="82"/>
      <c r="B45" s="69"/>
      <c r="C45" s="151"/>
      <c r="D45" s="69"/>
      <c r="E45" s="83"/>
      <c r="F45" s="83"/>
      <c r="G45" s="69"/>
      <c r="H45" s="69"/>
      <c r="I45" s="69"/>
      <c r="J45" s="69"/>
      <c r="K45" s="265"/>
      <c r="L45" s="69"/>
      <c r="M45" s="69"/>
      <c r="N45" s="266"/>
      <c r="O45" s="872"/>
      <c r="P45" s="873"/>
      <c r="Q45" s="873"/>
      <c r="R45" s="873"/>
      <c r="S45" s="873"/>
      <c r="T45" s="873"/>
      <c r="U45" s="873"/>
      <c r="V45" s="873"/>
      <c r="W45" s="873"/>
      <c r="X45" s="873"/>
      <c r="Y45" s="873"/>
      <c r="Z45" s="873"/>
      <c r="AA45" s="873"/>
      <c r="AB45" s="873"/>
      <c r="AC45" s="873"/>
      <c r="AD45" s="873"/>
      <c r="AE45" s="873"/>
      <c r="AF45" s="873"/>
      <c r="AG45" s="873"/>
      <c r="AH45" s="873"/>
      <c r="AI45" s="873"/>
      <c r="AJ45" s="873"/>
      <c r="AK45" s="873"/>
      <c r="AL45" s="873"/>
      <c r="AM45" s="873"/>
      <c r="AN45" s="873"/>
      <c r="AO45" s="873"/>
      <c r="AP45" s="873"/>
      <c r="AQ45" s="873"/>
      <c r="AR45" s="873"/>
      <c r="AS45" s="873"/>
      <c r="AT45" s="873"/>
      <c r="AU45" s="873"/>
      <c r="AV45" s="873"/>
      <c r="AW45" s="873"/>
      <c r="AX45" s="873"/>
      <c r="AY45" s="873"/>
      <c r="AZ45" s="873"/>
      <c r="BA45" s="873"/>
      <c r="BB45" s="873"/>
      <c r="BC45" s="873"/>
      <c r="BD45" s="873"/>
      <c r="BE45" s="873"/>
      <c r="BF45" s="873"/>
      <c r="BG45" s="873"/>
      <c r="BH45" s="873"/>
      <c r="BI45" s="873"/>
      <c r="BJ45" s="873"/>
      <c r="BK45" s="873"/>
      <c r="BL45" s="873"/>
      <c r="BM45" s="874"/>
    </row>
    <row r="46" spans="1:65" x14ac:dyDescent="0.2">
      <c r="A46" s="82"/>
      <c r="B46" s="69"/>
      <c r="C46" s="151"/>
      <c r="D46" s="69"/>
      <c r="E46" s="83"/>
      <c r="F46" s="83"/>
      <c r="G46" s="69"/>
      <c r="H46" s="69"/>
      <c r="I46" s="69"/>
      <c r="J46" s="69"/>
      <c r="K46" s="265"/>
      <c r="L46" s="69"/>
      <c r="M46" s="69"/>
      <c r="N46" s="266"/>
      <c r="O46" s="872"/>
      <c r="P46" s="873"/>
      <c r="Q46" s="873"/>
      <c r="R46" s="873"/>
      <c r="S46" s="873"/>
      <c r="T46" s="873"/>
      <c r="U46" s="873"/>
      <c r="V46" s="873"/>
      <c r="W46" s="873"/>
      <c r="X46" s="873"/>
      <c r="Y46" s="873"/>
      <c r="Z46" s="873"/>
      <c r="AA46" s="873"/>
      <c r="AB46" s="873"/>
      <c r="AC46" s="873"/>
      <c r="AD46" s="873"/>
      <c r="AE46" s="873"/>
      <c r="AF46" s="873"/>
      <c r="AG46" s="873"/>
      <c r="AH46" s="873"/>
      <c r="AI46" s="873"/>
      <c r="AJ46" s="873"/>
      <c r="AK46" s="873"/>
      <c r="AL46" s="873"/>
      <c r="AM46" s="873"/>
      <c r="AN46" s="873"/>
      <c r="AO46" s="873"/>
      <c r="AP46" s="873"/>
      <c r="AQ46" s="873"/>
      <c r="AR46" s="873"/>
      <c r="AS46" s="873"/>
      <c r="AT46" s="873"/>
      <c r="AU46" s="873"/>
      <c r="AV46" s="873"/>
      <c r="AW46" s="873"/>
      <c r="AX46" s="873"/>
      <c r="AY46" s="873"/>
      <c r="AZ46" s="873"/>
      <c r="BA46" s="873"/>
      <c r="BB46" s="873"/>
      <c r="BC46" s="873"/>
      <c r="BD46" s="873"/>
      <c r="BE46" s="873"/>
      <c r="BF46" s="873"/>
      <c r="BG46" s="873"/>
      <c r="BH46" s="873"/>
      <c r="BI46" s="873"/>
      <c r="BJ46" s="873"/>
      <c r="BK46" s="873"/>
      <c r="BL46" s="873"/>
      <c r="BM46" s="874"/>
    </row>
    <row r="47" spans="1:65" x14ac:dyDescent="0.2">
      <c r="A47" s="82"/>
      <c r="B47" s="69"/>
      <c r="C47" s="151"/>
      <c r="D47" s="69"/>
      <c r="E47" s="83"/>
      <c r="F47" s="83"/>
      <c r="G47" s="69"/>
      <c r="H47" s="69"/>
      <c r="I47" s="69"/>
      <c r="J47" s="69"/>
      <c r="K47" s="265"/>
      <c r="L47" s="69"/>
      <c r="M47" s="69"/>
      <c r="N47" s="266"/>
      <c r="O47" s="872"/>
      <c r="P47" s="873"/>
      <c r="Q47" s="873"/>
      <c r="R47" s="873"/>
      <c r="S47" s="873"/>
      <c r="T47" s="873"/>
      <c r="U47" s="873"/>
      <c r="V47" s="873"/>
      <c r="W47" s="873"/>
      <c r="X47" s="873"/>
      <c r="Y47" s="873"/>
      <c r="Z47" s="873"/>
      <c r="AA47" s="873"/>
      <c r="AB47" s="873"/>
      <c r="AC47" s="873"/>
      <c r="AD47" s="873"/>
      <c r="AE47" s="873"/>
      <c r="AF47" s="873"/>
      <c r="AG47" s="873"/>
      <c r="AH47" s="873"/>
      <c r="AI47" s="873"/>
      <c r="AJ47" s="873"/>
      <c r="AK47" s="873"/>
      <c r="AL47" s="873"/>
      <c r="AM47" s="873"/>
      <c r="AN47" s="873"/>
      <c r="AO47" s="873"/>
      <c r="AP47" s="873"/>
      <c r="AQ47" s="873"/>
      <c r="AR47" s="873"/>
      <c r="AS47" s="873"/>
      <c r="AT47" s="873"/>
      <c r="AU47" s="873"/>
      <c r="AV47" s="873"/>
      <c r="AW47" s="873"/>
      <c r="AX47" s="873"/>
      <c r="AY47" s="873"/>
      <c r="AZ47" s="873"/>
      <c r="BA47" s="873"/>
      <c r="BB47" s="873"/>
      <c r="BC47" s="873"/>
      <c r="BD47" s="873"/>
      <c r="BE47" s="873"/>
      <c r="BF47" s="873"/>
      <c r="BG47" s="873"/>
      <c r="BH47" s="873"/>
      <c r="BI47" s="873"/>
      <c r="BJ47" s="873"/>
      <c r="BK47" s="873"/>
      <c r="BL47" s="873"/>
      <c r="BM47" s="874"/>
    </row>
    <row r="48" spans="1:65" x14ac:dyDescent="0.2">
      <c r="A48" s="82"/>
      <c r="B48" s="69"/>
      <c r="C48" s="151"/>
      <c r="D48" s="69"/>
      <c r="E48" s="83"/>
      <c r="F48" s="83"/>
      <c r="G48" s="69"/>
      <c r="H48" s="69"/>
      <c r="I48" s="69"/>
      <c r="J48" s="69"/>
      <c r="K48" s="265"/>
      <c r="L48" s="69"/>
      <c r="M48" s="69"/>
      <c r="N48" s="266"/>
      <c r="O48" s="872"/>
      <c r="P48" s="873"/>
      <c r="Q48" s="873"/>
      <c r="R48" s="873"/>
      <c r="S48" s="873"/>
      <c r="T48" s="873"/>
      <c r="U48" s="873"/>
      <c r="V48" s="873"/>
      <c r="W48" s="873"/>
      <c r="X48" s="873"/>
      <c r="Y48" s="873"/>
      <c r="Z48" s="873"/>
      <c r="AA48" s="873"/>
      <c r="AB48" s="873"/>
      <c r="AC48" s="873"/>
      <c r="AD48" s="873"/>
      <c r="AE48" s="873"/>
      <c r="AF48" s="873"/>
      <c r="AG48" s="873"/>
      <c r="AH48" s="873"/>
      <c r="AI48" s="873"/>
      <c r="AJ48" s="873"/>
      <c r="AK48" s="873"/>
      <c r="AL48" s="873"/>
      <c r="AM48" s="873"/>
      <c r="AN48" s="873"/>
      <c r="AO48" s="873"/>
      <c r="AP48" s="873"/>
      <c r="AQ48" s="873"/>
      <c r="AR48" s="873"/>
      <c r="AS48" s="873"/>
      <c r="AT48" s="873"/>
      <c r="AU48" s="873"/>
      <c r="AV48" s="873"/>
      <c r="AW48" s="873"/>
      <c r="AX48" s="873"/>
      <c r="AY48" s="873"/>
      <c r="AZ48" s="873"/>
      <c r="BA48" s="873"/>
      <c r="BB48" s="873"/>
      <c r="BC48" s="873"/>
      <c r="BD48" s="873"/>
      <c r="BE48" s="873"/>
      <c r="BF48" s="873"/>
      <c r="BG48" s="873"/>
      <c r="BH48" s="873"/>
      <c r="BI48" s="873"/>
      <c r="BJ48" s="873"/>
      <c r="BK48" s="873"/>
      <c r="BL48" s="873"/>
      <c r="BM48" s="874"/>
    </row>
    <row r="49" spans="1:65" ht="15.75" thickBot="1" x14ac:dyDescent="0.25">
      <c r="A49" s="84"/>
      <c r="B49" s="80"/>
      <c r="C49" s="157"/>
      <c r="D49" s="80"/>
      <c r="E49" s="85"/>
      <c r="F49" s="85"/>
      <c r="G49" s="80"/>
      <c r="H49" s="80"/>
      <c r="I49" s="80"/>
      <c r="J49" s="80"/>
      <c r="K49" s="267"/>
      <c r="L49" s="80"/>
      <c r="M49" s="80"/>
      <c r="N49" s="268"/>
      <c r="O49" s="875"/>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6"/>
      <c r="AY49" s="876"/>
      <c r="AZ49" s="876"/>
      <c r="BA49" s="876"/>
      <c r="BB49" s="876"/>
      <c r="BC49" s="876"/>
      <c r="BD49" s="876"/>
      <c r="BE49" s="876"/>
      <c r="BF49" s="876"/>
      <c r="BG49" s="876"/>
      <c r="BH49" s="876"/>
      <c r="BI49" s="876"/>
      <c r="BJ49" s="876"/>
      <c r="BK49" s="876"/>
      <c r="BL49" s="876"/>
      <c r="BM49" s="877"/>
    </row>
  </sheetData>
  <mergeCells count="742">
    <mergeCell ref="A3:N8"/>
    <mergeCell ref="O3:BK8"/>
    <mergeCell ref="BL3:BM9"/>
    <mergeCell ref="A9:N9"/>
    <mergeCell ref="O9:BK9"/>
    <mergeCell ref="A10:B10"/>
    <mergeCell ref="C10:C11"/>
    <mergeCell ref="D10:D11"/>
    <mergeCell ref="E10:E11"/>
    <mergeCell ref="F10:F11"/>
    <mergeCell ref="M10:M11"/>
    <mergeCell ref="N10:N11"/>
    <mergeCell ref="O10:O11"/>
    <mergeCell ref="P10:S10"/>
    <mergeCell ref="T10:W10"/>
    <mergeCell ref="X10:AA10"/>
    <mergeCell ref="G10:G11"/>
    <mergeCell ref="H10:H11"/>
    <mergeCell ref="I10:I11"/>
    <mergeCell ref="J10:J11"/>
    <mergeCell ref="K10:K11"/>
    <mergeCell ref="L10:L11"/>
    <mergeCell ref="BL10:BM10"/>
    <mergeCell ref="P11:Q11"/>
    <mergeCell ref="AB11:AC11"/>
    <mergeCell ref="AD11:AE11"/>
    <mergeCell ref="AF11:AG11"/>
    <mergeCell ref="AH11:AI11"/>
    <mergeCell ref="AJ11:AK11"/>
    <mergeCell ref="AL11:AM11"/>
    <mergeCell ref="AZ10:BC10"/>
    <mergeCell ref="R11:S11"/>
    <mergeCell ref="T11:U11"/>
    <mergeCell ref="V11:W11"/>
    <mergeCell ref="X11:Y11"/>
    <mergeCell ref="Z11:AA11"/>
    <mergeCell ref="AB10:AE10"/>
    <mergeCell ref="AF10:AI10"/>
    <mergeCell ref="AJ10:AM10"/>
    <mergeCell ref="AN10:AQ10"/>
    <mergeCell ref="BD10:BG10"/>
    <mergeCell ref="BH10:BK10"/>
    <mergeCell ref="AZ11:BA11"/>
    <mergeCell ref="BB11:BC11"/>
    <mergeCell ref="BD11:BE11"/>
    <mergeCell ref="BF11:BG11"/>
    <mergeCell ref="BH11:BI11"/>
    <mergeCell ref="BJ11:BK11"/>
    <mergeCell ref="AN11:AO11"/>
    <mergeCell ref="AP11:AQ11"/>
    <mergeCell ref="AR11:AS11"/>
    <mergeCell ref="AT11:AU11"/>
    <mergeCell ref="AV11:AW11"/>
    <mergeCell ref="AX11:AY11"/>
    <mergeCell ref="AR10:AU10"/>
    <mergeCell ref="AV10:AY10"/>
    <mergeCell ref="A12:A38"/>
    <mergeCell ref="B12:B38"/>
    <mergeCell ref="C12:C14"/>
    <mergeCell ref="D12:D15"/>
    <mergeCell ref="E12:E15"/>
    <mergeCell ref="F12:F15"/>
    <mergeCell ref="C16:C21"/>
    <mergeCell ref="D16:D21"/>
    <mergeCell ref="E16:E21"/>
    <mergeCell ref="F16:F21"/>
    <mergeCell ref="E25:E31"/>
    <mergeCell ref="F25:F26"/>
    <mergeCell ref="AB12:AC12"/>
    <mergeCell ref="AD12:AE12"/>
    <mergeCell ref="AF12:AG12"/>
    <mergeCell ref="AH12:AI12"/>
    <mergeCell ref="AJ12:AK12"/>
    <mergeCell ref="AL12:AM12"/>
    <mergeCell ref="P12:Q12"/>
    <mergeCell ref="R12:S12"/>
    <mergeCell ref="T12:U12"/>
    <mergeCell ref="V12:W12"/>
    <mergeCell ref="X12:Y12"/>
    <mergeCell ref="Z12:AA12"/>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3:AC13"/>
    <mergeCell ref="AD13:AE13"/>
    <mergeCell ref="AF13:AG13"/>
    <mergeCell ref="AH13:AI13"/>
    <mergeCell ref="AJ13:AK13"/>
    <mergeCell ref="AL13:AM13"/>
    <mergeCell ref="P13:Q13"/>
    <mergeCell ref="R13:S13"/>
    <mergeCell ref="T13:U13"/>
    <mergeCell ref="V13:W13"/>
    <mergeCell ref="X13:Y13"/>
    <mergeCell ref="Z13:AA13"/>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4:AC14"/>
    <mergeCell ref="AD14:AE14"/>
    <mergeCell ref="AF14:AG14"/>
    <mergeCell ref="AH14:AI14"/>
    <mergeCell ref="AJ14:AK14"/>
    <mergeCell ref="AL14:AM14"/>
    <mergeCell ref="P14:Q14"/>
    <mergeCell ref="R14:S14"/>
    <mergeCell ref="T14:U14"/>
    <mergeCell ref="V14:W14"/>
    <mergeCell ref="X14:Y14"/>
    <mergeCell ref="Z14:AA14"/>
    <mergeCell ref="AZ14:BA14"/>
    <mergeCell ref="BB14:BC14"/>
    <mergeCell ref="BD14:BE14"/>
    <mergeCell ref="BF14:BG14"/>
    <mergeCell ref="BH14:BI14"/>
    <mergeCell ref="BJ14:BK14"/>
    <mergeCell ref="AN14:AO14"/>
    <mergeCell ref="AP14:AQ14"/>
    <mergeCell ref="AR14:AS14"/>
    <mergeCell ref="AT14:AU14"/>
    <mergeCell ref="AV14:AW14"/>
    <mergeCell ref="AX14:AY14"/>
    <mergeCell ref="AB15:AC15"/>
    <mergeCell ref="AD15:AE15"/>
    <mergeCell ref="AF15:AG15"/>
    <mergeCell ref="AH15:AI15"/>
    <mergeCell ref="AJ15:AK15"/>
    <mergeCell ref="AL15:AM15"/>
    <mergeCell ref="P15:Q15"/>
    <mergeCell ref="R15:S15"/>
    <mergeCell ref="T15:U15"/>
    <mergeCell ref="V15:W15"/>
    <mergeCell ref="X15:Y15"/>
    <mergeCell ref="Z15:AA15"/>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6:AC16"/>
    <mergeCell ref="AD16:AE16"/>
    <mergeCell ref="AF16:AG16"/>
    <mergeCell ref="AH16:AI16"/>
    <mergeCell ref="AJ16:AK16"/>
    <mergeCell ref="AL16:AM16"/>
    <mergeCell ref="P16:Q16"/>
    <mergeCell ref="R16:S16"/>
    <mergeCell ref="T16:U16"/>
    <mergeCell ref="V16:W16"/>
    <mergeCell ref="X16:Y16"/>
    <mergeCell ref="Z16:AA16"/>
    <mergeCell ref="AZ16:BA16"/>
    <mergeCell ref="BB16:BC16"/>
    <mergeCell ref="BD16:BE16"/>
    <mergeCell ref="BF16:BG16"/>
    <mergeCell ref="BH16:BI16"/>
    <mergeCell ref="BJ16:BK16"/>
    <mergeCell ref="AN16:AO16"/>
    <mergeCell ref="AP16:AQ16"/>
    <mergeCell ref="AR16:AS16"/>
    <mergeCell ref="AT16:AU16"/>
    <mergeCell ref="AV16:AW16"/>
    <mergeCell ref="AX16:AY16"/>
    <mergeCell ref="AB17:AC17"/>
    <mergeCell ref="AD17:AE17"/>
    <mergeCell ref="AF17:AG17"/>
    <mergeCell ref="AH17:AI17"/>
    <mergeCell ref="AJ17:AK17"/>
    <mergeCell ref="AL17:AM17"/>
    <mergeCell ref="P17:Q17"/>
    <mergeCell ref="R17:S17"/>
    <mergeCell ref="T17:U17"/>
    <mergeCell ref="V17:W17"/>
    <mergeCell ref="X17:Y17"/>
    <mergeCell ref="Z17:AA17"/>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8:AC18"/>
    <mergeCell ref="AD18:AE18"/>
    <mergeCell ref="AF18:AG18"/>
    <mergeCell ref="AH18:AI18"/>
    <mergeCell ref="G18:G19"/>
    <mergeCell ref="O18:O19"/>
    <mergeCell ref="P18:Q18"/>
    <mergeCell ref="R18:S18"/>
    <mergeCell ref="T18:U18"/>
    <mergeCell ref="V18:W18"/>
    <mergeCell ref="BH18:BI18"/>
    <mergeCell ref="BJ18:BK18"/>
    <mergeCell ref="P19:Q19"/>
    <mergeCell ref="R19:S19"/>
    <mergeCell ref="T19:U19"/>
    <mergeCell ref="V19:W19"/>
    <mergeCell ref="X19:Y19"/>
    <mergeCell ref="Z19:AA19"/>
    <mergeCell ref="AB19:AC19"/>
    <mergeCell ref="AD19:AE19"/>
    <mergeCell ref="AV18:AW18"/>
    <mergeCell ref="AX18:AY18"/>
    <mergeCell ref="AZ18:BA18"/>
    <mergeCell ref="BB18:BC18"/>
    <mergeCell ref="BD18:BE18"/>
    <mergeCell ref="BF18:BG18"/>
    <mergeCell ref="AJ18:AK18"/>
    <mergeCell ref="AL18:AM18"/>
    <mergeCell ref="AN18:AO18"/>
    <mergeCell ref="AP18:AQ18"/>
    <mergeCell ref="AR18:AS18"/>
    <mergeCell ref="AT18:AU18"/>
    <mergeCell ref="X18:Y18"/>
    <mergeCell ref="Z18:AA18"/>
    <mergeCell ref="BJ19:BK19"/>
    <mergeCell ref="G20:G21"/>
    <mergeCell ref="O20:O21"/>
    <mergeCell ref="P20:Q20"/>
    <mergeCell ref="R20:S20"/>
    <mergeCell ref="T20:U20"/>
    <mergeCell ref="V20:W20"/>
    <mergeCell ref="AR19:AS19"/>
    <mergeCell ref="AT19:AU19"/>
    <mergeCell ref="AV19:AW19"/>
    <mergeCell ref="AX19:AY19"/>
    <mergeCell ref="AZ19:BA19"/>
    <mergeCell ref="BB19:BC19"/>
    <mergeCell ref="AF19:AG19"/>
    <mergeCell ref="AH19:AI19"/>
    <mergeCell ref="AJ19:AK19"/>
    <mergeCell ref="AL19:AM19"/>
    <mergeCell ref="AN19:AO19"/>
    <mergeCell ref="AP19:AQ19"/>
    <mergeCell ref="X20:Y20"/>
    <mergeCell ref="Z20:AA20"/>
    <mergeCell ref="AB20:AC20"/>
    <mergeCell ref="AD20:AE20"/>
    <mergeCell ref="AF20:AG20"/>
    <mergeCell ref="AH20:AI20"/>
    <mergeCell ref="BD19:BE19"/>
    <mergeCell ref="BF19:BG19"/>
    <mergeCell ref="BH19:BI19"/>
    <mergeCell ref="BJ22:BK22"/>
    <mergeCell ref="P23:Q23"/>
    <mergeCell ref="BH20:BI20"/>
    <mergeCell ref="BJ20:BK20"/>
    <mergeCell ref="P21:Q21"/>
    <mergeCell ref="R21:S21"/>
    <mergeCell ref="T21:U21"/>
    <mergeCell ref="V21:W21"/>
    <mergeCell ref="X21:Y21"/>
    <mergeCell ref="Z21:AA21"/>
    <mergeCell ref="AB21:AC21"/>
    <mergeCell ref="AD21:AE21"/>
    <mergeCell ref="AV20:AW20"/>
    <mergeCell ref="AX20:AY20"/>
    <mergeCell ref="AZ20:BA20"/>
    <mergeCell ref="BB20:BC20"/>
    <mergeCell ref="BD20:BE20"/>
    <mergeCell ref="BF20:BG20"/>
    <mergeCell ref="AJ20:AK20"/>
    <mergeCell ref="AL20:AM20"/>
    <mergeCell ref="AN20:AO20"/>
    <mergeCell ref="AP20:AQ20"/>
    <mergeCell ref="AR20:AS20"/>
    <mergeCell ref="AT20:AU20"/>
    <mergeCell ref="AJ23:AK23"/>
    <mergeCell ref="AL23:AM23"/>
    <mergeCell ref="BD21:BE21"/>
    <mergeCell ref="BF21:BG21"/>
    <mergeCell ref="BH21:BI21"/>
    <mergeCell ref="BJ21:BK21"/>
    <mergeCell ref="C22:C24"/>
    <mergeCell ref="D22:D24"/>
    <mergeCell ref="E22:E24"/>
    <mergeCell ref="F22:F24"/>
    <mergeCell ref="P22:Q22"/>
    <mergeCell ref="R22:S22"/>
    <mergeCell ref="AR21:AS21"/>
    <mergeCell ref="AT21:AU21"/>
    <mergeCell ref="AV21:AW21"/>
    <mergeCell ref="AX21:AY21"/>
    <mergeCell ref="AZ21:BA21"/>
    <mergeCell ref="BB21:BC21"/>
    <mergeCell ref="AF21:AG21"/>
    <mergeCell ref="AH21:AI21"/>
    <mergeCell ref="AJ21:AK21"/>
    <mergeCell ref="AL21:AM21"/>
    <mergeCell ref="AN21:AO21"/>
    <mergeCell ref="AP21:AQ21"/>
    <mergeCell ref="T22:U22"/>
    <mergeCell ref="V22:W22"/>
    <mergeCell ref="X22:Y22"/>
    <mergeCell ref="Z22:AA22"/>
    <mergeCell ref="AB22:AC22"/>
    <mergeCell ref="R23:S23"/>
    <mergeCell ref="T23:U23"/>
    <mergeCell ref="V23:W23"/>
    <mergeCell ref="X23:Y23"/>
    <mergeCell ref="Z23:AA23"/>
    <mergeCell ref="AB23:AC23"/>
    <mergeCell ref="BD22:BE22"/>
    <mergeCell ref="BF22:BG22"/>
    <mergeCell ref="BH22:BI22"/>
    <mergeCell ref="AD22:AE22"/>
    <mergeCell ref="AZ23:BA23"/>
    <mergeCell ref="BB23:BC23"/>
    <mergeCell ref="BD23:BE23"/>
    <mergeCell ref="BF23:BG23"/>
    <mergeCell ref="BH23:BI23"/>
    <mergeCell ref="AZ22:BA22"/>
    <mergeCell ref="BB22:BC22"/>
    <mergeCell ref="AF22:AG22"/>
    <mergeCell ref="AH22:AI22"/>
    <mergeCell ref="AJ22:AK22"/>
    <mergeCell ref="AL22:AM22"/>
    <mergeCell ref="AN22:AO22"/>
    <mergeCell ref="AP22:AQ22"/>
    <mergeCell ref="AR22:AS22"/>
    <mergeCell ref="AT22:AU22"/>
    <mergeCell ref="AV22:AW22"/>
    <mergeCell ref="AX22:AY22"/>
    <mergeCell ref="AD23:AE23"/>
    <mergeCell ref="AF23:AG23"/>
    <mergeCell ref="AH23:AI23"/>
    <mergeCell ref="BJ23:BK23"/>
    <mergeCell ref="AN23:AO23"/>
    <mergeCell ref="AP23:AQ23"/>
    <mergeCell ref="AR23:AS23"/>
    <mergeCell ref="AT23:AU23"/>
    <mergeCell ref="AV23:AW23"/>
    <mergeCell ref="AX23:AY23"/>
    <mergeCell ref="BB24:BC24"/>
    <mergeCell ref="BD24:BE24"/>
    <mergeCell ref="BF24:BG24"/>
    <mergeCell ref="BH24:BI24"/>
    <mergeCell ref="BJ24:BK24"/>
    <mergeCell ref="AN24:AO24"/>
    <mergeCell ref="AP24:AQ24"/>
    <mergeCell ref="AR24:AS24"/>
    <mergeCell ref="AT24:AU24"/>
    <mergeCell ref="AV24:AW24"/>
    <mergeCell ref="AX24:AY24"/>
    <mergeCell ref="P25:Q25"/>
    <mergeCell ref="R25:S25"/>
    <mergeCell ref="F27:F31"/>
    <mergeCell ref="G27:G28"/>
    <mergeCell ref="P27:Q27"/>
    <mergeCell ref="R27:S27"/>
    <mergeCell ref="AZ24:BA24"/>
    <mergeCell ref="AB24:AC24"/>
    <mergeCell ref="AD24:AE24"/>
    <mergeCell ref="AF24:AG24"/>
    <mergeCell ref="AH24:AI24"/>
    <mergeCell ref="AJ24:AK24"/>
    <mergeCell ref="AL24:AM24"/>
    <mergeCell ref="P24:Q24"/>
    <mergeCell ref="R24:S24"/>
    <mergeCell ref="T24:U24"/>
    <mergeCell ref="V24:W24"/>
    <mergeCell ref="X24:Y24"/>
    <mergeCell ref="Z24:AA24"/>
    <mergeCell ref="AB26:AC26"/>
    <mergeCell ref="AD26:AE26"/>
    <mergeCell ref="AF26:AG26"/>
    <mergeCell ref="AH26:AI26"/>
    <mergeCell ref="AJ26:AK26"/>
    <mergeCell ref="BJ25:BK25"/>
    <mergeCell ref="P26:Q26"/>
    <mergeCell ref="R26:S26"/>
    <mergeCell ref="T26:U26"/>
    <mergeCell ref="V26:W26"/>
    <mergeCell ref="X26:Y26"/>
    <mergeCell ref="Z26:AA26"/>
    <mergeCell ref="AR25:AS25"/>
    <mergeCell ref="AT25:AU25"/>
    <mergeCell ref="AV25:AW25"/>
    <mergeCell ref="AX25:AY25"/>
    <mergeCell ref="AZ25:BA25"/>
    <mergeCell ref="BB25:BC25"/>
    <mergeCell ref="AF25:AG25"/>
    <mergeCell ref="AH25:AI25"/>
    <mergeCell ref="AJ25:AK25"/>
    <mergeCell ref="AL25:AM25"/>
    <mergeCell ref="AN25:AO25"/>
    <mergeCell ref="AP25:AQ25"/>
    <mergeCell ref="T25:U25"/>
    <mergeCell ref="V25:W25"/>
    <mergeCell ref="X25:Y25"/>
    <mergeCell ref="Z25:AA25"/>
    <mergeCell ref="AB25:AC25"/>
    <mergeCell ref="AL26:AM26"/>
    <mergeCell ref="BD25:BE25"/>
    <mergeCell ref="BF25:BG25"/>
    <mergeCell ref="BH25:BI25"/>
    <mergeCell ref="AD25:AE25"/>
    <mergeCell ref="AZ26:BA26"/>
    <mergeCell ref="BB26:BC26"/>
    <mergeCell ref="BD26:BE26"/>
    <mergeCell ref="BF26:BG26"/>
    <mergeCell ref="BH26:BI26"/>
    <mergeCell ref="BJ26:BK26"/>
    <mergeCell ref="AN26:AO26"/>
    <mergeCell ref="AP26:AQ26"/>
    <mergeCell ref="AR26:AS26"/>
    <mergeCell ref="AT26:AU26"/>
    <mergeCell ref="AV26:AW26"/>
    <mergeCell ref="AX26:AY26"/>
    <mergeCell ref="BJ27:BK27"/>
    <mergeCell ref="P28:Q28"/>
    <mergeCell ref="R28:S28"/>
    <mergeCell ref="T28:U28"/>
    <mergeCell ref="V28:W28"/>
    <mergeCell ref="X28:Y28"/>
    <mergeCell ref="Z28:AA28"/>
    <mergeCell ref="AR27:AS27"/>
    <mergeCell ref="AT27:AU27"/>
    <mergeCell ref="AV27:AW27"/>
    <mergeCell ref="AX27:AY27"/>
    <mergeCell ref="AZ27:BA27"/>
    <mergeCell ref="BB27:BC27"/>
    <mergeCell ref="AF27:AG27"/>
    <mergeCell ref="AH27:AI27"/>
    <mergeCell ref="AJ27:AK27"/>
    <mergeCell ref="AL27:AM27"/>
    <mergeCell ref="T27:U27"/>
    <mergeCell ref="V27:W27"/>
    <mergeCell ref="X27:Y27"/>
    <mergeCell ref="Z27:AA27"/>
    <mergeCell ref="AB27:AC27"/>
    <mergeCell ref="AB28:AC28"/>
    <mergeCell ref="AD28:AE28"/>
    <mergeCell ref="AF28:AG28"/>
    <mergeCell ref="AH28:AI28"/>
    <mergeCell ref="BD27:BE27"/>
    <mergeCell ref="BF27:BG27"/>
    <mergeCell ref="BH27:BI27"/>
    <mergeCell ref="AD27:AE27"/>
    <mergeCell ref="AZ28:BA28"/>
    <mergeCell ref="BB28:BC28"/>
    <mergeCell ref="BD28:BE28"/>
    <mergeCell ref="BF28:BG28"/>
    <mergeCell ref="BH28:BI28"/>
    <mergeCell ref="AN27:AO27"/>
    <mergeCell ref="AP27:AQ27"/>
    <mergeCell ref="AJ28:AK28"/>
    <mergeCell ref="AL28:AM28"/>
    <mergeCell ref="BJ28:BK28"/>
    <mergeCell ref="AN28:AO28"/>
    <mergeCell ref="AP28:AQ28"/>
    <mergeCell ref="AR28:AS28"/>
    <mergeCell ref="AT28:AU28"/>
    <mergeCell ref="AV28:AW28"/>
    <mergeCell ref="AX28:AY28"/>
    <mergeCell ref="AB29:AC29"/>
    <mergeCell ref="AD29:AE29"/>
    <mergeCell ref="AF29:AG29"/>
    <mergeCell ref="AH29:AI29"/>
    <mergeCell ref="AJ29:AK29"/>
    <mergeCell ref="AL29:AM29"/>
    <mergeCell ref="BF29:BG29"/>
    <mergeCell ref="BH29:BI29"/>
    <mergeCell ref="BJ29:BK29"/>
    <mergeCell ref="P29:Q29"/>
    <mergeCell ref="R29:S29"/>
    <mergeCell ref="T29:U29"/>
    <mergeCell ref="V29:W29"/>
    <mergeCell ref="X29:Y29"/>
    <mergeCell ref="Z29:AA29"/>
    <mergeCell ref="AZ29:BA29"/>
    <mergeCell ref="BB29:BC29"/>
    <mergeCell ref="BD29:BE29"/>
    <mergeCell ref="AN29:AO29"/>
    <mergeCell ref="AP29:AQ29"/>
    <mergeCell ref="AR29:AS29"/>
    <mergeCell ref="AT29:AU29"/>
    <mergeCell ref="AV29:AW29"/>
    <mergeCell ref="AX29:AY29"/>
    <mergeCell ref="AD30:AE30"/>
    <mergeCell ref="AF30:AG30"/>
    <mergeCell ref="AH30:AI30"/>
    <mergeCell ref="AJ30:AK30"/>
    <mergeCell ref="G30:G31"/>
    <mergeCell ref="P30:Q30"/>
    <mergeCell ref="R30:S30"/>
    <mergeCell ref="T30:U30"/>
    <mergeCell ref="V30:W30"/>
    <mergeCell ref="X30:Y30"/>
    <mergeCell ref="BJ30:BK30"/>
    <mergeCell ref="P31:Q31"/>
    <mergeCell ref="R31:S31"/>
    <mergeCell ref="T31:U31"/>
    <mergeCell ref="V31:W31"/>
    <mergeCell ref="X31:Y31"/>
    <mergeCell ref="Z31:AA31"/>
    <mergeCell ref="AB31:AC31"/>
    <mergeCell ref="AD31:AE31"/>
    <mergeCell ref="AF31:AG31"/>
    <mergeCell ref="AX30:AY30"/>
    <mergeCell ref="AZ30:BA30"/>
    <mergeCell ref="BB30:BC30"/>
    <mergeCell ref="BD30:BE30"/>
    <mergeCell ref="BF30:BG30"/>
    <mergeCell ref="BH30:BI30"/>
    <mergeCell ref="AL30:AM30"/>
    <mergeCell ref="AN30:AO30"/>
    <mergeCell ref="AP30:AQ30"/>
    <mergeCell ref="AR30:AS30"/>
    <mergeCell ref="AT30:AU30"/>
    <mergeCell ref="AV30:AW30"/>
    <mergeCell ref="Z30:AA30"/>
    <mergeCell ref="AB30:AC30"/>
    <mergeCell ref="BF31:BG31"/>
    <mergeCell ref="BH31:BI31"/>
    <mergeCell ref="BJ31:BK31"/>
    <mergeCell ref="C32:C35"/>
    <mergeCell ref="D32:D35"/>
    <mergeCell ref="E32:E35"/>
    <mergeCell ref="F32:F35"/>
    <mergeCell ref="G32:G33"/>
    <mergeCell ref="P32:Q32"/>
    <mergeCell ref="R32:S32"/>
    <mergeCell ref="AT31:AU31"/>
    <mergeCell ref="AV31:AW31"/>
    <mergeCell ref="AX31:AY31"/>
    <mergeCell ref="AZ31:BA31"/>
    <mergeCell ref="BB31:BC31"/>
    <mergeCell ref="BD31:BE31"/>
    <mergeCell ref="AH31:AI31"/>
    <mergeCell ref="AJ31:AK31"/>
    <mergeCell ref="AL31:AM31"/>
    <mergeCell ref="AN31:AO31"/>
    <mergeCell ref="AP31:AQ31"/>
    <mergeCell ref="AR31:AS31"/>
    <mergeCell ref="C25:C31"/>
    <mergeCell ref="D25:D31"/>
    <mergeCell ref="BJ32:BK32"/>
    <mergeCell ref="P33:Q33"/>
    <mergeCell ref="R33:S33"/>
    <mergeCell ref="T33:U33"/>
    <mergeCell ref="V33:W33"/>
    <mergeCell ref="X33:Y33"/>
    <mergeCell ref="Z33:AA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BD32:BE32"/>
    <mergeCell ref="BF32:BG32"/>
    <mergeCell ref="BH32:BI32"/>
    <mergeCell ref="AD32:AE32"/>
    <mergeCell ref="AZ33:BA33"/>
    <mergeCell ref="BB33:BC33"/>
    <mergeCell ref="BD33:BE33"/>
    <mergeCell ref="BF33:BG33"/>
    <mergeCell ref="BH33:BI33"/>
    <mergeCell ref="BJ33:BK33"/>
    <mergeCell ref="AN33:AO33"/>
    <mergeCell ref="AP33:AQ33"/>
    <mergeCell ref="AR33:AS33"/>
    <mergeCell ref="AT33:AU33"/>
    <mergeCell ref="AV33:AW33"/>
    <mergeCell ref="AX33:AY33"/>
    <mergeCell ref="AB34:AC34"/>
    <mergeCell ref="AD34:AE34"/>
    <mergeCell ref="AF34:AG34"/>
    <mergeCell ref="AH34:AI34"/>
    <mergeCell ref="AJ34:AK34"/>
    <mergeCell ref="AL34:AM34"/>
    <mergeCell ref="BF34:BG34"/>
    <mergeCell ref="BH34:BI34"/>
    <mergeCell ref="BJ34:BK34"/>
    <mergeCell ref="AB33:AC33"/>
    <mergeCell ref="AD33:AE33"/>
    <mergeCell ref="AF33:AG33"/>
    <mergeCell ref="AH33:AI33"/>
    <mergeCell ref="AJ33:AK33"/>
    <mergeCell ref="AL33:AM33"/>
    <mergeCell ref="P34:Q34"/>
    <mergeCell ref="R34:S34"/>
    <mergeCell ref="T34:U34"/>
    <mergeCell ref="V34:W34"/>
    <mergeCell ref="X34:Y34"/>
    <mergeCell ref="Z34:AA34"/>
    <mergeCell ref="AZ34:BA34"/>
    <mergeCell ref="BB34:BC34"/>
    <mergeCell ref="BD34:BE34"/>
    <mergeCell ref="AN34:AO34"/>
    <mergeCell ref="AP34:AQ34"/>
    <mergeCell ref="AR34:AS34"/>
    <mergeCell ref="AT34:AU34"/>
    <mergeCell ref="AV34:AW34"/>
    <mergeCell ref="AX34:AY34"/>
    <mergeCell ref="AB35:AC35"/>
    <mergeCell ref="AD35:AE35"/>
    <mergeCell ref="AF35:AG35"/>
    <mergeCell ref="AH35:AI35"/>
    <mergeCell ref="AJ35:AK35"/>
    <mergeCell ref="AL35:AM35"/>
    <mergeCell ref="P35:Q35"/>
    <mergeCell ref="R35:S35"/>
    <mergeCell ref="T35:U35"/>
    <mergeCell ref="V35:W35"/>
    <mergeCell ref="X35:Y35"/>
    <mergeCell ref="Z35:AA35"/>
    <mergeCell ref="AZ35:BA35"/>
    <mergeCell ref="BB35:BC35"/>
    <mergeCell ref="BD35:BE35"/>
    <mergeCell ref="BF35:BG35"/>
    <mergeCell ref="BH35:BI35"/>
    <mergeCell ref="BJ35:BK35"/>
    <mergeCell ref="AN35:AO35"/>
    <mergeCell ref="AP35:AQ35"/>
    <mergeCell ref="AR35:AS35"/>
    <mergeCell ref="AT35:AU35"/>
    <mergeCell ref="AV35:AW35"/>
    <mergeCell ref="AX35:AY35"/>
    <mergeCell ref="V36:W36"/>
    <mergeCell ref="X36:Y36"/>
    <mergeCell ref="Z36:AA36"/>
    <mergeCell ref="AB36:AC36"/>
    <mergeCell ref="C36:C37"/>
    <mergeCell ref="D36:D37"/>
    <mergeCell ref="E36:E37"/>
    <mergeCell ref="F36:F37"/>
    <mergeCell ref="G36:G37"/>
    <mergeCell ref="P36:Q36"/>
    <mergeCell ref="BB36:BC36"/>
    <mergeCell ref="BD36:BE36"/>
    <mergeCell ref="BF36:BG36"/>
    <mergeCell ref="BH36:BI36"/>
    <mergeCell ref="BJ36:BK36"/>
    <mergeCell ref="P37:Q37"/>
    <mergeCell ref="R37:S37"/>
    <mergeCell ref="T37:U37"/>
    <mergeCell ref="V37:W37"/>
    <mergeCell ref="X37:Y37"/>
    <mergeCell ref="AP36:AQ36"/>
    <mergeCell ref="AR36:AS36"/>
    <mergeCell ref="AT36:AU36"/>
    <mergeCell ref="AV36:AW36"/>
    <mergeCell ref="AX36:AY36"/>
    <mergeCell ref="AZ36:BA36"/>
    <mergeCell ref="AD36:AE36"/>
    <mergeCell ref="AF36:AG36"/>
    <mergeCell ref="AH36:AI36"/>
    <mergeCell ref="AJ36:AK36"/>
    <mergeCell ref="AL36:AM36"/>
    <mergeCell ref="AN36:AO36"/>
    <mergeCell ref="R36:S36"/>
    <mergeCell ref="T36:U36"/>
    <mergeCell ref="BF37:BG37"/>
    <mergeCell ref="BH37:BI37"/>
    <mergeCell ref="BJ37:BK37"/>
    <mergeCell ref="P38:Q38"/>
    <mergeCell ref="R38:S38"/>
    <mergeCell ref="T38:U38"/>
    <mergeCell ref="V38:W38"/>
    <mergeCell ref="X38:Y38"/>
    <mergeCell ref="Z38:AA38"/>
    <mergeCell ref="AB38:AC38"/>
    <mergeCell ref="AP37:AQ37"/>
    <mergeCell ref="AR37:AS37"/>
    <mergeCell ref="AV37:AW37"/>
    <mergeCell ref="AZ37:BA37"/>
    <mergeCell ref="BB37:BC37"/>
    <mergeCell ref="BD37:BE37"/>
    <mergeCell ref="AB37:AC37"/>
    <mergeCell ref="AD37:AE37"/>
    <mergeCell ref="AF37:AG37"/>
    <mergeCell ref="AH37:AI37"/>
    <mergeCell ref="AJ37:AK37"/>
    <mergeCell ref="AN37:AO37"/>
    <mergeCell ref="A40:B40"/>
    <mergeCell ref="F40:G40"/>
    <mergeCell ref="A41:B41"/>
    <mergeCell ref="C41:D41"/>
    <mergeCell ref="I41:J41"/>
    <mergeCell ref="O42:BM49"/>
    <mergeCell ref="BB38:BC38"/>
    <mergeCell ref="BD38:BE38"/>
    <mergeCell ref="BF38:BG38"/>
    <mergeCell ref="BH38:BI38"/>
    <mergeCell ref="BJ38:BK38"/>
    <mergeCell ref="C39:D39"/>
    <mergeCell ref="AP38:AQ38"/>
    <mergeCell ref="AR38:AS38"/>
    <mergeCell ref="AT38:AU38"/>
    <mergeCell ref="AV38:AW38"/>
    <mergeCell ref="AX38:AY38"/>
    <mergeCell ref="AZ38:BA38"/>
    <mergeCell ref="AD38:AE38"/>
    <mergeCell ref="AF38:AG38"/>
    <mergeCell ref="AH38:AI38"/>
    <mergeCell ref="AJ38:AK38"/>
    <mergeCell ref="AL38:AM38"/>
    <mergeCell ref="AN38:AO38"/>
  </mergeCells>
  <printOptions horizontalCentered="1" verticalCentered="1"/>
  <pageMargins left="0.25" right="0.25" top="0.75" bottom="0.75" header="0.3" footer="0.3"/>
  <pageSetup paperSize="41" scale="25" orientation="landscape" r:id="rId1"/>
  <headerFooter alignWithMargins="0">
    <oddFooter>Página &amp;P de &amp;N</oddFooter>
  </headerFooter>
  <colBreaks count="1" manualBreakCount="1">
    <brk id="14" min="2" max="4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M30"/>
  <sheetViews>
    <sheetView zoomScale="55" zoomScaleNormal="55" zoomScaleSheetLayoutView="100" workbookViewId="0">
      <selection activeCell="D23" sqref="D23:D26"/>
    </sheetView>
  </sheetViews>
  <sheetFormatPr baseColWidth="10" defaultRowHeight="15" x14ac:dyDescent="0.2"/>
  <cols>
    <col min="1" max="1" width="29.85546875" style="1" customWidth="1"/>
    <col min="2" max="2" width="29.5703125" style="1" customWidth="1"/>
    <col min="3" max="3" width="21.28515625" style="1" customWidth="1"/>
    <col min="4" max="4" width="30.28515625" style="1" customWidth="1"/>
    <col min="5" max="5" width="23" style="2" customWidth="1"/>
    <col min="6" max="6" width="20.140625" style="2" customWidth="1"/>
    <col min="7" max="7" width="34.140625" style="1" customWidth="1"/>
    <col min="8" max="8" width="29.28515625" style="1" customWidth="1"/>
    <col min="9" max="9" width="36.28515625" style="1" customWidth="1"/>
    <col min="10" max="13" width="23.42578125" style="1" customWidth="1"/>
    <col min="14" max="14" width="12.5703125" style="1" customWidth="1"/>
    <col min="15" max="15" width="19.5703125" style="1" customWidth="1"/>
    <col min="16" max="63" width="5.42578125" style="1" customWidth="1"/>
    <col min="64" max="64" width="15.42578125" style="1" customWidth="1"/>
    <col min="65" max="65" width="22.85546875" style="1" customWidth="1"/>
    <col min="66" max="66" width="23.140625" style="1" customWidth="1"/>
    <col min="67" max="67" width="24.42578125" style="1" customWidth="1"/>
    <col min="68" max="16384" width="11.42578125" style="1"/>
  </cols>
  <sheetData>
    <row r="1" spans="1:65" x14ac:dyDescent="0.2">
      <c r="P1" s="3"/>
    </row>
    <row r="2" spans="1:65" ht="15.75" thickBot="1" x14ac:dyDescent="0.25">
      <c r="P2" s="3"/>
    </row>
    <row r="3" spans="1:65" ht="15" customHeight="1" x14ac:dyDescent="0.2">
      <c r="A3" s="522" t="s">
        <v>445</v>
      </c>
      <c r="B3" s="523"/>
      <c r="C3" s="523"/>
      <c r="D3" s="523"/>
      <c r="E3" s="523"/>
      <c r="F3" s="523"/>
      <c r="G3" s="523"/>
      <c r="H3" s="523"/>
      <c r="I3" s="523"/>
      <c r="J3" s="523"/>
      <c r="K3" s="523"/>
      <c r="L3" s="523"/>
      <c r="M3" s="523"/>
      <c r="N3" s="524"/>
      <c r="O3" s="531" t="s">
        <v>1</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3"/>
      <c r="BL3" s="540" t="s">
        <v>2</v>
      </c>
      <c r="BM3" s="541"/>
    </row>
    <row r="4" spans="1:65" ht="15" customHeight="1" x14ac:dyDescent="0.2">
      <c r="A4" s="525"/>
      <c r="B4" s="526"/>
      <c r="C4" s="526"/>
      <c r="D4" s="526"/>
      <c r="E4" s="526"/>
      <c r="F4" s="526"/>
      <c r="G4" s="526"/>
      <c r="H4" s="526"/>
      <c r="I4" s="526"/>
      <c r="J4" s="526"/>
      <c r="K4" s="526"/>
      <c r="L4" s="526"/>
      <c r="M4" s="526"/>
      <c r="N4" s="527"/>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6"/>
      <c r="BL4" s="542"/>
      <c r="BM4" s="543"/>
    </row>
    <row r="5" spans="1:65" ht="15" customHeight="1" x14ac:dyDescent="0.2">
      <c r="A5" s="525"/>
      <c r="B5" s="526"/>
      <c r="C5" s="526"/>
      <c r="D5" s="526"/>
      <c r="E5" s="526"/>
      <c r="F5" s="526"/>
      <c r="G5" s="526"/>
      <c r="H5" s="526"/>
      <c r="I5" s="526"/>
      <c r="J5" s="526"/>
      <c r="K5" s="526"/>
      <c r="L5" s="526"/>
      <c r="M5" s="526"/>
      <c r="N5" s="527"/>
      <c r="O5" s="534"/>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6"/>
      <c r="BL5" s="542"/>
      <c r="BM5" s="543"/>
    </row>
    <row r="6" spans="1:65" ht="15" customHeight="1" x14ac:dyDescent="0.2">
      <c r="A6" s="525"/>
      <c r="B6" s="526"/>
      <c r="C6" s="526"/>
      <c r="D6" s="526"/>
      <c r="E6" s="526"/>
      <c r="F6" s="526"/>
      <c r="G6" s="526"/>
      <c r="H6" s="526"/>
      <c r="I6" s="526"/>
      <c r="J6" s="526"/>
      <c r="K6" s="526"/>
      <c r="L6" s="526"/>
      <c r="M6" s="526"/>
      <c r="N6" s="527"/>
      <c r="O6" s="534"/>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6"/>
      <c r="BL6" s="542"/>
      <c r="BM6" s="543"/>
    </row>
    <row r="7" spans="1:65" ht="15" customHeight="1" x14ac:dyDescent="0.2">
      <c r="A7" s="525"/>
      <c r="B7" s="526"/>
      <c r="C7" s="526"/>
      <c r="D7" s="526"/>
      <c r="E7" s="526"/>
      <c r="F7" s="526"/>
      <c r="G7" s="526"/>
      <c r="H7" s="526"/>
      <c r="I7" s="526"/>
      <c r="J7" s="526"/>
      <c r="K7" s="526"/>
      <c r="L7" s="526"/>
      <c r="M7" s="526"/>
      <c r="N7" s="527"/>
      <c r="O7" s="534"/>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6"/>
      <c r="BL7" s="542"/>
      <c r="BM7" s="543"/>
    </row>
    <row r="8" spans="1:65" ht="15.75" customHeight="1" thickBot="1" x14ac:dyDescent="0.25">
      <c r="A8" s="528"/>
      <c r="B8" s="529"/>
      <c r="C8" s="529"/>
      <c r="D8" s="529"/>
      <c r="E8" s="529"/>
      <c r="F8" s="529"/>
      <c r="G8" s="529"/>
      <c r="H8" s="529"/>
      <c r="I8" s="529"/>
      <c r="J8" s="529"/>
      <c r="K8" s="529"/>
      <c r="L8" s="529"/>
      <c r="M8" s="529"/>
      <c r="N8" s="530"/>
      <c r="O8" s="537"/>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9"/>
      <c r="BL8" s="542"/>
      <c r="BM8" s="543"/>
    </row>
    <row r="9" spans="1:65" ht="15.75" customHeight="1" thickBot="1" x14ac:dyDescent="0.25">
      <c r="A9" s="324" t="s">
        <v>3</v>
      </c>
      <c r="B9" s="325"/>
      <c r="C9" s="325"/>
      <c r="D9" s="325"/>
      <c r="E9" s="325"/>
      <c r="F9" s="325"/>
      <c r="G9" s="326"/>
      <c r="H9" s="4"/>
      <c r="I9" s="5"/>
      <c r="J9" s="5"/>
      <c r="K9" s="5"/>
      <c r="L9" s="5"/>
      <c r="M9" s="5"/>
      <c r="N9" s="6"/>
      <c r="O9" s="4"/>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c r="BL9" s="544"/>
      <c r="BM9" s="545"/>
    </row>
    <row r="10" spans="1:65" ht="48" customHeight="1" thickBot="1" x14ac:dyDescent="0.25">
      <c r="A10" s="552" t="s">
        <v>4</v>
      </c>
      <c r="B10" s="553"/>
      <c r="C10" s="554" t="s">
        <v>5</v>
      </c>
      <c r="D10" s="556" t="s">
        <v>6</v>
      </c>
      <c r="E10" s="558" t="s">
        <v>7</v>
      </c>
      <c r="F10" s="560" t="s">
        <v>8</v>
      </c>
      <c r="G10" s="554" t="s">
        <v>9</v>
      </c>
      <c r="H10" s="554" t="s">
        <v>10</v>
      </c>
      <c r="I10" s="554" t="s">
        <v>11</v>
      </c>
      <c r="J10" s="554" t="s">
        <v>12</v>
      </c>
      <c r="K10" s="556" t="s">
        <v>13</v>
      </c>
      <c r="L10" s="556" t="s">
        <v>14</v>
      </c>
      <c r="M10" s="556" t="s">
        <v>15</v>
      </c>
      <c r="N10" s="554" t="s">
        <v>16</v>
      </c>
      <c r="O10" s="556" t="s">
        <v>17</v>
      </c>
      <c r="P10" s="562" t="s">
        <v>18</v>
      </c>
      <c r="Q10" s="516"/>
      <c r="R10" s="516"/>
      <c r="S10" s="517"/>
      <c r="T10" s="516" t="s">
        <v>19</v>
      </c>
      <c r="U10" s="516"/>
      <c r="V10" s="516"/>
      <c r="W10" s="517"/>
      <c r="X10" s="516" t="s">
        <v>20</v>
      </c>
      <c r="Y10" s="516"/>
      <c r="Z10" s="516"/>
      <c r="AA10" s="517"/>
      <c r="AB10" s="516" t="s">
        <v>21</v>
      </c>
      <c r="AC10" s="516"/>
      <c r="AD10" s="516"/>
      <c r="AE10" s="517"/>
      <c r="AF10" s="516" t="s">
        <v>22</v>
      </c>
      <c r="AG10" s="516"/>
      <c r="AH10" s="516"/>
      <c r="AI10" s="517"/>
      <c r="AJ10" s="516" t="s">
        <v>23</v>
      </c>
      <c r="AK10" s="516"/>
      <c r="AL10" s="516"/>
      <c r="AM10" s="517"/>
      <c r="AN10" s="516" t="s">
        <v>24</v>
      </c>
      <c r="AO10" s="516"/>
      <c r="AP10" s="516"/>
      <c r="AQ10" s="517"/>
      <c r="AR10" s="516" t="s">
        <v>25</v>
      </c>
      <c r="AS10" s="516"/>
      <c r="AT10" s="516"/>
      <c r="AU10" s="517"/>
      <c r="AV10" s="516" t="s">
        <v>26</v>
      </c>
      <c r="AW10" s="516"/>
      <c r="AX10" s="516"/>
      <c r="AY10" s="517"/>
      <c r="AZ10" s="516" t="s">
        <v>27</v>
      </c>
      <c r="BA10" s="516"/>
      <c r="BB10" s="516"/>
      <c r="BC10" s="517"/>
      <c r="BD10" s="516" t="s">
        <v>28</v>
      </c>
      <c r="BE10" s="516"/>
      <c r="BF10" s="516"/>
      <c r="BG10" s="517"/>
      <c r="BH10" s="516" t="s">
        <v>29</v>
      </c>
      <c r="BI10" s="516"/>
      <c r="BJ10" s="516"/>
      <c r="BK10" s="517"/>
      <c r="BL10" s="563" t="s">
        <v>30</v>
      </c>
      <c r="BM10" s="564"/>
    </row>
    <row r="11" spans="1:65" ht="81.75" customHeight="1" thickBot="1" x14ac:dyDescent="0.25">
      <c r="A11" s="7" t="s">
        <v>31</v>
      </c>
      <c r="B11" s="7" t="s">
        <v>32</v>
      </c>
      <c r="C11" s="555"/>
      <c r="D11" s="557"/>
      <c r="E11" s="559"/>
      <c r="F11" s="561"/>
      <c r="G11" s="555"/>
      <c r="H11" s="555"/>
      <c r="I11" s="555"/>
      <c r="J11" s="555"/>
      <c r="K11" s="557"/>
      <c r="L11" s="557"/>
      <c r="M11" s="557"/>
      <c r="N11" s="555"/>
      <c r="O11" s="970"/>
      <c r="P11" s="967" t="s">
        <v>33</v>
      </c>
      <c r="Q11" s="968"/>
      <c r="R11" s="968" t="s">
        <v>34</v>
      </c>
      <c r="S11" s="969"/>
      <c r="T11" s="518" t="s">
        <v>33</v>
      </c>
      <c r="U11" s="519"/>
      <c r="V11" s="520" t="s">
        <v>34</v>
      </c>
      <c r="W11" s="521"/>
      <c r="X11" s="518" t="s">
        <v>33</v>
      </c>
      <c r="Y11" s="519"/>
      <c r="Z11" s="520" t="s">
        <v>34</v>
      </c>
      <c r="AA11" s="521"/>
      <c r="AB11" s="518" t="s">
        <v>33</v>
      </c>
      <c r="AC11" s="519"/>
      <c r="AD11" s="520" t="s">
        <v>34</v>
      </c>
      <c r="AE11" s="521"/>
      <c r="AF11" s="518" t="s">
        <v>33</v>
      </c>
      <c r="AG11" s="519"/>
      <c r="AH11" s="520" t="s">
        <v>34</v>
      </c>
      <c r="AI11" s="521"/>
      <c r="AJ11" s="518" t="s">
        <v>33</v>
      </c>
      <c r="AK11" s="519"/>
      <c r="AL11" s="520" t="s">
        <v>34</v>
      </c>
      <c r="AM11" s="521"/>
      <c r="AN11" s="518" t="s">
        <v>33</v>
      </c>
      <c r="AO11" s="519"/>
      <c r="AP11" s="520" t="s">
        <v>34</v>
      </c>
      <c r="AQ11" s="521"/>
      <c r="AR11" s="518" t="s">
        <v>33</v>
      </c>
      <c r="AS11" s="519"/>
      <c r="AT11" s="520" t="s">
        <v>34</v>
      </c>
      <c r="AU11" s="521"/>
      <c r="AV11" s="518" t="s">
        <v>33</v>
      </c>
      <c r="AW11" s="519"/>
      <c r="AX11" s="520" t="s">
        <v>34</v>
      </c>
      <c r="AY11" s="521"/>
      <c r="AZ11" s="518" t="s">
        <v>33</v>
      </c>
      <c r="BA11" s="519"/>
      <c r="BB11" s="520" t="s">
        <v>34</v>
      </c>
      <c r="BC11" s="521"/>
      <c r="BD11" s="518" t="s">
        <v>33</v>
      </c>
      <c r="BE11" s="519"/>
      <c r="BF11" s="520" t="s">
        <v>34</v>
      </c>
      <c r="BG11" s="521"/>
      <c r="BH11" s="518" t="s">
        <v>33</v>
      </c>
      <c r="BI11" s="519"/>
      <c r="BJ11" s="520" t="s">
        <v>34</v>
      </c>
      <c r="BK11" s="521"/>
      <c r="BL11" s="8" t="s">
        <v>35</v>
      </c>
      <c r="BM11" s="9" t="s">
        <v>36</v>
      </c>
    </row>
    <row r="12" spans="1:65" ht="51" customHeight="1" x14ac:dyDescent="0.2">
      <c r="A12" s="959" t="s">
        <v>37</v>
      </c>
      <c r="B12" s="962" t="s">
        <v>446</v>
      </c>
      <c r="C12" s="945" t="s">
        <v>447</v>
      </c>
      <c r="D12" s="497" t="s">
        <v>448</v>
      </c>
      <c r="E12" s="739">
        <v>0.24</v>
      </c>
      <c r="F12" s="162" t="s">
        <v>41</v>
      </c>
      <c r="G12" s="270" t="s">
        <v>449</v>
      </c>
      <c r="H12" s="327" t="s">
        <v>450</v>
      </c>
      <c r="I12" s="166" t="s">
        <v>451</v>
      </c>
      <c r="J12" s="167">
        <v>0.1</v>
      </c>
      <c r="K12" s="273" t="s">
        <v>452</v>
      </c>
      <c r="L12" s="167" t="s">
        <v>453</v>
      </c>
      <c r="M12" s="167" t="s">
        <v>124</v>
      </c>
      <c r="N12" s="169" t="s">
        <v>125</v>
      </c>
      <c r="O12" s="170" t="s">
        <v>126</v>
      </c>
      <c r="P12" s="965"/>
      <c r="Q12" s="966"/>
      <c r="R12" s="965"/>
      <c r="S12" s="966"/>
      <c r="T12" s="958"/>
      <c r="U12" s="745"/>
      <c r="V12" s="954">
        <v>0.09</v>
      </c>
      <c r="W12" s="954"/>
      <c r="X12" s="958"/>
      <c r="Y12" s="745"/>
      <c r="Z12" s="954">
        <v>0.09</v>
      </c>
      <c r="AA12" s="954"/>
      <c r="AB12" s="958"/>
      <c r="AC12" s="745"/>
      <c r="AD12" s="954">
        <v>0.09</v>
      </c>
      <c r="AE12" s="954"/>
      <c r="AF12" s="958"/>
      <c r="AG12" s="745"/>
      <c r="AH12" s="954">
        <v>0.09</v>
      </c>
      <c r="AI12" s="954"/>
      <c r="AJ12" s="958"/>
      <c r="AK12" s="745"/>
      <c r="AL12" s="954">
        <v>0.09</v>
      </c>
      <c r="AM12" s="954"/>
      <c r="AN12" s="958"/>
      <c r="AO12" s="745"/>
      <c r="AP12" s="954">
        <v>0.09</v>
      </c>
      <c r="AQ12" s="954"/>
      <c r="AR12" s="958"/>
      <c r="AS12" s="745"/>
      <c r="AT12" s="954">
        <v>0.09</v>
      </c>
      <c r="AU12" s="954"/>
      <c r="AV12" s="958"/>
      <c r="AW12" s="745"/>
      <c r="AX12" s="954">
        <v>0.09</v>
      </c>
      <c r="AY12" s="954"/>
      <c r="AZ12" s="745"/>
      <c r="BA12" s="745"/>
      <c r="BB12" s="954">
        <v>0.09</v>
      </c>
      <c r="BC12" s="954"/>
      <c r="BD12" s="745"/>
      <c r="BE12" s="745"/>
      <c r="BF12" s="954">
        <v>0.09</v>
      </c>
      <c r="BG12" s="954"/>
      <c r="BH12" s="745"/>
      <c r="BI12" s="745"/>
      <c r="BJ12" s="955">
        <v>0.1</v>
      </c>
      <c r="BK12" s="744"/>
      <c r="BL12" s="276"/>
      <c r="BM12" s="277"/>
    </row>
    <row r="13" spans="1:65" ht="49.5" customHeight="1" x14ac:dyDescent="0.2">
      <c r="A13" s="960"/>
      <c r="B13" s="963"/>
      <c r="C13" s="946"/>
      <c r="D13" s="487"/>
      <c r="E13" s="740"/>
      <c r="F13" s="740" t="s">
        <v>41</v>
      </c>
      <c r="G13" s="956" t="s">
        <v>454</v>
      </c>
      <c r="H13" s="173" t="s">
        <v>455</v>
      </c>
      <c r="I13" s="328" t="s">
        <v>456</v>
      </c>
      <c r="J13" s="178">
        <v>0.03</v>
      </c>
      <c r="K13" s="949" t="s">
        <v>452</v>
      </c>
      <c r="L13" s="742" t="s">
        <v>453</v>
      </c>
      <c r="M13" s="742" t="s">
        <v>124</v>
      </c>
      <c r="N13" s="957" t="s">
        <v>125</v>
      </c>
      <c r="O13" s="938" t="s">
        <v>130</v>
      </c>
      <c r="P13" s="729"/>
      <c r="Q13" s="729"/>
      <c r="R13" s="480"/>
      <c r="S13" s="480"/>
      <c r="T13" s="729"/>
      <c r="U13" s="729"/>
      <c r="V13" s="480"/>
      <c r="W13" s="480"/>
      <c r="X13" s="729"/>
      <c r="Y13" s="729"/>
      <c r="Z13" s="480"/>
      <c r="AA13" s="480"/>
      <c r="AB13" s="729"/>
      <c r="AC13" s="729"/>
      <c r="AD13" s="483">
        <v>1</v>
      </c>
      <c r="AE13" s="483"/>
      <c r="AF13" s="729"/>
      <c r="AG13" s="729"/>
      <c r="AH13" s="729"/>
      <c r="AI13" s="729"/>
      <c r="AJ13" s="480"/>
      <c r="AK13" s="480"/>
      <c r="AL13" s="729"/>
      <c r="AM13" s="729"/>
      <c r="AN13" s="729"/>
      <c r="AO13" s="729"/>
      <c r="AP13" s="729"/>
      <c r="AQ13" s="729"/>
      <c r="AR13" s="729"/>
      <c r="AS13" s="729"/>
      <c r="AT13" s="483">
        <v>1</v>
      </c>
      <c r="AU13" s="483"/>
      <c r="AV13" s="729"/>
      <c r="AW13" s="729"/>
      <c r="AX13" s="729"/>
      <c r="AY13" s="729"/>
      <c r="AZ13" s="729"/>
      <c r="BA13" s="729"/>
      <c r="BB13" s="729"/>
      <c r="BC13" s="729"/>
      <c r="BD13" s="729"/>
      <c r="BE13" s="729"/>
      <c r="BF13" s="729"/>
      <c r="BG13" s="729"/>
      <c r="BH13" s="729"/>
      <c r="BI13" s="729"/>
      <c r="BJ13" s="483">
        <v>1</v>
      </c>
      <c r="BK13" s="482"/>
      <c r="BL13" s="285"/>
      <c r="BM13" s="286"/>
    </row>
    <row r="14" spans="1:65" ht="38.25" x14ac:dyDescent="0.2">
      <c r="A14" s="960"/>
      <c r="B14" s="963"/>
      <c r="C14" s="946"/>
      <c r="D14" s="487"/>
      <c r="E14" s="740"/>
      <c r="F14" s="740"/>
      <c r="G14" s="956"/>
      <c r="H14" s="173" t="s">
        <v>457</v>
      </c>
      <c r="I14" s="328" t="s">
        <v>458</v>
      </c>
      <c r="J14" s="178">
        <v>0.03</v>
      </c>
      <c r="K14" s="949"/>
      <c r="L14" s="742"/>
      <c r="M14" s="742"/>
      <c r="N14" s="957"/>
      <c r="O14" s="939"/>
      <c r="P14" s="729"/>
      <c r="Q14" s="729"/>
      <c r="R14" s="729"/>
      <c r="S14" s="729"/>
      <c r="T14" s="729"/>
      <c r="U14" s="729"/>
      <c r="V14" s="729"/>
      <c r="W14" s="729"/>
      <c r="X14" s="729"/>
      <c r="Y14" s="729"/>
      <c r="Z14" s="729"/>
      <c r="AA14" s="729"/>
      <c r="AB14" s="729"/>
      <c r="AC14" s="729"/>
      <c r="AD14" s="483">
        <v>1</v>
      </c>
      <c r="AE14" s="483"/>
      <c r="AF14" s="729"/>
      <c r="AG14" s="729"/>
      <c r="AH14" s="729"/>
      <c r="AI14" s="729"/>
      <c r="AJ14" s="729"/>
      <c r="AK14" s="729"/>
      <c r="AL14" s="729"/>
      <c r="AM14" s="729"/>
      <c r="AN14" s="729"/>
      <c r="AO14" s="729"/>
      <c r="AP14" s="729"/>
      <c r="AQ14" s="729"/>
      <c r="AR14" s="729"/>
      <c r="AS14" s="729"/>
      <c r="AT14" s="483">
        <v>1</v>
      </c>
      <c r="AU14" s="483"/>
      <c r="AV14" s="729"/>
      <c r="AW14" s="729"/>
      <c r="AX14" s="729"/>
      <c r="AY14" s="729"/>
      <c r="AZ14" s="729"/>
      <c r="BA14" s="729"/>
      <c r="BB14" s="729"/>
      <c r="BC14" s="729"/>
      <c r="BD14" s="729"/>
      <c r="BE14" s="729"/>
      <c r="BF14" s="729"/>
      <c r="BG14" s="729"/>
      <c r="BH14" s="729"/>
      <c r="BI14" s="729"/>
      <c r="BJ14" s="483">
        <v>1</v>
      </c>
      <c r="BK14" s="482"/>
      <c r="BL14" s="285"/>
      <c r="BM14" s="286"/>
    </row>
    <row r="15" spans="1:65" ht="39" customHeight="1" x14ac:dyDescent="0.2">
      <c r="A15" s="960"/>
      <c r="B15" s="963"/>
      <c r="C15" s="946"/>
      <c r="D15" s="487"/>
      <c r="E15" s="740"/>
      <c r="F15" s="174" t="s">
        <v>41</v>
      </c>
      <c r="G15" s="279" t="s">
        <v>459</v>
      </c>
      <c r="H15" s="173" t="s">
        <v>460</v>
      </c>
      <c r="I15" s="328" t="s">
        <v>461</v>
      </c>
      <c r="J15" s="329">
        <v>0.04</v>
      </c>
      <c r="K15" s="281" t="s">
        <v>452</v>
      </c>
      <c r="L15" s="178" t="s">
        <v>453</v>
      </c>
      <c r="M15" s="178" t="s">
        <v>124</v>
      </c>
      <c r="N15" s="180" t="s">
        <v>125</v>
      </c>
      <c r="O15" s="181" t="s">
        <v>134</v>
      </c>
      <c r="P15" s="729"/>
      <c r="Q15" s="729"/>
      <c r="R15" s="480"/>
      <c r="S15" s="480"/>
      <c r="T15" s="729"/>
      <c r="U15" s="729"/>
      <c r="V15" s="480"/>
      <c r="W15" s="480"/>
      <c r="X15" s="729"/>
      <c r="Y15" s="729"/>
      <c r="Z15" s="483">
        <v>1</v>
      </c>
      <c r="AA15" s="483"/>
      <c r="AB15" s="729"/>
      <c r="AC15" s="729"/>
      <c r="AD15" s="480"/>
      <c r="AE15" s="480"/>
      <c r="AF15" s="729"/>
      <c r="AG15" s="729"/>
      <c r="AH15" s="729"/>
      <c r="AI15" s="729"/>
      <c r="AJ15" s="480"/>
      <c r="AK15" s="480"/>
      <c r="AL15" s="729"/>
      <c r="AM15" s="729"/>
      <c r="AN15" s="729"/>
      <c r="AO15" s="729"/>
      <c r="AP15" s="483">
        <v>1</v>
      </c>
      <c r="AQ15" s="483"/>
      <c r="AR15" s="729"/>
      <c r="AS15" s="729"/>
      <c r="AT15" s="729"/>
      <c r="AU15" s="729"/>
      <c r="AV15" s="729"/>
      <c r="AW15" s="729"/>
      <c r="AX15" s="729"/>
      <c r="AY15" s="729"/>
      <c r="AZ15" s="729"/>
      <c r="BA15" s="729"/>
      <c r="BB15" s="729"/>
      <c r="BC15" s="729"/>
      <c r="BD15" s="729"/>
      <c r="BE15" s="729"/>
      <c r="BF15" s="729"/>
      <c r="BG15" s="729"/>
      <c r="BH15" s="729"/>
      <c r="BI15" s="729"/>
      <c r="BJ15" s="483">
        <v>1</v>
      </c>
      <c r="BK15" s="482"/>
      <c r="BL15" s="285"/>
      <c r="BM15" s="286"/>
    </row>
    <row r="16" spans="1:65" ht="34.5" customHeight="1" x14ac:dyDescent="0.2">
      <c r="A16" s="960"/>
      <c r="B16" s="963"/>
      <c r="C16" s="946"/>
      <c r="D16" s="487"/>
      <c r="E16" s="740"/>
      <c r="F16" s="740" t="s">
        <v>41</v>
      </c>
      <c r="G16" s="953" t="s">
        <v>462</v>
      </c>
      <c r="H16" s="173" t="s">
        <v>463</v>
      </c>
      <c r="I16" s="328" t="s">
        <v>464</v>
      </c>
      <c r="J16" s="329">
        <v>0.02</v>
      </c>
      <c r="K16" s="281" t="s">
        <v>452</v>
      </c>
      <c r="L16" s="178" t="s">
        <v>453</v>
      </c>
      <c r="M16" s="178" t="s">
        <v>124</v>
      </c>
      <c r="N16" s="180" t="s">
        <v>125</v>
      </c>
      <c r="O16" s="181" t="s">
        <v>289</v>
      </c>
      <c r="P16" s="729"/>
      <c r="Q16" s="729"/>
      <c r="R16" s="480"/>
      <c r="S16" s="480"/>
      <c r="T16" s="729"/>
      <c r="U16" s="729"/>
      <c r="V16" s="480"/>
      <c r="W16" s="480"/>
      <c r="X16" s="729"/>
      <c r="Y16" s="729"/>
      <c r="Z16" s="480"/>
      <c r="AA16" s="480"/>
      <c r="AB16" s="729"/>
      <c r="AC16" s="729"/>
      <c r="AD16" s="729"/>
      <c r="AE16" s="729"/>
      <c r="AF16" s="729"/>
      <c r="AG16" s="729"/>
      <c r="AH16" s="483">
        <v>1</v>
      </c>
      <c r="AI16" s="483"/>
      <c r="AJ16" s="480"/>
      <c r="AK16" s="480"/>
      <c r="AL16" s="729"/>
      <c r="AM16" s="729"/>
      <c r="AN16" s="729"/>
      <c r="AO16" s="729"/>
      <c r="AP16" s="729"/>
      <c r="AQ16" s="729"/>
      <c r="AR16" s="729"/>
      <c r="AS16" s="729"/>
      <c r="AT16" s="729"/>
      <c r="AU16" s="729"/>
      <c r="AV16" s="729"/>
      <c r="AW16" s="729"/>
      <c r="AX16" s="729"/>
      <c r="AY16" s="729"/>
      <c r="AZ16" s="729"/>
      <c r="BA16" s="729"/>
      <c r="BB16" s="729"/>
      <c r="BC16" s="729"/>
      <c r="BD16" s="729"/>
      <c r="BE16" s="729"/>
      <c r="BF16" s="483">
        <v>1</v>
      </c>
      <c r="BG16" s="483"/>
      <c r="BH16" s="729"/>
      <c r="BI16" s="729"/>
      <c r="BJ16" s="729"/>
      <c r="BK16" s="730"/>
      <c r="BL16" s="285"/>
      <c r="BM16" s="286"/>
    </row>
    <row r="17" spans="1:65" ht="54.75" customHeight="1" x14ac:dyDescent="0.2">
      <c r="A17" s="960"/>
      <c r="B17" s="963"/>
      <c r="C17" s="946"/>
      <c r="D17" s="487"/>
      <c r="E17" s="740"/>
      <c r="F17" s="740"/>
      <c r="G17" s="953"/>
      <c r="H17" s="177" t="s">
        <v>465</v>
      </c>
      <c r="I17" s="177" t="s">
        <v>466</v>
      </c>
      <c r="J17" s="329">
        <v>0.02</v>
      </c>
      <c r="K17" s="281" t="s">
        <v>452</v>
      </c>
      <c r="L17" s="178" t="s">
        <v>453</v>
      </c>
      <c r="M17" s="178" t="s">
        <v>124</v>
      </c>
      <c r="N17" s="180" t="s">
        <v>125</v>
      </c>
      <c r="O17" s="181" t="s">
        <v>289</v>
      </c>
      <c r="P17" s="729"/>
      <c r="Q17" s="729"/>
      <c r="R17" s="480"/>
      <c r="S17" s="480"/>
      <c r="T17" s="729"/>
      <c r="U17" s="729"/>
      <c r="V17" s="480"/>
      <c r="W17" s="480"/>
      <c r="X17" s="729"/>
      <c r="Y17" s="729"/>
      <c r="Z17" s="480"/>
      <c r="AA17" s="480"/>
      <c r="AB17" s="729"/>
      <c r="AC17" s="729"/>
      <c r="AD17" s="729"/>
      <c r="AE17" s="729"/>
      <c r="AF17" s="729"/>
      <c r="AG17" s="729"/>
      <c r="AH17" s="483">
        <v>1</v>
      </c>
      <c r="AI17" s="483"/>
      <c r="AJ17" s="480"/>
      <c r="AK17" s="480"/>
      <c r="AL17" s="729"/>
      <c r="AM17" s="729"/>
      <c r="AN17" s="729"/>
      <c r="AO17" s="729"/>
      <c r="AP17" s="729"/>
      <c r="AQ17" s="729"/>
      <c r="AR17" s="729"/>
      <c r="AS17" s="729"/>
      <c r="AT17" s="729"/>
      <c r="AU17" s="729"/>
      <c r="AV17" s="729"/>
      <c r="AW17" s="729"/>
      <c r="AX17" s="729"/>
      <c r="AY17" s="729"/>
      <c r="AZ17" s="729"/>
      <c r="BA17" s="729"/>
      <c r="BB17" s="729"/>
      <c r="BC17" s="729"/>
      <c r="BD17" s="729"/>
      <c r="BE17" s="729"/>
      <c r="BF17" s="483">
        <v>1</v>
      </c>
      <c r="BG17" s="483"/>
      <c r="BH17" s="729"/>
      <c r="BI17" s="729"/>
      <c r="BJ17" s="729"/>
      <c r="BK17" s="730"/>
      <c r="BL17" s="285"/>
      <c r="BM17" s="286"/>
    </row>
    <row r="18" spans="1:65" ht="51" x14ac:dyDescent="0.2">
      <c r="A18" s="960"/>
      <c r="B18" s="963"/>
      <c r="C18" s="946"/>
      <c r="D18" s="487" t="s">
        <v>467</v>
      </c>
      <c r="E18" s="740">
        <v>0.26</v>
      </c>
      <c r="F18" s="174" t="s">
        <v>41</v>
      </c>
      <c r="G18" s="176" t="s">
        <v>468</v>
      </c>
      <c r="H18" s="330" t="s">
        <v>469</v>
      </c>
      <c r="I18" s="328" t="s">
        <v>470</v>
      </c>
      <c r="J18" s="202">
        <v>0.09</v>
      </c>
      <c r="K18" s="331" t="s">
        <v>471</v>
      </c>
      <c r="L18" s="202" t="s">
        <v>472</v>
      </c>
      <c r="M18" s="178" t="s">
        <v>124</v>
      </c>
      <c r="N18" s="332" t="s">
        <v>125</v>
      </c>
      <c r="O18" s="284" t="s">
        <v>139</v>
      </c>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0"/>
      <c r="BJ18" s="483">
        <v>3</v>
      </c>
      <c r="BK18" s="482"/>
      <c r="BL18" s="285"/>
      <c r="BM18" s="286"/>
    </row>
    <row r="19" spans="1:65" ht="63.75" x14ac:dyDescent="0.2">
      <c r="A19" s="960"/>
      <c r="B19" s="963"/>
      <c r="C19" s="946"/>
      <c r="D19" s="487"/>
      <c r="E19" s="740"/>
      <c r="F19" s="174" t="s">
        <v>41</v>
      </c>
      <c r="G19" s="173" t="s">
        <v>473</v>
      </c>
      <c r="H19" s="173" t="s">
        <v>474</v>
      </c>
      <c r="I19" s="173" t="s">
        <v>475</v>
      </c>
      <c r="J19" s="202">
        <v>7.0000000000000007E-2</v>
      </c>
      <c r="K19" s="333" t="s">
        <v>476</v>
      </c>
      <c r="L19" s="334" t="s">
        <v>477</v>
      </c>
      <c r="M19" s="178" t="s">
        <v>124</v>
      </c>
      <c r="N19" s="332" t="s">
        <v>125</v>
      </c>
      <c r="O19" s="284" t="s">
        <v>298</v>
      </c>
      <c r="P19" s="480"/>
      <c r="Q19" s="480"/>
      <c r="R19" s="480"/>
      <c r="S19" s="480"/>
      <c r="T19" s="480"/>
      <c r="U19" s="480"/>
      <c r="V19" s="480"/>
      <c r="W19" s="480"/>
      <c r="X19" s="480"/>
      <c r="Y19" s="480"/>
      <c r="Z19" s="483">
        <v>1</v>
      </c>
      <c r="AA19" s="483"/>
      <c r="AB19" s="480"/>
      <c r="AC19" s="480"/>
      <c r="AD19" s="729"/>
      <c r="AE19" s="729"/>
      <c r="AF19" s="480"/>
      <c r="AG19" s="480"/>
      <c r="AH19" s="729"/>
      <c r="AI19" s="729"/>
      <c r="AJ19" s="480"/>
      <c r="AK19" s="480"/>
      <c r="AL19" s="483">
        <v>1</v>
      </c>
      <c r="AM19" s="483"/>
      <c r="AN19" s="480"/>
      <c r="AO19" s="480"/>
      <c r="AP19" s="480"/>
      <c r="AQ19" s="480"/>
      <c r="AR19" s="480"/>
      <c r="AS19" s="480"/>
      <c r="AT19" s="729"/>
      <c r="AU19" s="729"/>
      <c r="AV19" s="480"/>
      <c r="AW19" s="480"/>
      <c r="AX19" s="483">
        <v>1</v>
      </c>
      <c r="AY19" s="483"/>
      <c r="AZ19" s="480"/>
      <c r="BA19" s="480"/>
      <c r="BB19" s="480"/>
      <c r="BC19" s="480"/>
      <c r="BD19" s="480"/>
      <c r="BE19" s="480"/>
      <c r="BF19" s="480"/>
      <c r="BG19" s="480"/>
      <c r="BH19" s="480"/>
      <c r="BI19" s="480"/>
      <c r="BJ19" s="483">
        <v>1</v>
      </c>
      <c r="BK19" s="482"/>
      <c r="BL19" s="285"/>
      <c r="BM19" s="286"/>
    </row>
    <row r="20" spans="1:65" ht="60.75" customHeight="1" x14ac:dyDescent="0.2">
      <c r="A20" s="960"/>
      <c r="B20" s="963"/>
      <c r="C20" s="946"/>
      <c r="D20" s="487"/>
      <c r="E20" s="740"/>
      <c r="F20" s="174" t="s">
        <v>41</v>
      </c>
      <c r="G20" s="176" t="s">
        <v>478</v>
      </c>
      <c r="H20" s="173" t="s">
        <v>479</v>
      </c>
      <c r="I20" s="173" t="s">
        <v>480</v>
      </c>
      <c r="J20" s="178">
        <v>0.1</v>
      </c>
      <c r="K20" s="331" t="s">
        <v>481</v>
      </c>
      <c r="L20" s="178" t="s">
        <v>482</v>
      </c>
      <c r="M20" s="178" t="s">
        <v>124</v>
      </c>
      <c r="N20" s="180" t="s">
        <v>125</v>
      </c>
      <c r="O20" s="284" t="s">
        <v>302</v>
      </c>
      <c r="P20" s="729"/>
      <c r="Q20" s="729"/>
      <c r="R20" s="480"/>
      <c r="S20" s="480"/>
      <c r="T20" s="729"/>
      <c r="U20" s="729"/>
      <c r="V20" s="480"/>
      <c r="W20" s="480"/>
      <c r="X20" s="729"/>
      <c r="Y20" s="729"/>
      <c r="Z20" s="483">
        <v>1</v>
      </c>
      <c r="AA20" s="483"/>
      <c r="AB20" s="729"/>
      <c r="AC20" s="729"/>
      <c r="AD20" s="480"/>
      <c r="AE20" s="480"/>
      <c r="AF20" s="729"/>
      <c r="AG20" s="729"/>
      <c r="AH20" s="480"/>
      <c r="AI20" s="480"/>
      <c r="AJ20" s="729"/>
      <c r="AK20" s="729"/>
      <c r="AL20" s="480"/>
      <c r="AM20" s="480"/>
      <c r="AN20" s="729"/>
      <c r="AO20" s="729"/>
      <c r="AP20" s="483">
        <v>1</v>
      </c>
      <c r="AQ20" s="483"/>
      <c r="AR20" s="729"/>
      <c r="AS20" s="729"/>
      <c r="AT20" s="480"/>
      <c r="AU20" s="480"/>
      <c r="AV20" s="729"/>
      <c r="AW20" s="729"/>
      <c r="AX20" s="483">
        <v>1</v>
      </c>
      <c r="AY20" s="483"/>
      <c r="AZ20" s="729"/>
      <c r="BA20" s="729"/>
      <c r="BB20" s="480"/>
      <c r="BC20" s="480"/>
      <c r="BD20" s="729"/>
      <c r="BE20" s="729"/>
      <c r="BF20" s="480"/>
      <c r="BG20" s="480"/>
      <c r="BH20" s="729"/>
      <c r="BI20" s="729"/>
      <c r="BJ20" s="483">
        <v>1</v>
      </c>
      <c r="BK20" s="482"/>
      <c r="BL20" s="285"/>
      <c r="BM20" s="286"/>
    </row>
    <row r="21" spans="1:65" ht="57.75" customHeight="1" x14ac:dyDescent="0.2">
      <c r="A21" s="960"/>
      <c r="B21" s="963"/>
      <c r="C21" s="946"/>
      <c r="D21" s="487" t="s">
        <v>483</v>
      </c>
      <c r="E21" s="949">
        <v>0.16</v>
      </c>
      <c r="F21" s="174" t="s">
        <v>41</v>
      </c>
      <c r="G21" s="173" t="s">
        <v>484</v>
      </c>
      <c r="H21" s="330" t="s">
        <v>485</v>
      </c>
      <c r="I21" s="173" t="s">
        <v>486</v>
      </c>
      <c r="J21" s="202">
        <v>0.09</v>
      </c>
      <c r="K21" s="331" t="s">
        <v>487</v>
      </c>
      <c r="L21" s="202" t="s">
        <v>488</v>
      </c>
      <c r="M21" s="178" t="s">
        <v>124</v>
      </c>
      <c r="N21" s="332" t="s">
        <v>125</v>
      </c>
      <c r="O21" s="284" t="s">
        <v>144</v>
      </c>
      <c r="P21" s="480"/>
      <c r="Q21" s="480"/>
      <c r="R21" s="480"/>
      <c r="S21" s="480"/>
      <c r="T21" s="480"/>
      <c r="U21" s="480"/>
      <c r="V21" s="480"/>
      <c r="W21" s="480"/>
      <c r="X21" s="480"/>
      <c r="Y21" s="480"/>
      <c r="Z21" s="480"/>
      <c r="AA21" s="480"/>
      <c r="AB21" s="480"/>
      <c r="AC21" s="480"/>
      <c r="AD21" s="483">
        <v>5</v>
      </c>
      <c r="AE21" s="483"/>
      <c r="AF21" s="480"/>
      <c r="AG21" s="480"/>
      <c r="AH21" s="480"/>
      <c r="AI21" s="480"/>
      <c r="AJ21" s="480"/>
      <c r="AK21" s="480"/>
      <c r="AL21" s="480"/>
      <c r="AM21" s="480"/>
      <c r="AN21" s="480"/>
      <c r="AO21" s="480"/>
      <c r="AP21" s="729"/>
      <c r="AQ21" s="729"/>
      <c r="AR21" s="480"/>
      <c r="AS21" s="480"/>
      <c r="AT21" s="480"/>
      <c r="AU21" s="480"/>
      <c r="AV21" s="480"/>
      <c r="AW21" s="480"/>
      <c r="AX21" s="480"/>
      <c r="AY21" s="480"/>
      <c r="AZ21" s="480"/>
      <c r="BA21" s="480"/>
      <c r="BB21" s="480"/>
      <c r="BC21" s="480"/>
      <c r="BD21" s="480"/>
      <c r="BE21" s="480"/>
      <c r="BF21" s="480"/>
      <c r="BG21" s="480"/>
      <c r="BH21" s="480"/>
      <c r="BI21" s="480"/>
      <c r="BJ21" s="483">
        <v>5</v>
      </c>
      <c r="BK21" s="482"/>
      <c r="BL21" s="285"/>
      <c r="BM21" s="286"/>
    </row>
    <row r="22" spans="1:65" ht="74.25" customHeight="1" thickBot="1" x14ac:dyDescent="0.25">
      <c r="A22" s="960"/>
      <c r="B22" s="963"/>
      <c r="C22" s="946"/>
      <c r="D22" s="951"/>
      <c r="E22" s="952"/>
      <c r="F22" s="335" t="s">
        <v>41</v>
      </c>
      <c r="G22" s="336" t="s">
        <v>489</v>
      </c>
      <c r="H22" s="337" t="s">
        <v>490</v>
      </c>
      <c r="I22" s="336" t="s">
        <v>491</v>
      </c>
      <c r="J22" s="338">
        <v>7.0000000000000007E-2</v>
      </c>
      <c r="K22" s="339" t="s">
        <v>487</v>
      </c>
      <c r="L22" s="338" t="s">
        <v>492</v>
      </c>
      <c r="M22" s="338" t="s">
        <v>124</v>
      </c>
      <c r="N22" s="340" t="s">
        <v>125</v>
      </c>
      <c r="O22" s="297" t="s">
        <v>148</v>
      </c>
      <c r="P22" s="941"/>
      <c r="Q22" s="942"/>
      <c r="R22" s="941"/>
      <c r="S22" s="942"/>
      <c r="T22" s="941"/>
      <c r="U22" s="942"/>
      <c r="V22" s="941"/>
      <c r="W22" s="942"/>
      <c r="X22" s="941"/>
      <c r="Y22" s="942"/>
      <c r="Z22" s="941"/>
      <c r="AA22" s="942"/>
      <c r="AB22" s="941"/>
      <c r="AC22" s="942"/>
      <c r="AD22" s="941"/>
      <c r="AE22" s="942"/>
      <c r="AF22" s="941"/>
      <c r="AG22" s="942"/>
      <c r="AH22" s="943">
        <v>1</v>
      </c>
      <c r="AI22" s="950"/>
      <c r="AJ22" s="941"/>
      <c r="AK22" s="942"/>
      <c r="AL22" s="941"/>
      <c r="AM22" s="942"/>
      <c r="AN22" s="941"/>
      <c r="AO22" s="942"/>
      <c r="AP22" s="941"/>
      <c r="AQ22" s="942"/>
      <c r="AR22" s="941"/>
      <c r="AS22" s="942"/>
      <c r="AT22" s="941"/>
      <c r="AU22" s="942"/>
      <c r="AV22" s="941"/>
      <c r="AW22" s="942"/>
      <c r="AX22" s="941"/>
      <c r="AY22" s="942"/>
      <c r="AZ22" s="941"/>
      <c r="BA22" s="942"/>
      <c r="BB22" s="941"/>
      <c r="BC22" s="942"/>
      <c r="BD22" s="941"/>
      <c r="BE22" s="942"/>
      <c r="BF22" s="941"/>
      <c r="BG22" s="942"/>
      <c r="BH22" s="941"/>
      <c r="BI22" s="942"/>
      <c r="BJ22" s="943">
        <v>1</v>
      </c>
      <c r="BK22" s="944"/>
      <c r="BL22" s="298"/>
      <c r="BM22" s="299"/>
    </row>
    <row r="23" spans="1:65" ht="66" customHeight="1" x14ac:dyDescent="0.2">
      <c r="A23" s="960"/>
      <c r="B23" s="963"/>
      <c r="C23" s="945" t="s">
        <v>447</v>
      </c>
      <c r="D23" s="497" t="s">
        <v>493</v>
      </c>
      <c r="E23" s="948">
        <v>0.28999999999999998</v>
      </c>
      <c r="F23" s="162" t="s">
        <v>41</v>
      </c>
      <c r="G23" s="161" t="s">
        <v>494</v>
      </c>
      <c r="H23" s="161" t="s">
        <v>495</v>
      </c>
      <c r="I23" s="161" t="s">
        <v>496</v>
      </c>
      <c r="J23" s="167">
        <v>0.06</v>
      </c>
      <c r="K23" s="341" t="s">
        <v>497</v>
      </c>
      <c r="L23" s="167" t="s">
        <v>123</v>
      </c>
      <c r="M23" s="167" t="s">
        <v>124</v>
      </c>
      <c r="N23" s="342" t="s">
        <v>125</v>
      </c>
      <c r="O23" s="170" t="s">
        <v>153</v>
      </c>
      <c r="P23" s="936"/>
      <c r="Q23" s="936"/>
      <c r="R23" s="935">
        <v>8.3299999999999999E-2</v>
      </c>
      <c r="S23" s="935"/>
      <c r="T23" s="936"/>
      <c r="U23" s="936"/>
      <c r="V23" s="935">
        <v>8.3299999999999999E-2</v>
      </c>
      <c r="W23" s="935"/>
      <c r="X23" s="936"/>
      <c r="Y23" s="936"/>
      <c r="Z23" s="935">
        <v>8.3299999999999999E-2</v>
      </c>
      <c r="AA23" s="935"/>
      <c r="AB23" s="936"/>
      <c r="AC23" s="936"/>
      <c r="AD23" s="935">
        <v>8.3299999999999999E-2</v>
      </c>
      <c r="AE23" s="935"/>
      <c r="AF23" s="936"/>
      <c r="AG23" s="936"/>
      <c r="AH23" s="935">
        <v>8.3299999999999999E-2</v>
      </c>
      <c r="AI23" s="935"/>
      <c r="AJ23" s="936"/>
      <c r="AK23" s="936"/>
      <c r="AL23" s="935">
        <v>8.3299999999999999E-2</v>
      </c>
      <c r="AM23" s="935"/>
      <c r="AN23" s="936"/>
      <c r="AO23" s="936"/>
      <c r="AP23" s="935">
        <v>8.3299999999999999E-2</v>
      </c>
      <c r="AQ23" s="935"/>
      <c r="AR23" s="936"/>
      <c r="AS23" s="936"/>
      <c r="AT23" s="935">
        <v>8.3299999999999999E-2</v>
      </c>
      <c r="AU23" s="935"/>
      <c r="AV23" s="936"/>
      <c r="AW23" s="936"/>
      <c r="AX23" s="935">
        <v>8.3299999999999999E-2</v>
      </c>
      <c r="AY23" s="935"/>
      <c r="AZ23" s="936"/>
      <c r="BA23" s="936"/>
      <c r="BB23" s="935">
        <v>8.3299999999999999E-2</v>
      </c>
      <c r="BC23" s="935"/>
      <c r="BD23" s="936"/>
      <c r="BE23" s="936"/>
      <c r="BF23" s="935">
        <v>8.3299999999999999E-2</v>
      </c>
      <c r="BG23" s="935"/>
      <c r="BH23" s="936"/>
      <c r="BI23" s="936"/>
      <c r="BJ23" s="935">
        <v>8.3699999999999997E-2</v>
      </c>
      <c r="BK23" s="937"/>
      <c r="BL23" s="343"/>
      <c r="BM23" s="310"/>
    </row>
    <row r="24" spans="1:65" ht="38.25" customHeight="1" x14ac:dyDescent="0.2">
      <c r="A24" s="960"/>
      <c r="B24" s="963"/>
      <c r="C24" s="946"/>
      <c r="D24" s="487"/>
      <c r="E24" s="949"/>
      <c r="F24" s="740" t="s">
        <v>41</v>
      </c>
      <c r="G24" s="738" t="s">
        <v>498</v>
      </c>
      <c r="H24" s="173" t="s">
        <v>499</v>
      </c>
      <c r="I24" s="173" t="s">
        <v>500</v>
      </c>
      <c r="J24" s="178">
        <v>0.04</v>
      </c>
      <c r="K24" s="331" t="s">
        <v>501</v>
      </c>
      <c r="L24" s="178" t="s">
        <v>123</v>
      </c>
      <c r="M24" s="178" t="s">
        <v>124</v>
      </c>
      <c r="N24" s="344" t="s">
        <v>125</v>
      </c>
      <c r="O24" s="938" t="s">
        <v>157</v>
      </c>
      <c r="P24" s="934"/>
      <c r="Q24" s="934"/>
      <c r="R24" s="933">
        <v>1</v>
      </c>
      <c r="S24" s="933"/>
      <c r="T24" s="934"/>
      <c r="U24" s="934"/>
      <c r="V24" s="933">
        <v>1</v>
      </c>
      <c r="W24" s="933"/>
      <c r="X24" s="934"/>
      <c r="Y24" s="934"/>
      <c r="Z24" s="933">
        <v>1</v>
      </c>
      <c r="AA24" s="933"/>
      <c r="AB24" s="934"/>
      <c r="AC24" s="934"/>
      <c r="AD24" s="933">
        <v>1</v>
      </c>
      <c r="AE24" s="933"/>
      <c r="AF24" s="934"/>
      <c r="AG24" s="934"/>
      <c r="AH24" s="933">
        <v>1</v>
      </c>
      <c r="AI24" s="933"/>
      <c r="AJ24" s="934"/>
      <c r="AK24" s="934"/>
      <c r="AL24" s="933">
        <v>1</v>
      </c>
      <c r="AM24" s="933"/>
      <c r="AN24" s="934"/>
      <c r="AO24" s="934"/>
      <c r="AP24" s="933">
        <v>1</v>
      </c>
      <c r="AQ24" s="933"/>
      <c r="AR24" s="934"/>
      <c r="AS24" s="934"/>
      <c r="AT24" s="933">
        <v>1</v>
      </c>
      <c r="AU24" s="933"/>
      <c r="AV24" s="934"/>
      <c r="AW24" s="934"/>
      <c r="AX24" s="933">
        <v>1</v>
      </c>
      <c r="AY24" s="933"/>
      <c r="AZ24" s="934"/>
      <c r="BA24" s="934"/>
      <c r="BB24" s="933">
        <v>1</v>
      </c>
      <c r="BC24" s="933"/>
      <c r="BD24" s="934"/>
      <c r="BE24" s="934"/>
      <c r="BF24" s="933">
        <v>1</v>
      </c>
      <c r="BG24" s="933"/>
      <c r="BH24" s="934"/>
      <c r="BI24" s="934"/>
      <c r="BJ24" s="933">
        <v>1</v>
      </c>
      <c r="BK24" s="940"/>
      <c r="BL24" s="345"/>
      <c r="BM24" s="286"/>
    </row>
    <row r="25" spans="1:65" ht="121.5" customHeight="1" x14ac:dyDescent="0.2">
      <c r="A25" s="960"/>
      <c r="B25" s="963"/>
      <c r="C25" s="946"/>
      <c r="D25" s="487"/>
      <c r="E25" s="949"/>
      <c r="F25" s="740"/>
      <c r="G25" s="738"/>
      <c r="H25" s="173" t="s">
        <v>502</v>
      </c>
      <c r="I25" s="173" t="s">
        <v>503</v>
      </c>
      <c r="J25" s="178">
        <v>0.09</v>
      </c>
      <c r="K25" s="331" t="s">
        <v>501</v>
      </c>
      <c r="L25" s="178" t="s">
        <v>123</v>
      </c>
      <c r="M25" s="178" t="s">
        <v>124</v>
      </c>
      <c r="N25" s="344" t="s">
        <v>125</v>
      </c>
      <c r="O25" s="939"/>
      <c r="P25" s="729"/>
      <c r="Q25" s="729"/>
      <c r="R25" s="480"/>
      <c r="S25" s="480"/>
      <c r="T25" s="729"/>
      <c r="U25" s="729"/>
      <c r="V25" s="480"/>
      <c r="W25" s="480"/>
      <c r="X25" s="729"/>
      <c r="Y25" s="729"/>
      <c r="Z25" s="483">
        <v>1</v>
      </c>
      <c r="AA25" s="483"/>
      <c r="AB25" s="729"/>
      <c r="AC25" s="729"/>
      <c r="AD25" s="480"/>
      <c r="AE25" s="480"/>
      <c r="AF25" s="729"/>
      <c r="AG25" s="729"/>
      <c r="AH25" s="480"/>
      <c r="AI25" s="480"/>
      <c r="AJ25" s="480"/>
      <c r="AK25" s="480"/>
      <c r="AL25" s="483">
        <v>1</v>
      </c>
      <c r="AM25" s="483"/>
      <c r="AN25" s="729"/>
      <c r="AO25" s="729"/>
      <c r="AP25" s="480"/>
      <c r="AQ25" s="480"/>
      <c r="AR25" s="729"/>
      <c r="AS25" s="729"/>
      <c r="AT25" s="480"/>
      <c r="AU25" s="480"/>
      <c r="AV25" s="729"/>
      <c r="AW25" s="729"/>
      <c r="AX25" s="483">
        <v>1</v>
      </c>
      <c r="AY25" s="483"/>
      <c r="AZ25" s="729"/>
      <c r="BA25" s="729"/>
      <c r="BB25" s="480"/>
      <c r="BC25" s="480"/>
      <c r="BD25" s="729"/>
      <c r="BE25" s="729"/>
      <c r="BF25" s="480"/>
      <c r="BG25" s="480"/>
      <c r="BH25" s="729"/>
      <c r="BI25" s="729"/>
      <c r="BJ25" s="483">
        <v>1</v>
      </c>
      <c r="BK25" s="482"/>
      <c r="BL25" s="345"/>
      <c r="BM25" s="286"/>
    </row>
    <row r="26" spans="1:65" ht="48" customHeight="1" x14ac:dyDescent="0.2">
      <c r="A26" s="960"/>
      <c r="B26" s="963"/>
      <c r="C26" s="947"/>
      <c r="D26" s="487"/>
      <c r="E26" s="949"/>
      <c r="F26" s="174" t="s">
        <v>41</v>
      </c>
      <c r="G26" s="173" t="s">
        <v>504</v>
      </c>
      <c r="H26" s="173" t="s">
        <v>505</v>
      </c>
      <c r="I26" s="173" t="s">
        <v>506</v>
      </c>
      <c r="J26" s="178">
        <v>0.1</v>
      </c>
      <c r="K26" s="331" t="s">
        <v>507</v>
      </c>
      <c r="L26" s="184" t="s">
        <v>123</v>
      </c>
      <c r="M26" s="178" t="s">
        <v>124</v>
      </c>
      <c r="N26" s="344" t="s">
        <v>125</v>
      </c>
      <c r="O26" s="181" t="s">
        <v>341</v>
      </c>
      <c r="P26" s="932"/>
      <c r="Q26" s="932"/>
      <c r="R26" s="930">
        <v>10501</v>
      </c>
      <c r="S26" s="930"/>
      <c r="T26" s="932"/>
      <c r="U26" s="932"/>
      <c r="V26" s="930">
        <v>10501</v>
      </c>
      <c r="W26" s="930"/>
      <c r="X26" s="932"/>
      <c r="Y26" s="932"/>
      <c r="Z26" s="930">
        <v>10501</v>
      </c>
      <c r="AA26" s="930"/>
      <c r="AB26" s="932"/>
      <c r="AC26" s="932"/>
      <c r="AD26" s="930">
        <v>10501</v>
      </c>
      <c r="AE26" s="930"/>
      <c r="AF26" s="932"/>
      <c r="AG26" s="932"/>
      <c r="AH26" s="930">
        <v>10501</v>
      </c>
      <c r="AI26" s="930"/>
      <c r="AJ26" s="729"/>
      <c r="AK26" s="729"/>
      <c r="AL26" s="930">
        <v>10501</v>
      </c>
      <c r="AM26" s="930"/>
      <c r="AN26" s="729"/>
      <c r="AO26" s="729"/>
      <c r="AP26" s="930">
        <v>10501</v>
      </c>
      <c r="AQ26" s="930"/>
      <c r="AR26" s="729"/>
      <c r="AS26" s="729"/>
      <c r="AT26" s="930">
        <v>10501</v>
      </c>
      <c r="AU26" s="930"/>
      <c r="AV26" s="729"/>
      <c r="AW26" s="729"/>
      <c r="AX26" s="930">
        <v>10501</v>
      </c>
      <c r="AY26" s="930"/>
      <c r="AZ26" s="729"/>
      <c r="BA26" s="729"/>
      <c r="BB26" s="930">
        <v>10501</v>
      </c>
      <c r="BC26" s="930"/>
      <c r="BD26" s="729"/>
      <c r="BE26" s="729"/>
      <c r="BF26" s="930">
        <v>10501</v>
      </c>
      <c r="BG26" s="930"/>
      <c r="BH26" s="729"/>
      <c r="BI26" s="729"/>
      <c r="BJ26" s="930">
        <v>10509</v>
      </c>
      <c r="BK26" s="931"/>
      <c r="BL26" s="345"/>
      <c r="BM26" s="286"/>
    </row>
    <row r="27" spans="1:65" ht="113.25" customHeight="1" thickBot="1" x14ac:dyDescent="0.25">
      <c r="A27" s="961"/>
      <c r="B27" s="964"/>
      <c r="C27" s="186" t="s">
        <v>93</v>
      </c>
      <c r="D27" s="190" t="s">
        <v>508</v>
      </c>
      <c r="E27" s="346">
        <v>0.05</v>
      </c>
      <c r="F27" s="188" t="s">
        <v>41</v>
      </c>
      <c r="G27" s="186" t="s">
        <v>509</v>
      </c>
      <c r="H27" s="186" t="s">
        <v>97</v>
      </c>
      <c r="I27" s="186" t="s">
        <v>98</v>
      </c>
      <c r="J27" s="347">
        <v>0.05</v>
      </c>
      <c r="K27" s="348" t="s">
        <v>510</v>
      </c>
      <c r="L27" s="346" t="s">
        <v>123</v>
      </c>
      <c r="M27" s="191" t="s">
        <v>124</v>
      </c>
      <c r="N27" s="349" t="s">
        <v>275</v>
      </c>
      <c r="O27" s="193">
        <v>5.0999999999999996</v>
      </c>
      <c r="P27" s="929"/>
      <c r="Q27" s="929"/>
      <c r="R27" s="927">
        <v>8.3299999999999999E-2</v>
      </c>
      <c r="S27" s="927"/>
      <c r="T27" s="929"/>
      <c r="U27" s="929"/>
      <c r="V27" s="927">
        <v>8.3299999999999999E-2</v>
      </c>
      <c r="W27" s="927"/>
      <c r="X27" s="929"/>
      <c r="Y27" s="929"/>
      <c r="Z27" s="927">
        <v>8.3299999999999999E-2</v>
      </c>
      <c r="AA27" s="927"/>
      <c r="AB27" s="929"/>
      <c r="AC27" s="929"/>
      <c r="AD27" s="927">
        <v>8.3299999999999999E-2</v>
      </c>
      <c r="AE27" s="927"/>
      <c r="AF27" s="929"/>
      <c r="AG27" s="929"/>
      <c r="AH27" s="927">
        <v>8.3299999999999999E-2</v>
      </c>
      <c r="AI27" s="927"/>
      <c r="AJ27" s="926"/>
      <c r="AK27" s="926"/>
      <c r="AL27" s="927">
        <v>8.3299999999999999E-2</v>
      </c>
      <c r="AM27" s="927"/>
      <c r="AN27" s="926"/>
      <c r="AO27" s="926"/>
      <c r="AP27" s="927">
        <v>8.3299999999999999E-2</v>
      </c>
      <c r="AQ27" s="927"/>
      <c r="AR27" s="926"/>
      <c r="AS27" s="926"/>
      <c r="AT27" s="927">
        <v>8.3299999999999999E-2</v>
      </c>
      <c r="AU27" s="927"/>
      <c r="AV27" s="926"/>
      <c r="AW27" s="926"/>
      <c r="AX27" s="927">
        <v>8.3299999999999999E-2</v>
      </c>
      <c r="AY27" s="927"/>
      <c r="AZ27" s="926"/>
      <c r="BA27" s="926"/>
      <c r="BB27" s="927">
        <v>8.3299999999999999E-2</v>
      </c>
      <c r="BC27" s="927"/>
      <c r="BD27" s="926"/>
      <c r="BE27" s="926"/>
      <c r="BF27" s="927">
        <v>8.3299999999999999E-2</v>
      </c>
      <c r="BG27" s="927"/>
      <c r="BH27" s="926"/>
      <c r="BI27" s="926"/>
      <c r="BJ27" s="927">
        <v>8.3699999999999997E-2</v>
      </c>
      <c r="BK27" s="928"/>
      <c r="BL27" s="350"/>
      <c r="BM27" s="299"/>
    </row>
    <row r="28" spans="1:65" ht="18" customHeight="1" x14ac:dyDescent="0.2">
      <c r="A28" s="71" t="s">
        <v>100</v>
      </c>
      <c r="B28" s="72"/>
      <c r="C28" s="72" t="s">
        <v>101</v>
      </c>
      <c r="D28" s="72"/>
      <c r="E28" s="72"/>
      <c r="F28" s="72" t="s">
        <v>102</v>
      </c>
      <c r="G28" s="72"/>
      <c r="H28" s="69"/>
      <c r="I28" s="72" t="s">
        <v>103</v>
      </c>
      <c r="J28" s="69"/>
      <c r="K28" s="72"/>
      <c r="L28" s="72"/>
      <c r="M28" s="72"/>
      <c r="N28" s="70"/>
      <c r="O28" s="66"/>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8"/>
      <c r="BL28" s="69"/>
      <c r="BM28" s="70"/>
    </row>
    <row r="29" spans="1:65" ht="84" customHeight="1" x14ac:dyDescent="0.2">
      <c r="A29" s="71" t="s">
        <v>104</v>
      </c>
      <c r="B29" s="72"/>
      <c r="C29" s="72" t="s">
        <v>105</v>
      </c>
      <c r="D29" s="72"/>
      <c r="E29" s="72"/>
      <c r="F29" s="72" t="s">
        <v>106</v>
      </c>
      <c r="G29" s="72"/>
      <c r="H29" s="72"/>
      <c r="I29" s="72" t="s">
        <v>511</v>
      </c>
      <c r="J29" s="72"/>
      <c r="K29" s="72"/>
      <c r="L29" s="72"/>
      <c r="M29" s="72"/>
      <c r="N29" s="70"/>
      <c r="O29" s="73"/>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70"/>
      <c r="BL29" s="69"/>
      <c r="BM29" s="70"/>
    </row>
    <row r="30" spans="1:65" ht="23.25" customHeight="1" thickBot="1" x14ac:dyDescent="0.25">
      <c r="A30" s="351" t="s">
        <v>108</v>
      </c>
      <c r="B30" s="75"/>
      <c r="C30" s="632" t="s">
        <v>109</v>
      </c>
      <c r="D30" s="632"/>
      <c r="E30" s="75"/>
      <c r="F30" s="263" t="s">
        <v>110</v>
      </c>
      <c r="G30" s="75"/>
      <c r="H30" s="77"/>
      <c r="I30" s="479" t="s">
        <v>512</v>
      </c>
      <c r="J30" s="479"/>
      <c r="K30" s="75" t="s">
        <v>112</v>
      </c>
      <c r="L30" s="75"/>
      <c r="M30" s="75"/>
      <c r="N30" s="78"/>
      <c r="O30" s="79"/>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1"/>
      <c r="BL30" s="80"/>
      <c r="BM30" s="81"/>
    </row>
  </sheetData>
  <mergeCells count="464">
    <mergeCell ref="A3:N8"/>
    <mergeCell ref="O3:BK8"/>
    <mergeCell ref="BL3:BM9"/>
    <mergeCell ref="A10:B10"/>
    <mergeCell ref="C10:C11"/>
    <mergeCell ref="D10:D11"/>
    <mergeCell ref="E10:E11"/>
    <mergeCell ref="F10:F11"/>
    <mergeCell ref="G10:G11"/>
    <mergeCell ref="H10:H11"/>
    <mergeCell ref="O10:O11"/>
    <mergeCell ref="P10:S10"/>
    <mergeCell ref="T10:W10"/>
    <mergeCell ref="X10:AA10"/>
    <mergeCell ref="AB10:AE10"/>
    <mergeCell ref="AF10:AI10"/>
    <mergeCell ref="AF11:AG11"/>
    <mergeCell ref="AH11:AI11"/>
    <mergeCell ref="I10:I11"/>
    <mergeCell ref="J10:J11"/>
    <mergeCell ref="K10:K11"/>
    <mergeCell ref="L10:L11"/>
    <mergeCell ref="M10:M11"/>
    <mergeCell ref="N10:N11"/>
    <mergeCell ref="AR11:AS11"/>
    <mergeCell ref="AT11:AU11"/>
    <mergeCell ref="BH10:BK10"/>
    <mergeCell ref="BL10:BM10"/>
    <mergeCell ref="P11:Q11"/>
    <mergeCell ref="R11:S11"/>
    <mergeCell ref="T11:U11"/>
    <mergeCell ref="V11:W11"/>
    <mergeCell ref="X11:Y11"/>
    <mergeCell ref="Z11:AA11"/>
    <mergeCell ref="AB11:AC11"/>
    <mergeCell ref="AD11:AE11"/>
    <mergeCell ref="AJ10:AM10"/>
    <mergeCell ref="AN10:AQ10"/>
    <mergeCell ref="AR10:AU10"/>
    <mergeCell ref="AV10:AY10"/>
    <mergeCell ref="AZ10:BC10"/>
    <mergeCell ref="BD10:BG10"/>
    <mergeCell ref="Z12:AA12"/>
    <mergeCell ref="AB12:AC12"/>
    <mergeCell ref="AD12:AE12"/>
    <mergeCell ref="AF12:AG12"/>
    <mergeCell ref="BH11:BI11"/>
    <mergeCell ref="BJ11:BK11"/>
    <mergeCell ref="A12:A27"/>
    <mergeCell ref="B12:B27"/>
    <mergeCell ref="C12:C22"/>
    <mergeCell ref="D12:D17"/>
    <mergeCell ref="E12:E17"/>
    <mergeCell ref="P12:Q12"/>
    <mergeCell ref="R12:S12"/>
    <mergeCell ref="T12:U12"/>
    <mergeCell ref="AV11:AW11"/>
    <mergeCell ref="AX11:AY11"/>
    <mergeCell ref="AZ11:BA11"/>
    <mergeCell ref="BB11:BC11"/>
    <mergeCell ref="BD11:BE11"/>
    <mergeCell ref="BF11:BG11"/>
    <mergeCell ref="AJ11:AK11"/>
    <mergeCell ref="AL11:AM11"/>
    <mergeCell ref="AN11:AO11"/>
    <mergeCell ref="AP11:AQ11"/>
    <mergeCell ref="BF12:BG12"/>
    <mergeCell ref="BH12:BI12"/>
    <mergeCell ref="BJ12:BK12"/>
    <mergeCell ref="F13:F14"/>
    <mergeCell ref="G13:G14"/>
    <mergeCell ref="K13:K14"/>
    <mergeCell ref="L13:L14"/>
    <mergeCell ref="M13:M14"/>
    <mergeCell ref="N13:N14"/>
    <mergeCell ref="O13:O14"/>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AB13:AC13"/>
    <mergeCell ref="AD13:AE13"/>
    <mergeCell ref="AF13:AG13"/>
    <mergeCell ref="AH13:AI13"/>
    <mergeCell ref="AJ13:AK13"/>
    <mergeCell ref="AL13:AM13"/>
    <mergeCell ref="P13:Q13"/>
    <mergeCell ref="R13:S13"/>
    <mergeCell ref="T13:U13"/>
    <mergeCell ref="V13:W13"/>
    <mergeCell ref="X13:Y13"/>
    <mergeCell ref="Z13:AA13"/>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4:AC14"/>
    <mergeCell ref="AD14:AE14"/>
    <mergeCell ref="AF14:AG14"/>
    <mergeCell ref="AH14:AI14"/>
    <mergeCell ref="AJ14:AK14"/>
    <mergeCell ref="AL14:AM14"/>
    <mergeCell ref="P14:Q14"/>
    <mergeCell ref="R14:S14"/>
    <mergeCell ref="T14:U14"/>
    <mergeCell ref="V14:W14"/>
    <mergeCell ref="X14:Y14"/>
    <mergeCell ref="Z14:AA14"/>
    <mergeCell ref="AZ14:BA14"/>
    <mergeCell ref="BB14:BC14"/>
    <mergeCell ref="BD14:BE14"/>
    <mergeCell ref="BF14:BG14"/>
    <mergeCell ref="BH14:BI14"/>
    <mergeCell ref="BJ14:BK14"/>
    <mergeCell ref="AN14:AO14"/>
    <mergeCell ref="AP14:AQ14"/>
    <mergeCell ref="AR14:AS14"/>
    <mergeCell ref="AT14:AU14"/>
    <mergeCell ref="AV14:AW14"/>
    <mergeCell ref="AX14:AY14"/>
    <mergeCell ref="AB15:AC15"/>
    <mergeCell ref="AD15:AE15"/>
    <mergeCell ref="AF15:AG15"/>
    <mergeCell ref="AH15:AI15"/>
    <mergeCell ref="AJ15:AK15"/>
    <mergeCell ref="AL15:AM15"/>
    <mergeCell ref="P15:Q15"/>
    <mergeCell ref="R15:S15"/>
    <mergeCell ref="T15:U15"/>
    <mergeCell ref="V15:W15"/>
    <mergeCell ref="X15:Y15"/>
    <mergeCell ref="Z15:AA15"/>
    <mergeCell ref="AZ15:BA15"/>
    <mergeCell ref="BB15:BC15"/>
    <mergeCell ref="BD15:BE15"/>
    <mergeCell ref="BF15:BG15"/>
    <mergeCell ref="BH15:BI15"/>
    <mergeCell ref="BJ15:BK15"/>
    <mergeCell ref="AN15:AO15"/>
    <mergeCell ref="AP15:AQ15"/>
    <mergeCell ref="AR15:AS15"/>
    <mergeCell ref="AT15:AU15"/>
    <mergeCell ref="AV15:AW15"/>
    <mergeCell ref="AX15:AY15"/>
    <mergeCell ref="X16:Y16"/>
    <mergeCell ref="Z16:AA16"/>
    <mergeCell ref="AB16:AC16"/>
    <mergeCell ref="AD16:AE16"/>
    <mergeCell ref="AF16:AG16"/>
    <mergeCell ref="AH16:AI16"/>
    <mergeCell ref="F16:F17"/>
    <mergeCell ref="G16:G17"/>
    <mergeCell ref="P16:Q16"/>
    <mergeCell ref="R16:S16"/>
    <mergeCell ref="T16:U16"/>
    <mergeCell ref="V16:W16"/>
    <mergeCell ref="AN17:AO17"/>
    <mergeCell ref="AP17:AQ17"/>
    <mergeCell ref="BH16:BI16"/>
    <mergeCell ref="BJ16:BK16"/>
    <mergeCell ref="P17:Q17"/>
    <mergeCell ref="R17:S17"/>
    <mergeCell ref="T17:U17"/>
    <mergeCell ref="V17:W17"/>
    <mergeCell ref="X17:Y17"/>
    <mergeCell ref="Z17:AA17"/>
    <mergeCell ref="AB17:AC17"/>
    <mergeCell ref="AD17:AE17"/>
    <mergeCell ref="AV16:AW16"/>
    <mergeCell ref="AX16:AY16"/>
    <mergeCell ref="AZ16:BA16"/>
    <mergeCell ref="BB16:BC16"/>
    <mergeCell ref="BD16:BE16"/>
    <mergeCell ref="BF16:BG16"/>
    <mergeCell ref="AJ16:AK16"/>
    <mergeCell ref="AL16:AM16"/>
    <mergeCell ref="AN16:AO16"/>
    <mergeCell ref="AP16:AQ16"/>
    <mergeCell ref="AR16:AS16"/>
    <mergeCell ref="AT16:AU16"/>
    <mergeCell ref="AB18:AC18"/>
    <mergeCell ref="AD18:AE18"/>
    <mergeCell ref="AF18:AG18"/>
    <mergeCell ref="AH18:AI18"/>
    <mergeCell ref="BD17:BE17"/>
    <mergeCell ref="BF17:BG17"/>
    <mergeCell ref="BH17:BI17"/>
    <mergeCell ref="BJ17:BK17"/>
    <mergeCell ref="D18:D20"/>
    <mergeCell ref="E18:E20"/>
    <mergeCell ref="P18:Q18"/>
    <mergeCell ref="R18:S18"/>
    <mergeCell ref="T18:U18"/>
    <mergeCell ref="V18:W18"/>
    <mergeCell ref="AR17:AS17"/>
    <mergeCell ref="AT17:AU17"/>
    <mergeCell ref="AV17:AW17"/>
    <mergeCell ref="AX17:AY17"/>
    <mergeCell ref="AZ17:BA17"/>
    <mergeCell ref="BB17:BC17"/>
    <mergeCell ref="AF17:AG17"/>
    <mergeCell ref="AH17:AI17"/>
    <mergeCell ref="AJ17:AK17"/>
    <mergeCell ref="AL17:AM17"/>
    <mergeCell ref="BH18:BI18"/>
    <mergeCell ref="BJ18:BK18"/>
    <mergeCell ref="P19:Q19"/>
    <mergeCell ref="R19:S19"/>
    <mergeCell ref="T19:U19"/>
    <mergeCell ref="V19:W19"/>
    <mergeCell ref="X19:Y19"/>
    <mergeCell ref="Z19:AA19"/>
    <mergeCell ref="AB19:AC19"/>
    <mergeCell ref="AD19:AE19"/>
    <mergeCell ref="AV18:AW18"/>
    <mergeCell ref="AX18:AY18"/>
    <mergeCell ref="AZ18:BA18"/>
    <mergeCell ref="BB18:BC18"/>
    <mergeCell ref="BD18:BE18"/>
    <mergeCell ref="BF18:BG18"/>
    <mergeCell ref="AJ18:AK18"/>
    <mergeCell ref="AL18:AM18"/>
    <mergeCell ref="AN18:AO18"/>
    <mergeCell ref="AP18:AQ18"/>
    <mergeCell ref="AR18:AS18"/>
    <mergeCell ref="AT18:AU18"/>
    <mergeCell ref="X18:Y18"/>
    <mergeCell ref="Z18:AA18"/>
    <mergeCell ref="AX19:AY19"/>
    <mergeCell ref="AZ19:BA19"/>
    <mergeCell ref="BB19:BC19"/>
    <mergeCell ref="AF19:AG19"/>
    <mergeCell ref="AH19:AI19"/>
    <mergeCell ref="AJ19:AK19"/>
    <mergeCell ref="AL19:AM19"/>
    <mergeCell ref="AN19:AO19"/>
    <mergeCell ref="AP19:AQ19"/>
    <mergeCell ref="P20:Q20"/>
    <mergeCell ref="R20:S20"/>
    <mergeCell ref="T20:U20"/>
    <mergeCell ref="V20:W20"/>
    <mergeCell ref="X20:Y20"/>
    <mergeCell ref="Z20:AA20"/>
    <mergeCell ref="AR19:AS19"/>
    <mergeCell ref="AT19:AU19"/>
    <mergeCell ref="AV19:AW19"/>
    <mergeCell ref="AB20:AC20"/>
    <mergeCell ref="AD20:AE20"/>
    <mergeCell ref="AF20:AG20"/>
    <mergeCell ref="AH20:AI20"/>
    <mergeCell ref="AJ20:AK20"/>
    <mergeCell ref="BD19:BE19"/>
    <mergeCell ref="BF19:BG19"/>
    <mergeCell ref="BH19:BI19"/>
    <mergeCell ref="AZ20:BA20"/>
    <mergeCell ref="BB20:BC20"/>
    <mergeCell ref="BD20:BE20"/>
    <mergeCell ref="BF20:BG20"/>
    <mergeCell ref="BH20:BI20"/>
    <mergeCell ref="BJ19:BK19"/>
    <mergeCell ref="BJ20:BK20"/>
    <mergeCell ref="AN20:AO20"/>
    <mergeCell ref="AP20:AQ20"/>
    <mergeCell ref="AR20:AS20"/>
    <mergeCell ref="AT20:AU20"/>
    <mergeCell ref="AV20:AW20"/>
    <mergeCell ref="AX20:AY20"/>
    <mergeCell ref="AB21:AC21"/>
    <mergeCell ref="AD21:AE21"/>
    <mergeCell ref="AF21:AG21"/>
    <mergeCell ref="AH21:AI21"/>
    <mergeCell ref="AN21:AO21"/>
    <mergeCell ref="AP21:AQ21"/>
    <mergeCell ref="AR21:AS21"/>
    <mergeCell ref="AT21:AU21"/>
    <mergeCell ref="AL20:AM20"/>
    <mergeCell ref="P21:Q21"/>
    <mergeCell ref="R21:S21"/>
    <mergeCell ref="T21:U21"/>
    <mergeCell ref="V21:W21"/>
    <mergeCell ref="BH21:BI21"/>
    <mergeCell ref="BJ21:BK21"/>
    <mergeCell ref="P22:Q22"/>
    <mergeCell ref="R22:S22"/>
    <mergeCell ref="T22:U22"/>
    <mergeCell ref="V22:W22"/>
    <mergeCell ref="X22:Y22"/>
    <mergeCell ref="Z22:AA22"/>
    <mergeCell ref="AB22:AC22"/>
    <mergeCell ref="AD22:AE22"/>
    <mergeCell ref="AV21:AW21"/>
    <mergeCell ref="AX21:AY21"/>
    <mergeCell ref="AZ21:BA21"/>
    <mergeCell ref="BB21:BC21"/>
    <mergeCell ref="BD21:BE21"/>
    <mergeCell ref="BF21:BG21"/>
    <mergeCell ref="AJ21:AK21"/>
    <mergeCell ref="AL21:AM21"/>
    <mergeCell ref="BF22:BG22"/>
    <mergeCell ref="BH22:BI22"/>
    <mergeCell ref="BJ22:BK22"/>
    <mergeCell ref="C23:C26"/>
    <mergeCell ref="D23:D26"/>
    <mergeCell ref="E23:E26"/>
    <mergeCell ref="P23:Q23"/>
    <mergeCell ref="R23:S23"/>
    <mergeCell ref="T23:U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AP23:AQ23"/>
    <mergeCell ref="D21:D22"/>
    <mergeCell ref="E21:E22"/>
    <mergeCell ref="BD22:BE22"/>
    <mergeCell ref="AB24:AC24"/>
    <mergeCell ref="AD24:AE24"/>
    <mergeCell ref="AF24:AG24"/>
    <mergeCell ref="AH24:AI24"/>
    <mergeCell ref="BB24:BC24"/>
    <mergeCell ref="BD24:BE24"/>
    <mergeCell ref="X21:Y21"/>
    <mergeCell ref="Z21:AA21"/>
    <mergeCell ref="BJ23:BK23"/>
    <mergeCell ref="F24:F25"/>
    <mergeCell ref="G24:G25"/>
    <mergeCell ref="O24:O25"/>
    <mergeCell ref="P24:Q24"/>
    <mergeCell ref="R24:S24"/>
    <mergeCell ref="T24:U24"/>
    <mergeCell ref="V24:W24"/>
    <mergeCell ref="AT23:AU23"/>
    <mergeCell ref="AV23:AW23"/>
    <mergeCell ref="AX23:AY23"/>
    <mergeCell ref="AZ23:BA23"/>
    <mergeCell ref="BB23:BC23"/>
    <mergeCell ref="BD23:BE23"/>
    <mergeCell ref="AH23:AI23"/>
    <mergeCell ref="AJ23:AK23"/>
    <mergeCell ref="AL23:AM23"/>
    <mergeCell ref="AN23:AO23"/>
    <mergeCell ref="BH24:BI24"/>
    <mergeCell ref="BJ24:BK24"/>
    <mergeCell ref="P25:Q25"/>
    <mergeCell ref="R25:S25"/>
    <mergeCell ref="AR23:AS23"/>
    <mergeCell ref="V23:W23"/>
    <mergeCell ref="X25:Y25"/>
    <mergeCell ref="Z25:AA25"/>
    <mergeCell ref="AB25:AC25"/>
    <mergeCell ref="AD25:AE25"/>
    <mergeCell ref="AV24:AW24"/>
    <mergeCell ref="AX24:AY24"/>
    <mergeCell ref="AZ24:BA24"/>
    <mergeCell ref="BF23:BG23"/>
    <mergeCell ref="BH23:BI23"/>
    <mergeCell ref="X23:Y23"/>
    <mergeCell ref="Z23:AA23"/>
    <mergeCell ref="AB23:AC23"/>
    <mergeCell ref="AD23:AE23"/>
    <mergeCell ref="AF23:AG23"/>
    <mergeCell ref="BF24:BG24"/>
    <mergeCell ref="AJ24:AK24"/>
    <mergeCell ref="AL24:AM24"/>
    <mergeCell ref="AN24:AO24"/>
    <mergeCell ref="AP24:AQ24"/>
    <mergeCell ref="AR24:AS24"/>
    <mergeCell ref="AT24:AU24"/>
    <mergeCell ref="X24:Y24"/>
    <mergeCell ref="Z24:AA24"/>
    <mergeCell ref="BD25:BE25"/>
    <mergeCell ref="BF25:BG25"/>
    <mergeCell ref="BH25:BI25"/>
    <mergeCell ref="BJ25:BK25"/>
    <mergeCell ref="P26:Q26"/>
    <mergeCell ref="R26:S26"/>
    <mergeCell ref="T26:U26"/>
    <mergeCell ref="V26:W26"/>
    <mergeCell ref="X26:Y26"/>
    <mergeCell ref="Z26:AA26"/>
    <mergeCell ref="AR25:AS25"/>
    <mergeCell ref="AT25:AU25"/>
    <mergeCell ref="AV25:AW25"/>
    <mergeCell ref="AX25:AY25"/>
    <mergeCell ref="AZ25:BA25"/>
    <mergeCell ref="BB25:BC25"/>
    <mergeCell ref="AF25:AG25"/>
    <mergeCell ref="AH25:AI25"/>
    <mergeCell ref="AJ25:AK25"/>
    <mergeCell ref="AL25:AM25"/>
    <mergeCell ref="AN25:AO25"/>
    <mergeCell ref="AP25:AQ25"/>
    <mergeCell ref="T25:U25"/>
    <mergeCell ref="V25:W25"/>
    <mergeCell ref="X27:Y27"/>
    <mergeCell ref="Z27:AA27"/>
    <mergeCell ref="AZ26:BA26"/>
    <mergeCell ref="BB26:BC26"/>
    <mergeCell ref="BD26:BE26"/>
    <mergeCell ref="BF26:BG26"/>
    <mergeCell ref="BH26:BI26"/>
    <mergeCell ref="BJ26:BK26"/>
    <mergeCell ref="AN26:AO26"/>
    <mergeCell ref="AP26:AQ26"/>
    <mergeCell ref="AR26:AS26"/>
    <mergeCell ref="AT26:AU26"/>
    <mergeCell ref="AV26:AW26"/>
    <mergeCell ref="AX26:AY26"/>
    <mergeCell ref="AB26:AC26"/>
    <mergeCell ref="AD26:AE26"/>
    <mergeCell ref="AF26:AG26"/>
    <mergeCell ref="AH26:AI26"/>
    <mergeCell ref="AJ26:AK26"/>
    <mergeCell ref="AL26:AM26"/>
    <mergeCell ref="C30:D30"/>
    <mergeCell ref="I30:J30"/>
    <mergeCell ref="AZ27:BA27"/>
    <mergeCell ref="BB27:BC27"/>
    <mergeCell ref="BD27:BE27"/>
    <mergeCell ref="BF27:BG27"/>
    <mergeCell ref="BH27:BI27"/>
    <mergeCell ref="BJ27:BK27"/>
    <mergeCell ref="AN27:AO27"/>
    <mergeCell ref="AP27:AQ27"/>
    <mergeCell ref="AR27:AS27"/>
    <mergeCell ref="AT27:AU27"/>
    <mergeCell ref="AV27:AW27"/>
    <mergeCell ref="AX27:AY27"/>
    <mergeCell ref="AB27:AC27"/>
    <mergeCell ref="AD27:AE27"/>
    <mergeCell ref="AF27:AG27"/>
    <mergeCell ref="AH27:AI27"/>
    <mergeCell ref="AJ27:AK27"/>
    <mergeCell ref="AL27:AM27"/>
    <mergeCell ref="P27:Q27"/>
    <mergeCell ref="R27:S27"/>
    <mergeCell ref="T27:U27"/>
    <mergeCell ref="V27:W27"/>
  </mergeCells>
  <printOptions horizontalCentered="1" verticalCentered="1"/>
  <pageMargins left="0.25" right="0.25" top="0.75" bottom="0.75" header="0.3" footer="0.3"/>
  <pageSetup paperSize="41" scale="23" orientation="landscape" r:id="rId1"/>
  <headerFooter alignWithMargins="0">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MISIONAL</vt:lpstr>
      <vt:lpstr>GGA</vt:lpstr>
      <vt:lpstr>GGF</vt:lpstr>
      <vt:lpstr>GGH</vt:lpstr>
      <vt:lpstr>OAJ</vt:lpstr>
      <vt:lpstr>OCI</vt:lpstr>
      <vt:lpstr>GEeI</vt:lpstr>
      <vt:lpstr>GCyP </vt:lpstr>
      <vt:lpstr>GPyE</vt:lpstr>
      <vt:lpstr>GTICS</vt:lpstr>
      <vt:lpstr>'GCyP '!Área_de_impresión</vt:lpstr>
      <vt:lpstr>GEeI!Área_de_impresión</vt:lpstr>
      <vt:lpstr>GGA!Área_de_impresión</vt:lpstr>
      <vt:lpstr>GGF!Área_de_impresión</vt:lpstr>
      <vt:lpstr>GGH!Área_de_impresión</vt:lpstr>
      <vt:lpstr>GPyE!Área_de_impresión</vt:lpstr>
      <vt:lpstr>GTICS!Área_de_impresión</vt:lpstr>
      <vt:lpstr>MISIONAL!Área_de_impresión</vt:lpstr>
      <vt:lpstr>OAJ!Área_de_impresión</vt:lpstr>
      <vt:lpstr>OCI!Área_de_impresión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2019-07-29T21:26:34Z</dcterms:modified>
</cp:coreProperties>
</file>