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.vanegas.SOLIDARIAS\Desktop\"/>
    </mc:Choice>
  </mc:AlternateContent>
  <xr:revisionPtr revIDLastSave="0" documentId="8_{A40BB79A-B91F-4899-BD3A-9FABA17E519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lan Institucional 2018-2022" sheetId="1" r:id="rId1"/>
  </sheets>
  <definedNames>
    <definedName name="_xlnm._FilterDatabase" localSheetId="0" hidden="1">'Plan Institucional 2018-2022'!$A$6:$WZQ$73</definedName>
    <definedName name="_xlnm.Print_Area" localSheetId="0">'Plan Institucional 2018-2022'!$A$1:$H$73</definedName>
    <definedName name="TIPO_INDICADOR" comment="Seleccion">'Plan Institucional 2018-2022'!$WZQ$1:$XFD$4</definedName>
    <definedName name="_xlnm.Print_Titles" localSheetId="0">'Plan Institucional 2018-2022'!$1:$6</definedName>
  </definedNames>
  <calcPr calcId="191029"/>
</workbook>
</file>

<file path=xl/calcChain.xml><?xml version="1.0" encoding="utf-8"?>
<calcChain xmlns="http://schemas.openxmlformats.org/spreadsheetml/2006/main">
  <c r="G44" i="1" l="1"/>
  <c r="G34" i="1" l="1"/>
  <c r="G23" i="1"/>
  <c r="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Zulma Esther Chicuasuque Calderon</author>
  </authors>
  <commentList>
    <comment ref="G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 meta total del indicador es 3.940. Sin embargo por ser compartida con el Ministerio de Trabajo el SENA debe realizar 3.800 y el Ministerio 140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<sst xmlns="http://schemas.openxmlformats.org/spreadsheetml/2006/main" count="802" uniqueCount="255">
  <si>
    <t xml:space="preserve">Gestión </t>
  </si>
  <si>
    <t>OBJETIVOS SECTORIALES</t>
  </si>
  <si>
    <t>ESTRATEGIAS</t>
  </si>
  <si>
    <t>INDICADORES</t>
  </si>
  <si>
    <t>TIPO DE INDICADOR</t>
  </si>
  <si>
    <t>Frecuencia  Medición</t>
  </si>
  <si>
    <t>META CUATRIENIO</t>
  </si>
  <si>
    <t>DEPENDENCIA RESPONSABLE</t>
  </si>
  <si>
    <t>OBJETIVO PND</t>
    <phoneticPr fontId="0" type="noConversion"/>
  </si>
  <si>
    <t>Tasa de Trabajo Infantil</t>
  </si>
  <si>
    <t>Anual</t>
  </si>
  <si>
    <t>Trimestral</t>
  </si>
  <si>
    <t>Producto</t>
  </si>
  <si>
    <t>Tasa de desempleo femenina</t>
  </si>
  <si>
    <t>Dirección de Riesgos Laborales</t>
  </si>
  <si>
    <t>Dirección de Pensiones y otras Prestaciones</t>
  </si>
  <si>
    <t>COMPONENTE TRABAJO DECENTE</t>
  </si>
  <si>
    <t>Respeto y vigencia de los Derechos fundamentales en el trabajo</t>
  </si>
  <si>
    <t>Creación de empleo</t>
  </si>
  <si>
    <t>Extensión de la protección y la seguridad social</t>
  </si>
  <si>
    <t>1. Determinar condiciones que contribuyan a: la generación de trabajo decente, la consolidación del mercado de trabajo, la empleabilidad, el mejoramiento de las capacidades productivas de la población y el emprendimiento y desarrollo empresarial como mecanismos para la generación de trabajo, generación de ingresos y la movilidad social de acuerdo a las particularidades de cada región</t>
  </si>
  <si>
    <t xml:space="preserve">2. Fortalecer el Sistema de Seguridad Social mediante la promoción a la afiliación  en los Subsistemas de Pensiones, Riesgos laborales y  cajas de compensación familiar. Así como también, generar mecanismos de  equidad a través de un sistema de protección a la vejez desde la vinculación y el reconocimiento de servicios sociales complementarios y la protección progresiva de los ingresos de las personas en su vejez. </t>
  </si>
  <si>
    <t>3. Promover la protección de los derechos fundamentales del trabajo y la promoción del diálogo social, la concertación, la conciliación y la erradicación del trabajo infantil a través de la articulación efectiva de las entidades</t>
  </si>
  <si>
    <t>4. Fortalecer el dialogo social y la concertación laboral.</t>
  </si>
  <si>
    <t>5. Desarrollar acciones de inspección, vigilancia y control con el fin de dar cumplimiento a las normas legales, reglamentarias y convencionales en materia de trabajo decente</t>
  </si>
  <si>
    <t>Promover la generación de empleo a través de mecanismos y programas que incentiven la creación de puestos de trabajo decente y empresas sostenibles.</t>
  </si>
  <si>
    <t>Consolidar el mercado de trabajo para facilitar el encuentro entre la oferta laboral y la demanda laboral, que disminuya los costos de transacción de las partes, teniendo en cuenta la diversidad territorial del país.</t>
  </si>
  <si>
    <t>Establecer mecanismos para atender  la demanda laboral de la población migrante.</t>
  </si>
  <si>
    <t>Mejorar las capacidades productivas de la población facilitando el acceso a  la formación de calidad y pertinente para el trabajo y su vinculación a procesos de desarrollo de competencias laborales específicas y básicas  acordes con su vocación y demandas del sector productivo.</t>
  </si>
  <si>
    <t>Tasa de desempleo</t>
  </si>
  <si>
    <t>Estrategias para fortalecer el Servicio Público de Empleo implementadas</t>
  </si>
  <si>
    <t>Estrategia implementada</t>
  </si>
  <si>
    <t>Gestión</t>
  </si>
  <si>
    <t>META 2019</t>
  </si>
  <si>
    <t>LINEA DE BASE 31 /12/2018</t>
  </si>
  <si>
    <t>Implementar las herramientas que fomentan la inclusión laboral de las personas que enfrentan barreras para la inserción laboral.</t>
  </si>
  <si>
    <t>Tasa de Desempleo jóvenes (14 - 28 años)</t>
  </si>
  <si>
    <t>Implementar la política de equidad laboral con enfoque de género.</t>
  </si>
  <si>
    <t>Implementar mecanismos que faciliten el acceso al Sistema de seguridad social y protección social</t>
  </si>
  <si>
    <t>Mensual</t>
  </si>
  <si>
    <t>Desarrollar mecanismos para protección del trabajador y de seguridad y cuidado en el trabajo.</t>
  </si>
  <si>
    <t>Definir los lineamientos que faciliten el acceso al sistema de subsidio familiar</t>
  </si>
  <si>
    <t>Dirección Generación  y Protección del Empleo y Subsidio Familiar</t>
  </si>
  <si>
    <t>Dirección de Movilidad y Formación para el trabajo</t>
  </si>
  <si>
    <t>Grupo Interno de Tabajo para las victimas y la Equifdad laboral con enfoque de Género</t>
  </si>
  <si>
    <t>Promover mecanismos flexibles de protección social integral y prestación de servicios a la población vulnerable y las víctimas buscando alternativas flexibles de transición para su vinculación a los sistemas de seguridad y protección social integral</t>
  </si>
  <si>
    <t>Bimestral</t>
  </si>
  <si>
    <t>Actualizar la normativa, fortalecer la capacidad institucional para la identificación y atención de la población involucrada</t>
  </si>
  <si>
    <t>Desarrollar los mecanismos para la protección de los derechos fundamentales de los trabajadores.</t>
  </si>
  <si>
    <t>Dirección Derechos Fundamentales del Trabajo</t>
  </si>
  <si>
    <t>Promocionar  el diálogo social para la transformación de las relaciones laborales</t>
  </si>
  <si>
    <t>Fijar programas, estrategias, instrumentos y metodologías para propiciar un entorno constructivo que permita llevar a cabo el diálogo social y la negociación colectiva de las condiciones laborales y salariales en el país</t>
  </si>
  <si>
    <t>Crear condiciones que contribuyan al fortalecimiento de las relaciones laborales tripartitas</t>
  </si>
  <si>
    <t>Implementar estrategias de inspección  sistémica, preventiva y estratégica</t>
  </si>
  <si>
    <t>Diálogo social</t>
  </si>
  <si>
    <t>Desarrollar mecanismos para la consolidación del sistema de información en IVC</t>
  </si>
  <si>
    <t>Dirección de Inspecicón, Vigilancia, Control y Gestión territorial</t>
  </si>
  <si>
    <t>6. Fortalecer las instituciones del Sector Trabajo y la rendición de cuentas en ejercicio del Buen Gobierno, en búsqueda de la modernización, eficiencia, eficacia y la transparencia</t>
  </si>
  <si>
    <t>Número de Ormet con alianzas territoriasles</t>
  </si>
  <si>
    <t>Porcentaje de población ocupada cotizante al sistema de pensiones</t>
  </si>
  <si>
    <t>Porcentaje de población ocupada afiliada a Administradora de Riesgos Laborales</t>
  </si>
  <si>
    <t>Tasa de formalidad laboral</t>
  </si>
  <si>
    <t>Sistema Nacional de cualificaciones diseñado e implementado</t>
  </si>
  <si>
    <t>Trabajadores afiliados a las Cajas de Compensación Familiar</t>
  </si>
  <si>
    <t>Pacto en PND</t>
  </si>
  <si>
    <t>Pacto por la equidad: política social moderna centrada en la familia, eficiente, de calidad y conectada a mercados</t>
  </si>
  <si>
    <t>Linea PND</t>
  </si>
  <si>
    <t>Estrategia</t>
  </si>
  <si>
    <t>Trabajo decente, acceso a mercados e ingresos dignos: acelerando la inclusión productiva</t>
  </si>
  <si>
    <t>Promover el acceso de la población a esquemas de protección y seguridad social</t>
  </si>
  <si>
    <t>Protección social general</t>
  </si>
  <si>
    <t xml:space="preserve">Promover mecanismos para la garantía de los derechos fundamentales de los trabajadores y los grupos prioritarios y vulnerables. </t>
  </si>
  <si>
    <t>Promover la garantía de los derechos de los trabajadores a nivel individual y colectivo.</t>
  </si>
  <si>
    <t>Promover el diálogo social en todas las regiones del país, en el marco de las relaciones laborales. P</t>
  </si>
  <si>
    <t>Diseñar e implementar el Plan Nacional de Inspección, Vigilancia y Control (PIVC) del trabajo</t>
  </si>
  <si>
    <t>Consolidar el Sistema Nacional de Formación para el Trabajo como fuente de oferta de conocimientos y habilidades ocupacionales respondiendo a las necesidades del sector productivo, y en concordancia con la formación profesional a nivel internacional, en el marco del Sistema Nacional de Cualificaciones</t>
  </si>
  <si>
    <t>Fortalecimiento y articulación institucional para el diseño e implementación del Sistema Nacional de Formación para el Trabajo</t>
  </si>
  <si>
    <t>Generar estrategias para una gestión del empleo eficiente, oportuna e integral con énfasis en los grupos poblacionales con mayores barreras para la empleabilidad y el emprendimiento.</t>
  </si>
  <si>
    <t>Generación de lineamientos y modelos para mejorar los servicios de gestión y colocación de empleo, así como de protección al cesante.</t>
  </si>
  <si>
    <t>Víctimas formadas para potenciar el enganche laboral en el Marco de las Rutas de Empleo y Autoempleo para la reparación integral</t>
  </si>
  <si>
    <t>Brecha de ingreso mensual promedio entre hombres y mujeres</t>
  </si>
  <si>
    <t>Promover la generación de ingresos y la inclusión productiva de la población vulnerable y en situación de pobreza, en contextos urbanos y rurales a través del emprendimiento y su integración al sector moderno</t>
  </si>
  <si>
    <t>Diseño de rutas integrales para la inclusión productiva de la población en situación de pobreza y vulnerabilidad diferenciando estrategias urbanas y rurales</t>
  </si>
  <si>
    <t>Sujetos colectivos que participan en procesos de restitución de capacidades productivas</t>
  </si>
  <si>
    <t>Municipios con inspección móvil del trabajo en áreas rurales</t>
  </si>
  <si>
    <t>Departamentos que cuentan con los  planes de implementación de la Línea de Política de Erradicación del trabajo infantil y protección al adolescente trabajador formulados</t>
  </si>
  <si>
    <t>Personas formadas en entornos laborales</t>
  </si>
  <si>
    <t>Empresas beneficiarias de la formación en entorno laboral</t>
  </si>
  <si>
    <t>Semestral</t>
  </si>
  <si>
    <t>NOMBRE Y APELLIDOS DEL FUNCIONARIO RESPONSBALE DE REPORTAR AVANCE</t>
  </si>
  <si>
    <t>Empresas afiliadas a las Cajas de Comnpensación Familiar</t>
  </si>
  <si>
    <t>CORREO ELECTRÓNICO DEL FUNCIONARIO RESPONSBALE DE REPORTAR AVANCE</t>
  </si>
  <si>
    <t>Milton Andrés Mora Angarita</t>
  </si>
  <si>
    <t>Ligia Carrero Monroy</t>
  </si>
  <si>
    <t>mmoraa@mintrabajo.gov.co</t>
  </si>
  <si>
    <t>lcarrero@mintrabajo.gov.co</t>
  </si>
  <si>
    <t>mduarteo@mintrabajo.gov.co</t>
  </si>
  <si>
    <t>Melba Mireya Duarte Osma  Ext. 11413</t>
  </si>
  <si>
    <t>Visitas realizadas dentro del Plan de Intervención Integral</t>
  </si>
  <si>
    <t>Jhon Alexander Romero Nocobe</t>
  </si>
  <si>
    <t>jromeron@mintrabajo.gov.co</t>
  </si>
  <si>
    <t>Stella Salazar Molina</t>
  </si>
  <si>
    <t>ssalazarm@mintrabajo.gov.co</t>
  </si>
  <si>
    <t>jsantiago@mintrabajo.gov.co</t>
  </si>
  <si>
    <t>gleal@mintrabajo.gov.co</t>
  </si>
  <si>
    <t>Gloria Helena Leal Ext. 11451</t>
  </si>
  <si>
    <t>LSANCHEZ@MINTRABAJO.GOV.CO</t>
  </si>
  <si>
    <t>Laura Sanchez Ext. 11460</t>
  </si>
  <si>
    <t>Janeth Cristina Santiago Ext. 11402</t>
  </si>
  <si>
    <t>mdiazh@mintrabajo.gov.co</t>
  </si>
  <si>
    <t>Maria Cristina  Díaz  Ext. 11399</t>
  </si>
  <si>
    <t>Sistema de información de IVC implementados y con registros actualizados en las territoriales</t>
  </si>
  <si>
    <t>1 Sistema Implementado</t>
  </si>
  <si>
    <t>3 Sistemas Implementados y con registros actualizados</t>
  </si>
  <si>
    <t>2 Sistemas implementados</t>
  </si>
  <si>
    <t>Yeani Isabel Marín Ramírez</t>
  </si>
  <si>
    <t>ymarinr@mintrabajo.gov.co</t>
  </si>
  <si>
    <t>Martha Ines Llano</t>
  </si>
  <si>
    <t>mllano@mintrabajo.gov.co</t>
  </si>
  <si>
    <t>Campo Elias Antolinez</t>
  </si>
  <si>
    <t>cantolinez@mintrabajo.gov.co</t>
  </si>
  <si>
    <t>Ana Lucia Fernandez de Soto Montalvo</t>
  </si>
  <si>
    <t>afernandez@mintrabajo.gov.co</t>
  </si>
  <si>
    <t xml:space="preserve">Víctimas (Nucleos familiares) que acceden a programas de emprendimiento en las rutas integrales de generación de empleo y autoempleo rural y urbano - </t>
  </si>
  <si>
    <t>Víctimas formadas vocacionalmente en el Marco de las Rutas de Empleo y Autoempleo para la reparación integral</t>
  </si>
  <si>
    <t>Nini Johanna Serna Alvarado</t>
  </si>
  <si>
    <t>nserna@mintrabajo.gov.co</t>
  </si>
  <si>
    <t>María Cristina Díaz Hernandez</t>
  </si>
  <si>
    <t>PLAN ESTRATÉGICO SECTORIAL  
2019 -2022</t>
  </si>
  <si>
    <t>Implementar planes de mejoramiento para cerrar de manera escalonada y de acuerdo con la capacidad presupuestal de la entidad,  las brechas identificadas en el resultado del FURAG de cada vigencia</t>
  </si>
  <si>
    <t>Indice de desempeño institucional Solidarias</t>
  </si>
  <si>
    <t>Pacto por una gestión pública efectiva</t>
  </si>
  <si>
    <t>Indice de desempeño institucional SPE</t>
  </si>
  <si>
    <t>Indice de desempeño institucional Colpensiones</t>
  </si>
  <si>
    <t>Indice de desempeño institucional Mintrabajo</t>
  </si>
  <si>
    <t>Indice de desempeño institucional Supersubsidio</t>
  </si>
  <si>
    <t>Indice de desempeño institucional Sena</t>
  </si>
  <si>
    <t>80,7 (*)</t>
  </si>
  <si>
    <t xml:space="preserve"> </t>
  </si>
  <si>
    <t>Colocaciones a través del Servicio Público de Empleo </t>
  </si>
  <si>
    <t>III. Pacto por la equidad: política social moderna centrada en la familia, eficiente, de calidad y conectada a mercados</t>
  </si>
  <si>
    <t>F.	Trabajo decente, acceso a mercados e ingresos dignos: acelerando la inclusión productiva</t>
  </si>
  <si>
    <t>fredy.ramos@serviciodeempleo.gov.co</t>
  </si>
  <si>
    <t>ENTIDAD REPSONSABLE</t>
  </si>
  <si>
    <t>Ministerio del Trabajo</t>
  </si>
  <si>
    <t>Servicio Nacional de Aprendizaje</t>
  </si>
  <si>
    <t>Unidad Admiinistrativa Especial de Organizaciones Solidarias</t>
  </si>
  <si>
    <t>Unidad Admiinistrativa Especial del Servicio Público de Empleo</t>
  </si>
  <si>
    <t>Superintendencia del Subsidio Familiar</t>
  </si>
  <si>
    <t xml:space="preserve">Fredy Ramos 
</t>
  </si>
  <si>
    <t>Colocaciones de mujeres a través del Servicio Público de Empleo (SPE) </t>
  </si>
  <si>
    <t>XIV. Pacto de equidad para las mujeres</t>
  </si>
  <si>
    <t>B.	Educación y empoderamiento económico para la eliminación de brechas de género en el mundo del trabajo</t>
  </si>
  <si>
    <t>Impulso y fortalecimiento de estrategias que promuevan la equidad laboral y las condiciones que favorezcan la inserción de las mujeres en el mundo del trabajo</t>
  </si>
  <si>
    <t>Diseñar estrategias de participación igualitaria para las mujeres en el mercado laboral, de modo que mejor</t>
  </si>
  <si>
    <t>Colocaciones de víctimas través del Servicio Público de Empleo </t>
  </si>
  <si>
    <t>XI. Pacto por la Construcción de Paz: Cultura de la legalidad, convivencia, estabilización y víctimas</t>
  </si>
  <si>
    <t>D.	Reparación: Colombia atiende y repara a las víctimas</t>
  </si>
  <si>
    <t>Diseñar componentes diferenciados para la población víctima en la oferta de programas sociales dirigidos a la reducción de pobreza y vulnerabilidad</t>
  </si>
  <si>
    <t>Armonizar el componente de asistencia de la política de víctimas con la política social moderna</t>
  </si>
  <si>
    <t>Colocaciones de personas con discapacidad a través del Servicio Público de Empleo</t>
  </si>
  <si>
    <t>XIII. Pacto por la inclusión de todas las personas con discapacidad</t>
  </si>
  <si>
    <t>A. Alianza por la inclusión y la dignidad de todas las personas con discapacidad</t>
  </si>
  <si>
    <t>Alcanzar la inserción efectiva de las PcD al mercado laboral y al emprendimiento</t>
  </si>
  <si>
    <t>Inclusión productiva para la generación de ingresos y la seguridad económica de las PcD, sus familias y personas cuidadoras</t>
  </si>
  <si>
    <t>Tasa de orientados colocados en la red pública del Servicio Público de Empleo</t>
  </si>
  <si>
    <t>Colocaciones de jóvenes a través del Servicio Público de Empleo </t>
  </si>
  <si>
    <t>G.	Juventud naranja: todos los talentos cuentan para construir país</t>
  </si>
  <si>
    <t>Fortalecer programas para la vinculación laboral de los jóvenes</t>
  </si>
  <si>
    <t>Promover la inclusión productiva de los jóvenes</t>
  </si>
  <si>
    <t>Colpensiones</t>
  </si>
  <si>
    <t>Cesar Agusto Conde</t>
  </si>
  <si>
    <t>cacondez@colpensiones.gov.co</t>
  </si>
  <si>
    <t>Evaluar la arquitectura institucional del Gobierno con el fin de redefinir misiones, roles y competencias que permitan el funcionamiento eficiente del Estado en los diferentes niveles de Gobierno</t>
  </si>
  <si>
    <t>Transformación de la Administración pública</t>
  </si>
  <si>
    <t>Personas con ahorros a través del programa de Beneficios Económicos Periódicos (BEPS)/Colpensiones</t>
  </si>
  <si>
    <t>Personas con Discapacidad que reciben capacitación para el Trabajo</t>
  </si>
  <si>
    <t xml:space="preserve">Tasa de Certificados de Formación Profesional Integral (Auxiliares, Operarios, Técnicos) vinculados laboralmente a los 6 meses de egresados </t>
  </si>
  <si>
    <t>Resultado</t>
  </si>
  <si>
    <t>47% (*)</t>
  </si>
  <si>
    <t>Tasa de Titulados de la Formación Profesional Integral (Tecnológos y Especializaciones Tecnológicas) que consiguen trabajo a los 6 meses de egresados</t>
  </si>
  <si>
    <t>63% (*)</t>
  </si>
  <si>
    <t xml:space="preserve">Personas Con Formación Titulada del SENA </t>
  </si>
  <si>
    <t xml:space="preserve">Vinculación laboral de los Titulados y certificados de la Formación Profesional que consiguen trabajo a los 6 meses de egresados </t>
  </si>
  <si>
    <t>54,9% (*)</t>
  </si>
  <si>
    <t>Empresas creadas por medio del Fondo Emprender pertenecientes a las actividades de la Economía Naranja</t>
  </si>
  <si>
    <t>Empleos Directos Generados por medio del Fondo Emprender en las actividades pertenecientes a la Economía Naranja</t>
  </si>
  <si>
    <t xml:space="preserve">Emprendimientos solidarios dinamizados </t>
  </si>
  <si>
    <t xml:space="preserve">Producto </t>
  </si>
  <si>
    <t xml:space="preserve">Semestral </t>
  </si>
  <si>
    <t xml:space="preserve">Número de personas  beneficiadas a través de procesos de fomento  de asociatividad solidaria </t>
  </si>
  <si>
    <t>Redes o cadenas productivas promovidas o dinamizadas</t>
  </si>
  <si>
    <t>Programas de formación diseñados o actualizados.</t>
  </si>
  <si>
    <t xml:space="preserve">Anual </t>
  </si>
  <si>
    <t xml:space="preserve">Municipios en donde se implementa el Programa Formar Para Emprender </t>
  </si>
  <si>
    <t xml:space="preserve">Personas capacitadas en curso básico de economía solidaria </t>
  </si>
  <si>
    <t>Documento de análisis y propuestas gestionadas.</t>
  </si>
  <si>
    <t xml:space="preserve">semestral </t>
  </si>
  <si>
    <t xml:space="preserve"> Plan Estadistico Actualizado </t>
  </si>
  <si>
    <t>Promover la generación de ingresos y la inclusión social y productiva de la población  a través del emprendimiento asociativo solidario</t>
  </si>
  <si>
    <t xml:space="preserve">Fomentar la cultura asociativa solidaria para generar conocimiento de los principios, valores y bondades del sector solidario   </t>
  </si>
  <si>
    <t xml:space="preserve">Revisar la normatividad, del sector solidario  y generar propuestas para su actualización </t>
  </si>
  <si>
    <t>Actualizar el Plan Estadístico Institucional y articulación con superintendencias y Confecámaras para mejorar la calidad  de información que se registra en el RUES sobre los  esquemas asociativos.</t>
  </si>
  <si>
    <t>Javier Gómez</t>
  </si>
  <si>
    <t xml:space="preserve">jgomezm@mintrabajo.gov.co </t>
  </si>
  <si>
    <t>Yully Astrid Quiroga Forero</t>
  </si>
  <si>
    <t>yquirogaf@ssf.gov.co</t>
  </si>
  <si>
    <t>Implementar acciones de Inspección, Vigilancia y Control - IVC que faciliten el mejoramiento continuo de los entes vigilados por la Superintendencia del Subsidio Familiar</t>
  </si>
  <si>
    <t>Porcentaje de cumplimiento del Plan Anual de visitas de IVC bajo la metodología de riesgos</t>
  </si>
  <si>
    <t>MinTrabajo promoverá el acceso de todos los trabajadores formales y sus familias de las zonas urbana y rural a los programas, servicios y beneficios del Sistema de Subsidio Familiar a través de las Cajas de Compensación
Familiar (CCF)</t>
  </si>
  <si>
    <t>Mauricio González barrero</t>
  </si>
  <si>
    <t>mgonzalezb@sssf.gov.co</t>
  </si>
  <si>
    <t>Personas capacitadas  o sensibilizadas con estrategias de formalización laboral</t>
  </si>
  <si>
    <t>Porcentaje de jovenes que no estudian y no tienen empleo</t>
  </si>
  <si>
    <t>Jovenes beneficiarios del programa Estado Joven</t>
  </si>
  <si>
    <t>Adultos mayores con algún tipo de protección a los ingresos</t>
  </si>
  <si>
    <t>Nuevos cupos  de Colombia Mayor</t>
  </si>
  <si>
    <t>Porcentaje de implementación de los sistemas de equidad de género</t>
  </si>
  <si>
    <t>Personas beneficiarias de la formacion en entorno laboral UVAES</t>
  </si>
  <si>
    <t>Nora InésPeña Clavijo</t>
  </si>
  <si>
    <t>nipena@sena.edu.co</t>
  </si>
  <si>
    <t>Obsservatorio Laboral de la Dirección de Empleo y Trabajo</t>
  </si>
  <si>
    <t>Grupo der Emprendimiento de la Dirección de Empleo y Trabajo</t>
  </si>
  <si>
    <t>Dirección de Formación Profesional</t>
  </si>
  <si>
    <t>Grupo de Servicio Público de Empleo y Empleabilidad de la Dirección de Empleo y Trabajo</t>
  </si>
  <si>
    <t>Grupo de Mejora Continua de la Dirección de Planeación</t>
  </si>
  <si>
    <t>Direccion de Desarrollo de las Organizaciones Solidarias</t>
  </si>
  <si>
    <t xml:space="preserve">Ehyder Mario Barbosa Perez </t>
  </si>
  <si>
    <t>ehyder.barbosa@orgsolidarias.gov.co</t>
  </si>
  <si>
    <t xml:space="preserve">Direccion de Investigacion y Planeacion </t>
  </si>
  <si>
    <t xml:space="preserve">Marisol Viveros Zambrano </t>
  </si>
  <si>
    <t xml:space="preserve">mviveros@orgsolidarias.gov.co </t>
  </si>
  <si>
    <t xml:space="preserve">Oficina Asesora Juridica </t>
  </si>
  <si>
    <t xml:space="preserve">Gloria Ines Lache </t>
  </si>
  <si>
    <t>glache@orgsolidarias.gov.co</t>
  </si>
  <si>
    <t>9.09</t>
  </si>
  <si>
    <t>22.48</t>
  </si>
  <si>
    <t>12.20</t>
  </si>
  <si>
    <t>10.40</t>
  </si>
  <si>
    <t>18.67</t>
  </si>
  <si>
    <t>17.35</t>
  </si>
  <si>
    <t>43.81</t>
  </si>
  <si>
    <t>Porcentaje de Conflictos sociolaborales atendidos en el territorio nacional</t>
  </si>
  <si>
    <t>Porcentaje de casos atendidos en el CETCOIT</t>
  </si>
  <si>
    <t>Porcentaje de conflictos socio laborales atendidos por regiones</t>
  </si>
  <si>
    <t>Planes de Diálogo Social de Subcomisiones Departamentales formulados</t>
  </si>
  <si>
    <t>-</t>
  </si>
  <si>
    <t>17.30</t>
  </si>
  <si>
    <t>17.50</t>
  </si>
  <si>
    <t>Valor</t>
  </si>
  <si>
    <t>Fomentar emprendimientos del sector solidario, como mecanismo de política social moderna que promueve el empoderamiento, la autonomía económica y social de las comunidades, buscando la reducción de la dependencia del gasto público social.</t>
  </si>
  <si>
    <t>Dinamización de emprendimientos solidarios para la inclusión social y productiva autosostenible en el marco de una política social moderna</t>
  </si>
  <si>
    <t>Promoción de la educación solidaria como estrategia para la generación de la autonomía de las comunidades y la cohesión social, a través de la práctica de los principios y valores de la economía solidaria , para la generación de ingresos y el mejoramiento de la calidad de vida</t>
  </si>
  <si>
    <t>Fortalecimiento a la institucionalidad y la política pública para el fomento, inspección, vigilancia y control de las organizaciones de economía solidaria</t>
  </si>
  <si>
    <t>Promoción de la educación solidaria como estrategia para la generación de la autonomía de las comunidades y la cohesión social, a través de la práctica de los principios y valores de la economía solidaria , para la generación de ingresos y el mejoramiento   la calidad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</si>
</sst>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;[Red]#,##0.00"/>
    <numFmt numFmtId="165" formatCode="#,##0;[Red]#,##0"/>
    <numFmt numFmtId="166" formatCode="0.0%"/>
    <numFmt numFmtId="167" formatCode="0.0"/>
    <numFmt numFmtId="168" formatCode="[$-10C0A]#,##0"/>
    <numFmt numFmtId="169" formatCode="[$-10C0A]#,##0.00"/>
    <numFmt numFmtId="170" formatCode="#,##0_ ;\-#,##0\ "/>
    <numFmt numFmtId="171" formatCode="#,##0.000;[Red]#,##0.000"/>
    <numFmt numFmtId="172" formatCode="#,##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name val="Verdana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Calibri"/>
      <family val="2"/>
    </font>
    <font>
      <b/>
      <sz val="12"/>
      <name val="Arial Narrow"/>
      <family val="2"/>
    </font>
    <font>
      <b/>
      <sz val="24"/>
      <name val="Arial Narrow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53588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9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3" fontId="9" fillId="2" borderId="1" xfId="0" applyNumberFormat="1" applyFont="1" applyFill="1" applyBorder="1" applyAlignment="1">
      <alignment horizontal="justify" vertical="center" wrapText="1"/>
    </xf>
    <xf numFmtId="9" fontId="9" fillId="2" borderId="1" xfId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3" fontId="8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justify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6" fontId="9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7" fillId="2" borderId="1" xfId="5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justify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3" fontId="17" fillId="2" borderId="1" xfId="5" applyNumberFormat="1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vertical="center" wrapText="1"/>
    </xf>
    <xf numFmtId="169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68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3" fontId="21" fillId="2" borderId="1" xfId="0" applyNumberFormat="1" applyFont="1" applyFill="1" applyBorder="1" applyAlignment="1">
      <alignment horizontal="justify" vertical="center" wrapText="1"/>
    </xf>
    <xf numFmtId="3" fontId="16" fillId="2" borderId="1" xfId="5" applyNumberForma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9" fontId="1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16" fillId="2" borderId="1" xfId="5" applyNumberFormat="1" applyFill="1" applyBorder="1" applyAlignment="1">
      <alignment vertical="center" wrapText="1"/>
    </xf>
    <xf numFmtId="9" fontId="6" fillId="2" borderId="1" xfId="0" applyNumberFormat="1" applyFont="1" applyFill="1" applyBorder="1" applyAlignment="1" applyProtection="1">
      <alignment horizontal="left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>
      <alignment horizontal="left" wrapText="1"/>
    </xf>
    <xf numFmtId="9" fontId="9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3" fontId="9" fillId="2" borderId="2" xfId="0" applyNumberFormat="1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6" fillId="2" borderId="1" xfId="5" applyFill="1" applyBorder="1" applyAlignment="1">
      <alignment horizontal="left" vertical="center"/>
    </xf>
    <xf numFmtId="0" fontId="18" fillId="2" borderId="1" xfId="0" applyFont="1" applyFill="1" applyBorder="1" applyAlignment="1" applyProtection="1">
      <alignment horizontal="justify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9" fontId="9" fillId="2" borderId="1" xfId="0" applyNumberFormat="1" applyFont="1" applyFill="1" applyBorder="1" applyAlignment="1" applyProtection="1">
      <alignment horizontal="left" vertical="center" wrapText="1"/>
    </xf>
    <xf numFmtId="0" fontId="21" fillId="2" borderId="1" xfId="0" applyFont="1" applyFill="1" applyBorder="1" applyAlignment="1" applyProtection="1">
      <alignment horizontal="justify" vertical="center" wrapText="1"/>
    </xf>
    <xf numFmtId="9" fontId="21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16" fillId="2" borderId="1" xfId="5" applyFill="1" applyBorder="1" applyAlignment="1">
      <alignment horizontal="left"/>
    </xf>
    <xf numFmtId="167" fontId="9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3" fontId="16" fillId="4" borderId="1" xfId="5" applyNumberFormat="1" applyFill="1" applyBorder="1" applyAlignment="1">
      <alignment vertic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17" fillId="4" borderId="1" xfId="5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16" fillId="4" borderId="1" xfId="5" applyFill="1" applyBorder="1" applyAlignment="1">
      <alignment horizontal="left"/>
    </xf>
    <xf numFmtId="3" fontId="9" fillId="4" borderId="1" xfId="6" applyNumberFormat="1" applyFont="1" applyFill="1" applyBorder="1" applyAlignment="1">
      <alignment horizontal="center" vertical="center" wrapText="1"/>
    </xf>
    <xf numFmtId="165" fontId="9" fillId="4" borderId="1" xfId="6" applyNumberFormat="1" applyFont="1" applyFill="1" applyBorder="1" applyAlignment="1">
      <alignment horizontal="center" vertical="center" wrapText="1"/>
    </xf>
    <xf numFmtId="171" fontId="9" fillId="4" borderId="1" xfId="6" applyNumberFormat="1" applyFont="1" applyFill="1" applyBorder="1" applyAlignment="1">
      <alignment horizontal="center" vertical="center" wrapText="1"/>
    </xf>
    <xf numFmtId="172" fontId="9" fillId="4" borderId="1" xfId="6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 applyProtection="1">
      <alignment horizontal="center" vertical="center" wrapText="1"/>
    </xf>
    <xf numFmtId="170" fontId="9" fillId="2" borderId="1" xfId="7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justify" vertical="center" wrapText="1"/>
    </xf>
    <xf numFmtId="3" fontId="9" fillId="2" borderId="3" xfId="0" applyNumberFormat="1" applyFont="1" applyFill="1" applyBorder="1" applyAlignment="1">
      <alignment horizontal="justify" vertical="center" wrapText="1"/>
    </xf>
    <xf numFmtId="0" fontId="9" fillId="2" borderId="3" xfId="6" applyFont="1" applyFill="1" applyBorder="1" applyAlignment="1" applyProtection="1">
      <alignment horizontal="center" vertical="center" wrapText="1"/>
    </xf>
    <xf numFmtId="0" fontId="9" fillId="2" borderId="3" xfId="6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3" fontId="17" fillId="2" borderId="3" xfId="5" applyNumberFormat="1" applyFont="1" applyFill="1" applyBorder="1" applyAlignment="1">
      <alignment horizontal="left" vertical="center" wrapText="1"/>
    </xf>
    <xf numFmtId="9" fontId="9" fillId="2" borderId="1" xfId="1" applyFont="1" applyFill="1" applyBorder="1" applyAlignment="1" applyProtection="1">
      <alignment horizontal="center" vertical="center" wrapText="1"/>
      <protection locked="0"/>
    </xf>
    <xf numFmtId="165" fontId="9" fillId="4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justify" vertical="center" wrapText="1"/>
    </xf>
    <xf numFmtId="3" fontId="9" fillId="2" borderId="3" xfId="0" applyNumberFormat="1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justify" vertical="center" wrapText="1"/>
    </xf>
    <xf numFmtId="3" fontId="9" fillId="4" borderId="4" xfId="0" applyNumberFormat="1" applyFont="1" applyFill="1" applyBorder="1" applyAlignment="1">
      <alignment horizontal="justify" vertical="center" wrapText="1"/>
    </xf>
    <xf numFmtId="3" fontId="9" fillId="4" borderId="3" xfId="0" applyNumberFormat="1" applyFont="1" applyFill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horizontal="justify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wrapText="1"/>
    </xf>
  </cellXfs>
  <cellStyles count="8">
    <cellStyle name="Hipervínculo" xfId="5" builtinId="8"/>
    <cellStyle name="Millares [0] 2" xfId="7" xr:uid="{00000000-0005-0000-0000-000001000000}"/>
    <cellStyle name="Millares 3" xfId="4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Porcentaje" xfId="1" builtinId="5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3535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577921</xdr:colOff>
      <xdr:row>3</xdr:row>
      <xdr:rowOff>74915</xdr:rowOff>
    </xdr:from>
    <xdr:to>
      <xdr:col>1</xdr:col>
      <xdr:colOff>2557837</xdr:colOff>
      <xdr:row>4</xdr:row>
      <xdr:rowOff>470897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921" y="1348482"/>
          <a:ext cx="4280899" cy="8133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1337782</xdr:colOff>
      <xdr:row>2</xdr:row>
      <xdr:rowOff>267556</xdr:rowOff>
    </xdr:from>
    <xdr:to>
      <xdr:col>2</xdr:col>
      <xdr:colOff>2650627</xdr:colOff>
      <xdr:row>5</xdr:row>
      <xdr:rowOff>4480</xdr:rowOff>
    </xdr:to>
    <xdr:pic>
      <xdr:nvPicPr>
        <xdr:cNvPr id="4" name="3 Imagen" descr="Descripción: Descripción: Descripción: logomai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816" y="1123736"/>
          <a:ext cx="1312845" cy="113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21405</xdr:colOff>
      <xdr:row>3</xdr:row>
      <xdr:rowOff>181938</xdr:rowOff>
    </xdr:from>
    <xdr:to>
      <xdr:col>6</xdr:col>
      <xdr:colOff>331770</xdr:colOff>
      <xdr:row>4</xdr:row>
      <xdr:rowOff>470898</xdr:rowOff>
    </xdr:to>
    <xdr:pic>
      <xdr:nvPicPr>
        <xdr:cNvPr id="5" name="Imagen 1" descr="image00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714" y="1455505"/>
          <a:ext cx="2322387" cy="70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984608</xdr:colOff>
      <xdr:row>3</xdr:row>
      <xdr:rowOff>85619</xdr:rowOff>
    </xdr:from>
    <xdr:to>
      <xdr:col>10</xdr:col>
      <xdr:colOff>246151</xdr:colOff>
      <xdr:row>4</xdr:row>
      <xdr:rowOff>343736</xdr:rowOff>
    </xdr:to>
    <xdr:pic>
      <xdr:nvPicPr>
        <xdr:cNvPr id="7" name="6 Imagen" descr="Descripción: Logo para firma de correo electrón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7923" y="1359186"/>
          <a:ext cx="1690953" cy="67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3</xdr:row>
      <xdr:rowOff>149831</xdr:rowOff>
    </xdr:from>
    <xdr:to>
      <xdr:col>9</xdr:col>
      <xdr:colOff>85618</xdr:colOff>
      <xdr:row>4</xdr:row>
      <xdr:rowOff>438858</xdr:rowOff>
    </xdr:to>
    <xdr:pic>
      <xdr:nvPicPr>
        <xdr:cNvPr id="8" name="7 Imagen" descr="_1_09D5CC3C09D5C9D00051771305257E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6377" y="1423398"/>
          <a:ext cx="2172556" cy="70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353174</xdr:colOff>
      <xdr:row>3</xdr:row>
      <xdr:rowOff>171236</xdr:rowOff>
    </xdr:from>
    <xdr:to>
      <xdr:col>9</xdr:col>
      <xdr:colOff>1124194</xdr:colOff>
      <xdr:row>4</xdr:row>
      <xdr:rowOff>446452</xdr:rowOff>
    </xdr:to>
    <xdr:pic>
      <xdr:nvPicPr>
        <xdr:cNvPr id="10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5814" y="1444803"/>
          <a:ext cx="2408464" cy="692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marinr@mintrabajo.gov.co" TargetMode="External"/><Relationship Id="rId18" Type="http://schemas.openxmlformats.org/officeDocument/2006/relationships/hyperlink" Target="mailto:afernandez@mintrabajo.gov.co" TargetMode="External"/><Relationship Id="rId26" Type="http://schemas.openxmlformats.org/officeDocument/2006/relationships/hyperlink" Target="mailto:fredy.ramos@serviciodeempleo.gov.co" TargetMode="External"/><Relationship Id="rId39" Type="http://schemas.openxmlformats.org/officeDocument/2006/relationships/hyperlink" Target="mailto:nipena@sena.edu.co" TargetMode="External"/><Relationship Id="rId21" Type="http://schemas.openxmlformats.org/officeDocument/2006/relationships/hyperlink" Target="mailto:nserna@mintrabajo.gov.co" TargetMode="External"/><Relationship Id="rId34" Type="http://schemas.openxmlformats.org/officeDocument/2006/relationships/hyperlink" Target="mailto:yquirogaf@ssf.gov.co" TargetMode="External"/><Relationship Id="rId42" Type="http://schemas.openxmlformats.org/officeDocument/2006/relationships/hyperlink" Target="mailto:nipena@sena.edu.co" TargetMode="External"/><Relationship Id="rId47" Type="http://schemas.openxmlformats.org/officeDocument/2006/relationships/hyperlink" Target="mailto:ehyder.barbosa@orgsolidarias.gov.co" TargetMode="External"/><Relationship Id="rId50" Type="http://schemas.openxmlformats.org/officeDocument/2006/relationships/hyperlink" Target="mailto:ehyder.barbosa@orgsolidarias.gov.co" TargetMode="External"/><Relationship Id="rId55" Type="http://schemas.openxmlformats.org/officeDocument/2006/relationships/hyperlink" Target="mailto:mviveros@orgsolidarias.gov.co" TargetMode="External"/><Relationship Id="rId7" Type="http://schemas.openxmlformats.org/officeDocument/2006/relationships/hyperlink" Target="mailto:jromeron@mintrabajo.gov.co" TargetMode="External"/><Relationship Id="rId2" Type="http://schemas.openxmlformats.org/officeDocument/2006/relationships/hyperlink" Target="mailto:lcarrero@mintrabajo.gov.co" TargetMode="External"/><Relationship Id="rId16" Type="http://schemas.openxmlformats.org/officeDocument/2006/relationships/hyperlink" Target="mailto:cantolinez@mintrabajo.gov.co" TargetMode="External"/><Relationship Id="rId29" Type="http://schemas.openxmlformats.org/officeDocument/2006/relationships/hyperlink" Target="mailto:fredy.ramos@serviciodeempleo.gov.co" TargetMode="External"/><Relationship Id="rId11" Type="http://schemas.openxmlformats.org/officeDocument/2006/relationships/hyperlink" Target="mailto:LSANCHEZ@MINTRABAJO.GOV.CO" TargetMode="External"/><Relationship Id="rId24" Type="http://schemas.openxmlformats.org/officeDocument/2006/relationships/hyperlink" Target="mailto:fredy.ramos@serviciodeempleo.gov.co" TargetMode="External"/><Relationship Id="rId32" Type="http://schemas.openxmlformats.org/officeDocument/2006/relationships/hyperlink" Target="mailto:cacondez@colpensiones.gov.co" TargetMode="External"/><Relationship Id="rId37" Type="http://schemas.openxmlformats.org/officeDocument/2006/relationships/hyperlink" Target="mailto:nipena@sena.edu.co" TargetMode="External"/><Relationship Id="rId40" Type="http://schemas.openxmlformats.org/officeDocument/2006/relationships/hyperlink" Target="mailto:nipena@sena.edu.co" TargetMode="External"/><Relationship Id="rId45" Type="http://schemas.openxmlformats.org/officeDocument/2006/relationships/hyperlink" Target="mailto:nipena@sena.edu.co" TargetMode="External"/><Relationship Id="rId53" Type="http://schemas.openxmlformats.org/officeDocument/2006/relationships/hyperlink" Target="mailto:glache@orgsolidarias.gov.co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lcarrero@mintrabajo.gov.co" TargetMode="External"/><Relationship Id="rId19" Type="http://schemas.openxmlformats.org/officeDocument/2006/relationships/hyperlink" Target="mailto:afernandez@mintrabajo.gov.co" TargetMode="External"/><Relationship Id="rId4" Type="http://schemas.openxmlformats.org/officeDocument/2006/relationships/hyperlink" Target="mailto:lcarrero@mintrabajo.gov.co" TargetMode="External"/><Relationship Id="rId9" Type="http://schemas.openxmlformats.org/officeDocument/2006/relationships/hyperlink" Target="mailto:jsantiago@mintrabajo.gov.co" TargetMode="External"/><Relationship Id="rId14" Type="http://schemas.openxmlformats.org/officeDocument/2006/relationships/hyperlink" Target="mailto:jsantiago@mintrabajo.gov.co" TargetMode="External"/><Relationship Id="rId22" Type="http://schemas.openxmlformats.org/officeDocument/2006/relationships/hyperlink" Target="mailto:nserna@mintrabajo.gov.co" TargetMode="External"/><Relationship Id="rId27" Type="http://schemas.openxmlformats.org/officeDocument/2006/relationships/hyperlink" Target="mailto:fredy.ramos@serviciodeempleo.gov.co" TargetMode="External"/><Relationship Id="rId30" Type="http://schemas.openxmlformats.org/officeDocument/2006/relationships/hyperlink" Target="mailto:fredy.ramos@serviciodeempleo.gov.co" TargetMode="External"/><Relationship Id="rId35" Type="http://schemas.openxmlformats.org/officeDocument/2006/relationships/hyperlink" Target="mailto:mgonzalezb@sssf.gov.co" TargetMode="External"/><Relationship Id="rId43" Type="http://schemas.openxmlformats.org/officeDocument/2006/relationships/hyperlink" Target="mailto:nipena@sena.edu.co" TargetMode="External"/><Relationship Id="rId48" Type="http://schemas.openxmlformats.org/officeDocument/2006/relationships/hyperlink" Target="mailto:ehyder.barbosa@orgsolidarias.gov.co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ssalazarm@mintrabajo.gov.co" TargetMode="External"/><Relationship Id="rId51" Type="http://schemas.openxmlformats.org/officeDocument/2006/relationships/hyperlink" Target="mailto:mviveros@orgsolidarias.gov.co" TargetMode="External"/><Relationship Id="rId3" Type="http://schemas.openxmlformats.org/officeDocument/2006/relationships/hyperlink" Target="mailto:lcarrero@mintrabajo.gov.co" TargetMode="External"/><Relationship Id="rId12" Type="http://schemas.openxmlformats.org/officeDocument/2006/relationships/hyperlink" Target="mailto:mdiazh@mintrabajo.gov.co" TargetMode="External"/><Relationship Id="rId17" Type="http://schemas.openxmlformats.org/officeDocument/2006/relationships/hyperlink" Target="mailto:cantolinez@mintrabajo.gov.co" TargetMode="External"/><Relationship Id="rId25" Type="http://schemas.openxmlformats.org/officeDocument/2006/relationships/hyperlink" Target="mailto:fredy.ramos@serviciodeempleo.gov.co" TargetMode="External"/><Relationship Id="rId33" Type="http://schemas.openxmlformats.org/officeDocument/2006/relationships/hyperlink" Target="mailto:jgomezm@mintrabajo.gov.co" TargetMode="External"/><Relationship Id="rId38" Type="http://schemas.openxmlformats.org/officeDocument/2006/relationships/hyperlink" Target="mailto:nipena@sena.edu.co" TargetMode="External"/><Relationship Id="rId46" Type="http://schemas.openxmlformats.org/officeDocument/2006/relationships/hyperlink" Target="mailto:nipena@sena.edu.co" TargetMode="External"/><Relationship Id="rId59" Type="http://schemas.openxmlformats.org/officeDocument/2006/relationships/comments" Target="../comments1.xml"/><Relationship Id="rId20" Type="http://schemas.openxmlformats.org/officeDocument/2006/relationships/hyperlink" Target="mailto:afernandez@mintrabajo.gov.co" TargetMode="External"/><Relationship Id="rId41" Type="http://schemas.openxmlformats.org/officeDocument/2006/relationships/hyperlink" Target="mailto:nipena@sena.edu.co" TargetMode="External"/><Relationship Id="rId54" Type="http://schemas.openxmlformats.org/officeDocument/2006/relationships/hyperlink" Target="mailto:mviveros@orgsolidarias.gov.co" TargetMode="External"/><Relationship Id="rId1" Type="http://schemas.openxmlformats.org/officeDocument/2006/relationships/hyperlink" Target="mailto:mmoraa@mintrabajo.gov.co" TargetMode="External"/><Relationship Id="rId6" Type="http://schemas.openxmlformats.org/officeDocument/2006/relationships/hyperlink" Target="mailto:mduarteo@mintrabajo.gov.co" TargetMode="External"/><Relationship Id="rId15" Type="http://schemas.openxmlformats.org/officeDocument/2006/relationships/hyperlink" Target="mailto:mllano@mintrabajo.gov.co" TargetMode="External"/><Relationship Id="rId23" Type="http://schemas.openxmlformats.org/officeDocument/2006/relationships/hyperlink" Target="mailto:mdiazh@mintrabajo.gov.co" TargetMode="External"/><Relationship Id="rId28" Type="http://schemas.openxmlformats.org/officeDocument/2006/relationships/hyperlink" Target="mailto:fredy.ramos@serviciodeempleo.gov.co" TargetMode="External"/><Relationship Id="rId36" Type="http://schemas.openxmlformats.org/officeDocument/2006/relationships/hyperlink" Target="mailto:lcarrero@mintrabajo.gov.co" TargetMode="External"/><Relationship Id="rId49" Type="http://schemas.openxmlformats.org/officeDocument/2006/relationships/hyperlink" Target="mailto:ehyder.barbosa@orgsolidarias.gov.co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gleal@mintrabajo.gov.co" TargetMode="External"/><Relationship Id="rId31" Type="http://schemas.openxmlformats.org/officeDocument/2006/relationships/hyperlink" Target="mailto:cacondez@colpensiones.gov.co" TargetMode="External"/><Relationship Id="rId44" Type="http://schemas.openxmlformats.org/officeDocument/2006/relationships/hyperlink" Target="mailto:nipena@sena.edu.co" TargetMode="External"/><Relationship Id="rId52" Type="http://schemas.openxmlformats.org/officeDocument/2006/relationships/hyperlink" Target="mailto:mviveros@orgsolidarias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ZQ77"/>
  <sheetViews>
    <sheetView showGridLines="0" tabSelected="1" topLeftCell="A4" zoomScale="89" zoomScaleNormal="89" zoomScaleSheetLayoutView="75" zoomScalePageLayoutView="75" workbookViewId="0">
      <pane ySplit="3" topLeftCell="A43" activePane="bottomLeft" state="frozen"/>
      <selection activeCell="C4" sqref="C4"/>
      <selection pane="bottomLeft" activeCell="K44" sqref="K44"/>
    </sheetView>
  </sheetViews>
  <sheetFormatPr baseColWidth="10" defaultRowHeight="16.5" x14ac:dyDescent="0.3"/>
  <cols>
    <col min="1" max="1" width="34.5703125" style="7" customWidth="1"/>
    <col min="2" max="2" width="39.28515625" style="7" customWidth="1"/>
    <col min="3" max="3" width="40.140625" style="7" customWidth="1"/>
    <col min="4" max="5" width="15.28515625" style="59" customWidth="1"/>
    <col min="6" max="6" width="14.85546875" style="60" customWidth="1"/>
    <col min="7" max="7" width="14.85546875" style="61" customWidth="1"/>
    <col min="8" max="8" width="14.140625" style="26" hidden="1" customWidth="1"/>
    <col min="9" max="9" width="19.28515625" style="26" customWidth="1"/>
    <col min="10" max="10" width="36.42578125" style="7" customWidth="1"/>
    <col min="11" max="11" width="34" style="7" customWidth="1"/>
    <col min="12" max="12" width="37.85546875" style="7" customWidth="1"/>
    <col min="13" max="13" width="39.140625" style="7" customWidth="1"/>
    <col min="14" max="14" width="29.7109375" style="7" customWidth="1"/>
    <col min="15" max="15" width="30.28515625" style="7" customWidth="1"/>
    <col min="16" max="16" width="28.85546875" style="34" customWidth="1"/>
    <col min="17" max="17" width="35.5703125" style="26" customWidth="1"/>
    <col min="18" max="16239" width="11.42578125" style="4"/>
    <col min="16240" max="16240" width="8.7109375" style="4" customWidth="1"/>
    <col min="16241" max="16384" width="19.7109375" style="4" customWidth="1"/>
  </cols>
  <sheetData>
    <row r="1" spans="1:17 16241:16241" s="1" customFormat="1" ht="9.75" customHeight="1" x14ac:dyDescent="0.25">
      <c r="A1" s="12"/>
      <c r="B1" s="27"/>
      <c r="C1" s="23"/>
      <c r="D1" s="53"/>
      <c r="E1" s="53"/>
      <c r="F1" s="53"/>
      <c r="G1" s="54"/>
      <c r="H1" s="53"/>
      <c r="I1" s="23"/>
      <c r="J1" s="12"/>
      <c r="K1" s="12"/>
      <c r="L1" s="12"/>
      <c r="M1" s="12"/>
      <c r="N1" s="12"/>
      <c r="O1" s="12"/>
      <c r="P1" s="23"/>
      <c r="Q1" s="23"/>
    </row>
    <row r="2" spans="1:17 16241:16241" s="1" customFormat="1" ht="57" customHeight="1" x14ac:dyDescent="0.25">
      <c r="A2" s="12"/>
      <c r="B2" s="27"/>
      <c r="C2" s="141" t="s">
        <v>128</v>
      </c>
      <c r="D2" s="141"/>
      <c r="E2" s="141"/>
      <c r="F2" s="141"/>
      <c r="G2" s="141"/>
      <c r="H2" s="141"/>
      <c r="I2" s="23"/>
      <c r="J2" s="12"/>
      <c r="K2" s="12"/>
      <c r="L2" s="12"/>
      <c r="M2" s="12"/>
      <c r="N2" s="12"/>
      <c r="O2" s="12"/>
      <c r="P2" s="23"/>
      <c r="Q2" s="23"/>
    </row>
    <row r="3" spans="1:17 16241:16241" s="16" customFormat="1" ht="33" customHeight="1" x14ac:dyDescent="0.3">
      <c r="A3" s="34"/>
      <c r="B3" s="12"/>
      <c r="D3" s="52"/>
      <c r="E3" s="52"/>
      <c r="F3" s="52"/>
      <c r="G3" s="52"/>
      <c r="H3" s="52"/>
      <c r="I3" s="36"/>
      <c r="J3" s="17"/>
      <c r="K3" s="17"/>
      <c r="L3" s="17"/>
      <c r="M3" s="17"/>
      <c r="N3" s="17"/>
      <c r="O3" s="17"/>
      <c r="P3" s="17"/>
      <c r="Q3" s="17"/>
    </row>
    <row r="4" spans="1:17 16241:16241" s="1" customFormat="1" ht="33" customHeight="1" x14ac:dyDescent="0.25">
      <c r="A4" s="15"/>
      <c r="B4" s="27"/>
      <c r="C4" s="36"/>
      <c r="D4" s="52"/>
      <c r="E4" s="52"/>
      <c r="F4" s="52"/>
      <c r="G4" s="52"/>
      <c r="H4" s="52"/>
      <c r="I4" s="36"/>
      <c r="J4" s="12"/>
      <c r="K4" s="12"/>
      <c r="L4" s="12"/>
      <c r="M4" s="12"/>
      <c r="N4" s="12"/>
      <c r="O4" s="12"/>
      <c r="P4" s="23"/>
      <c r="Q4" s="23"/>
      <c r="WZQ4" s="1" t="s">
        <v>0</v>
      </c>
    </row>
    <row r="5" spans="1:17 16241:16241" s="2" customFormat="1" ht="45" customHeight="1" thickBot="1" x14ac:dyDescent="0.3">
      <c r="A5" s="5"/>
      <c r="B5" s="5"/>
      <c r="C5" s="5"/>
      <c r="D5" s="24"/>
      <c r="E5" s="24"/>
      <c r="F5" s="48"/>
      <c r="G5" s="54"/>
      <c r="H5" s="24"/>
      <c r="I5" s="24"/>
      <c r="J5" s="13"/>
      <c r="K5" s="13"/>
      <c r="L5" s="13"/>
      <c r="M5" s="13"/>
      <c r="N5" s="13"/>
      <c r="O5" s="13"/>
      <c r="P5" s="24"/>
      <c r="Q5" s="24"/>
    </row>
    <row r="6" spans="1:17 16241:16241" s="11" customFormat="1" ht="66.75" customHeight="1" x14ac:dyDescent="0.25">
      <c r="A6" s="163" t="s">
        <v>1</v>
      </c>
      <c r="B6" s="165" t="s">
        <v>2</v>
      </c>
      <c r="C6" s="152" t="s">
        <v>3</v>
      </c>
      <c r="D6" s="150" t="s">
        <v>4</v>
      </c>
      <c r="E6" s="150" t="s">
        <v>5</v>
      </c>
      <c r="F6" s="150" t="s">
        <v>34</v>
      </c>
      <c r="G6" s="152" t="s">
        <v>6</v>
      </c>
      <c r="H6" s="121" t="s">
        <v>33</v>
      </c>
      <c r="I6" s="18" t="s">
        <v>16</v>
      </c>
      <c r="J6" s="20" t="s">
        <v>64</v>
      </c>
      <c r="K6" s="20" t="s">
        <v>66</v>
      </c>
      <c r="L6" s="21" t="s">
        <v>67</v>
      </c>
      <c r="M6" s="22" t="s">
        <v>8</v>
      </c>
      <c r="N6" s="22" t="s">
        <v>143</v>
      </c>
      <c r="O6" s="18" t="s">
        <v>7</v>
      </c>
      <c r="P6" s="22" t="s">
        <v>89</v>
      </c>
      <c r="Q6" s="22" t="s">
        <v>91</v>
      </c>
    </row>
    <row r="7" spans="1:17 16241:16241" s="11" customFormat="1" ht="24.75" hidden="1" customHeight="1" x14ac:dyDescent="0.25">
      <c r="A7" s="164"/>
      <c r="B7" s="166"/>
      <c r="C7" s="153"/>
      <c r="D7" s="151"/>
      <c r="E7" s="151"/>
      <c r="F7" s="151"/>
      <c r="G7" s="153"/>
      <c r="H7" s="120" t="s">
        <v>249</v>
      </c>
      <c r="I7" s="120"/>
      <c r="J7" s="119"/>
      <c r="K7" s="119"/>
      <c r="L7" s="119"/>
      <c r="M7" s="119"/>
      <c r="N7" s="119"/>
      <c r="O7" s="120"/>
      <c r="P7" s="119"/>
      <c r="Q7" s="119"/>
    </row>
    <row r="8" spans="1:17 16241:16241" s="19" customFormat="1" ht="24" hidden="1" customHeight="1" x14ac:dyDescent="0.25">
      <c r="A8" s="160" t="s">
        <v>20</v>
      </c>
      <c r="B8" s="146" t="s">
        <v>25</v>
      </c>
      <c r="C8" s="97" t="s">
        <v>29</v>
      </c>
      <c r="D8" s="98" t="s">
        <v>178</v>
      </c>
      <c r="E8" s="98" t="s">
        <v>10</v>
      </c>
      <c r="F8" s="99">
        <v>9.4</v>
      </c>
      <c r="G8" s="99">
        <v>7.9</v>
      </c>
      <c r="H8" s="98" t="s">
        <v>235</v>
      </c>
      <c r="I8" s="100" t="s">
        <v>18</v>
      </c>
      <c r="J8" s="100" t="s">
        <v>65</v>
      </c>
      <c r="K8" s="100" t="s">
        <v>68</v>
      </c>
      <c r="L8" s="100" t="s">
        <v>78</v>
      </c>
      <c r="M8" s="100" t="s">
        <v>77</v>
      </c>
      <c r="N8" s="101" t="s">
        <v>144</v>
      </c>
      <c r="O8" s="100" t="s">
        <v>42</v>
      </c>
      <c r="P8" s="101"/>
      <c r="Q8" s="101"/>
    </row>
    <row r="9" spans="1:17 16241:16241" s="19" customFormat="1" ht="28.5" hidden="1" customHeight="1" x14ac:dyDescent="0.25">
      <c r="A9" s="160"/>
      <c r="B9" s="147"/>
      <c r="C9" s="29" t="s">
        <v>213</v>
      </c>
      <c r="D9" s="10" t="s">
        <v>178</v>
      </c>
      <c r="E9" s="10" t="s">
        <v>10</v>
      </c>
      <c r="F9" s="28">
        <v>21.2</v>
      </c>
      <c r="G9" s="28">
        <v>17.600000000000001</v>
      </c>
      <c r="H9" s="10" t="s">
        <v>236</v>
      </c>
      <c r="I9" s="8" t="s">
        <v>18</v>
      </c>
      <c r="J9" s="8" t="s">
        <v>65</v>
      </c>
      <c r="K9" s="8" t="s">
        <v>68</v>
      </c>
      <c r="L9" s="8" t="s">
        <v>78</v>
      </c>
      <c r="M9" s="8" t="s">
        <v>77</v>
      </c>
      <c r="N9" s="43" t="s">
        <v>144</v>
      </c>
      <c r="O9" s="8" t="s">
        <v>42</v>
      </c>
      <c r="P9" s="43"/>
      <c r="Q9" s="43"/>
    </row>
    <row r="10" spans="1:17 16241:16241" s="19" customFormat="1" ht="47.25" hidden="1" customHeight="1" x14ac:dyDescent="0.25">
      <c r="A10" s="160"/>
      <c r="B10" s="147"/>
      <c r="C10" s="97" t="s">
        <v>212</v>
      </c>
      <c r="D10" s="98" t="s">
        <v>12</v>
      </c>
      <c r="E10" s="98" t="s">
        <v>88</v>
      </c>
      <c r="F10" s="99">
        <v>0</v>
      </c>
      <c r="G10" s="99">
        <v>1300000</v>
      </c>
      <c r="H10" s="98">
        <v>195000</v>
      </c>
      <c r="I10" s="100" t="s">
        <v>18</v>
      </c>
      <c r="J10" s="100" t="s">
        <v>65</v>
      </c>
      <c r="K10" s="100" t="s">
        <v>68</v>
      </c>
      <c r="L10" s="100" t="s">
        <v>78</v>
      </c>
      <c r="M10" s="100" t="s">
        <v>77</v>
      </c>
      <c r="N10" s="101" t="s">
        <v>144</v>
      </c>
      <c r="O10" s="100" t="s">
        <v>42</v>
      </c>
      <c r="P10" s="101" t="s">
        <v>125</v>
      </c>
      <c r="Q10" s="101" t="s">
        <v>126</v>
      </c>
    </row>
    <row r="11" spans="1:17 16241:16241" s="19" customFormat="1" ht="36" hidden="1" customHeight="1" x14ac:dyDescent="0.25">
      <c r="A11" s="160"/>
      <c r="B11" s="147"/>
      <c r="C11" s="29" t="s">
        <v>61</v>
      </c>
      <c r="D11" s="10" t="s">
        <v>178</v>
      </c>
      <c r="E11" s="10" t="s">
        <v>10</v>
      </c>
      <c r="F11" s="28">
        <v>36.799999999999997</v>
      </c>
      <c r="G11" s="28">
        <v>41.2</v>
      </c>
      <c r="H11" s="35">
        <v>0.38600000000000001</v>
      </c>
      <c r="I11" s="8" t="s">
        <v>18</v>
      </c>
      <c r="J11" s="8" t="s">
        <v>65</v>
      </c>
      <c r="K11" s="8" t="s">
        <v>68</v>
      </c>
      <c r="L11" s="8" t="s">
        <v>78</v>
      </c>
      <c r="M11" s="8" t="s">
        <v>77</v>
      </c>
      <c r="N11" s="43" t="s">
        <v>144</v>
      </c>
      <c r="O11" s="8" t="s">
        <v>42</v>
      </c>
      <c r="P11" s="43" t="s">
        <v>125</v>
      </c>
      <c r="Q11" s="44" t="s">
        <v>126</v>
      </c>
    </row>
    <row r="12" spans="1:17 16241:16241" s="19" customFormat="1" ht="35.25" hidden="1" customHeight="1" x14ac:dyDescent="0.25">
      <c r="A12" s="160"/>
      <c r="B12" s="147"/>
      <c r="C12" s="97" t="s">
        <v>166</v>
      </c>
      <c r="D12" s="112" t="s">
        <v>178</v>
      </c>
      <c r="E12" s="112" t="s">
        <v>39</v>
      </c>
      <c r="F12" s="113">
        <v>248000</v>
      </c>
      <c r="G12" s="113">
        <v>875000</v>
      </c>
      <c r="H12" s="113">
        <v>144210</v>
      </c>
      <c r="I12" s="100" t="s">
        <v>18</v>
      </c>
      <c r="J12" s="100" t="s">
        <v>140</v>
      </c>
      <c r="K12" s="100" t="s">
        <v>167</v>
      </c>
      <c r="L12" s="100" t="s">
        <v>168</v>
      </c>
      <c r="M12" s="100" t="s">
        <v>169</v>
      </c>
      <c r="N12" s="101" t="s">
        <v>147</v>
      </c>
      <c r="O12" s="100"/>
      <c r="P12" s="101" t="s">
        <v>149</v>
      </c>
      <c r="Q12" s="101" t="s">
        <v>142</v>
      </c>
    </row>
    <row r="13" spans="1:17 16241:16241" s="19" customFormat="1" ht="66" hidden="1" customHeight="1" x14ac:dyDescent="0.25">
      <c r="A13" s="160"/>
      <c r="B13" s="147"/>
      <c r="C13" s="67" t="s">
        <v>183</v>
      </c>
      <c r="D13" s="70" t="s">
        <v>178</v>
      </c>
      <c r="E13" s="82" t="s">
        <v>10</v>
      </c>
      <c r="F13" s="35" t="s">
        <v>184</v>
      </c>
      <c r="G13" s="35">
        <v>0.57499999999999996</v>
      </c>
      <c r="H13" s="35">
        <v>0.55500000000000005</v>
      </c>
      <c r="I13" s="42" t="s">
        <v>18</v>
      </c>
      <c r="J13" s="81" t="s">
        <v>140</v>
      </c>
      <c r="K13" s="81" t="s">
        <v>167</v>
      </c>
      <c r="L13" s="8" t="s">
        <v>168</v>
      </c>
      <c r="M13" s="8" t="s">
        <v>169</v>
      </c>
      <c r="N13" s="83" t="s">
        <v>145</v>
      </c>
      <c r="O13" s="65" t="s">
        <v>221</v>
      </c>
      <c r="P13" s="43" t="s">
        <v>219</v>
      </c>
      <c r="Q13" s="84" t="s">
        <v>220</v>
      </c>
    </row>
    <row r="14" spans="1:17 16241:16241" s="19" customFormat="1" ht="66" hidden="1" customHeight="1" x14ac:dyDescent="0.25">
      <c r="A14" s="160"/>
      <c r="B14" s="147"/>
      <c r="C14" s="97" t="s">
        <v>165</v>
      </c>
      <c r="D14" s="112" t="s">
        <v>178</v>
      </c>
      <c r="E14" s="112" t="s">
        <v>39</v>
      </c>
      <c r="F14" s="114" t="s">
        <v>247</v>
      </c>
      <c r="G14" s="114" t="s">
        <v>248</v>
      </c>
      <c r="H14" s="115" t="s">
        <v>240</v>
      </c>
      <c r="I14" s="100" t="s">
        <v>18</v>
      </c>
      <c r="J14" s="100" t="s">
        <v>140</v>
      </c>
      <c r="K14" s="100" t="s">
        <v>141</v>
      </c>
      <c r="L14" s="100" t="s">
        <v>78</v>
      </c>
      <c r="M14" s="100" t="s">
        <v>77</v>
      </c>
      <c r="N14" s="101" t="s">
        <v>147</v>
      </c>
      <c r="O14" s="100"/>
      <c r="P14" s="101" t="s">
        <v>149</v>
      </c>
      <c r="Q14" s="101" t="s">
        <v>142</v>
      </c>
    </row>
    <row r="15" spans="1:17 16241:16241" s="19" customFormat="1" ht="66" hidden="1" customHeight="1" x14ac:dyDescent="0.25">
      <c r="A15" s="160"/>
      <c r="B15" s="147"/>
      <c r="C15" s="65" t="s">
        <v>185</v>
      </c>
      <c r="D15" s="66" t="s">
        <v>12</v>
      </c>
      <c r="E15" s="82" t="s">
        <v>10</v>
      </c>
      <c r="F15" s="66">
        <v>76</v>
      </c>
      <c r="G15" s="66">
        <v>800</v>
      </c>
      <c r="H15" s="66">
        <v>200</v>
      </c>
      <c r="I15" s="42" t="s">
        <v>18</v>
      </c>
      <c r="J15" s="81" t="s">
        <v>140</v>
      </c>
      <c r="K15" s="81" t="s">
        <v>167</v>
      </c>
      <c r="L15" s="8" t="s">
        <v>168</v>
      </c>
      <c r="M15" s="8" t="s">
        <v>169</v>
      </c>
      <c r="N15" s="83" t="s">
        <v>145</v>
      </c>
      <c r="O15" s="65" t="s">
        <v>222</v>
      </c>
      <c r="P15" s="43" t="s">
        <v>219</v>
      </c>
      <c r="Q15" s="84" t="s">
        <v>220</v>
      </c>
    </row>
    <row r="16" spans="1:17 16241:16241" s="19" customFormat="1" ht="55.5" hidden="1" customHeight="1" x14ac:dyDescent="0.25">
      <c r="A16" s="160"/>
      <c r="B16" s="148"/>
      <c r="C16" s="97" t="s">
        <v>186</v>
      </c>
      <c r="D16" s="98" t="s">
        <v>178</v>
      </c>
      <c r="E16" s="98" t="s">
        <v>10</v>
      </c>
      <c r="F16" s="99">
        <v>455</v>
      </c>
      <c r="G16" s="99">
        <v>3500</v>
      </c>
      <c r="H16" s="98">
        <v>875</v>
      </c>
      <c r="I16" s="100" t="s">
        <v>18</v>
      </c>
      <c r="J16" s="100" t="s">
        <v>140</v>
      </c>
      <c r="K16" s="100" t="s">
        <v>167</v>
      </c>
      <c r="L16" s="100" t="s">
        <v>168</v>
      </c>
      <c r="M16" s="100" t="s">
        <v>169</v>
      </c>
      <c r="N16" s="101" t="s">
        <v>145</v>
      </c>
      <c r="O16" s="100" t="s">
        <v>222</v>
      </c>
      <c r="P16" s="101" t="s">
        <v>219</v>
      </c>
      <c r="Q16" s="101" t="s">
        <v>220</v>
      </c>
    </row>
    <row r="17" spans="1:17" s="19" customFormat="1" ht="39" hidden="1" customHeight="1" x14ac:dyDescent="0.25">
      <c r="A17" s="160"/>
      <c r="B17" s="149" t="s">
        <v>26</v>
      </c>
      <c r="C17" s="29" t="s">
        <v>30</v>
      </c>
      <c r="D17" s="10" t="s">
        <v>32</v>
      </c>
      <c r="E17" s="10" t="s">
        <v>39</v>
      </c>
      <c r="F17" s="28">
        <v>0</v>
      </c>
      <c r="G17" s="28">
        <v>6</v>
      </c>
      <c r="H17" s="10">
        <v>1</v>
      </c>
      <c r="I17" s="8" t="s">
        <v>18</v>
      </c>
      <c r="J17" s="8" t="s">
        <v>65</v>
      </c>
      <c r="K17" s="8" t="s">
        <v>68</v>
      </c>
      <c r="L17" s="8" t="s">
        <v>78</v>
      </c>
      <c r="M17" s="8" t="s">
        <v>77</v>
      </c>
      <c r="N17" s="43" t="s">
        <v>144</v>
      </c>
      <c r="O17" s="8" t="s">
        <v>42</v>
      </c>
      <c r="P17" s="43"/>
      <c r="Q17" s="43"/>
    </row>
    <row r="18" spans="1:17" s="19" customFormat="1" ht="35.25" hidden="1" customHeight="1" x14ac:dyDescent="0.25">
      <c r="A18" s="160"/>
      <c r="B18" s="139"/>
      <c r="C18" s="97" t="s">
        <v>58</v>
      </c>
      <c r="D18" s="98" t="s">
        <v>32</v>
      </c>
      <c r="E18" s="98" t="s">
        <v>39</v>
      </c>
      <c r="F18" s="99">
        <v>0</v>
      </c>
      <c r="G18" s="99">
        <v>111</v>
      </c>
      <c r="H18" s="98">
        <v>6</v>
      </c>
      <c r="I18" s="100" t="s">
        <v>18</v>
      </c>
      <c r="J18" s="100" t="s">
        <v>65</v>
      </c>
      <c r="K18" s="100" t="s">
        <v>68</v>
      </c>
      <c r="L18" s="100" t="s">
        <v>78</v>
      </c>
      <c r="M18" s="100" t="s">
        <v>77</v>
      </c>
      <c r="N18" s="101" t="s">
        <v>144</v>
      </c>
      <c r="O18" s="100" t="s">
        <v>42</v>
      </c>
      <c r="P18" s="101"/>
      <c r="Q18" s="101"/>
    </row>
    <row r="19" spans="1:17" s="19" customFormat="1" ht="33.75" hidden="1" customHeight="1" x14ac:dyDescent="0.3">
      <c r="A19" s="160"/>
      <c r="B19" s="140"/>
      <c r="C19" s="29" t="s">
        <v>139</v>
      </c>
      <c r="D19" s="116" t="s">
        <v>178</v>
      </c>
      <c r="E19" s="116" t="s">
        <v>39</v>
      </c>
      <c r="F19" s="117">
        <v>2263302</v>
      </c>
      <c r="G19" s="117">
        <v>4563302</v>
      </c>
      <c r="H19" s="117">
        <v>529000</v>
      </c>
      <c r="I19" s="8" t="s">
        <v>18</v>
      </c>
      <c r="J19" s="8" t="s">
        <v>140</v>
      </c>
      <c r="K19" s="8" t="s">
        <v>141</v>
      </c>
      <c r="L19" s="8" t="s">
        <v>78</v>
      </c>
      <c r="M19" s="8" t="s">
        <v>77</v>
      </c>
      <c r="N19" s="76" t="s">
        <v>147</v>
      </c>
      <c r="O19" s="85"/>
      <c r="P19" s="76" t="s">
        <v>149</v>
      </c>
      <c r="Q19" s="44" t="s">
        <v>142</v>
      </c>
    </row>
    <row r="20" spans="1:17" s="19" customFormat="1" ht="62.25" hidden="1" customHeight="1" x14ac:dyDescent="0.25">
      <c r="A20" s="160"/>
      <c r="B20" s="100" t="s">
        <v>27</v>
      </c>
      <c r="C20" s="97" t="s">
        <v>31</v>
      </c>
      <c r="D20" s="98" t="s">
        <v>32</v>
      </c>
      <c r="E20" s="98" t="s">
        <v>39</v>
      </c>
      <c r="F20" s="99">
        <v>0</v>
      </c>
      <c r="G20" s="99">
        <f>SUBTOTAL(9,H20:H20)</f>
        <v>0</v>
      </c>
      <c r="H20" s="98">
        <v>7</v>
      </c>
      <c r="I20" s="100" t="s">
        <v>18</v>
      </c>
      <c r="J20" s="100" t="s">
        <v>65</v>
      </c>
      <c r="K20" s="100" t="s">
        <v>68</v>
      </c>
      <c r="L20" s="100" t="s">
        <v>78</v>
      </c>
      <c r="M20" s="100" t="s">
        <v>77</v>
      </c>
      <c r="N20" s="101" t="s">
        <v>144</v>
      </c>
      <c r="O20" s="100" t="s">
        <v>43</v>
      </c>
      <c r="P20" s="101" t="s">
        <v>92</v>
      </c>
      <c r="Q20" s="101" t="s">
        <v>94</v>
      </c>
    </row>
    <row r="21" spans="1:17" s="19" customFormat="1" ht="30.75" hidden="1" customHeight="1" x14ac:dyDescent="0.25">
      <c r="A21" s="160"/>
      <c r="B21" s="149" t="s">
        <v>28</v>
      </c>
      <c r="C21" s="29" t="s">
        <v>86</v>
      </c>
      <c r="D21" s="10" t="s">
        <v>12</v>
      </c>
      <c r="E21" s="10" t="s">
        <v>39</v>
      </c>
      <c r="F21" s="28">
        <v>0</v>
      </c>
      <c r="G21" s="28">
        <v>39000</v>
      </c>
      <c r="H21" s="10">
        <v>9750</v>
      </c>
      <c r="I21" s="8" t="s">
        <v>18</v>
      </c>
      <c r="J21" s="8" t="s">
        <v>65</v>
      </c>
      <c r="K21" s="8" t="s">
        <v>68</v>
      </c>
      <c r="L21" s="8" t="s">
        <v>76</v>
      </c>
      <c r="M21" s="8" t="s">
        <v>75</v>
      </c>
      <c r="N21" s="43" t="s">
        <v>144</v>
      </c>
      <c r="O21" s="8" t="s">
        <v>43</v>
      </c>
      <c r="P21" s="43" t="s">
        <v>93</v>
      </c>
      <c r="Q21" s="44" t="s">
        <v>95</v>
      </c>
    </row>
    <row r="22" spans="1:17" s="19" customFormat="1" ht="30.75" hidden="1" customHeight="1" x14ac:dyDescent="0.25">
      <c r="A22" s="160"/>
      <c r="B22" s="139"/>
      <c r="C22" s="97" t="s">
        <v>218</v>
      </c>
      <c r="D22" s="98" t="s">
        <v>12</v>
      </c>
      <c r="E22" s="98" t="s">
        <v>39</v>
      </c>
      <c r="F22" s="99">
        <v>0</v>
      </c>
      <c r="G22" s="99">
        <v>39000</v>
      </c>
      <c r="H22" s="99">
        <v>9750</v>
      </c>
      <c r="I22" s="100"/>
      <c r="J22" s="100"/>
      <c r="K22" s="100"/>
      <c r="L22" s="100"/>
      <c r="M22" s="100" t="s">
        <v>75</v>
      </c>
      <c r="N22" s="101" t="s">
        <v>144</v>
      </c>
      <c r="O22" s="100"/>
      <c r="P22" s="101" t="s">
        <v>93</v>
      </c>
      <c r="Q22" s="101" t="s">
        <v>95</v>
      </c>
    </row>
    <row r="23" spans="1:17" s="19" customFormat="1" ht="51" hidden="1" customHeight="1" x14ac:dyDescent="0.25">
      <c r="A23" s="160"/>
      <c r="B23" s="139"/>
      <c r="C23" s="29" t="s">
        <v>214</v>
      </c>
      <c r="D23" s="10" t="s">
        <v>12</v>
      </c>
      <c r="E23" s="10" t="s">
        <v>88</v>
      </c>
      <c r="F23" s="10">
        <v>5921</v>
      </c>
      <c r="G23" s="10">
        <f>SUBTOTAL(9,H23:H23)</f>
        <v>0</v>
      </c>
      <c r="H23" s="10">
        <v>2724</v>
      </c>
      <c r="I23" s="8" t="s">
        <v>18</v>
      </c>
      <c r="J23" s="8" t="s">
        <v>65</v>
      </c>
      <c r="K23" s="8" t="s">
        <v>68</v>
      </c>
      <c r="L23" s="8" t="s">
        <v>76</v>
      </c>
      <c r="M23" s="8" t="s">
        <v>75</v>
      </c>
      <c r="N23" s="43" t="s">
        <v>144</v>
      </c>
      <c r="O23" s="8" t="s">
        <v>43</v>
      </c>
      <c r="P23" s="43" t="s">
        <v>93</v>
      </c>
      <c r="Q23" s="44" t="s">
        <v>95</v>
      </c>
    </row>
    <row r="24" spans="1:17" s="19" customFormat="1" ht="48" hidden="1" customHeight="1" x14ac:dyDescent="0.25">
      <c r="A24" s="160"/>
      <c r="B24" s="139"/>
      <c r="C24" s="97" t="s">
        <v>87</v>
      </c>
      <c r="D24" s="98" t="s">
        <v>12</v>
      </c>
      <c r="E24" s="98" t="s">
        <v>39</v>
      </c>
      <c r="F24" s="99">
        <v>0</v>
      </c>
      <c r="G24" s="99">
        <v>140</v>
      </c>
      <c r="H24" s="99">
        <v>35</v>
      </c>
      <c r="I24" s="100" t="s">
        <v>18</v>
      </c>
      <c r="J24" s="100" t="s">
        <v>65</v>
      </c>
      <c r="K24" s="100" t="s">
        <v>68</v>
      </c>
      <c r="L24" s="100" t="s">
        <v>76</v>
      </c>
      <c r="M24" s="100" t="s">
        <v>75</v>
      </c>
      <c r="N24" s="101" t="s">
        <v>144</v>
      </c>
      <c r="O24" s="100" t="s">
        <v>43</v>
      </c>
      <c r="P24" s="101" t="s">
        <v>93</v>
      </c>
      <c r="Q24" s="101" t="s">
        <v>95</v>
      </c>
    </row>
    <row r="25" spans="1:17" s="19" customFormat="1" ht="48" hidden="1" customHeight="1" x14ac:dyDescent="0.25">
      <c r="A25" s="160"/>
      <c r="B25" s="139"/>
      <c r="C25" s="29" t="s">
        <v>62</v>
      </c>
      <c r="D25" s="10" t="s">
        <v>12</v>
      </c>
      <c r="E25" s="10" t="s">
        <v>39</v>
      </c>
      <c r="F25" s="9">
        <v>0.11</v>
      </c>
      <c r="G25" s="9">
        <v>0.65</v>
      </c>
      <c r="H25" s="9">
        <v>0.05</v>
      </c>
      <c r="I25" s="8" t="s">
        <v>18</v>
      </c>
      <c r="J25" s="8" t="s">
        <v>65</v>
      </c>
      <c r="K25" s="8" t="s">
        <v>68</v>
      </c>
      <c r="L25" s="8" t="s">
        <v>76</v>
      </c>
      <c r="M25" s="8" t="s">
        <v>75</v>
      </c>
      <c r="N25" s="43" t="s">
        <v>144</v>
      </c>
      <c r="O25" s="8" t="s">
        <v>43</v>
      </c>
      <c r="P25" s="43" t="s">
        <v>93</v>
      </c>
      <c r="Q25" s="44" t="s">
        <v>95</v>
      </c>
    </row>
    <row r="26" spans="1:17" s="19" customFormat="1" ht="63.75" hidden="1" customHeight="1" x14ac:dyDescent="0.25">
      <c r="A26" s="160"/>
      <c r="B26" s="139"/>
      <c r="C26" s="97" t="s">
        <v>177</v>
      </c>
      <c r="D26" s="98" t="s">
        <v>178</v>
      </c>
      <c r="E26" s="98" t="s">
        <v>10</v>
      </c>
      <c r="F26" s="99" t="s">
        <v>179</v>
      </c>
      <c r="G26" s="99">
        <v>0.5</v>
      </c>
      <c r="H26" s="98">
        <v>0.47499999999999998</v>
      </c>
      <c r="I26" s="100" t="s">
        <v>18</v>
      </c>
      <c r="J26" s="100" t="s">
        <v>65</v>
      </c>
      <c r="K26" s="100" t="s">
        <v>68</v>
      </c>
      <c r="L26" s="100" t="s">
        <v>76</v>
      </c>
      <c r="M26" s="100" t="s">
        <v>75</v>
      </c>
      <c r="N26" s="101" t="s">
        <v>145</v>
      </c>
      <c r="O26" s="100" t="s">
        <v>221</v>
      </c>
      <c r="P26" s="101" t="s">
        <v>219</v>
      </c>
      <c r="Q26" s="101" t="s">
        <v>220</v>
      </c>
    </row>
    <row r="27" spans="1:17" s="19" customFormat="1" ht="73.5" hidden="1" customHeight="1" x14ac:dyDescent="0.25">
      <c r="A27" s="160"/>
      <c r="B27" s="139"/>
      <c r="C27" s="67" t="s">
        <v>180</v>
      </c>
      <c r="D27" s="70" t="s">
        <v>178</v>
      </c>
      <c r="E27" s="82" t="s">
        <v>10</v>
      </c>
      <c r="F27" s="82" t="s">
        <v>181</v>
      </c>
      <c r="G27" s="9">
        <v>0.65</v>
      </c>
      <c r="H27" s="35">
        <v>0.63500000000000001</v>
      </c>
      <c r="I27" s="8" t="s">
        <v>18</v>
      </c>
      <c r="J27" s="8" t="s">
        <v>65</v>
      </c>
      <c r="K27" s="8" t="s">
        <v>68</v>
      </c>
      <c r="L27" s="8" t="s">
        <v>76</v>
      </c>
      <c r="M27" s="8" t="s">
        <v>75</v>
      </c>
      <c r="N27" s="83" t="s">
        <v>145</v>
      </c>
      <c r="O27" s="65" t="s">
        <v>221</v>
      </c>
      <c r="P27" s="43" t="s">
        <v>219</v>
      </c>
      <c r="Q27" s="84" t="s">
        <v>220</v>
      </c>
    </row>
    <row r="28" spans="1:17" s="19" customFormat="1" ht="48" hidden="1" customHeight="1" x14ac:dyDescent="0.25">
      <c r="A28" s="160"/>
      <c r="B28" s="139"/>
      <c r="C28" s="97" t="s">
        <v>182</v>
      </c>
      <c r="D28" s="98" t="s">
        <v>12</v>
      </c>
      <c r="E28" s="98" t="s">
        <v>10</v>
      </c>
      <c r="F28" s="99">
        <v>1310238</v>
      </c>
      <c r="G28" s="99">
        <v>1313154</v>
      </c>
      <c r="H28" s="98">
        <v>1313154</v>
      </c>
      <c r="I28" s="100" t="s">
        <v>18</v>
      </c>
      <c r="J28" s="100" t="s">
        <v>65</v>
      </c>
      <c r="K28" s="100" t="s">
        <v>68</v>
      </c>
      <c r="L28" s="100" t="s">
        <v>76</v>
      </c>
      <c r="M28" s="100" t="s">
        <v>75</v>
      </c>
      <c r="N28" s="101" t="s">
        <v>145</v>
      </c>
      <c r="O28" s="100" t="s">
        <v>223</v>
      </c>
      <c r="P28" s="101" t="s">
        <v>219</v>
      </c>
      <c r="Q28" s="101" t="s">
        <v>220</v>
      </c>
    </row>
    <row r="29" spans="1:17" s="19" customFormat="1" ht="48" hidden="1" customHeight="1" x14ac:dyDescent="0.25">
      <c r="A29" s="160"/>
      <c r="B29" s="139"/>
      <c r="C29" s="65" t="s">
        <v>87</v>
      </c>
      <c r="D29" s="66" t="s">
        <v>12</v>
      </c>
      <c r="E29" s="82" t="s">
        <v>10</v>
      </c>
      <c r="F29" s="10">
        <v>0</v>
      </c>
      <c r="G29" s="10">
        <v>3800</v>
      </c>
      <c r="H29" s="10">
        <v>400</v>
      </c>
      <c r="I29" s="8" t="s">
        <v>18</v>
      </c>
      <c r="J29" s="8" t="s">
        <v>65</v>
      </c>
      <c r="K29" s="8" t="s">
        <v>68</v>
      </c>
      <c r="L29" s="8" t="s">
        <v>76</v>
      </c>
      <c r="M29" s="8" t="s">
        <v>75</v>
      </c>
      <c r="N29" s="83" t="s">
        <v>145</v>
      </c>
      <c r="O29" s="65" t="s">
        <v>223</v>
      </c>
      <c r="P29" s="43" t="s">
        <v>219</v>
      </c>
      <c r="Q29" s="84" t="s">
        <v>220</v>
      </c>
    </row>
    <row r="30" spans="1:17" s="19" customFormat="1" ht="48" hidden="1" customHeight="1" x14ac:dyDescent="0.25">
      <c r="A30" s="160"/>
      <c r="B30" s="139"/>
      <c r="C30" s="118" t="s">
        <v>87</v>
      </c>
      <c r="D30" s="98" t="s">
        <v>12</v>
      </c>
      <c r="E30" s="98" t="s">
        <v>10</v>
      </c>
      <c r="F30" s="99">
        <v>0</v>
      </c>
      <c r="G30" s="99">
        <v>57000</v>
      </c>
      <c r="H30" s="98">
        <v>5000</v>
      </c>
      <c r="I30" s="100" t="s">
        <v>18</v>
      </c>
      <c r="J30" s="100" t="s">
        <v>65</v>
      </c>
      <c r="K30" s="100" t="s">
        <v>68</v>
      </c>
      <c r="L30" s="100" t="s">
        <v>76</v>
      </c>
      <c r="M30" s="100" t="s">
        <v>75</v>
      </c>
      <c r="N30" s="101" t="s">
        <v>145</v>
      </c>
      <c r="O30" s="100" t="s">
        <v>223</v>
      </c>
      <c r="P30" s="101" t="s">
        <v>219</v>
      </c>
      <c r="Q30" s="101" t="s">
        <v>220</v>
      </c>
    </row>
    <row r="31" spans="1:17" s="19" customFormat="1" ht="41.25" hidden="1" customHeight="1" x14ac:dyDescent="0.25">
      <c r="A31" s="160"/>
      <c r="B31" s="140"/>
      <c r="C31" s="65" t="s">
        <v>176</v>
      </c>
      <c r="D31" s="66" t="s">
        <v>12</v>
      </c>
      <c r="E31" s="82" t="s">
        <v>10</v>
      </c>
      <c r="F31" s="10">
        <v>27163</v>
      </c>
      <c r="G31" s="10">
        <v>30448</v>
      </c>
      <c r="H31" s="10">
        <v>27109</v>
      </c>
      <c r="I31" s="8" t="s">
        <v>18</v>
      </c>
      <c r="J31" s="8" t="s">
        <v>65</v>
      </c>
      <c r="K31" s="8" t="s">
        <v>68</v>
      </c>
      <c r="L31" s="8" t="s">
        <v>76</v>
      </c>
      <c r="M31" s="8" t="s">
        <v>75</v>
      </c>
      <c r="N31" s="83" t="s">
        <v>145</v>
      </c>
      <c r="O31" s="67" t="s">
        <v>224</v>
      </c>
      <c r="P31" s="43" t="s">
        <v>219</v>
      </c>
      <c r="Q31" s="84" t="s">
        <v>220</v>
      </c>
    </row>
    <row r="32" spans="1:17" s="19" customFormat="1" ht="97.5" hidden="1" customHeight="1" x14ac:dyDescent="0.25">
      <c r="A32" s="160"/>
      <c r="B32" s="157" t="s">
        <v>35</v>
      </c>
      <c r="C32" s="97" t="s">
        <v>36</v>
      </c>
      <c r="D32" s="98" t="s">
        <v>178</v>
      </c>
      <c r="E32" s="98" t="s">
        <v>10</v>
      </c>
      <c r="F32" s="99">
        <v>16.600000000000001</v>
      </c>
      <c r="G32" s="99">
        <v>14</v>
      </c>
      <c r="H32" s="98">
        <v>16</v>
      </c>
      <c r="I32" s="100" t="s">
        <v>18</v>
      </c>
      <c r="J32" s="100" t="s">
        <v>65</v>
      </c>
      <c r="K32" s="100" t="s">
        <v>68</v>
      </c>
      <c r="L32" s="100" t="s">
        <v>78</v>
      </c>
      <c r="M32" s="100" t="s">
        <v>77</v>
      </c>
      <c r="N32" s="101" t="s">
        <v>144</v>
      </c>
      <c r="O32" s="100" t="s">
        <v>42</v>
      </c>
      <c r="P32" s="101"/>
      <c r="Q32" s="101"/>
    </row>
    <row r="33" spans="1:17" s="19" customFormat="1" ht="82.5" hidden="1" x14ac:dyDescent="0.25">
      <c r="A33" s="160"/>
      <c r="B33" s="158"/>
      <c r="C33" s="29" t="s">
        <v>79</v>
      </c>
      <c r="D33" s="10" t="s">
        <v>178</v>
      </c>
      <c r="E33" s="10" t="s">
        <v>10</v>
      </c>
      <c r="F33" s="28">
        <v>20688</v>
      </c>
      <c r="G33" s="28">
        <v>5260</v>
      </c>
      <c r="H33" s="10">
        <v>1420</v>
      </c>
      <c r="I33" s="8" t="s">
        <v>18</v>
      </c>
      <c r="J33" s="8" t="s">
        <v>65</v>
      </c>
      <c r="K33" s="8" t="s">
        <v>68</v>
      </c>
      <c r="L33" s="8" t="s">
        <v>82</v>
      </c>
      <c r="M33" s="8" t="s">
        <v>81</v>
      </c>
      <c r="N33" s="43" t="s">
        <v>144</v>
      </c>
      <c r="O33" s="8" t="s">
        <v>44</v>
      </c>
      <c r="P33" s="43" t="s">
        <v>121</v>
      </c>
      <c r="Q33" s="44" t="s">
        <v>122</v>
      </c>
    </row>
    <row r="34" spans="1:17" s="19" customFormat="1" ht="82.5" hidden="1" x14ac:dyDescent="0.25">
      <c r="A34" s="160"/>
      <c r="B34" s="158"/>
      <c r="C34" s="97" t="s">
        <v>124</v>
      </c>
      <c r="D34" s="98" t="s">
        <v>178</v>
      </c>
      <c r="E34" s="98" t="s">
        <v>10</v>
      </c>
      <c r="F34" s="99">
        <v>1225</v>
      </c>
      <c r="G34" s="99" t="e">
        <f>+H34+#REF!+#REF!</f>
        <v>#REF!</v>
      </c>
      <c r="H34" s="98">
        <v>600</v>
      </c>
      <c r="I34" s="100" t="s">
        <v>18</v>
      </c>
      <c r="J34" s="100" t="s">
        <v>65</v>
      </c>
      <c r="K34" s="100" t="s">
        <v>68</v>
      </c>
      <c r="L34" s="100" t="s">
        <v>82</v>
      </c>
      <c r="M34" s="100" t="s">
        <v>81</v>
      </c>
      <c r="N34" s="101" t="s">
        <v>144</v>
      </c>
      <c r="O34" s="100" t="s">
        <v>44</v>
      </c>
      <c r="P34" s="101" t="s">
        <v>121</v>
      </c>
      <c r="Q34" s="101" t="s">
        <v>122</v>
      </c>
    </row>
    <row r="35" spans="1:17" s="19" customFormat="1" ht="82.5" hidden="1" x14ac:dyDescent="0.25">
      <c r="A35" s="160"/>
      <c r="B35" s="158"/>
      <c r="C35" s="29" t="s">
        <v>83</v>
      </c>
      <c r="D35" s="10" t="s">
        <v>12</v>
      </c>
      <c r="E35" s="10" t="s">
        <v>10</v>
      </c>
      <c r="F35" s="28">
        <v>47</v>
      </c>
      <c r="G35" s="28">
        <v>48</v>
      </c>
      <c r="H35" s="10">
        <v>24</v>
      </c>
      <c r="I35" s="8" t="s">
        <v>18</v>
      </c>
      <c r="J35" s="8" t="s">
        <v>65</v>
      </c>
      <c r="K35" s="8" t="s">
        <v>68</v>
      </c>
      <c r="L35" s="8" t="s">
        <v>82</v>
      </c>
      <c r="M35" s="8" t="s">
        <v>81</v>
      </c>
      <c r="N35" s="43" t="s">
        <v>144</v>
      </c>
      <c r="O35" s="8" t="s">
        <v>44</v>
      </c>
      <c r="P35" s="43" t="s">
        <v>121</v>
      </c>
      <c r="Q35" s="44" t="s">
        <v>122</v>
      </c>
    </row>
    <row r="36" spans="1:17" s="19" customFormat="1" ht="82.5" hidden="1" x14ac:dyDescent="0.25">
      <c r="A36" s="160"/>
      <c r="B36" s="158"/>
      <c r="C36" s="97" t="s">
        <v>123</v>
      </c>
      <c r="D36" s="98" t="s">
        <v>12</v>
      </c>
      <c r="E36" s="98" t="s">
        <v>10</v>
      </c>
      <c r="F36" s="99">
        <v>8143</v>
      </c>
      <c r="G36" s="99">
        <v>4700</v>
      </c>
      <c r="H36" s="98">
        <v>1900</v>
      </c>
      <c r="I36" s="100" t="s">
        <v>18</v>
      </c>
      <c r="J36" s="100" t="s">
        <v>65</v>
      </c>
      <c r="K36" s="100" t="s">
        <v>68</v>
      </c>
      <c r="L36" s="100" t="s">
        <v>82</v>
      </c>
      <c r="M36" s="100" t="s">
        <v>81</v>
      </c>
      <c r="N36" s="101" t="s">
        <v>144</v>
      </c>
      <c r="O36" s="100" t="s">
        <v>44</v>
      </c>
      <c r="P36" s="101" t="s">
        <v>121</v>
      </c>
      <c r="Q36" s="101" t="s">
        <v>122</v>
      </c>
    </row>
    <row r="37" spans="1:17" s="19" customFormat="1" ht="49.5" hidden="1" x14ac:dyDescent="0.3">
      <c r="A37" s="160"/>
      <c r="B37" s="158"/>
      <c r="C37" s="65" t="s">
        <v>160</v>
      </c>
      <c r="D37" s="116" t="s">
        <v>12</v>
      </c>
      <c r="E37" s="116" t="s">
        <v>39</v>
      </c>
      <c r="F37" s="117" t="s">
        <v>246</v>
      </c>
      <c r="G37" s="117">
        <v>6600</v>
      </c>
      <c r="H37" s="117">
        <v>1518</v>
      </c>
      <c r="I37" s="42" t="s">
        <v>18</v>
      </c>
      <c r="J37" s="81" t="s">
        <v>161</v>
      </c>
      <c r="K37" s="81" t="s">
        <v>162</v>
      </c>
      <c r="L37" s="8" t="s">
        <v>163</v>
      </c>
      <c r="M37" s="8" t="s">
        <v>164</v>
      </c>
      <c r="N37" s="76" t="s">
        <v>147</v>
      </c>
      <c r="O37" s="31"/>
      <c r="P37" s="76" t="s">
        <v>149</v>
      </c>
      <c r="Q37" s="44" t="s">
        <v>142</v>
      </c>
    </row>
    <row r="38" spans="1:17" s="19" customFormat="1" ht="66" hidden="1" x14ac:dyDescent="0.25">
      <c r="A38" s="160"/>
      <c r="B38" s="159"/>
      <c r="C38" s="97" t="s">
        <v>155</v>
      </c>
      <c r="D38" s="112" t="s">
        <v>178</v>
      </c>
      <c r="E38" s="112" t="s">
        <v>39</v>
      </c>
      <c r="F38" s="113">
        <v>73000</v>
      </c>
      <c r="G38" s="113">
        <v>176400</v>
      </c>
      <c r="H38" s="113">
        <v>23782</v>
      </c>
      <c r="I38" s="100" t="s">
        <v>18</v>
      </c>
      <c r="J38" s="100" t="s">
        <v>156</v>
      </c>
      <c r="K38" s="100" t="s">
        <v>157</v>
      </c>
      <c r="L38" s="100" t="s">
        <v>158</v>
      </c>
      <c r="M38" s="100" t="s">
        <v>159</v>
      </c>
      <c r="N38" s="101" t="s">
        <v>147</v>
      </c>
      <c r="O38" s="100"/>
      <c r="P38" s="101" t="s">
        <v>149</v>
      </c>
      <c r="Q38" s="101" t="s">
        <v>142</v>
      </c>
    </row>
    <row r="39" spans="1:17" s="19" customFormat="1" ht="49.5" hidden="1" customHeight="1" x14ac:dyDescent="0.25">
      <c r="A39" s="160"/>
      <c r="B39" s="145" t="s">
        <v>37</v>
      </c>
      <c r="C39" s="29" t="s">
        <v>13</v>
      </c>
      <c r="D39" s="10" t="s">
        <v>178</v>
      </c>
      <c r="E39" s="10" t="s">
        <v>10</v>
      </c>
      <c r="F39" s="28">
        <v>12.7</v>
      </c>
      <c r="G39" s="28" t="s">
        <v>238</v>
      </c>
      <c r="H39" s="10" t="s">
        <v>237</v>
      </c>
      <c r="I39" s="8" t="s">
        <v>18</v>
      </c>
      <c r="J39" s="8" t="s">
        <v>65</v>
      </c>
      <c r="K39" s="8" t="s">
        <v>68</v>
      </c>
      <c r="L39" s="8" t="s">
        <v>82</v>
      </c>
      <c r="M39" s="8" t="s">
        <v>81</v>
      </c>
      <c r="N39" s="43" t="s">
        <v>144</v>
      </c>
      <c r="O39" s="8" t="s">
        <v>44</v>
      </c>
      <c r="P39" s="43" t="s">
        <v>121</v>
      </c>
      <c r="Q39" s="44" t="s">
        <v>122</v>
      </c>
    </row>
    <row r="40" spans="1:17" s="19" customFormat="1" ht="58.5" hidden="1" customHeight="1" x14ac:dyDescent="0.25">
      <c r="A40" s="160"/>
      <c r="B40" s="136"/>
      <c r="C40" s="97" t="s">
        <v>217</v>
      </c>
      <c r="D40" s="98" t="s">
        <v>12</v>
      </c>
      <c r="E40" s="98" t="s">
        <v>10</v>
      </c>
      <c r="F40" s="99">
        <v>44</v>
      </c>
      <c r="G40" s="99">
        <v>100</v>
      </c>
      <c r="H40" s="98" t="s">
        <v>239</v>
      </c>
      <c r="I40" s="100" t="s">
        <v>18</v>
      </c>
      <c r="J40" s="100" t="s">
        <v>65</v>
      </c>
      <c r="K40" s="100" t="s">
        <v>68</v>
      </c>
      <c r="L40" s="100" t="s">
        <v>82</v>
      </c>
      <c r="M40" s="100" t="s">
        <v>81</v>
      </c>
      <c r="N40" s="101" t="s">
        <v>144</v>
      </c>
      <c r="O40" s="100" t="s">
        <v>44</v>
      </c>
      <c r="P40" s="101" t="s">
        <v>121</v>
      </c>
      <c r="Q40" s="101" t="s">
        <v>122</v>
      </c>
    </row>
    <row r="41" spans="1:17" s="19" customFormat="1" ht="49.5" hidden="1" customHeight="1" x14ac:dyDescent="0.25">
      <c r="A41" s="160"/>
      <c r="B41" s="136"/>
      <c r="C41" s="29" t="s">
        <v>80</v>
      </c>
      <c r="D41" s="10" t="s">
        <v>178</v>
      </c>
      <c r="E41" s="30" t="s">
        <v>10</v>
      </c>
      <c r="F41" s="28">
        <v>17.559999999999999</v>
      </c>
      <c r="G41" s="28">
        <v>16.7</v>
      </c>
      <c r="H41" s="28" t="s">
        <v>240</v>
      </c>
      <c r="I41" s="8" t="s">
        <v>18</v>
      </c>
      <c r="J41" s="8" t="s">
        <v>65</v>
      </c>
      <c r="K41" s="8" t="s">
        <v>68</v>
      </c>
      <c r="L41" s="8" t="s">
        <v>82</v>
      </c>
      <c r="M41" s="8" t="s">
        <v>81</v>
      </c>
      <c r="N41" s="43" t="s">
        <v>144</v>
      </c>
      <c r="O41" s="8" t="s">
        <v>44</v>
      </c>
      <c r="P41" s="43" t="s">
        <v>121</v>
      </c>
      <c r="Q41" s="44" t="s">
        <v>122</v>
      </c>
    </row>
    <row r="42" spans="1:17" s="19" customFormat="1" ht="49.5" hidden="1" customHeight="1" x14ac:dyDescent="0.25">
      <c r="A42" s="160"/>
      <c r="B42" s="136"/>
      <c r="C42" s="97" t="s">
        <v>150</v>
      </c>
      <c r="D42" s="112" t="s">
        <v>178</v>
      </c>
      <c r="E42" s="112" t="s">
        <v>39</v>
      </c>
      <c r="F42" s="113">
        <v>236000</v>
      </c>
      <c r="G42" s="113">
        <v>1116000</v>
      </c>
      <c r="H42" s="113">
        <v>202400</v>
      </c>
      <c r="I42" s="100" t="s">
        <v>18</v>
      </c>
      <c r="J42" s="100" t="s">
        <v>151</v>
      </c>
      <c r="K42" s="100" t="s">
        <v>152</v>
      </c>
      <c r="L42" s="100" t="s">
        <v>153</v>
      </c>
      <c r="M42" s="100" t="s">
        <v>154</v>
      </c>
      <c r="N42" s="101" t="s">
        <v>147</v>
      </c>
      <c r="O42" s="100"/>
      <c r="P42" s="101" t="s">
        <v>149</v>
      </c>
      <c r="Q42" s="101" t="s">
        <v>142</v>
      </c>
    </row>
    <row r="43" spans="1:17" s="37" customFormat="1" ht="105.75" customHeight="1" x14ac:dyDescent="0.25">
      <c r="A43" s="160"/>
      <c r="B43" s="146" t="s">
        <v>199</v>
      </c>
      <c r="C43" s="69" t="s">
        <v>187</v>
      </c>
      <c r="D43" s="40" t="s">
        <v>188</v>
      </c>
      <c r="E43" s="40" t="s">
        <v>189</v>
      </c>
      <c r="F43" s="47">
        <v>1179</v>
      </c>
      <c r="G43" s="47">
        <v>1600</v>
      </c>
      <c r="H43" s="40">
        <v>400</v>
      </c>
      <c r="I43" s="75" t="s">
        <v>18</v>
      </c>
      <c r="J43" s="127" t="s">
        <v>65</v>
      </c>
      <c r="K43" s="127" t="s">
        <v>68</v>
      </c>
      <c r="L43" s="123" t="s">
        <v>251</v>
      </c>
      <c r="M43" s="123" t="s">
        <v>250</v>
      </c>
      <c r="N43" s="69" t="s">
        <v>146</v>
      </c>
      <c r="O43" s="40" t="s">
        <v>226</v>
      </c>
      <c r="P43" s="70" t="s">
        <v>227</v>
      </c>
      <c r="Q43" s="71" t="s">
        <v>228</v>
      </c>
    </row>
    <row r="44" spans="1:17" s="37" customFormat="1" ht="117.75" customHeight="1" x14ac:dyDescent="0.25">
      <c r="A44" s="160"/>
      <c r="B44" s="147"/>
      <c r="C44" s="97" t="s">
        <v>190</v>
      </c>
      <c r="D44" s="98" t="s">
        <v>12</v>
      </c>
      <c r="E44" s="98" t="s">
        <v>88</v>
      </c>
      <c r="F44" s="99">
        <v>8011</v>
      </c>
      <c r="G44" s="134">
        <f>6000*4</f>
        <v>24000</v>
      </c>
      <c r="H44" s="98">
        <v>6000</v>
      </c>
      <c r="I44" s="100" t="s">
        <v>18</v>
      </c>
      <c r="J44" s="100" t="s">
        <v>65</v>
      </c>
      <c r="K44" s="100" t="s">
        <v>68</v>
      </c>
      <c r="L44" s="100" t="s">
        <v>251</v>
      </c>
      <c r="M44" s="100" t="s">
        <v>250</v>
      </c>
      <c r="N44" s="101" t="s">
        <v>146</v>
      </c>
      <c r="O44" s="98" t="s">
        <v>226</v>
      </c>
      <c r="P44" s="98" t="s">
        <v>227</v>
      </c>
      <c r="Q44" s="101" t="s">
        <v>228</v>
      </c>
    </row>
    <row r="45" spans="1:17" s="37" customFormat="1" ht="248.25" customHeight="1" x14ac:dyDescent="0.25">
      <c r="A45" s="160"/>
      <c r="B45" s="148"/>
      <c r="C45" s="69" t="s">
        <v>191</v>
      </c>
      <c r="D45" s="40" t="s">
        <v>188</v>
      </c>
      <c r="E45" s="46" t="s">
        <v>88</v>
      </c>
      <c r="F45" s="86">
        <v>8</v>
      </c>
      <c r="G45" s="73">
        <v>40</v>
      </c>
      <c r="H45" s="73">
        <v>10</v>
      </c>
      <c r="I45" s="75" t="s">
        <v>18</v>
      </c>
      <c r="J45" s="127" t="s">
        <v>65</v>
      </c>
      <c r="K45" s="127" t="s">
        <v>68</v>
      </c>
      <c r="L45" s="123" t="s">
        <v>251</v>
      </c>
      <c r="M45" s="123" t="s">
        <v>250</v>
      </c>
      <c r="N45" s="72" t="s">
        <v>146</v>
      </c>
      <c r="O45" s="64" t="s">
        <v>226</v>
      </c>
      <c r="P45" s="70" t="s">
        <v>227</v>
      </c>
      <c r="Q45" s="71" t="s">
        <v>228</v>
      </c>
    </row>
    <row r="46" spans="1:17" s="37" customFormat="1" ht="103.5" customHeight="1" x14ac:dyDescent="0.25">
      <c r="A46" s="160"/>
      <c r="B46" s="149" t="s">
        <v>200</v>
      </c>
      <c r="C46" s="97" t="s">
        <v>192</v>
      </c>
      <c r="D46" s="98" t="s">
        <v>188</v>
      </c>
      <c r="E46" s="98" t="s">
        <v>193</v>
      </c>
      <c r="F46" s="99">
        <v>3</v>
      </c>
      <c r="G46" s="99">
        <v>8</v>
      </c>
      <c r="H46" s="98">
        <v>2</v>
      </c>
      <c r="I46" s="100" t="s">
        <v>18</v>
      </c>
      <c r="J46" s="100" t="s">
        <v>65</v>
      </c>
      <c r="K46" s="100" t="s">
        <v>68</v>
      </c>
      <c r="L46" s="100" t="s">
        <v>251</v>
      </c>
      <c r="M46" s="100" t="s">
        <v>250</v>
      </c>
      <c r="N46" s="101" t="s">
        <v>146</v>
      </c>
      <c r="O46" s="98" t="s">
        <v>229</v>
      </c>
      <c r="P46" s="101" t="s">
        <v>227</v>
      </c>
      <c r="Q46" s="101" t="s">
        <v>228</v>
      </c>
    </row>
    <row r="47" spans="1:17" s="37" customFormat="1" ht="108" customHeight="1" x14ac:dyDescent="0.25">
      <c r="A47" s="160"/>
      <c r="B47" s="139"/>
      <c r="C47" s="87" t="s">
        <v>194</v>
      </c>
      <c r="D47" s="88" t="s">
        <v>188</v>
      </c>
      <c r="E47" s="64" t="s">
        <v>193</v>
      </c>
      <c r="F47" s="74">
        <v>4</v>
      </c>
      <c r="G47" s="73">
        <v>12</v>
      </c>
      <c r="H47" s="73">
        <v>3</v>
      </c>
      <c r="I47" s="75" t="s">
        <v>18</v>
      </c>
      <c r="J47" s="127" t="s">
        <v>65</v>
      </c>
      <c r="K47" s="127" t="s">
        <v>68</v>
      </c>
      <c r="L47" s="123" t="s">
        <v>252</v>
      </c>
      <c r="M47" s="123" t="s">
        <v>250</v>
      </c>
      <c r="N47" s="64" t="s">
        <v>146</v>
      </c>
      <c r="O47" s="64" t="s">
        <v>226</v>
      </c>
      <c r="P47" s="70" t="s">
        <v>230</v>
      </c>
      <c r="Q47" s="71" t="s">
        <v>231</v>
      </c>
    </row>
    <row r="48" spans="1:17" s="37" customFormat="1" ht="108.75" customHeight="1" x14ac:dyDescent="0.25">
      <c r="A48" s="160"/>
      <c r="B48" s="140"/>
      <c r="C48" s="97" t="s">
        <v>195</v>
      </c>
      <c r="D48" s="98" t="s">
        <v>12</v>
      </c>
      <c r="E48" s="98" t="s">
        <v>88</v>
      </c>
      <c r="F48" s="99">
        <v>22000</v>
      </c>
      <c r="G48" s="99">
        <v>88000</v>
      </c>
      <c r="H48" s="98">
        <v>22000</v>
      </c>
      <c r="I48" s="100" t="s">
        <v>18</v>
      </c>
      <c r="J48" s="100" t="s">
        <v>65</v>
      </c>
      <c r="K48" s="100" t="s">
        <v>68</v>
      </c>
      <c r="L48" s="100" t="s">
        <v>254</v>
      </c>
      <c r="M48" s="100" t="s">
        <v>250</v>
      </c>
      <c r="N48" s="98" t="s">
        <v>146</v>
      </c>
      <c r="O48" s="98" t="s">
        <v>229</v>
      </c>
      <c r="P48" s="98" t="s">
        <v>230</v>
      </c>
      <c r="Q48" s="101" t="s">
        <v>231</v>
      </c>
    </row>
    <row r="49" spans="1:17" s="37" customFormat="1" ht="193.5" customHeight="1" x14ac:dyDescent="0.25">
      <c r="A49" s="160"/>
      <c r="B49" s="98" t="s">
        <v>201</v>
      </c>
      <c r="C49" s="89" t="s">
        <v>196</v>
      </c>
      <c r="D49" s="88" t="s">
        <v>32</v>
      </c>
      <c r="E49" s="64" t="s">
        <v>197</v>
      </c>
      <c r="F49" s="64">
        <v>0</v>
      </c>
      <c r="G49" s="133">
        <v>1</v>
      </c>
      <c r="H49" s="77">
        <v>0.25</v>
      </c>
      <c r="I49" s="75" t="s">
        <v>18</v>
      </c>
      <c r="J49" s="127" t="s">
        <v>65</v>
      </c>
      <c r="K49" s="127" t="s">
        <v>68</v>
      </c>
      <c r="L49" s="123" t="s">
        <v>253</v>
      </c>
      <c r="M49" s="123" t="s">
        <v>250</v>
      </c>
      <c r="N49" s="40" t="s">
        <v>146</v>
      </c>
      <c r="O49" s="40" t="s">
        <v>232</v>
      </c>
      <c r="P49" s="70" t="s">
        <v>233</v>
      </c>
      <c r="Q49" s="71" t="s">
        <v>234</v>
      </c>
    </row>
    <row r="50" spans="1:17" s="48" customFormat="1" ht="103.5" customHeight="1" x14ac:dyDescent="0.25">
      <c r="A50" s="160"/>
      <c r="B50" s="45" t="s">
        <v>202</v>
      </c>
      <c r="C50" s="97" t="s">
        <v>198</v>
      </c>
      <c r="D50" s="98" t="s">
        <v>12</v>
      </c>
      <c r="E50" s="98" t="s">
        <v>197</v>
      </c>
      <c r="F50" s="99">
        <v>0</v>
      </c>
      <c r="G50" s="99">
        <v>100</v>
      </c>
      <c r="H50" s="98">
        <v>25</v>
      </c>
      <c r="I50" s="100" t="s">
        <v>18</v>
      </c>
      <c r="J50" s="100" t="s">
        <v>65</v>
      </c>
      <c r="K50" s="100" t="s">
        <v>68</v>
      </c>
      <c r="L50" s="100" t="s">
        <v>253</v>
      </c>
      <c r="M50" s="100" t="s">
        <v>250</v>
      </c>
      <c r="N50" s="98" t="s">
        <v>146</v>
      </c>
      <c r="O50" s="98" t="s">
        <v>229</v>
      </c>
      <c r="P50" s="98" t="s">
        <v>230</v>
      </c>
      <c r="Q50" s="101" t="s">
        <v>231</v>
      </c>
    </row>
    <row r="51" spans="1:17" s="19" customFormat="1" ht="49.5" hidden="1" x14ac:dyDescent="0.25">
      <c r="A51" s="154" t="s">
        <v>21</v>
      </c>
      <c r="B51" s="100" t="s">
        <v>38</v>
      </c>
      <c r="C51" s="29" t="s">
        <v>59</v>
      </c>
      <c r="D51" s="10" t="s">
        <v>178</v>
      </c>
      <c r="E51" s="10" t="s">
        <v>10</v>
      </c>
      <c r="F51" s="28">
        <v>36.799999999999997</v>
      </c>
      <c r="G51" s="28">
        <v>41.2</v>
      </c>
      <c r="H51" s="32">
        <v>37.9</v>
      </c>
      <c r="I51" s="8" t="s">
        <v>19</v>
      </c>
      <c r="J51" s="8" t="s">
        <v>65</v>
      </c>
      <c r="K51" s="8" t="s">
        <v>68</v>
      </c>
      <c r="L51" s="8" t="s">
        <v>70</v>
      </c>
      <c r="M51" s="8" t="s">
        <v>69</v>
      </c>
      <c r="N51" s="43" t="s">
        <v>144</v>
      </c>
      <c r="O51" s="8" t="s">
        <v>15</v>
      </c>
      <c r="P51" s="43" t="s">
        <v>119</v>
      </c>
      <c r="Q51" s="44" t="s">
        <v>120</v>
      </c>
    </row>
    <row r="52" spans="1:17" s="19" customFormat="1" ht="49.5" hidden="1" x14ac:dyDescent="0.25">
      <c r="A52" s="154"/>
      <c r="B52" s="8" t="s">
        <v>40</v>
      </c>
      <c r="C52" s="97" t="s">
        <v>60</v>
      </c>
      <c r="D52" s="98" t="s">
        <v>178</v>
      </c>
      <c r="E52" s="98" t="s">
        <v>10</v>
      </c>
      <c r="F52" s="99">
        <v>43.22</v>
      </c>
      <c r="G52" s="99">
        <v>44.7</v>
      </c>
      <c r="H52" s="98" t="s">
        <v>241</v>
      </c>
      <c r="I52" s="100" t="s">
        <v>19</v>
      </c>
      <c r="J52" s="100" t="s">
        <v>65</v>
      </c>
      <c r="K52" s="100" t="s">
        <v>68</v>
      </c>
      <c r="L52" s="100" t="s">
        <v>70</v>
      </c>
      <c r="M52" s="100" t="s">
        <v>69</v>
      </c>
      <c r="N52" s="101" t="s">
        <v>144</v>
      </c>
      <c r="O52" s="100" t="s">
        <v>14</v>
      </c>
      <c r="P52" s="101" t="s">
        <v>97</v>
      </c>
      <c r="Q52" s="101" t="s">
        <v>96</v>
      </c>
    </row>
    <row r="53" spans="1:17" s="19" customFormat="1" ht="82.5" hidden="1" customHeight="1" x14ac:dyDescent="0.25">
      <c r="A53" s="154"/>
      <c r="B53" s="146" t="s">
        <v>41</v>
      </c>
      <c r="C53" s="29" t="s">
        <v>90</v>
      </c>
      <c r="D53" s="10" t="s">
        <v>12</v>
      </c>
      <c r="E53" s="10" t="s">
        <v>10</v>
      </c>
      <c r="F53" s="28">
        <v>681195</v>
      </c>
      <c r="G53" s="33">
        <v>762846</v>
      </c>
      <c r="H53" s="10">
        <v>674806</v>
      </c>
      <c r="I53" s="8" t="s">
        <v>19</v>
      </c>
      <c r="J53" s="8" t="s">
        <v>65</v>
      </c>
      <c r="K53" s="8" t="s">
        <v>68</v>
      </c>
      <c r="L53" s="8" t="s">
        <v>70</v>
      </c>
      <c r="M53" s="8" t="s">
        <v>69</v>
      </c>
      <c r="N53" s="43" t="s">
        <v>144</v>
      </c>
      <c r="O53" s="8" t="s">
        <v>42</v>
      </c>
      <c r="P53" s="43"/>
      <c r="Q53" s="43"/>
    </row>
    <row r="54" spans="1:17" s="19" customFormat="1" ht="49.5" hidden="1" x14ac:dyDescent="0.25">
      <c r="A54" s="154"/>
      <c r="B54" s="148"/>
      <c r="C54" s="97" t="s">
        <v>63</v>
      </c>
      <c r="D54" s="98" t="s">
        <v>178</v>
      </c>
      <c r="E54" s="98" t="s">
        <v>10</v>
      </c>
      <c r="F54" s="99">
        <v>9863411</v>
      </c>
      <c r="G54" s="99">
        <v>11279692</v>
      </c>
      <c r="H54" s="98">
        <v>10503539</v>
      </c>
      <c r="I54" s="100" t="s">
        <v>19</v>
      </c>
      <c r="J54" s="100" t="s">
        <v>65</v>
      </c>
      <c r="K54" s="100" t="s">
        <v>68</v>
      </c>
      <c r="L54" s="100" t="s">
        <v>70</v>
      </c>
      <c r="M54" s="100" t="s">
        <v>69</v>
      </c>
      <c r="N54" s="101" t="s">
        <v>144</v>
      </c>
      <c r="O54" s="100" t="s">
        <v>42</v>
      </c>
      <c r="P54" s="101"/>
      <c r="Q54" s="101"/>
    </row>
    <row r="55" spans="1:17" s="19" customFormat="1" ht="45.75" hidden="1" customHeight="1" x14ac:dyDescent="0.25">
      <c r="A55" s="154"/>
      <c r="B55" s="149" t="s">
        <v>45</v>
      </c>
      <c r="C55" s="29" t="s">
        <v>215</v>
      </c>
      <c r="D55" s="10" t="s">
        <v>12</v>
      </c>
      <c r="E55" s="10" t="s">
        <v>39</v>
      </c>
      <c r="F55" s="10">
        <v>3747605</v>
      </c>
      <c r="G55" s="10">
        <v>4067000</v>
      </c>
      <c r="H55" s="10">
        <v>3839609</v>
      </c>
      <c r="I55" s="8" t="s">
        <v>19</v>
      </c>
      <c r="J55" s="8" t="s">
        <v>65</v>
      </c>
      <c r="K55" s="8" t="s">
        <v>68</v>
      </c>
      <c r="L55" s="8" t="s">
        <v>70</v>
      </c>
      <c r="M55" s="8" t="s">
        <v>69</v>
      </c>
      <c r="N55" s="43" t="s">
        <v>144</v>
      </c>
      <c r="O55" s="8" t="s">
        <v>15</v>
      </c>
      <c r="P55" s="43" t="s">
        <v>119</v>
      </c>
      <c r="Q55" s="44" t="s">
        <v>120</v>
      </c>
    </row>
    <row r="56" spans="1:17" s="19" customFormat="1" ht="45.75" hidden="1" customHeight="1" x14ac:dyDescent="0.25">
      <c r="A56" s="154"/>
      <c r="B56" s="139"/>
      <c r="C56" s="97" t="s">
        <v>216</v>
      </c>
      <c r="D56" s="98" t="s">
        <v>12</v>
      </c>
      <c r="E56" s="98" t="s">
        <v>46</v>
      </c>
      <c r="F56" s="99">
        <v>0</v>
      </c>
      <c r="G56" s="99">
        <v>50000</v>
      </c>
      <c r="H56" s="98">
        <v>25000</v>
      </c>
      <c r="I56" s="100" t="s">
        <v>19</v>
      </c>
      <c r="J56" s="100" t="s">
        <v>65</v>
      </c>
      <c r="K56" s="100" t="s">
        <v>68</v>
      </c>
      <c r="L56" s="100" t="s">
        <v>70</v>
      </c>
      <c r="M56" s="100" t="s">
        <v>69</v>
      </c>
      <c r="N56" s="101" t="s">
        <v>144</v>
      </c>
      <c r="O56" s="100" t="s">
        <v>15</v>
      </c>
      <c r="P56" s="101" t="s">
        <v>117</v>
      </c>
      <c r="Q56" s="101" t="s">
        <v>118</v>
      </c>
    </row>
    <row r="57" spans="1:17" s="19" customFormat="1" ht="78" hidden="1" customHeight="1" x14ac:dyDescent="0.3">
      <c r="A57" s="154"/>
      <c r="B57" s="140"/>
      <c r="C57" s="29" t="s">
        <v>175</v>
      </c>
      <c r="D57" s="40" t="s">
        <v>12</v>
      </c>
      <c r="E57" s="40" t="s">
        <v>39</v>
      </c>
      <c r="F57" s="41">
        <v>459833</v>
      </c>
      <c r="G57" s="41">
        <v>1200000</v>
      </c>
      <c r="H57" s="41">
        <v>639704</v>
      </c>
      <c r="I57" s="42" t="s">
        <v>19</v>
      </c>
      <c r="J57" s="8" t="s">
        <v>65</v>
      </c>
      <c r="K57" s="8" t="s">
        <v>68</v>
      </c>
      <c r="L57" s="8" t="s">
        <v>70</v>
      </c>
      <c r="M57" s="8" t="s">
        <v>69</v>
      </c>
      <c r="N57" s="76" t="s">
        <v>170</v>
      </c>
      <c r="P57" s="38" t="s">
        <v>171</v>
      </c>
      <c r="Q57" s="39" t="s">
        <v>172</v>
      </c>
    </row>
    <row r="58" spans="1:17" s="19" customFormat="1" ht="99" hidden="1" customHeight="1" x14ac:dyDescent="0.25">
      <c r="A58" s="160" t="s">
        <v>22</v>
      </c>
      <c r="B58" s="157" t="s">
        <v>47</v>
      </c>
      <c r="C58" s="97" t="s">
        <v>9</v>
      </c>
      <c r="D58" s="98" t="s">
        <v>178</v>
      </c>
      <c r="E58" s="98" t="s">
        <v>10</v>
      </c>
      <c r="F58" s="99">
        <v>5.9</v>
      </c>
      <c r="G58" s="99">
        <v>5.5</v>
      </c>
      <c r="H58" s="98">
        <v>6.7</v>
      </c>
      <c r="I58" s="100" t="s">
        <v>17</v>
      </c>
      <c r="J58" s="100" t="s">
        <v>65</v>
      </c>
      <c r="K58" s="100" t="s">
        <v>68</v>
      </c>
      <c r="L58" s="100" t="s">
        <v>71</v>
      </c>
      <c r="M58" s="100" t="s">
        <v>72</v>
      </c>
      <c r="N58" s="101" t="s">
        <v>144</v>
      </c>
      <c r="O58" s="100" t="s">
        <v>49</v>
      </c>
      <c r="P58" s="101" t="s">
        <v>108</v>
      </c>
      <c r="Q58" s="101" t="s">
        <v>103</v>
      </c>
    </row>
    <row r="59" spans="1:17" s="19" customFormat="1" ht="66" hidden="1" x14ac:dyDescent="0.25">
      <c r="A59" s="160"/>
      <c r="B59" s="159"/>
      <c r="C59" s="29" t="s">
        <v>85</v>
      </c>
      <c r="D59" s="10" t="s">
        <v>12</v>
      </c>
      <c r="E59" s="10" t="s">
        <v>11</v>
      </c>
      <c r="F59" s="28">
        <v>0</v>
      </c>
      <c r="G59" s="28">
        <v>33</v>
      </c>
      <c r="H59" s="10">
        <v>10</v>
      </c>
      <c r="I59" s="8" t="s">
        <v>17</v>
      </c>
      <c r="J59" s="8" t="s">
        <v>65</v>
      </c>
      <c r="K59" s="8" t="s">
        <v>68</v>
      </c>
      <c r="L59" s="8" t="s">
        <v>71</v>
      </c>
      <c r="M59" s="8" t="s">
        <v>72</v>
      </c>
      <c r="N59" s="43" t="s">
        <v>144</v>
      </c>
      <c r="O59" s="8" t="s">
        <v>49</v>
      </c>
      <c r="P59" s="43" t="s">
        <v>108</v>
      </c>
      <c r="Q59" s="44" t="s">
        <v>103</v>
      </c>
    </row>
    <row r="60" spans="1:17" s="19" customFormat="1" ht="66" hidden="1" x14ac:dyDescent="0.25">
      <c r="A60" s="160"/>
      <c r="B60" s="8" t="s">
        <v>48</v>
      </c>
      <c r="C60" s="97" t="s">
        <v>242</v>
      </c>
      <c r="D60" s="98" t="s">
        <v>12</v>
      </c>
      <c r="E60" s="98" t="s">
        <v>10</v>
      </c>
      <c r="F60" s="99">
        <v>0</v>
      </c>
      <c r="G60" s="99">
        <v>100</v>
      </c>
      <c r="H60" s="98">
        <v>100</v>
      </c>
      <c r="I60" s="100" t="s">
        <v>17</v>
      </c>
      <c r="J60" s="100" t="s">
        <v>65</v>
      </c>
      <c r="K60" s="100" t="s">
        <v>68</v>
      </c>
      <c r="L60" s="100" t="s">
        <v>71</v>
      </c>
      <c r="M60" s="100" t="s">
        <v>72</v>
      </c>
      <c r="N60" s="101" t="s">
        <v>144</v>
      </c>
      <c r="O60" s="100" t="s">
        <v>49</v>
      </c>
      <c r="P60" s="101" t="s">
        <v>127</v>
      </c>
      <c r="Q60" s="101" t="s">
        <v>109</v>
      </c>
    </row>
    <row r="61" spans="1:17" s="19" customFormat="1" ht="122.25" hidden="1" customHeight="1" x14ac:dyDescent="0.25">
      <c r="A61" s="154" t="s">
        <v>23</v>
      </c>
      <c r="B61" s="100" t="s">
        <v>50</v>
      </c>
      <c r="C61" s="29" t="s">
        <v>243</v>
      </c>
      <c r="D61" s="10" t="s">
        <v>12</v>
      </c>
      <c r="E61" s="10" t="s">
        <v>39</v>
      </c>
      <c r="F61" s="28">
        <v>4</v>
      </c>
      <c r="G61" s="33">
        <v>100</v>
      </c>
      <c r="H61" s="10">
        <v>100</v>
      </c>
      <c r="I61" s="8" t="s">
        <v>54</v>
      </c>
      <c r="J61" s="8" t="s">
        <v>65</v>
      </c>
      <c r="K61" s="8" t="s">
        <v>68</v>
      </c>
      <c r="L61" s="8" t="s">
        <v>73</v>
      </c>
      <c r="M61" s="8" t="s">
        <v>72</v>
      </c>
      <c r="N61" s="43" t="s">
        <v>144</v>
      </c>
      <c r="O61" s="8" t="s">
        <v>49</v>
      </c>
      <c r="P61" s="43" t="s">
        <v>105</v>
      </c>
      <c r="Q61" s="44" t="s">
        <v>104</v>
      </c>
    </row>
    <row r="62" spans="1:17" s="19" customFormat="1" ht="86.25" hidden="1" customHeight="1" x14ac:dyDescent="0.25">
      <c r="A62" s="154"/>
      <c r="B62" s="8" t="s">
        <v>51</v>
      </c>
      <c r="C62" s="97" t="s">
        <v>244</v>
      </c>
      <c r="D62" s="98" t="s">
        <v>12</v>
      </c>
      <c r="E62" s="98" t="s">
        <v>39</v>
      </c>
      <c r="F62" s="99">
        <v>0</v>
      </c>
      <c r="G62" s="99">
        <v>100</v>
      </c>
      <c r="H62" s="98">
        <v>100</v>
      </c>
      <c r="I62" s="100" t="s">
        <v>54</v>
      </c>
      <c r="J62" s="100" t="s">
        <v>65</v>
      </c>
      <c r="K62" s="100" t="s">
        <v>68</v>
      </c>
      <c r="L62" s="100" t="s">
        <v>73</v>
      </c>
      <c r="M62" s="100" t="s">
        <v>72</v>
      </c>
      <c r="N62" s="101" t="s">
        <v>144</v>
      </c>
      <c r="O62" s="100" t="s">
        <v>49</v>
      </c>
      <c r="P62" s="101" t="s">
        <v>107</v>
      </c>
      <c r="Q62" s="101" t="s">
        <v>106</v>
      </c>
    </row>
    <row r="63" spans="1:17" s="19" customFormat="1" ht="91.5" hidden="1" customHeight="1" x14ac:dyDescent="0.25">
      <c r="A63" s="154"/>
      <c r="B63" s="100" t="s">
        <v>52</v>
      </c>
      <c r="C63" s="29" t="s">
        <v>245</v>
      </c>
      <c r="D63" s="10" t="s">
        <v>12</v>
      </c>
      <c r="E63" s="10" t="s">
        <v>39</v>
      </c>
      <c r="F63" s="28">
        <v>0</v>
      </c>
      <c r="G63" s="33">
        <v>48</v>
      </c>
      <c r="H63" s="10">
        <v>12</v>
      </c>
      <c r="I63" s="8" t="s">
        <v>54</v>
      </c>
      <c r="J63" s="8" t="s">
        <v>65</v>
      </c>
      <c r="K63" s="8" t="s">
        <v>68</v>
      </c>
      <c r="L63" s="8" t="s">
        <v>73</v>
      </c>
      <c r="M63" s="8" t="s">
        <v>72</v>
      </c>
      <c r="N63" s="43" t="s">
        <v>144</v>
      </c>
      <c r="O63" s="8" t="s">
        <v>49</v>
      </c>
      <c r="P63" s="43" t="s">
        <v>110</v>
      </c>
      <c r="Q63" s="44" t="s">
        <v>109</v>
      </c>
    </row>
    <row r="64" spans="1:17" s="19" customFormat="1" ht="84.75" hidden="1" customHeight="1" x14ac:dyDescent="0.25">
      <c r="A64" s="161" t="s">
        <v>24</v>
      </c>
      <c r="B64" s="145" t="s">
        <v>53</v>
      </c>
      <c r="C64" s="97" t="s">
        <v>98</v>
      </c>
      <c r="D64" s="98" t="s">
        <v>12</v>
      </c>
      <c r="E64" s="98" t="s">
        <v>11</v>
      </c>
      <c r="F64" s="99">
        <v>5000</v>
      </c>
      <c r="G64" s="99">
        <v>20000</v>
      </c>
      <c r="H64" s="98">
        <v>5000</v>
      </c>
      <c r="I64" s="100" t="s">
        <v>17</v>
      </c>
      <c r="J64" s="100" t="s">
        <v>65</v>
      </c>
      <c r="K64" s="100" t="s">
        <v>68</v>
      </c>
      <c r="L64" s="100" t="s">
        <v>74</v>
      </c>
      <c r="M64" s="100" t="s">
        <v>72</v>
      </c>
      <c r="N64" s="101" t="s">
        <v>144</v>
      </c>
      <c r="O64" s="100" t="s">
        <v>56</v>
      </c>
      <c r="P64" s="101" t="s">
        <v>99</v>
      </c>
      <c r="Q64" s="101" t="s">
        <v>100</v>
      </c>
    </row>
    <row r="65" spans="1:17" s="19" customFormat="1" ht="84.75" hidden="1" customHeight="1" x14ac:dyDescent="0.25">
      <c r="A65" s="160"/>
      <c r="B65" s="137"/>
      <c r="C65" s="29" t="s">
        <v>84</v>
      </c>
      <c r="D65" s="10" t="s">
        <v>12</v>
      </c>
      <c r="E65" s="10" t="s">
        <v>11</v>
      </c>
      <c r="F65" s="33">
        <v>25</v>
      </c>
      <c r="G65" s="33">
        <v>200</v>
      </c>
      <c r="H65" s="10">
        <v>50</v>
      </c>
      <c r="I65" s="8" t="s">
        <v>17</v>
      </c>
      <c r="J65" s="8" t="s">
        <v>65</v>
      </c>
      <c r="K65" s="8" t="s">
        <v>68</v>
      </c>
      <c r="L65" s="8" t="s">
        <v>74</v>
      </c>
      <c r="M65" s="8" t="s">
        <v>72</v>
      </c>
      <c r="N65" s="43" t="s">
        <v>144</v>
      </c>
      <c r="O65" s="8" t="s">
        <v>56</v>
      </c>
      <c r="P65" s="43" t="s">
        <v>101</v>
      </c>
      <c r="Q65" s="44" t="s">
        <v>102</v>
      </c>
    </row>
    <row r="66" spans="1:17" s="19" customFormat="1" ht="91.5" hidden="1" customHeight="1" x14ac:dyDescent="0.25">
      <c r="A66" s="160"/>
      <c r="B66" s="100" t="s">
        <v>55</v>
      </c>
      <c r="C66" s="97" t="s">
        <v>111</v>
      </c>
      <c r="D66" s="98" t="s">
        <v>12</v>
      </c>
      <c r="E66" s="98" t="s">
        <v>11</v>
      </c>
      <c r="F66" s="99" t="s">
        <v>112</v>
      </c>
      <c r="G66" s="99" t="s">
        <v>113</v>
      </c>
      <c r="H66" s="98" t="s">
        <v>114</v>
      </c>
      <c r="I66" s="100" t="s">
        <v>17</v>
      </c>
      <c r="J66" s="100" t="s">
        <v>65</v>
      </c>
      <c r="K66" s="100" t="s">
        <v>68</v>
      </c>
      <c r="L66" s="100" t="s">
        <v>74</v>
      </c>
      <c r="M66" s="100" t="s">
        <v>72</v>
      </c>
      <c r="N66" s="101" t="s">
        <v>144</v>
      </c>
      <c r="O66" s="100" t="s">
        <v>56</v>
      </c>
      <c r="P66" s="101" t="s">
        <v>115</v>
      </c>
      <c r="Q66" s="101" t="s">
        <v>116</v>
      </c>
    </row>
    <row r="67" spans="1:17" s="19" customFormat="1" ht="15.75" hidden="1" customHeight="1" x14ac:dyDescent="0.25">
      <c r="A67" s="162"/>
      <c r="B67" s="80" t="s">
        <v>207</v>
      </c>
      <c r="C67" s="90" t="s">
        <v>208</v>
      </c>
      <c r="D67" s="49" t="s">
        <v>32</v>
      </c>
      <c r="E67" s="49" t="s">
        <v>88</v>
      </c>
      <c r="F67" s="91">
        <v>1</v>
      </c>
      <c r="G67" s="91">
        <v>1</v>
      </c>
      <c r="H67" s="91">
        <v>1</v>
      </c>
      <c r="I67" s="90" t="s">
        <v>17</v>
      </c>
      <c r="J67" s="50" t="s">
        <v>65</v>
      </c>
      <c r="K67" s="50" t="s">
        <v>68</v>
      </c>
      <c r="L67" s="50" t="s">
        <v>209</v>
      </c>
      <c r="M67" s="50" t="s">
        <v>69</v>
      </c>
      <c r="N67" s="43" t="s">
        <v>148</v>
      </c>
      <c r="P67" s="43" t="s">
        <v>210</v>
      </c>
      <c r="Q67" s="51" t="s">
        <v>211</v>
      </c>
    </row>
    <row r="68" spans="1:17" s="19" customFormat="1" ht="136.5" customHeight="1" x14ac:dyDescent="0.25">
      <c r="A68" s="154" t="s">
        <v>57</v>
      </c>
      <c r="B68" s="142" t="s">
        <v>129</v>
      </c>
      <c r="C68" s="97" t="s">
        <v>130</v>
      </c>
      <c r="D68" s="98" t="s">
        <v>32</v>
      </c>
      <c r="E68" s="98" t="s">
        <v>10</v>
      </c>
      <c r="F68" s="99">
        <v>84.2</v>
      </c>
      <c r="G68" s="99">
        <v>90</v>
      </c>
      <c r="H68" s="98">
        <v>85</v>
      </c>
      <c r="I68" s="135" t="s">
        <v>131</v>
      </c>
      <c r="J68" s="138" t="s">
        <v>174</v>
      </c>
      <c r="K68" s="138" t="s">
        <v>173</v>
      </c>
      <c r="L68" s="128"/>
      <c r="M68" s="128"/>
      <c r="N68" s="98" t="s">
        <v>146</v>
      </c>
      <c r="O68" s="98" t="s">
        <v>229</v>
      </c>
      <c r="P68" s="105" t="s">
        <v>230</v>
      </c>
      <c r="Q68" s="106" t="s">
        <v>231</v>
      </c>
    </row>
    <row r="69" spans="1:17" s="19" customFormat="1" ht="33" hidden="1" customHeight="1" x14ac:dyDescent="0.3">
      <c r="A69" s="155"/>
      <c r="B69" s="143"/>
      <c r="C69" s="129" t="s">
        <v>132</v>
      </c>
      <c r="D69" s="126" t="s">
        <v>32</v>
      </c>
      <c r="E69" s="126" t="s">
        <v>10</v>
      </c>
      <c r="F69" s="125">
        <v>58.2</v>
      </c>
      <c r="G69" s="125">
        <v>84</v>
      </c>
      <c r="H69" s="125">
        <v>68</v>
      </c>
      <c r="I69" s="136"/>
      <c r="J69" s="139"/>
      <c r="K69" s="139"/>
      <c r="L69" s="124"/>
      <c r="M69" s="130"/>
      <c r="N69" s="131" t="s">
        <v>147</v>
      </c>
      <c r="O69" s="122"/>
      <c r="P69" s="131" t="s">
        <v>149</v>
      </c>
      <c r="Q69" s="132" t="s">
        <v>142</v>
      </c>
    </row>
    <row r="70" spans="1:17" s="19" customFormat="1" ht="16.5" hidden="1" customHeight="1" x14ac:dyDescent="0.3">
      <c r="A70" s="155"/>
      <c r="B70" s="143"/>
      <c r="C70" s="102" t="s">
        <v>133</v>
      </c>
      <c r="D70" s="103" t="s">
        <v>32</v>
      </c>
      <c r="E70" s="103" t="s">
        <v>10</v>
      </c>
      <c r="F70" s="103">
        <v>82.4</v>
      </c>
      <c r="G70" s="103">
        <v>90</v>
      </c>
      <c r="H70" s="103">
        <v>84</v>
      </c>
      <c r="I70" s="136"/>
      <c r="J70" s="139"/>
      <c r="K70" s="139"/>
      <c r="L70" s="100"/>
      <c r="M70" s="107"/>
      <c r="N70" s="104" t="s">
        <v>170</v>
      </c>
      <c r="O70" s="98"/>
      <c r="P70" s="108" t="s">
        <v>171</v>
      </c>
      <c r="Q70" s="109" t="s">
        <v>172</v>
      </c>
    </row>
    <row r="71" spans="1:17" s="19" customFormat="1" ht="16.5" hidden="1" customHeight="1" x14ac:dyDescent="0.3">
      <c r="A71" s="155"/>
      <c r="B71" s="143"/>
      <c r="C71" s="79" t="s">
        <v>134</v>
      </c>
      <c r="D71" s="78" t="s">
        <v>32</v>
      </c>
      <c r="E71" s="78" t="s">
        <v>10</v>
      </c>
      <c r="F71" s="78">
        <v>74.8</v>
      </c>
      <c r="G71" s="78">
        <v>81</v>
      </c>
      <c r="H71" s="78">
        <v>76.5</v>
      </c>
      <c r="I71" s="136"/>
      <c r="J71" s="139"/>
      <c r="K71" s="139"/>
      <c r="L71" s="8"/>
      <c r="M71" s="92"/>
      <c r="N71" s="76" t="s">
        <v>144</v>
      </c>
      <c r="O71" s="10"/>
      <c r="P71" s="93" t="s">
        <v>203</v>
      </c>
      <c r="Q71" s="94" t="s">
        <v>204</v>
      </c>
    </row>
    <row r="72" spans="1:17" s="19" customFormat="1" ht="16.5" hidden="1" customHeight="1" x14ac:dyDescent="0.3">
      <c r="A72" s="155"/>
      <c r="B72" s="143"/>
      <c r="C72" s="102" t="s">
        <v>135</v>
      </c>
      <c r="D72" s="103" t="s">
        <v>32</v>
      </c>
      <c r="E72" s="103" t="s">
        <v>10</v>
      </c>
      <c r="F72" s="103">
        <v>79.2</v>
      </c>
      <c r="G72" s="103">
        <v>85</v>
      </c>
      <c r="H72" s="103">
        <v>81</v>
      </c>
      <c r="I72" s="136"/>
      <c r="J72" s="139"/>
      <c r="K72" s="139"/>
      <c r="L72" s="100"/>
      <c r="M72" s="107"/>
      <c r="N72" s="104" t="s">
        <v>148</v>
      </c>
      <c r="O72" s="98"/>
      <c r="P72" s="110" t="s">
        <v>205</v>
      </c>
      <c r="Q72" s="111" t="s">
        <v>206</v>
      </c>
    </row>
    <row r="73" spans="1:17" s="19" customFormat="1" ht="33" hidden="1" customHeight="1" x14ac:dyDescent="0.3">
      <c r="A73" s="156"/>
      <c r="B73" s="144"/>
      <c r="C73" s="79" t="s">
        <v>136</v>
      </c>
      <c r="D73" s="78" t="s">
        <v>32</v>
      </c>
      <c r="E73" s="82" t="s">
        <v>10</v>
      </c>
      <c r="F73" s="95" t="s">
        <v>137</v>
      </c>
      <c r="G73" s="68">
        <v>90</v>
      </c>
      <c r="H73" s="68">
        <v>83</v>
      </c>
      <c r="I73" s="137"/>
      <c r="J73" s="140"/>
      <c r="K73" s="140"/>
      <c r="L73" s="8" t="s">
        <v>138</v>
      </c>
      <c r="M73" s="96"/>
      <c r="N73" s="83" t="s">
        <v>145</v>
      </c>
      <c r="O73" s="10" t="s">
        <v>225</v>
      </c>
      <c r="P73" s="43" t="s">
        <v>219</v>
      </c>
      <c r="Q73" s="84" t="s">
        <v>220</v>
      </c>
    </row>
    <row r="74" spans="1:17" s="3" customFormat="1" x14ac:dyDescent="0.25">
      <c r="A74" s="6"/>
      <c r="B74" s="6"/>
      <c r="C74" s="6"/>
      <c r="D74" s="55"/>
      <c r="E74" s="55"/>
      <c r="F74" s="56"/>
      <c r="G74" s="57"/>
      <c r="H74" s="58"/>
      <c r="I74" s="25"/>
      <c r="J74" s="14"/>
      <c r="K74" s="14"/>
      <c r="L74" s="14"/>
      <c r="M74" s="14"/>
      <c r="N74" s="14"/>
      <c r="O74" s="14"/>
      <c r="P74" s="25"/>
      <c r="Q74" s="25"/>
    </row>
    <row r="75" spans="1:17" x14ac:dyDescent="0.3">
      <c r="H75" s="58"/>
      <c r="J75" s="14"/>
      <c r="K75" s="14"/>
      <c r="L75" s="14"/>
      <c r="M75" s="14"/>
      <c r="N75" s="14"/>
      <c r="O75" s="14"/>
    </row>
    <row r="76" spans="1:17" x14ac:dyDescent="0.3">
      <c r="F76" s="56"/>
      <c r="H76" s="63"/>
      <c r="J76" s="14"/>
      <c r="K76" s="14"/>
      <c r="L76" s="14"/>
      <c r="M76" s="14"/>
      <c r="N76" s="14"/>
      <c r="O76" s="14"/>
    </row>
    <row r="77" spans="1:17" x14ac:dyDescent="0.3">
      <c r="H77" s="62"/>
      <c r="J77" s="14"/>
      <c r="K77" s="14"/>
      <c r="L77" s="14"/>
      <c r="M77" s="14"/>
      <c r="N77" s="14"/>
      <c r="O77" s="14"/>
    </row>
  </sheetData>
  <autoFilter ref="A6:WZQ73" xr:uid="{00000000-0009-0000-0000-000000000000}">
    <filterColumn colId="13">
      <filters>
        <filter val="Unidad Admiinistrativa Especial de Organizaciones Solidarias"/>
      </filters>
    </filterColumn>
  </autoFilter>
  <mergeCells count="29">
    <mergeCell ref="A6:A7"/>
    <mergeCell ref="B6:B7"/>
    <mergeCell ref="C6:C7"/>
    <mergeCell ref="D6:D7"/>
    <mergeCell ref="E6:E7"/>
    <mergeCell ref="A68:A73"/>
    <mergeCell ref="B8:B16"/>
    <mergeCell ref="B32:B38"/>
    <mergeCell ref="B58:B59"/>
    <mergeCell ref="B64:B65"/>
    <mergeCell ref="A8:A50"/>
    <mergeCell ref="A51:A57"/>
    <mergeCell ref="A58:A60"/>
    <mergeCell ref="B17:B19"/>
    <mergeCell ref="A61:A63"/>
    <mergeCell ref="B21:B31"/>
    <mergeCell ref="B55:B57"/>
    <mergeCell ref="B53:B54"/>
    <mergeCell ref="A64:A67"/>
    <mergeCell ref="I68:I73"/>
    <mergeCell ref="J68:J73"/>
    <mergeCell ref="C2:H2"/>
    <mergeCell ref="B68:B73"/>
    <mergeCell ref="K68:K73"/>
    <mergeCell ref="B39:B42"/>
    <mergeCell ref="B43:B45"/>
    <mergeCell ref="B46:B48"/>
    <mergeCell ref="F6:F7"/>
    <mergeCell ref="G6:G7"/>
  </mergeCells>
  <hyperlinks>
    <hyperlink ref="Q20" r:id="rId1" xr:uid="{00000000-0004-0000-0000-000000000000}"/>
    <hyperlink ref="Q21" r:id="rId2" xr:uid="{00000000-0004-0000-0000-000001000000}"/>
    <hyperlink ref="Q23" r:id="rId3" xr:uid="{00000000-0004-0000-0000-000002000000}"/>
    <hyperlink ref="Q24" r:id="rId4" xr:uid="{00000000-0004-0000-0000-000003000000}"/>
    <hyperlink ref="Q25" r:id="rId5" xr:uid="{00000000-0004-0000-0000-000004000000}"/>
    <hyperlink ref="Q52" r:id="rId6" xr:uid="{00000000-0004-0000-0000-000005000000}"/>
    <hyperlink ref="Q64" r:id="rId7" xr:uid="{00000000-0004-0000-0000-000006000000}"/>
    <hyperlink ref="Q65" r:id="rId8" xr:uid="{00000000-0004-0000-0000-000007000000}"/>
    <hyperlink ref="Q58" r:id="rId9" xr:uid="{00000000-0004-0000-0000-000008000000}"/>
    <hyperlink ref="Q61" r:id="rId10" xr:uid="{00000000-0004-0000-0000-000009000000}"/>
    <hyperlink ref="Q62" r:id="rId11" xr:uid="{00000000-0004-0000-0000-00000A000000}"/>
    <hyperlink ref="Q63" r:id="rId12" xr:uid="{00000000-0004-0000-0000-00000B000000}"/>
    <hyperlink ref="Q66" r:id="rId13" xr:uid="{00000000-0004-0000-0000-00000C000000}"/>
    <hyperlink ref="Q59" r:id="rId14" xr:uid="{00000000-0004-0000-0000-00000D000000}"/>
    <hyperlink ref="Q56" r:id="rId15" xr:uid="{00000000-0004-0000-0000-00000E000000}"/>
    <hyperlink ref="Q51" r:id="rId16" xr:uid="{00000000-0004-0000-0000-00000F000000}"/>
    <hyperlink ref="Q55" r:id="rId17" xr:uid="{00000000-0004-0000-0000-000010000000}"/>
    <hyperlink ref="Q33" r:id="rId18" xr:uid="{00000000-0004-0000-0000-000011000000}"/>
    <hyperlink ref="Q35:Q41" r:id="rId19" display="afernandez@mintrabajo.gov.co" xr:uid="{00000000-0004-0000-0000-000012000000}"/>
    <hyperlink ref="Q34" r:id="rId20" xr:uid="{00000000-0004-0000-0000-000013000000}"/>
    <hyperlink ref="Q10" r:id="rId21" xr:uid="{00000000-0004-0000-0000-000014000000}"/>
    <hyperlink ref="Q11" r:id="rId22" xr:uid="{00000000-0004-0000-0000-000015000000}"/>
    <hyperlink ref="Q60" r:id="rId23" xr:uid="{00000000-0004-0000-0000-000016000000}"/>
    <hyperlink ref="Q69" r:id="rId24" xr:uid="{00000000-0004-0000-0000-000017000000}"/>
    <hyperlink ref="Q19" r:id="rId25" xr:uid="{00000000-0004-0000-0000-000018000000}"/>
    <hyperlink ref="Q42" r:id="rId26" xr:uid="{00000000-0004-0000-0000-000019000000}"/>
    <hyperlink ref="Q38" r:id="rId27" xr:uid="{00000000-0004-0000-0000-00001A000000}"/>
    <hyperlink ref="Q37" r:id="rId28" xr:uid="{00000000-0004-0000-0000-00001B000000}"/>
    <hyperlink ref="Q14" r:id="rId29" xr:uid="{00000000-0004-0000-0000-00001C000000}"/>
    <hyperlink ref="Q12" r:id="rId30" xr:uid="{00000000-0004-0000-0000-00001D000000}"/>
    <hyperlink ref="Q70" r:id="rId31" xr:uid="{00000000-0004-0000-0000-00001E000000}"/>
    <hyperlink ref="Q57" r:id="rId32" xr:uid="{00000000-0004-0000-0000-00001F000000}"/>
    <hyperlink ref="Q71" r:id="rId33" xr:uid="{00000000-0004-0000-0000-000020000000}"/>
    <hyperlink ref="Q72" r:id="rId34" xr:uid="{00000000-0004-0000-0000-000021000000}"/>
    <hyperlink ref="Q67" r:id="rId35" xr:uid="{00000000-0004-0000-0000-000022000000}"/>
    <hyperlink ref="Q22" r:id="rId36" xr:uid="{00000000-0004-0000-0000-000023000000}"/>
    <hyperlink ref="Q13" r:id="rId37" xr:uid="{00000000-0004-0000-0000-000024000000}"/>
    <hyperlink ref="Q15" r:id="rId38" xr:uid="{00000000-0004-0000-0000-000025000000}"/>
    <hyperlink ref="Q16" r:id="rId39" xr:uid="{00000000-0004-0000-0000-000026000000}"/>
    <hyperlink ref="Q26" r:id="rId40" xr:uid="{00000000-0004-0000-0000-000027000000}"/>
    <hyperlink ref="Q27" r:id="rId41" xr:uid="{00000000-0004-0000-0000-000028000000}"/>
    <hyperlink ref="Q28" r:id="rId42" xr:uid="{00000000-0004-0000-0000-000029000000}"/>
    <hyperlink ref="Q29" r:id="rId43" xr:uid="{00000000-0004-0000-0000-00002A000000}"/>
    <hyperlink ref="Q30" r:id="rId44" xr:uid="{00000000-0004-0000-0000-00002B000000}"/>
    <hyperlink ref="Q31" r:id="rId45" xr:uid="{00000000-0004-0000-0000-00002C000000}"/>
    <hyperlink ref="Q73" r:id="rId46" xr:uid="{00000000-0004-0000-0000-00002D000000}"/>
    <hyperlink ref="Q43" r:id="rId47" xr:uid="{00000000-0004-0000-0000-00002E000000}"/>
    <hyperlink ref="Q44" r:id="rId48" xr:uid="{00000000-0004-0000-0000-00002F000000}"/>
    <hyperlink ref="Q45" r:id="rId49" xr:uid="{00000000-0004-0000-0000-000030000000}"/>
    <hyperlink ref="Q46" r:id="rId50" xr:uid="{00000000-0004-0000-0000-000031000000}"/>
    <hyperlink ref="Q47" r:id="rId51" xr:uid="{00000000-0004-0000-0000-000032000000}"/>
    <hyperlink ref="Q48" r:id="rId52" xr:uid="{00000000-0004-0000-0000-000033000000}"/>
    <hyperlink ref="Q49" r:id="rId53" xr:uid="{00000000-0004-0000-0000-000034000000}"/>
    <hyperlink ref="Q50" r:id="rId54" xr:uid="{00000000-0004-0000-0000-000035000000}"/>
    <hyperlink ref="Q68" r:id="rId55" xr:uid="{00000000-0004-0000-0000-000036000000}"/>
  </hyperlinks>
  <printOptions horizontalCentered="1"/>
  <pageMargins left="0" right="0" top="0.35433070866141736" bottom="0.35433070866141736" header="0.31496062992125984" footer="0.31496062992125984"/>
  <pageSetup paperSize="14" scale="65" fitToHeight="7" orientation="landscape" r:id="rId56"/>
  <drawing r:id="rId57"/>
  <legacy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 Institucional 2018-2022</vt:lpstr>
      <vt:lpstr>'Plan Institucional 2018-2022'!Área_de_impresión</vt:lpstr>
      <vt:lpstr>TIPO_INDICADOR</vt:lpstr>
      <vt:lpstr>'Plan Institucional 2018-2022'!Títulos_a_imprimir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Mauricio Gómez Mantilla</dc:creator>
  <cp:lastModifiedBy>Cesar Alfonso Vanegas Gonzalez</cp:lastModifiedBy>
  <cp:lastPrinted>2016-03-03T13:13:54Z</cp:lastPrinted>
  <dcterms:created xsi:type="dcterms:W3CDTF">2016-01-27T20:30:19Z</dcterms:created>
  <dcterms:modified xsi:type="dcterms:W3CDTF">2020-05-26T15:15:33Z</dcterms:modified>
</cp:coreProperties>
</file>