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a.daza\Desktop\2. VIGENCIA 2021\PROGRAMAS Y PROYECTOS 2021\5. Ejecución Presupuestal\Marzo\"/>
    </mc:Choice>
  </mc:AlternateContent>
  <xr:revisionPtr revIDLastSave="0" documentId="8_{F5EF1ADC-6959-40E7-AD03-B53875FD7FF6}" xr6:coauthVersionLast="36" xr6:coauthVersionMax="36" xr10:uidLastSave="{00000000-0000-0000-0000-000000000000}"/>
  <bookViews>
    <workbookView xWindow="0" yWindow="0" windowWidth="28800" windowHeight="11025" xr2:uid="{27468078-5C45-4218-83B3-16E3EDDF3C56}"/>
  </bookViews>
  <sheets>
    <sheet name="30 de marzo" sheetId="2" r:id="rId1"/>
  </sheets>
  <definedNames>
    <definedName name="_xlnm.Print_Area" localSheetId="0">'30 de marzo'!$A$1:$M$14</definedName>
    <definedName name="asigbas">#REF!</definedName>
    <definedName name="asigmen">#REF!</definedName>
    <definedName name="auxalm">#REF!</definedName>
    <definedName name="boncom">#REF!</definedName>
    <definedName name="bonrec">#REF!</definedName>
    <definedName name="bonser">#REF!</definedName>
    <definedName name="cargo">#REF!</definedName>
    <definedName name="cesfna">#REF!</definedName>
    <definedName name="comfam">#REF!</definedName>
    <definedName name="conpln1">#REF!</definedName>
    <definedName name="conpln2">#REF!</definedName>
    <definedName name="conpln3">#REF!</definedName>
    <definedName name="conpln4">#REF!</definedName>
    <definedName name="conpln5">#REF!</definedName>
    <definedName name="emppln">#REF!</definedName>
    <definedName name="gasrep">#REF!</definedName>
    <definedName name="grado">#REF!</definedName>
    <definedName name="horext">#REF!</definedName>
    <definedName name="icbf">#REF!</definedName>
    <definedName name="indvac">#REF!</definedName>
    <definedName name="instec">#REF!</definedName>
    <definedName name="NHTRF">#REF!</definedName>
    <definedName name="nivcar">#REF!</definedName>
    <definedName name="nomcar">#REF!</definedName>
    <definedName name="prevarp">#REF!</definedName>
    <definedName name="prevpen">#REF!</definedName>
    <definedName name="prevsal">#REF!</definedName>
    <definedName name="primant">#REF!</definedName>
    <definedName name="primcor">#REF!</definedName>
    <definedName name="primdir">#REF!</definedName>
    <definedName name="primfas">#REF!</definedName>
    <definedName name="primfns">#REF!</definedName>
    <definedName name="primnav">#REF!</definedName>
    <definedName name="primniv">#REF!</definedName>
    <definedName name="primqui">#REF!</definedName>
    <definedName name="primrie">#REF!</definedName>
    <definedName name="primser">#REF!</definedName>
    <definedName name="primtec">#REF!</definedName>
    <definedName name="primtecfac">#REF!</definedName>
    <definedName name="primtecnfac">#REF!</definedName>
    <definedName name="primvac">#REF!</definedName>
    <definedName name="seccion">#REF!</definedName>
    <definedName name="sena">#REF!</definedName>
    <definedName name="subtrn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G14" i="2"/>
  <c r="C14" i="2"/>
  <c r="H8" i="2" l="1"/>
  <c r="H9" i="2"/>
  <c r="H10" i="2"/>
  <c r="H11" i="2"/>
  <c r="H12" i="2"/>
  <c r="H13" i="2"/>
  <c r="I11" i="2" l="1"/>
  <c r="D13" i="2" l="1"/>
  <c r="L14" i="2" l="1"/>
  <c r="D8" i="2" l="1"/>
  <c r="E8" i="2" s="1"/>
  <c r="D9" i="2"/>
  <c r="E9" i="2" s="1"/>
  <c r="D11" i="2"/>
  <c r="E11" i="2" s="1"/>
  <c r="D10" i="2"/>
  <c r="E10" i="2" s="1"/>
  <c r="D12" i="2"/>
  <c r="E12" i="2" s="1"/>
  <c r="E13" i="2"/>
  <c r="D7" i="2"/>
  <c r="E7" i="2" s="1"/>
  <c r="F8" i="2" l="1"/>
  <c r="F9" i="2"/>
  <c r="F11" i="2"/>
  <c r="F10" i="2"/>
  <c r="F12" i="2"/>
  <c r="F13" i="2"/>
  <c r="F7" i="2"/>
  <c r="M8" i="2"/>
  <c r="M9" i="2"/>
  <c r="M11" i="2"/>
  <c r="M10" i="2"/>
  <c r="M12" i="2"/>
  <c r="M13" i="2"/>
  <c r="M7" i="2"/>
  <c r="K8" i="2"/>
  <c r="K9" i="2"/>
  <c r="K11" i="2"/>
  <c r="K10" i="2"/>
  <c r="K12" i="2"/>
  <c r="K13" i="2"/>
  <c r="K7" i="2"/>
  <c r="H7" i="2" l="1"/>
  <c r="H14" i="2" l="1"/>
  <c r="B14" i="2"/>
  <c r="I13" i="2"/>
  <c r="I12" i="2"/>
  <c r="I10" i="2"/>
  <c r="I9" i="2"/>
  <c r="I8" i="2"/>
  <c r="I7" i="2"/>
  <c r="D14" i="2"/>
  <c r="E14" i="2" l="1"/>
  <c r="F14" i="2"/>
  <c r="K14" i="2"/>
  <c r="M14" i="2"/>
  <c r="I14" i="2"/>
</calcChain>
</file>

<file path=xl/sharedStrings.xml><?xml version="1.0" encoding="utf-8"?>
<sst xmlns="http://schemas.openxmlformats.org/spreadsheetml/2006/main" count="27" uniqueCount="27">
  <si>
    <t>VERSIÓN 06</t>
  </si>
  <si>
    <t>FECHA EDICIÓN 01/02/2019</t>
  </si>
  <si>
    <t>PROYECTO</t>
  </si>
  <si>
    <t>Presupuesto</t>
  </si>
  <si>
    <t>CDP</t>
  </si>
  <si>
    <t>% CDP</t>
  </si>
  <si>
    <t>% Compromisos</t>
  </si>
  <si>
    <t>% Obligaciones</t>
  </si>
  <si>
    <t>Pagos</t>
  </si>
  <si>
    <t>% Pagos</t>
  </si>
  <si>
    <t>Desarrollo de Emprendimientos Solidarios a través de Negocios Inclusivos a Nivel Nacional</t>
  </si>
  <si>
    <t>Desarrollo de emprendimientos solidarios en población reincorporada o reinsertada a nivel nacional</t>
  </si>
  <si>
    <t>Fortalecimiento de la infraestructura tecnológica de la Unidad Administrativa Especial de Organizaciones Solidarias a nivel nacional.</t>
  </si>
  <si>
    <t>Divulgación para visibilización y posicionamiento del sector solidario y de la Unidad Administrativa Especial de Organizaciones Solidarias a nivel Nacional</t>
  </si>
  <si>
    <t>Implementación de un sistema integral de gestión documental para la unidad administrativa especial de organizaciones solidarias a nivel nacional</t>
  </si>
  <si>
    <t>Fortalecimiento de la infraestructura para el funcionamiento de la entidad a nivel nacional</t>
  </si>
  <si>
    <t>TOTAL INVERSIÓN</t>
  </si>
  <si>
    <t xml:space="preserve"> </t>
  </si>
  <si>
    <t>APR. DISPONIBLE</t>
  </si>
  <si>
    <t>CDP por comprometer</t>
  </si>
  <si>
    <t>EJECUCION PRESUPUESTAL</t>
  </si>
  <si>
    <t>% disponible</t>
  </si>
  <si>
    <t>Desarrollo Socioempresarial de las Organizaciones Solidarias a Nivel Nacional</t>
  </si>
  <si>
    <t>EJECUCIÓN PRESUPUESTAL  a 30 de marzo  de 2021</t>
  </si>
  <si>
    <t>Obligaciones</t>
  </si>
  <si>
    <t>Compromisos</t>
  </si>
  <si>
    <t xml:space="preserve">Actualizado por: Martha Cecilia Daza R.- Profesional Especializado Grupo Planeación y Estadística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</si>
</sst>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&quot;$&quot;\ 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 Narrow"/>
      <family val="2"/>
    </font>
    <font>
      <b/>
      <i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2" fontId="10" fillId="0" borderId="0" applyFont="0" applyFill="0" applyBorder="0" applyAlignment="0" applyProtection="0"/>
    <xf numFmtId="0" fontId="13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3" fillId="4" borderId="0" xfId="4" applyFont="1" applyFill="1" applyBorder="1"/>
    <xf numFmtId="0" fontId="3" fillId="4" borderId="0" xfId="4" applyFont="1" applyFill="1"/>
    <xf numFmtId="0" fontId="6" fillId="4" borderId="0" xfId="4" applyFont="1" applyFill="1" applyBorder="1" applyAlignment="1">
      <alignment horizontal="center" vertical="center"/>
    </xf>
    <xf numFmtId="0" fontId="6" fillId="4" borderId="0" xfId="4" applyFont="1" applyFill="1" applyAlignment="1">
      <alignment horizontal="center" vertical="center"/>
    </xf>
    <xf numFmtId="0" fontId="8" fillId="5" borderId="0" xfId="4" applyFont="1" applyFill="1" applyAlignment="1">
      <alignment wrapText="1"/>
    </xf>
    <xf numFmtId="0" fontId="8" fillId="5" borderId="0" xfId="4" applyFont="1" applyFill="1" applyAlignment="1">
      <alignment horizontal="center" vertical="center" wrapText="1"/>
    </xf>
    <xf numFmtId="10" fontId="9" fillId="4" borderId="12" xfId="5" applyNumberFormat="1" applyFont="1" applyFill="1" applyBorder="1" applyAlignment="1">
      <alignment horizontal="center" vertical="center" wrapText="1"/>
    </xf>
    <xf numFmtId="42" fontId="8" fillId="5" borderId="0" xfId="4" applyNumberFormat="1" applyFont="1" applyFill="1" applyAlignment="1">
      <alignment wrapText="1"/>
    </xf>
    <xf numFmtId="42" fontId="8" fillId="5" borderId="0" xfId="1" applyFont="1" applyFill="1" applyAlignment="1">
      <alignment wrapText="1"/>
    </xf>
    <xf numFmtId="0" fontId="8" fillId="4" borderId="0" xfId="4" applyFont="1" applyFill="1" applyAlignment="1">
      <alignment wrapText="1"/>
    </xf>
    <xf numFmtId="0" fontId="12" fillId="6" borderId="12" xfId="4" applyFont="1" applyFill="1" applyBorder="1" applyAlignment="1">
      <alignment horizontal="center" vertical="center" wrapText="1"/>
    </xf>
    <xf numFmtId="10" fontId="8" fillId="5" borderId="0" xfId="4" applyNumberFormat="1" applyFont="1" applyFill="1" applyAlignment="1">
      <alignment wrapText="1"/>
    </xf>
    <xf numFmtId="164" fontId="8" fillId="5" borderId="0" xfId="4" applyNumberFormat="1" applyFont="1" applyFill="1" applyAlignment="1">
      <alignment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Border="1" applyAlignment="1">
      <alignment horizontal="center"/>
    </xf>
    <xf numFmtId="9" fontId="8" fillId="5" borderId="0" xfId="8" applyFont="1" applyFill="1" applyAlignment="1">
      <alignment wrapText="1"/>
    </xf>
    <xf numFmtId="42" fontId="9" fillId="4" borderId="12" xfId="1" applyFont="1" applyFill="1" applyBorder="1" applyAlignment="1">
      <alignment horizontal="center" vertical="center" wrapText="1"/>
    </xf>
    <xf numFmtId="42" fontId="11" fillId="4" borderId="12" xfId="1" applyFont="1" applyFill="1" applyBorder="1" applyAlignment="1">
      <alignment horizontal="center" vertical="center" wrapText="1"/>
    </xf>
    <xf numFmtId="42" fontId="7" fillId="6" borderId="13" xfId="1" applyFont="1" applyFill="1" applyBorder="1" applyAlignment="1">
      <alignment horizontal="center" vertical="center" wrapText="1"/>
    </xf>
    <xf numFmtId="42" fontId="15" fillId="4" borderId="12" xfId="3" applyNumberFormat="1" applyFont="1" applyFill="1" applyBorder="1" applyAlignment="1">
      <alignment horizontal="center" vertical="center" wrapText="1"/>
    </xf>
    <xf numFmtId="10" fontId="15" fillId="4" borderId="12" xfId="3" applyNumberFormat="1" applyFont="1" applyFill="1" applyBorder="1" applyAlignment="1">
      <alignment horizontal="center" vertical="center" wrapText="1"/>
    </xf>
    <xf numFmtId="0" fontId="1" fillId="4" borderId="14" xfId="9" applyFont="1" applyFill="1" applyBorder="1" applyAlignment="1">
      <alignment horizontal="justify" vertical="top" wrapText="1"/>
    </xf>
    <xf numFmtId="42" fontId="11" fillId="7" borderId="12" xfId="1" applyFont="1" applyFill="1" applyBorder="1" applyAlignment="1">
      <alignment horizontal="center" vertical="center" wrapText="1"/>
    </xf>
    <xf numFmtId="0" fontId="0" fillId="4" borderId="14" xfId="9" applyFont="1" applyFill="1" applyBorder="1" applyAlignment="1">
      <alignment horizontal="justify" vertical="top" wrapText="1"/>
    </xf>
    <xf numFmtId="10" fontId="9" fillId="4" borderId="12" xfId="3" applyNumberFormat="1" applyFont="1" applyFill="1" applyBorder="1" applyAlignment="1">
      <alignment horizontal="center" vertical="center" wrapText="1"/>
    </xf>
    <xf numFmtId="164" fontId="12" fillId="6" borderId="13" xfId="4" applyNumberFormat="1" applyFont="1" applyFill="1" applyBorder="1" applyAlignment="1">
      <alignment horizontal="center" vertical="center" wrapText="1"/>
    </xf>
    <xf numFmtId="10" fontId="16" fillId="6" borderId="13" xfId="3" applyNumberFormat="1" applyFont="1" applyFill="1" applyBorder="1" applyAlignment="1">
      <alignment horizontal="center" vertical="center" wrapText="1"/>
    </xf>
    <xf numFmtId="10" fontId="7" fillId="6" borderId="13" xfId="2" applyNumberFormat="1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7" fillId="5" borderId="2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/>
    </xf>
    <xf numFmtId="0" fontId="3" fillId="4" borderId="2" xfId="4" applyFont="1" applyFill="1" applyBorder="1" applyAlignment="1">
      <alignment horizontal="center"/>
    </xf>
    <xf numFmtId="0" fontId="3" fillId="4" borderId="3" xfId="4" applyFont="1" applyFill="1" applyBorder="1" applyAlignment="1">
      <alignment horizontal="center"/>
    </xf>
    <xf numFmtId="0" fontId="3" fillId="4" borderId="4" xfId="4" applyFont="1" applyFill="1" applyBorder="1" applyAlignment="1">
      <alignment horizontal="center"/>
    </xf>
    <xf numFmtId="0" fontId="3" fillId="4" borderId="0" xfId="4" applyFont="1" applyFill="1" applyBorder="1" applyAlignment="1">
      <alignment horizontal="center"/>
    </xf>
    <xf numFmtId="0" fontId="3" fillId="4" borderId="5" xfId="4" applyFont="1" applyFill="1" applyBorder="1" applyAlignment="1">
      <alignment horizontal="center"/>
    </xf>
    <xf numFmtId="0" fontId="3" fillId="4" borderId="6" xfId="4" applyFont="1" applyFill="1" applyBorder="1" applyAlignment="1">
      <alignment horizontal="center"/>
    </xf>
    <xf numFmtId="0" fontId="3" fillId="4" borderId="7" xfId="4" applyFont="1" applyFill="1" applyBorder="1" applyAlignment="1">
      <alignment horizontal="center"/>
    </xf>
    <xf numFmtId="0" fontId="4" fillId="4" borderId="2" xfId="4" applyFont="1" applyFill="1" applyBorder="1" applyAlignment="1">
      <alignment horizontal="center" vertical="center"/>
    </xf>
    <xf numFmtId="0" fontId="4" fillId="4" borderId="3" xfId="4" applyFont="1" applyFill="1" applyBorder="1" applyAlignment="1">
      <alignment horizontal="center" vertical="center"/>
    </xf>
    <xf numFmtId="0" fontId="4" fillId="4" borderId="0" xfId="4" applyFont="1" applyFill="1" applyBorder="1" applyAlignment="1">
      <alignment horizontal="center" vertical="center"/>
    </xf>
    <xf numFmtId="0" fontId="4" fillId="4" borderId="5" xfId="4" applyFont="1" applyFill="1" applyBorder="1" applyAlignment="1">
      <alignment horizontal="center" vertical="center"/>
    </xf>
    <xf numFmtId="0" fontId="4" fillId="4" borderId="7" xfId="4" applyFont="1" applyFill="1" applyBorder="1" applyAlignment="1">
      <alignment horizontal="center" vertical="center"/>
    </xf>
    <xf numFmtId="0" fontId="4" fillId="4" borderId="8" xfId="4" applyFont="1" applyFill="1" applyBorder="1" applyAlignment="1">
      <alignment horizontal="center" vertical="center"/>
    </xf>
    <xf numFmtId="0" fontId="5" fillId="4" borderId="9" xfId="4" applyFont="1" applyFill="1" applyBorder="1" applyAlignment="1">
      <alignment horizontal="center" vertical="center"/>
    </xf>
    <xf numFmtId="0" fontId="5" fillId="4" borderId="10" xfId="4" applyFont="1" applyFill="1" applyBorder="1" applyAlignment="1">
      <alignment horizontal="center" vertical="center"/>
    </xf>
    <xf numFmtId="0" fontId="5" fillId="4" borderId="11" xfId="4" applyFont="1" applyFill="1" applyBorder="1" applyAlignment="1">
      <alignment horizontal="center" vertical="center"/>
    </xf>
    <xf numFmtId="0" fontId="8" fillId="5" borderId="15" xfId="4" applyFont="1" applyFill="1" applyBorder="1" applyAlignment="1">
      <alignment horizontal="left" vertical="center" wrapText="1"/>
    </xf>
  </cellXfs>
  <cellStyles count="10">
    <cellStyle name="Énfasis6" xfId="3" builtinId="49"/>
    <cellStyle name="Hipervínculo" xfId="9" builtinId="8"/>
    <cellStyle name="Moneda [0]" xfId="1" builtinId="7"/>
    <cellStyle name="Neutral" xfId="2" builtinId="28"/>
    <cellStyle name="Normal" xfId="0" builtinId="0"/>
    <cellStyle name="Normal 2" xfId="4" xr:uid="{05A34B55-DF72-45F7-8CB8-1FA2BF04BA7D}"/>
    <cellStyle name="Normal 2 2" xfId="7" xr:uid="{76F030FC-1493-47F2-8112-2E0B6AF02DA5}"/>
    <cellStyle name="Normal 3" xfId="6" xr:uid="{324954D3-AA82-4240-BD85-CEF57B2D5A5C}"/>
    <cellStyle name="Porcentaje" xfId="8" builtinId="5"/>
    <cellStyle name="Porcentaje 2" xfId="5" xr:uid="{3FBB7B66-748F-4D98-93EF-61E01CD63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0</xdr:row>
      <xdr:rowOff>171449</xdr:rowOff>
    </xdr:from>
    <xdr:to>
      <xdr:col>2</xdr:col>
      <xdr:colOff>117191</xdr:colOff>
      <xdr:row>2</xdr:row>
      <xdr:rowOff>104775</xdr:rowOff>
    </xdr:to>
    <xdr:pic>
      <xdr:nvPicPr>
        <xdr:cNvPr id="2" name="Imagen 1" descr="cid:image003.jpg@01D58F17.4CD588A0">
          <a:extLst>
            <a:ext uri="{FF2B5EF4-FFF2-40B4-BE49-F238E27FC236}">
              <a16:creationId xmlns:a16="http://schemas.microsoft.com/office/drawing/2014/main" id="{4FC1B27C-5AE5-4998-B74D-6752503D0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71449"/>
          <a:ext cx="2841341" cy="619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C553-AB61-4C12-91E4-DAE41F0B0787}">
  <dimension ref="A1:Q24"/>
  <sheetViews>
    <sheetView tabSelected="1" zoomScaleNormal="100" zoomScaleSheetLayoutView="90" workbookViewId="0">
      <selection activeCell="M19" sqref="M19"/>
    </sheetView>
  </sheetViews>
  <sheetFormatPr baseColWidth="10" defaultColWidth="11.42578125" defaultRowHeight="12.75" x14ac:dyDescent="0.2"/>
  <cols>
    <col min="1" max="1" width="45.7109375" style="5" customWidth="1"/>
    <col min="2" max="2" width="18" style="5" customWidth="1"/>
    <col min="3" max="3" width="17.42578125" style="5" customWidth="1"/>
    <col min="4" max="4" width="17.5703125" style="5" customWidth="1"/>
    <col min="5" max="5" width="14" style="5" customWidth="1"/>
    <col min="6" max="6" width="13.5703125" style="5" customWidth="1"/>
    <col min="7" max="7" width="18" style="5" customWidth="1"/>
    <col min="8" max="8" width="17" style="5" customWidth="1"/>
    <col min="9" max="9" width="14" style="5" customWidth="1"/>
    <col min="10" max="10" width="16.5703125" style="5" customWidth="1"/>
    <col min="11" max="11" width="14.140625" style="5" customWidth="1"/>
    <col min="12" max="12" width="16.140625" style="5" customWidth="1"/>
    <col min="13" max="13" width="15.140625" style="5" customWidth="1"/>
    <col min="14" max="14" width="18.42578125" style="5" customWidth="1"/>
    <col min="15" max="15" width="13" style="5" bestFit="1" customWidth="1"/>
    <col min="16" max="16384" width="11.42578125" style="5"/>
  </cols>
  <sheetData>
    <row r="1" spans="1:17" s="2" customFormat="1" ht="33" customHeight="1" x14ac:dyDescent="0.25">
      <c r="A1" s="32"/>
      <c r="B1" s="33"/>
      <c r="C1" s="33"/>
      <c r="D1" s="33"/>
      <c r="E1" s="33"/>
      <c r="F1" s="33"/>
      <c r="G1" s="34"/>
      <c r="H1" s="14"/>
      <c r="I1" s="40" t="s">
        <v>20</v>
      </c>
      <c r="J1" s="40"/>
      <c r="K1" s="40"/>
      <c r="L1" s="40"/>
      <c r="M1" s="41"/>
      <c r="N1" s="1"/>
    </row>
    <row r="2" spans="1:17" s="2" customFormat="1" ht="21" customHeight="1" x14ac:dyDescent="0.25">
      <c r="A2" s="35"/>
      <c r="B2" s="36"/>
      <c r="C2" s="36"/>
      <c r="D2" s="36"/>
      <c r="E2" s="36"/>
      <c r="F2" s="36"/>
      <c r="G2" s="37"/>
      <c r="H2" s="15"/>
      <c r="I2" s="42"/>
      <c r="J2" s="42"/>
      <c r="K2" s="42"/>
      <c r="L2" s="42"/>
      <c r="M2" s="43"/>
      <c r="N2" s="1"/>
    </row>
    <row r="3" spans="1:17" s="2" customFormat="1" ht="22.5" customHeight="1" thickBot="1" x14ac:dyDescent="0.3">
      <c r="A3" s="38"/>
      <c r="B3" s="39"/>
      <c r="C3" s="39"/>
      <c r="D3" s="39"/>
      <c r="E3" s="39"/>
      <c r="F3" s="39"/>
      <c r="G3" s="37"/>
      <c r="H3" s="15"/>
      <c r="I3" s="44"/>
      <c r="J3" s="44"/>
      <c r="K3" s="44"/>
      <c r="L3" s="44"/>
      <c r="M3" s="45"/>
      <c r="N3" s="1"/>
    </row>
    <row r="4" spans="1:17" s="4" customFormat="1" ht="15.75" customHeight="1" thickBot="1" x14ac:dyDescent="0.3">
      <c r="A4" s="46" t="s">
        <v>0</v>
      </c>
      <c r="B4" s="47"/>
      <c r="C4" s="47"/>
      <c r="D4" s="47"/>
      <c r="E4" s="47"/>
      <c r="F4" s="47"/>
      <c r="G4" s="47"/>
      <c r="H4" s="47"/>
      <c r="I4" s="47"/>
      <c r="J4" s="47" t="s">
        <v>1</v>
      </c>
      <c r="K4" s="47"/>
      <c r="L4" s="47"/>
      <c r="M4" s="48"/>
      <c r="N4" s="3"/>
    </row>
    <row r="5" spans="1:17" ht="25.5" customHeight="1" x14ac:dyDescent="0.2">
      <c r="A5" s="29" t="s">
        <v>23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7" s="6" customFormat="1" ht="34.5" customHeight="1" x14ac:dyDescent="0.25">
      <c r="A6" s="11" t="s">
        <v>2</v>
      </c>
      <c r="B6" s="11" t="s">
        <v>3</v>
      </c>
      <c r="C6" s="11" t="s">
        <v>4</v>
      </c>
      <c r="D6" s="11" t="s">
        <v>18</v>
      </c>
      <c r="E6" s="11" t="s">
        <v>21</v>
      </c>
      <c r="F6" s="11" t="s">
        <v>5</v>
      </c>
      <c r="G6" s="11" t="s">
        <v>25</v>
      </c>
      <c r="H6" s="11" t="s">
        <v>19</v>
      </c>
      <c r="I6" s="11" t="s">
        <v>6</v>
      </c>
      <c r="J6" s="11" t="s">
        <v>24</v>
      </c>
      <c r="K6" s="11" t="s">
        <v>7</v>
      </c>
      <c r="L6" s="11" t="s">
        <v>8</v>
      </c>
      <c r="M6" s="11" t="s">
        <v>9</v>
      </c>
    </row>
    <row r="7" spans="1:17" ht="30" x14ac:dyDescent="0.2">
      <c r="A7" s="22" t="s">
        <v>22</v>
      </c>
      <c r="B7" s="18">
        <v>18160557750</v>
      </c>
      <c r="C7" s="18">
        <v>17593016374</v>
      </c>
      <c r="D7" s="20">
        <f>B7-C7</f>
        <v>567541376</v>
      </c>
      <c r="E7" s="21">
        <f>D7/B7</f>
        <v>3.1251318589044987E-2</v>
      </c>
      <c r="F7" s="7">
        <f t="shared" ref="F7:F14" si="0">C7/B7</f>
        <v>0.96874868141095505</v>
      </c>
      <c r="G7" s="18">
        <v>17566501653</v>
      </c>
      <c r="H7" s="17">
        <f t="shared" ref="H7:H13" si="1">C7-G7</f>
        <v>26514721</v>
      </c>
      <c r="I7" s="7">
        <f t="shared" ref="I7:I14" si="2">G7/B7</f>
        <v>0.96728866452353313</v>
      </c>
      <c r="J7" s="18">
        <v>1794181711</v>
      </c>
      <c r="K7" s="25">
        <f t="shared" ref="K7:K14" si="3">J7/B7</f>
        <v>9.8795518050650177E-2</v>
      </c>
      <c r="L7" s="18">
        <v>1794181711</v>
      </c>
      <c r="M7" s="7">
        <f t="shared" ref="M7:M14" si="4">L7/B7</f>
        <v>9.8795518050650177E-2</v>
      </c>
      <c r="N7" s="8"/>
      <c r="O7" s="9"/>
      <c r="P7" s="9"/>
      <c r="Q7" s="9"/>
    </row>
    <row r="8" spans="1:17" ht="39" customHeight="1" x14ac:dyDescent="0.2">
      <c r="A8" s="22" t="s">
        <v>10</v>
      </c>
      <c r="B8" s="23">
        <v>1896632363</v>
      </c>
      <c r="C8" s="18">
        <v>1868835637</v>
      </c>
      <c r="D8" s="20">
        <f t="shared" ref="D8:D12" si="5">B8-C8</f>
        <v>27796726</v>
      </c>
      <c r="E8" s="21">
        <f t="shared" ref="E8:E14" si="6">D8/B8</f>
        <v>1.4655832380732186E-2</v>
      </c>
      <c r="F8" s="7">
        <f t="shared" si="0"/>
        <v>0.9853441676192678</v>
      </c>
      <c r="G8" s="18">
        <v>1868835637</v>
      </c>
      <c r="H8" s="17">
        <f t="shared" si="1"/>
        <v>0</v>
      </c>
      <c r="I8" s="7">
        <f t="shared" si="2"/>
        <v>0.9853441676192678</v>
      </c>
      <c r="J8" s="18">
        <v>187131642</v>
      </c>
      <c r="K8" s="25">
        <f t="shared" si="3"/>
        <v>9.8665216122329771E-2</v>
      </c>
      <c r="L8" s="18">
        <v>187131642</v>
      </c>
      <c r="M8" s="7">
        <f t="shared" si="4"/>
        <v>9.8665216122329771E-2</v>
      </c>
    </row>
    <row r="9" spans="1:17" ht="49.5" customHeight="1" x14ac:dyDescent="0.2">
      <c r="A9" s="24" t="s">
        <v>11</v>
      </c>
      <c r="B9" s="23">
        <v>100000000</v>
      </c>
      <c r="C9" s="18">
        <v>100000000</v>
      </c>
      <c r="D9" s="17">
        <f t="shared" si="5"/>
        <v>0</v>
      </c>
      <c r="E9" s="21">
        <f t="shared" si="6"/>
        <v>0</v>
      </c>
      <c r="F9" s="7">
        <f t="shared" si="0"/>
        <v>1</v>
      </c>
      <c r="G9" s="18">
        <v>100000000</v>
      </c>
      <c r="H9" s="17">
        <f t="shared" si="1"/>
        <v>0</v>
      </c>
      <c r="I9" s="7">
        <f t="shared" si="2"/>
        <v>1</v>
      </c>
      <c r="J9" s="18">
        <v>24310057</v>
      </c>
      <c r="K9" s="25">
        <f t="shared" si="3"/>
        <v>0.24310056999999999</v>
      </c>
      <c r="L9" s="18">
        <v>24310057</v>
      </c>
      <c r="M9" s="7">
        <f t="shared" si="4"/>
        <v>0.24310056999999999</v>
      </c>
    </row>
    <row r="10" spans="1:17" ht="49.5" customHeight="1" x14ac:dyDescent="0.2">
      <c r="A10" s="24" t="s">
        <v>12</v>
      </c>
      <c r="B10" s="23">
        <v>420000000</v>
      </c>
      <c r="C10" s="18">
        <v>274261958</v>
      </c>
      <c r="D10" s="17">
        <f>B10-C10</f>
        <v>145738042</v>
      </c>
      <c r="E10" s="21">
        <f>D10/B10</f>
        <v>0.34699533809523808</v>
      </c>
      <c r="F10" s="7">
        <f>C10/B10</f>
        <v>0.65300466190476192</v>
      </c>
      <c r="G10" s="18">
        <v>124900000</v>
      </c>
      <c r="H10" s="17">
        <f t="shared" si="1"/>
        <v>149361958</v>
      </c>
      <c r="I10" s="7">
        <f>G10/B10</f>
        <v>0.29738095238095236</v>
      </c>
      <c r="J10" s="18">
        <v>7200000</v>
      </c>
      <c r="K10" s="25">
        <f>J10/B10</f>
        <v>1.7142857142857144E-2</v>
      </c>
      <c r="L10" s="18">
        <v>7200000</v>
      </c>
      <c r="M10" s="7">
        <f>L10/B10</f>
        <v>1.7142857142857144E-2</v>
      </c>
    </row>
    <row r="11" spans="1:17" ht="64.5" customHeight="1" x14ac:dyDescent="0.2">
      <c r="A11" s="24" t="s">
        <v>13</v>
      </c>
      <c r="B11" s="23">
        <v>350000000</v>
      </c>
      <c r="C11" s="18">
        <v>262272260</v>
      </c>
      <c r="D11" s="17">
        <f t="shared" si="5"/>
        <v>87727740</v>
      </c>
      <c r="E11" s="21">
        <f t="shared" si="6"/>
        <v>0.25065068571428573</v>
      </c>
      <c r="F11" s="7">
        <f t="shared" si="0"/>
        <v>0.74934931428571427</v>
      </c>
      <c r="G11" s="18">
        <v>240800000</v>
      </c>
      <c r="H11" s="17">
        <f t="shared" si="1"/>
        <v>21472260</v>
      </c>
      <c r="I11" s="7">
        <f t="shared" si="2"/>
        <v>0.68799999999999994</v>
      </c>
      <c r="J11" s="18">
        <v>18800000</v>
      </c>
      <c r="K11" s="25">
        <f t="shared" si="3"/>
        <v>5.3714285714285714E-2</v>
      </c>
      <c r="L11" s="18">
        <v>18800000</v>
      </c>
      <c r="M11" s="7">
        <f t="shared" si="4"/>
        <v>5.3714285714285714E-2</v>
      </c>
      <c r="N11" s="8"/>
    </row>
    <row r="12" spans="1:17" ht="52.5" customHeight="1" x14ac:dyDescent="0.2">
      <c r="A12" s="24" t="s">
        <v>14</v>
      </c>
      <c r="B12" s="18">
        <v>293100000</v>
      </c>
      <c r="C12" s="18">
        <v>253100000</v>
      </c>
      <c r="D12" s="17">
        <f t="shared" si="5"/>
        <v>40000000</v>
      </c>
      <c r="E12" s="21">
        <f t="shared" si="6"/>
        <v>0.13647219379051517</v>
      </c>
      <c r="F12" s="7">
        <f t="shared" si="0"/>
        <v>0.86352780620948477</v>
      </c>
      <c r="G12" s="18">
        <v>253100000</v>
      </c>
      <c r="H12" s="17">
        <f t="shared" si="1"/>
        <v>0</v>
      </c>
      <c r="I12" s="7">
        <f>G11/B12</f>
        <v>0.82156260661890135</v>
      </c>
      <c r="J12" s="18">
        <v>24400000</v>
      </c>
      <c r="K12" s="25">
        <f t="shared" si="3"/>
        <v>8.3248038212214256E-2</v>
      </c>
      <c r="L12" s="18">
        <v>24400000</v>
      </c>
      <c r="M12" s="7">
        <f t="shared" si="4"/>
        <v>8.3248038212214256E-2</v>
      </c>
    </row>
    <row r="13" spans="1:17" ht="47.25" customHeight="1" x14ac:dyDescent="0.2">
      <c r="A13" s="24" t="s">
        <v>15</v>
      </c>
      <c r="B13" s="18">
        <v>279709887</v>
      </c>
      <c r="C13" s="18">
        <v>31800000</v>
      </c>
      <c r="D13" s="17">
        <f>B13-C13</f>
        <v>247909887</v>
      </c>
      <c r="E13" s="21">
        <f t="shared" si="6"/>
        <v>0.88631077599341346</v>
      </c>
      <c r="F13" s="7">
        <f t="shared" si="0"/>
        <v>0.11368922400658651</v>
      </c>
      <c r="G13" s="18">
        <v>31800000</v>
      </c>
      <c r="H13" s="17">
        <f t="shared" si="1"/>
        <v>0</v>
      </c>
      <c r="I13" s="7">
        <f t="shared" si="2"/>
        <v>0.11368922400658651</v>
      </c>
      <c r="J13" s="18">
        <v>0</v>
      </c>
      <c r="K13" s="25">
        <f t="shared" si="3"/>
        <v>0</v>
      </c>
      <c r="L13" s="18">
        <v>0</v>
      </c>
      <c r="M13" s="7">
        <f t="shared" si="4"/>
        <v>0</v>
      </c>
      <c r="N13" s="10"/>
    </row>
    <row r="14" spans="1:17" ht="37.5" customHeight="1" x14ac:dyDescent="0.2">
      <c r="A14" s="11" t="s">
        <v>16</v>
      </c>
      <c r="B14" s="26">
        <f>SUM(B7:B13)</f>
        <v>21500000000</v>
      </c>
      <c r="C14" s="26">
        <f>SUM(C7:C13)</f>
        <v>20383286229</v>
      </c>
      <c r="D14" s="19">
        <f>SUM(D7:D13)</f>
        <v>1116713771</v>
      </c>
      <c r="E14" s="27">
        <f t="shared" si="6"/>
        <v>5.1940175395348835E-2</v>
      </c>
      <c r="F14" s="28">
        <f t="shared" si="0"/>
        <v>0.94805982460465121</v>
      </c>
      <c r="G14" s="19">
        <f>SUM(G7:G13)</f>
        <v>20185937290</v>
      </c>
      <c r="H14" s="19">
        <f>SUM(H7:H13)</f>
        <v>197348939</v>
      </c>
      <c r="I14" s="28">
        <f t="shared" si="2"/>
        <v>0.93888080418604647</v>
      </c>
      <c r="J14" s="19">
        <f>SUM(J7:J13)</f>
        <v>2056023410</v>
      </c>
      <c r="K14" s="28">
        <f t="shared" si="3"/>
        <v>9.5628995813953482E-2</v>
      </c>
      <c r="L14" s="19">
        <f>SUM(L7:L13)</f>
        <v>2056023410</v>
      </c>
      <c r="M14" s="28">
        <f t="shared" si="4"/>
        <v>9.5628995813953482E-2</v>
      </c>
    </row>
    <row r="15" spans="1:17" ht="38.25" customHeight="1" x14ac:dyDescent="0.2">
      <c r="A15" s="49" t="s">
        <v>26</v>
      </c>
      <c r="B15" s="49"/>
      <c r="C15" s="49"/>
      <c r="D15" s="13"/>
      <c r="E15" s="13"/>
      <c r="G15" s="13"/>
      <c r="H15" s="13"/>
      <c r="J15" s="13"/>
      <c r="L15" s="13"/>
    </row>
    <row r="16" spans="1:17" x14ac:dyDescent="0.2">
      <c r="B16" s="12"/>
      <c r="C16" s="13"/>
      <c r="D16" s="13"/>
      <c r="E16" s="13"/>
      <c r="G16" s="13"/>
      <c r="H16" s="13"/>
      <c r="J16" s="13"/>
      <c r="L16" s="13"/>
    </row>
    <row r="17" spans="1:12" x14ac:dyDescent="0.2">
      <c r="B17" s="12"/>
      <c r="C17" s="13"/>
      <c r="D17" s="13"/>
      <c r="E17" s="13"/>
      <c r="G17" s="13"/>
      <c r="H17" s="13"/>
      <c r="J17" s="13"/>
      <c r="L17" s="13"/>
    </row>
    <row r="18" spans="1:12" x14ac:dyDescent="0.2">
      <c r="B18" s="12"/>
      <c r="C18" s="13"/>
      <c r="D18" s="13"/>
      <c r="E18" s="13"/>
      <c r="G18" s="13"/>
      <c r="H18" s="13"/>
      <c r="J18" s="13"/>
      <c r="L18" s="13"/>
    </row>
    <row r="22" spans="1:12" x14ac:dyDescent="0.2">
      <c r="D22" s="16"/>
      <c r="E22" s="16"/>
    </row>
    <row r="24" spans="1:12" x14ac:dyDescent="0.2">
      <c r="A24" s="5" t="s">
        <v>17</v>
      </c>
    </row>
  </sheetData>
  <mergeCells count="7">
    <mergeCell ref="A15:C15"/>
    <mergeCell ref="A5:M5"/>
    <mergeCell ref="A1:G3"/>
    <mergeCell ref="I1:M3"/>
    <mergeCell ref="A4:F4"/>
    <mergeCell ref="G4:I4"/>
    <mergeCell ref="J4:M4"/>
  </mergeCells>
  <hyperlinks>
    <hyperlink ref="A7" location="'Proyecto 1'!A1" display="Proyecto 1" xr:uid="{4E15B6CD-F9AB-4391-BD38-A68091C1DD3F}"/>
    <hyperlink ref="A8" location="'Proyecto 2'!A1" display="Proyecto 2" xr:uid="{1D21F02E-993C-457F-B6CF-B7379C0B3BA0}"/>
  </hyperlinks>
  <printOptions horizontalCentered="1" verticalCentered="1"/>
  <pageMargins left="0.23622047244094491" right="0" top="0.35433070866141736" bottom="0.74803149606299213" header="0.31496062992125984" footer="0.31496062992125984"/>
  <pageSetup paperSize="14" scale="80" orientation="landscape" horizontalDpi="4294967294" verticalDpi="4294967294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de marzo</vt:lpstr>
      <vt:lpstr>'30 de marzo'!Área_de_impresión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Daza Rivera</dc:creator>
  <cp:lastModifiedBy>Martha Cecilia Daza Rivera</cp:lastModifiedBy>
  <dcterms:created xsi:type="dcterms:W3CDTF">2020-04-13T21:42:43Z</dcterms:created>
  <dcterms:modified xsi:type="dcterms:W3CDTF">2021-04-09T20:12:15Z</dcterms:modified>
</cp:coreProperties>
</file>