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.viveros\Desktop\"/>
    </mc:Choice>
  </mc:AlternateContent>
  <xr:revisionPtr revIDLastSave="0" documentId="13_ncr:1_{6AE5A600-BAA0-4E41-9C7B-40E932E73275}" xr6:coauthVersionLast="36" xr6:coauthVersionMax="36" xr10:uidLastSave="{00000000-0000-0000-0000-000000000000}"/>
  <bookViews>
    <workbookView xWindow="0" yWindow="0" windowWidth="28800" windowHeight="11025" xr2:uid="{27468078-5C45-4218-83B3-16E3EDDF3C56}"/>
  </bookViews>
  <sheets>
    <sheet name="30 de junio" sheetId="2" r:id="rId1"/>
  </sheets>
  <definedNames>
    <definedName name="_xlnm.Print_Area" localSheetId="0">'30 de junio'!$A$1:$N$14</definedName>
    <definedName name="asigbas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esfna">#REF!</definedName>
    <definedName name="comfam">#REF!</definedName>
    <definedName name="conpln1">#REF!</definedName>
    <definedName name="conpln2">#REF!</definedName>
    <definedName name="conpln3">#REF!</definedName>
    <definedName name="conpln4">#REF!</definedName>
    <definedName name="conpln5">#REF!</definedName>
    <definedName name="emppln">#REF!</definedName>
    <definedName name="gasrep">#REF!</definedName>
    <definedName name="grado">#REF!</definedName>
    <definedName name="horext">#REF!</definedName>
    <definedName name="icbf">#REF!</definedName>
    <definedName name="indvac">#REF!</definedName>
    <definedName name="instec">#REF!</definedName>
    <definedName name="NHTRF">#REF!</definedName>
    <definedName name="nivcar">#REF!</definedName>
    <definedName name="nomcar">#REF!</definedName>
    <definedName name="prevarp">#REF!</definedName>
    <definedName name="prevpen">#REF!</definedName>
    <definedName name="prevsal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ser">#REF!</definedName>
    <definedName name="primtec">#REF!</definedName>
    <definedName name="primtecfac">#REF!</definedName>
    <definedName name="primtecnfac">#REF!</definedName>
    <definedName name="primvac">#REF!</definedName>
    <definedName name="seccion">#REF!</definedName>
    <definedName name="sena">#REF!</definedName>
    <definedName name="subtr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 s="1"/>
  <c r="E9" i="2"/>
  <c r="F9" i="2" s="1"/>
  <c r="E10" i="2"/>
  <c r="F10" i="2" s="1"/>
  <c r="E11" i="2"/>
  <c r="F11" i="2" s="1"/>
  <c r="E12" i="2"/>
  <c r="F12" i="2" s="1"/>
  <c r="E13" i="2"/>
  <c r="F13" i="2" s="1"/>
  <c r="E7" i="2"/>
  <c r="F7" i="2" s="1"/>
  <c r="N8" i="2"/>
  <c r="N9" i="2"/>
  <c r="N10" i="2"/>
  <c r="N11" i="2"/>
  <c r="N12" i="2"/>
  <c r="N13" i="2"/>
  <c r="N7" i="2"/>
  <c r="L8" i="2"/>
  <c r="L9" i="2"/>
  <c r="L10" i="2"/>
  <c r="L11" i="2"/>
  <c r="L12" i="2"/>
  <c r="L13" i="2"/>
  <c r="L7" i="2"/>
  <c r="J8" i="2"/>
  <c r="J9" i="2"/>
  <c r="J10" i="2"/>
  <c r="J11" i="2"/>
  <c r="J12" i="2"/>
  <c r="J13" i="2"/>
  <c r="J7" i="2"/>
  <c r="G8" i="2"/>
  <c r="G9" i="2"/>
  <c r="G10" i="2"/>
  <c r="G11" i="2"/>
  <c r="G12" i="2"/>
  <c r="G13" i="2"/>
  <c r="G7" i="2"/>
  <c r="K14" i="2" l="1"/>
  <c r="L14" i="2" s="1"/>
  <c r="H14" i="2"/>
  <c r="J14" i="2" s="1"/>
  <c r="D14" i="2"/>
  <c r="G14" i="2" s="1"/>
  <c r="I8" i="2" l="1"/>
  <c r="I9" i="2"/>
  <c r="I10" i="2"/>
  <c r="I11" i="2"/>
  <c r="I12" i="2"/>
  <c r="I13" i="2"/>
  <c r="M14" i="2" l="1"/>
  <c r="N14" i="2" s="1"/>
  <c r="I7" i="2" l="1"/>
  <c r="I14" i="2" l="1"/>
  <c r="B14" i="2"/>
  <c r="E14" i="2"/>
  <c r="F14" i="2" l="1"/>
</calcChain>
</file>

<file path=xl/sharedStrings.xml><?xml version="1.0" encoding="utf-8"?>
<sst xmlns="http://schemas.openxmlformats.org/spreadsheetml/2006/main" count="28" uniqueCount="27">
  <si>
    <t>VERSIÓN 06</t>
  </si>
  <si>
    <t>FECHA EDICIÓN 01/02/2019</t>
  </si>
  <si>
    <t>PROYECTO</t>
  </si>
  <si>
    <t>Presupuesto</t>
  </si>
  <si>
    <t>CDP</t>
  </si>
  <si>
    <t>% CDP</t>
  </si>
  <si>
    <t>% Compromisos</t>
  </si>
  <si>
    <t>% Obligaciones</t>
  </si>
  <si>
    <t>Pagos</t>
  </si>
  <si>
    <t>% Pagos</t>
  </si>
  <si>
    <t>Desarrollo de Emprendimientos Solidarios a través de Negocios Inclusivos a Nivel Nacional</t>
  </si>
  <si>
    <t>Desarrollo de emprendimientos solidarios en población reincorporada o reinsertada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</si>
  <si>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</si>
  <si>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</si>
  <si>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</si>
  <si>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</si>
  <si>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TOTAL INVERSIÓN</t>
  </si>
  <si>
    <t xml:space="preserve"> </t>
  </si>
  <si>
    <t>APR. DISPONIBLE</t>
  </si>
  <si>
    <t>CDP por comprometer</t>
  </si>
  <si>
    <t>EJECUCION PRESUPUESTAL</t>
  </si>
  <si>
    <t>% disponible</t>
  </si>
  <si>
    <t>Desarrollo Socioempresarial de las Organizaciones Solidarias a Nivel Nacional</t>
  </si>
  <si>
    <t>Obligaciones</t>
  </si>
  <si>
    <t>Compromisos</t>
  </si>
  <si>
    <t xml:space="preserve">Actualizado por: Martha Cecilia Daza R.- Profesional Especializado Grupo Planeación y Estadística                     </t>
  </si>
  <si>
    <t>EJECUCIÓN PRESUPUESTAL  a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</si>
</sst>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&quot;$&quot;\ #,##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name val="Arial Narrow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2" fontId="9" fillId="0" borderId="0" applyFont="0" applyFill="0" applyBorder="0" applyAlignment="0" applyProtection="0"/>
    <xf numFmtId="0" fontId="1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8" borderId="0" applyNumberFormat="0" applyBorder="0" applyAlignment="0" applyProtection="0"/>
  </cellStyleXfs>
  <cellXfs count="50">
    <xf numFmtId="0" fontId="0" fillId="0" borderId="0" xfId="0"/>
    <xf numFmtId="0" fontId="3" fillId="4" borderId="0" xfId="4" applyFont="1" applyFill="1" applyBorder="1"/>
    <xf numFmtId="0" fontId="3" fillId="4" borderId="0" xfId="4" applyFont="1" applyFill="1"/>
    <xf numFmtId="0" fontId="6" fillId="4" borderId="0" xfId="4" applyFont="1" applyFill="1" applyBorder="1" applyAlignment="1">
      <alignment horizontal="center" vertical="center"/>
    </xf>
    <xf numFmtId="0" fontId="6" fillId="4" borderId="0" xfId="4" applyFont="1" applyFill="1" applyAlignment="1">
      <alignment horizontal="center" vertical="center"/>
    </xf>
    <xf numFmtId="0" fontId="8" fillId="5" borderId="0" xfId="4" applyFont="1" applyFill="1" applyAlignment="1">
      <alignment wrapText="1"/>
    </xf>
    <xf numFmtId="0" fontId="8" fillId="5" borderId="0" xfId="4" applyFont="1" applyFill="1" applyAlignment="1">
      <alignment horizontal="center" vertical="center" wrapText="1"/>
    </xf>
    <xf numFmtId="42" fontId="8" fillId="5" borderId="0" xfId="4" applyNumberFormat="1" applyFont="1" applyFill="1" applyAlignment="1">
      <alignment wrapText="1"/>
    </xf>
    <xf numFmtId="42" fontId="8" fillId="5" borderId="0" xfId="1" applyFont="1" applyFill="1" applyAlignment="1">
      <alignment wrapText="1"/>
    </xf>
    <xf numFmtId="0" fontId="8" fillId="4" borderId="0" xfId="4" applyFont="1" applyFill="1" applyAlignment="1">
      <alignment wrapText="1"/>
    </xf>
    <xf numFmtId="0" fontId="10" fillId="6" borderId="12" xfId="4" applyFont="1" applyFill="1" applyBorder="1" applyAlignment="1">
      <alignment horizontal="center" vertical="center" wrapText="1"/>
    </xf>
    <xf numFmtId="10" fontId="8" fillId="5" borderId="0" xfId="4" applyNumberFormat="1" applyFont="1" applyFill="1" applyAlignment="1">
      <alignment wrapText="1"/>
    </xf>
    <xf numFmtId="164" fontId="8" fillId="5" borderId="0" xfId="4" applyNumberFormat="1" applyFont="1" applyFill="1" applyAlignment="1">
      <alignment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9" fontId="8" fillId="5" borderId="0" xfId="8" applyFont="1" applyFill="1" applyAlignment="1">
      <alignment wrapText="1"/>
    </xf>
    <xf numFmtId="42" fontId="7" fillId="6" borderId="13" xfId="1" applyFont="1" applyFill="1" applyBorder="1" applyAlignment="1">
      <alignment horizontal="center" vertical="center" wrapText="1"/>
    </xf>
    <xf numFmtId="42" fontId="13" fillId="4" borderId="12" xfId="3" applyNumberFormat="1" applyFont="1" applyFill="1" applyBorder="1" applyAlignment="1">
      <alignment horizontal="center" vertical="center" wrapText="1"/>
    </xf>
    <xf numFmtId="0" fontId="1" fillId="4" borderId="14" xfId="9" applyFont="1" applyFill="1" applyBorder="1" applyAlignment="1">
      <alignment horizontal="justify" vertical="top" wrapText="1"/>
    </xf>
    <xf numFmtId="0" fontId="0" fillId="4" borderId="14" xfId="9" applyFont="1" applyFill="1" applyBorder="1" applyAlignment="1">
      <alignment horizontal="justify" vertical="top" wrapText="1"/>
    </xf>
    <xf numFmtId="164" fontId="10" fillId="6" borderId="13" xfId="4" applyNumberFormat="1" applyFont="1" applyFill="1" applyBorder="1" applyAlignment="1">
      <alignment horizontal="center" vertical="center" wrapText="1"/>
    </xf>
    <xf numFmtId="42" fontId="16" fillId="4" borderId="12" xfId="1" applyFont="1" applyFill="1" applyBorder="1" applyAlignment="1">
      <alignment horizontal="center" vertical="center" wrapText="1"/>
    </xf>
    <xf numFmtId="42" fontId="13" fillId="4" borderId="12" xfId="1" applyFont="1" applyFill="1" applyBorder="1" applyAlignment="1">
      <alignment horizontal="center" vertical="center" wrapText="1"/>
    </xf>
    <xf numFmtId="42" fontId="16" fillId="7" borderId="12" xfId="1" applyFont="1" applyFill="1" applyBorder="1" applyAlignment="1">
      <alignment horizontal="center" vertical="center" wrapText="1"/>
    </xf>
    <xf numFmtId="165" fontId="13" fillId="4" borderId="12" xfId="5" applyNumberFormat="1" applyFont="1" applyFill="1" applyBorder="1" applyAlignment="1">
      <alignment horizontal="center" vertical="center" wrapText="1"/>
    </xf>
    <xf numFmtId="165" fontId="13" fillId="4" borderId="12" xfId="3" applyNumberFormat="1" applyFont="1" applyFill="1" applyBorder="1" applyAlignment="1">
      <alignment horizontal="center" vertical="center" wrapText="1"/>
    </xf>
    <xf numFmtId="165" fontId="7" fillId="6" borderId="13" xfId="2" applyNumberFormat="1" applyFont="1" applyFill="1" applyBorder="1" applyAlignment="1">
      <alignment horizontal="center" vertical="center" wrapText="1"/>
    </xf>
    <xf numFmtId="165" fontId="14" fillId="6" borderId="13" xfId="3" applyNumberFormat="1" applyFont="1" applyFill="1" applyBorder="1" applyAlignment="1">
      <alignment horizontal="center" vertical="center" wrapText="1"/>
    </xf>
    <xf numFmtId="42" fontId="1" fillId="4" borderId="12" xfId="10" applyNumberFormat="1" applyFill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left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5" borderId="2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/>
    </xf>
    <xf numFmtId="0" fontId="3" fillId="4" borderId="2" xfId="4" applyFont="1" applyFill="1" applyBorder="1" applyAlignment="1">
      <alignment horizontal="center"/>
    </xf>
    <xf numFmtId="0" fontId="3" fillId="4" borderId="3" xfId="4" applyFont="1" applyFill="1" applyBorder="1" applyAlignment="1">
      <alignment horizontal="center"/>
    </xf>
    <xf numFmtId="0" fontId="3" fillId="4" borderId="4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0" fontId="3" fillId="4" borderId="5" xfId="4" applyFont="1" applyFill="1" applyBorder="1" applyAlignment="1">
      <alignment horizontal="center"/>
    </xf>
    <xf numFmtId="0" fontId="3" fillId="4" borderId="6" xfId="4" applyFont="1" applyFill="1" applyBorder="1" applyAlignment="1">
      <alignment horizontal="center"/>
    </xf>
    <xf numFmtId="0" fontId="3" fillId="4" borderId="7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center" vertical="center"/>
    </xf>
    <xf numFmtId="0" fontId="4" fillId="4" borderId="5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</cellXfs>
  <cellStyles count="11">
    <cellStyle name="60% - Énfasis6" xfId="10" builtinId="52"/>
    <cellStyle name="Énfasis6" xfId="3" builtinId="49"/>
    <cellStyle name="Hipervínculo" xfId="9" builtinId="8"/>
    <cellStyle name="Moneda [0]" xfId="1" builtinId="7"/>
    <cellStyle name="Neutral" xfId="2" builtinId="28"/>
    <cellStyle name="Normal" xfId="0" builtinId="0"/>
    <cellStyle name="Normal 2" xfId="4" xr:uid="{05A34B55-DF72-45F7-8CB8-1FA2BF04BA7D}"/>
    <cellStyle name="Normal 2 2" xfId="7" xr:uid="{76F030FC-1493-47F2-8112-2E0B6AF02DA5}"/>
    <cellStyle name="Normal 3" xfId="6" xr:uid="{324954D3-AA82-4240-BD85-CEF57B2D5A5C}"/>
    <cellStyle name="Porcentaje" xfId="8" builtinId="5"/>
    <cellStyle name="Porcentaje 2" xfId="5" xr:uid="{3FBB7B66-748F-4D98-93EF-61E01CD63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171449</xdr:rowOff>
    </xdr:from>
    <xdr:to>
      <xdr:col>3</xdr:col>
      <xdr:colOff>117191</xdr:colOff>
      <xdr:row>2</xdr:row>
      <xdr:rowOff>104775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4FC1B27C-5AE5-4998-B74D-6752503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1449"/>
          <a:ext cx="2841341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C553-AB61-4C12-91E4-DAE41F0B0787}">
  <dimension ref="A1:R24"/>
  <sheetViews>
    <sheetView tabSelected="1" zoomScaleNormal="100" zoomScaleSheetLayoutView="90" workbookViewId="0">
      <selection activeCell="C17" sqref="C17"/>
    </sheetView>
  </sheetViews>
  <sheetFormatPr baseColWidth="10" defaultColWidth="11.42578125" defaultRowHeight="12.75" x14ac:dyDescent="0.2"/>
  <cols>
    <col min="1" max="1" width="45.7109375" style="5" customWidth="1"/>
    <col min="2" max="3" width="17.140625" style="5" customWidth="1"/>
    <col min="4" max="4" width="16.5703125" style="5" customWidth="1"/>
    <col min="5" max="5" width="17.5703125" style="5" customWidth="1"/>
    <col min="6" max="6" width="14.28515625" style="5" customWidth="1"/>
    <col min="7" max="7" width="13.5703125" style="5" customWidth="1"/>
    <col min="8" max="8" width="18" style="5" customWidth="1"/>
    <col min="9" max="9" width="14.28515625" style="5" customWidth="1"/>
    <col min="10" max="10" width="14.140625" style="5" customWidth="1"/>
    <col min="11" max="11" width="15.85546875" style="5" customWidth="1"/>
    <col min="12" max="12" width="14.140625" style="5" customWidth="1"/>
    <col min="13" max="13" width="16.140625" style="5" customWidth="1"/>
    <col min="14" max="14" width="13.140625" style="5" customWidth="1"/>
    <col min="15" max="15" width="18.42578125" style="5" customWidth="1"/>
    <col min="16" max="16" width="13" style="5" bestFit="1" customWidth="1"/>
    <col min="17" max="16384" width="11.42578125" style="5"/>
  </cols>
  <sheetData>
    <row r="1" spans="1:18" s="2" customFormat="1" ht="33" customHeight="1" x14ac:dyDescent="0.25">
      <c r="A1" s="33"/>
      <c r="B1" s="34"/>
      <c r="C1" s="34"/>
      <c r="D1" s="34"/>
      <c r="E1" s="34"/>
      <c r="F1" s="34"/>
      <c r="G1" s="34"/>
      <c r="H1" s="35"/>
      <c r="I1" s="13"/>
      <c r="J1" s="41" t="s">
        <v>20</v>
      </c>
      <c r="K1" s="41"/>
      <c r="L1" s="41"/>
      <c r="M1" s="41"/>
      <c r="N1" s="42"/>
      <c r="O1" s="1"/>
    </row>
    <row r="2" spans="1:18" s="2" customFormat="1" ht="21" customHeight="1" x14ac:dyDescent="0.25">
      <c r="A2" s="36"/>
      <c r="B2" s="37"/>
      <c r="C2" s="37"/>
      <c r="D2" s="37"/>
      <c r="E2" s="37"/>
      <c r="F2" s="37"/>
      <c r="G2" s="37"/>
      <c r="H2" s="38"/>
      <c r="I2" s="14"/>
      <c r="J2" s="43"/>
      <c r="K2" s="43"/>
      <c r="L2" s="43"/>
      <c r="M2" s="43"/>
      <c r="N2" s="44"/>
      <c r="O2" s="1"/>
    </row>
    <row r="3" spans="1:18" s="2" customFormat="1" ht="22.5" customHeight="1" thickBot="1" x14ac:dyDescent="0.3">
      <c r="A3" s="39"/>
      <c r="B3" s="40"/>
      <c r="C3" s="40"/>
      <c r="D3" s="40"/>
      <c r="E3" s="40"/>
      <c r="F3" s="40"/>
      <c r="G3" s="40"/>
      <c r="H3" s="38"/>
      <c r="I3" s="14"/>
      <c r="J3" s="45"/>
      <c r="K3" s="45"/>
      <c r="L3" s="45"/>
      <c r="M3" s="45"/>
      <c r="N3" s="46"/>
      <c r="O3" s="1"/>
    </row>
    <row r="4" spans="1:18" s="4" customFormat="1" ht="15.75" customHeight="1" thickBot="1" x14ac:dyDescent="0.3">
      <c r="A4" s="47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 t="s">
        <v>1</v>
      </c>
      <c r="L4" s="48"/>
      <c r="M4" s="48"/>
      <c r="N4" s="49"/>
      <c r="O4" s="3"/>
    </row>
    <row r="5" spans="1:18" ht="25.5" customHeight="1" x14ac:dyDescent="0.2">
      <c r="A5" s="30" t="s">
        <v>26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8" s="6" customFormat="1" ht="34.5" customHeight="1" x14ac:dyDescent="0.25">
      <c r="A6" s="10" t="s">
        <v>2</v>
      </c>
      <c r="B6" s="10" t="s">
        <v>3</v>
      </c>
      <c r="C6" s="10" t="s">
        <v>21</v>
      </c>
      <c r="D6" s="10" t="s">
        <v>4</v>
      </c>
      <c r="E6" s="10" t="s">
        <v>18</v>
      </c>
      <c r="F6" s="10" t="s">
        <v>21</v>
      </c>
      <c r="G6" s="10" t="s">
        <v>5</v>
      </c>
      <c r="H6" s="10" t="s">
        <v>24</v>
      </c>
      <c r="I6" s="10" t="s">
        <v>19</v>
      </c>
      <c r="J6" s="10" t="s">
        <v>6</v>
      </c>
      <c r="K6" s="10" t="s">
        <v>23</v>
      </c>
      <c r="L6" s="10" t="s">
        <v>7</v>
      </c>
      <c r="M6" s="10" t="s">
        <v>8</v>
      </c>
      <c r="N6" s="10" t="s">
        <v>9</v>
      </c>
    </row>
    <row r="7" spans="1:18" ht="30" x14ac:dyDescent="0.2">
      <c r="A7" s="18" t="s">
        <v>22</v>
      </c>
      <c r="B7" s="21">
        <v>18160557750</v>
      </c>
      <c r="C7" s="25">
        <v>2.6565339162008941E-2</v>
      </c>
      <c r="D7" s="21">
        <v>17678116374</v>
      </c>
      <c r="E7" s="17">
        <f>B7-D7</f>
        <v>482441376</v>
      </c>
      <c r="F7" s="25">
        <f>E7/B7</f>
        <v>2.6565339162008941E-2</v>
      </c>
      <c r="G7" s="24">
        <f>D7/B7</f>
        <v>0.97343466083799102</v>
      </c>
      <c r="H7" s="21">
        <v>17654286449</v>
      </c>
      <c r="I7" s="22">
        <f t="shared" ref="I7:I13" si="0">D7-H7</f>
        <v>23829925</v>
      </c>
      <c r="J7" s="24">
        <f>H7/B7</f>
        <v>0.97212248059947393</v>
      </c>
      <c r="K7" s="21">
        <v>7343191643</v>
      </c>
      <c r="L7" s="25">
        <f>K7/B7</f>
        <v>0.40434835449918932</v>
      </c>
      <c r="M7" s="21">
        <v>7343191643</v>
      </c>
      <c r="N7" s="24">
        <f>M7/B7</f>
        <v>0.40434835449918932</v>
      </c>
      <c r="O7" s="7"/>
      <c r="P7" s="8"/>
      <c r="Q7" s="8"/>
      <c r="R7" s="8"/>
    </row>
    <row r="8" spans="1:18" ht="39" customHeight="1" x14ac:dyDescent="0.2">
      <c r="A8" s="18" t="s">
        <v>10</v>
      </c>
      <c r="B8" s="23">
        <v>1896632363</v>
      </c>
      <c r="C8" s="25">
        <v>1.4655832380732186E-2</v>
      </c>
      <c r="D8" s="21">
        <v>1868835637</v>
      </c>
      <c r="E8" s="17">
        <f t="shared" ref="E8:E13" si="1">B8-D8</f>
        <v>27796726</v>
      </c>
      <c r="F8" s="25">
        <f t="shared" ref="F8:F13" si="2">E8/B8</f>
        <v>1.4655832380732186E-2</v>
      </c>
      <c r="G8" s="24">
        <f t="shared" ref="G8:G13" si="3">D8/B8</f>
        <v>0.9853441676192678</v>
      </c>
      <c r="H8" s="21">
        <v>1868835637</v>
      </c>
      <c r="I8" s="28">
        <f t="shared" si="0"/>
        <v>0</v>
      </c>
      <c r="J8" s="24">
        <f t="shared" ref="J8:J13" si="4">H8/B8</f>
        <v>0.9853441676192678</v>
      </c>
      <c r="K8" s="21">
        <v>594628973</v>
      </c>
      <c r="L8" s="25">
        <f t="shared" ref="L8:L13" si="5">K8/B8</f>
        <v>0.31351830992667712</v>
      </c>
      <c r="M8" s="21">
        <v>594628973</v>
      </c>
      <c r="N8" s="24">
        <f t="shared" ref="N8:N13" si="6">M8/B8</f>
        <v>0.31351830992667712</v>
      </c>
    </row>
    <row r="9" spans="1:18" ht="49.5" customHeight="1" x14ac:dyDescent="0.2">
      <c r="A9" s="19" t="s">
        <v>11</v>
      </c>
      <c r="B9" s="23">
        <v>100000000</v>
      </c>
      <c r="C9" s="25">
        <v>0</v>
      </c>
      <c r="D9" s="21">
        <v>100000000</v>
      </c>
      <c r="E9" s="17">
        <f t="shared" si="1"/>
        <v>0</v>
      </c>
      <c r="F9" s="25">
        <f t="shared" si="2"/>
        <v>0</v>
      </c>
      <c r="G9" s="24">
        <f t="shared" si="3"/>
        <v>1</v>
      </c>
      <c r="H9" s="21">
        <v>100000000</v>
      </c>
      <c r="I9" s="28">
        <f t="shared" si="0"/>
        <v>0</v>
      </c>
      <c r="J9" s="24">
        <f t="shared" si="4"/>
        <v>1</v>
      </c>
      <c r="K9" s="21">
        <v>54310057</v>
      </c>
      <c r="L9" s="25">
        <f t="shared" si="5"/>
        <v>0.54310057</v>
      </c>
      <c r="M9" s="21">
        <v>54310057</v>
      </c>
      <c r="N9" s="24">
        <f t="shared" si="6"/>
        <v>0.54310057</v>
      </c>
    </row>
    <row r="10" spans="1:18" ht="49.5" customHeight="1" x14ac:dyDescent="0.2">
      <c r="A10" s="19" t="s">
        <v>12</v>
      </c>
      <c r="B10" s="23">
        <v>420000000</v>
      </c>
      <c r="C10" s="25">
        <v>3.2835364285714284E-2</v>
      </c>
      <c r="D10" s="21">
        <v>406209147</v>
      </c>
      <c r="E10" s="17">
        <f t="shared" si="1"/>
        <v>13790853</v>
      </c>
      <c r="F10" s="25">
        <f t="shared" si="2"/>
        <v>3.2835364285714284E-2</v>
      </c>
      <c r="G10" s="24">
        <f t="shared" si="3"/>
        <v>0.96716463571428568</v>
      </c>
      <c r="H10" s="21">
        <v>239212649.22999999</v>
      </c>
      <c r="I10" s="28">
        <f t="shared" si="0"/>
        <v>166996497.77000001</v>
      </c>
      <c r="J10" s="24">
        <f t="shared" si="4"/>
        <v>0.56955392673809524</v>
      </c>
      <c r="K10" s="21">
        <v>45000000</v>
      </c>
      <c r="L10" s="25">
        <f t="shared" si="5"/>
        <v>0.10714285714285714</v>
      </c>
      <c r="M10" s="21">
        <v>45000000</v>
      </c>
      <c r="N10" s="24">
        <f t="shared" si="6"/>
        <v>0.10714285714285714</v>
      </c>
    </row>
    <row r="11" spans="1:18" ht="64.5" customHeight="1" x14ac:dyDescent="0.2">
      <c r="A11" s="19" t="s">
        <v>13</v>
      </c>
      <c r="B11" s="23">
        <v>350000000</v>
      </c>
      <c r="C11" s="25">
        <v>0.19065068571428573</v>
      </c>
      <c r="D11" s="21">
        <v>283272260</v>
      </c>
      <c r="E11" s="17">
        <f t="shared" si="1"/>
        <v>66727740</v>
      </c>
      <c r="F11" s="25">
        <f t="shared" si="2"/>
        <v>0.19065068571428573</v>
      </c>
      <c r="G11" s="24">
        <f t="shared" si="3"/>
        <v>0.80934931428571433</v>
      </c>
      <c r="H11" s="21">
        <v>283272260</v>
      </c>
      <c r="I11" s="28">
        <f t="shared" si="0"/>
        <v>0</v>
      </c>
      <c r="J11" s="24">
        <f t="shared" si="4"/>
        <v>0.80934931428571433</v>
      </c>
      <c r="K11" s="21">
        <v>107971340</v>
      </c>
      <c r="L11" s="25">
        <f t="shared" si="5"/>
        <v>0.30848954285714286</v>
      </c>
      <c r="M11" s="21">
        <v>97971340</v>
      </c>
      <c r="N11" s="24">
        <f t="shared" si="6"/>
        <v>0.27991811428571428</v>
      </c>
      <c r="O11" s="7"/>
    </row>
    <row r="12" spans="1:18" ht="52.5" customHeight="1" x14ac:dyDescent="0.2">
      <c r="A12" s="19" t="s">
        <v>14</v>
      </c>
      <c r="B12" s="21">
        <v>293100000</v>
      </c>
      <c r="C12" s="25">
        <v>0.17491186284544524</v>
      </c>
      <c r="D12" s="21">
        <v>241833333</v>
      </c>
      <c r="E12" s="17">
        <f t="shared" si="1"/>
        <v>51266667</v>
      </c>
      <c r="F12" s="25">
        <f t="shared" si="2"/>
        <v>0.17491186284544524</v>
      </c>
      <c r="G12" s="24">
        <f t="shared" si="3"/>
        <v>0.82508813715455476</v>
      </c>
      <c r="H12" s="21">
        <v>241833333</v>
      </c>
      <c r="I12" s="22">
        <f t="shared" si="0"/>
        <v>0</v>
      </c>
      <c r="J12" s="24">
        <f t="shared" si="4"/>
        <v>0.82508813715455476</v>
      </c>
      <c r="K12" s="21">
        <v>90333333</v>
      </c>
      <c r="L12" s="25">
        <f t="shared" si="5"/>
        <v>0.30819970317297851</v>
      </c>
      <c r="M12" s="21">
        <v>90333333</v>
      </c>
      <c r="N12" s="24">
        <f t="shared" si="6"/>
        <v>0.30819970317297851</v>
      </c>
    </row>
    <row r="13" spans="1:18" ht="47.25" customHeight="1" x14ac:dyDescent="0.2">
      <c r="A13" s="19" t="s">
        <v>15</v>
      </c>
      <c r="B13" s="21">
        <v>279709887</v>
      </c>
      <c r="C13" s="25">
        <v>9.179625759885994E-2</v>
      </c>
      <c r="D13" s="21">
        <v>254033566.16</v>
      </c>
      <c r="E13" s="17">
        <f t="shared" si="1"/>
        <v>25676320.840000004</v>
      </c>
      <c r="F13" s="25">
        <f t="shared" si="2"/>
        <v>9.179625759885994E-2</v>
      </c>
      <c r="G13" s="24">
        <f t="shared" si="3"/>
        <v>0.9082037424011401</v>
      </c>
      <c r="H13" s="21">
        <v>254033566.16</v>
      </c>
      <c r="I13" s="22">
        <f t="shared" si="0"/>
        <v>0</v>
      </c>
      <c r="J13" s="24">
        <f t="shared" si="4"/>
        <v>0.9082037424011401</v>
      </c>
      <c r="K13" s="21">
        <v>15900000</v>
      </c>
      <c r="L13" s="25">
        <f t="shared" si="5"/>
        <v>5.6844612003293257E-2</v>
      </c>
      <c r="M13" s="21">
        <v>15900000</v>
      </c>
      <c r="N13" s="24">
        <f t="shared" si="6"/>
        <v>5.6844612003293257E-2</v>
      </c>
      <c r="O13" s="9"/>
    </row>
    <row r="14" spans="1:18" ht="37.5" customHeight="1" x14ac:dyDescent="0.2">
      <c r="A14" s="10" t="s">
        <v>16</v>
      </c>
      <c r="B14" s="20">
        <f>SUM(B7:B13)</f>
        <v>21500000000</v>
      </c>
      <c r="C14" s="27">
        <v>3.1055799201860468E-2</v>
      </c>
      <c r="D14" s="20">
        <f>SUM(D7:D13)</f>
        <v>20832300317.16</v>
      </c>
      <c r="E14" s="16">
        <f>SUM(E7:E13)</f>
        <v>667699682.84000003</v>
      </c>
      <c r="F14" s="27">
        <f t="shared" ref="F14" si="7">E14/B14</f>
        <v>3.1055799201860468E-2</v>
      </c>
      <c r="G14" s="26">
        <f>D14/B14</f>
        <v>0.96894420079813948</v>
      </c>
      <c r="H14" s="16">
        <f>SUM(H7:H13)</f>
        <v>20641473894.389999</v>
      </c>
      <c r="I14" s="16">
        <f>SUM(I7:I13)</f>
        <v>190826422.77000001</v>
      </c>
      <c r="J14" s="26">
        <f>H14/B14</f>
        <v>0.96006855322744178</v>
      </c>
      <c r="K14" s="16">
        <f>SUM(K7:K13)</f>
        <v>8251335346</v>
      </c>
      <c r="L14" s="26">
        <f>K14/B14</f>
        <v>0.38378303934883723</v>
      </c>
      <c r="M14" s="16">
        <f>SUM(M7:M13)</f>
        <v>8241335346</v>
      </c>
      <c r="N14" s="26">
        <f>M14/B14</f>
        <v>0.38331792306976742</v>
      </c>
    </row>
    <row r="15" spans="1:18" ht="18" customHeight="1" x14ac:dyDescent="0.2">
      <c r="A15" s="29" t="s">
        <v>25</v>
      </c>
      <c r="B15" s="29"/>
      <c r="C15" s="29"/>
      <c r="D15" s="29"/>
      <c r="E15" s="12"/>
      <c r="F15" s="12"/>
      <c r="H15" s="12"/>
      <c r="I15" s="12"/>
      <c r="K15" s="12"/>
      <c r="M15" s="12"/>
    </row>
    <row r="16" spans="1:18" x14ac:dyDescent="0.2">
      <c r="B16" s="11"/>
      <c r="C16" s="11"/>
      <c r="D16" s="12"/>
      <c r="E16" s="12"/>
      <c r="F16" s="12"/>
      <c r="H16" s="12"/>
      <c r="I16" s="12"/>
      <c r="K16" s="12"/>
      <c r="M16" s="12"/>
    </row>
    <row r="17" spans="1:13" x14ac:dyDescent="0.2">
      <c r="B17" s="11"/>
      <c r="C17" s="11"/>
      <c r="D17" s="12"/>
      <c r="E17" s="12"/>
      <c r="F17" s="12"/>
      <c r="H17" s="12"/>
      <c r="I17" s="12"/>
      <c r="K17" s="12"/>
      <c r="M17" s="12"/>
    </row>
    <row r="18" spans="1:13" x14ac:dyDescent="0.2">
      <c r="B18" s="11"/>
      <c r="C18" s="11"/>
      <c r="D18" s="12"/>
      <c r="E18" s="12"/>
      <c r="F18" s="12"/>
      <c r="H18" s="12"/>
      <c r="I18" s="12"/>
      <c r="K18" s="12"/>
      <c r="M18" s="12"/>
    </row>
    <row r="22" spans="1:13" x14ac:dyDescent="0.2">
      <c r="E22" s="15"/>
      <c r="F22" s="15"/>
    </row>
    <row r="24" spans="1:13" x14ac:dyDescent="0.2">
      <c r="A24" s="5" t="s">
        <v>17</v>
      </c>
    </row>
  </sheetData>
  <mergeCells count="7">
    <mergeCell ref="A15:D15"/>
    <mergeCell ref="A5:N5"/>
    <mergeCell ref="A1:H3"/>
    <mergeCell ref="J1:N3"/>
    <mergeCell ref="A4:G4"/>
    <mergeCell ref="H4:J4"/>
    <mergeCell ref="K4:N4"/>
  </mergeCells>
  <hyperlinks>
    <hyperlink ref="A7" location="'Proyecto 1'!A1" display="Proyecto 1" xr:uid="{4E15B6CD-F9AB-4391-BD38-A68091C1DD3F}"/>
    <hyperlink ref="A8" location="'Proyecto 2'!A1" display="Proyecto 2" xr:uid="{1D21F02E-993C-457F-B6CF-B7379C0B3BA0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de junio</vt:lpstr>
      <vt:lpstr>'30 de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Marisol Viveros</cp:lastModifiedBy>
  <dcterms:created xsi:type="dcterms:W3CDTF">2020-04-13T21:42:43Z</dcterms:created>
  <dcterms:modified xsi:type="dcterms:W3CDTF">2021-08-02T15:03:45Z</dcterms:modified>
</cp:coreProperties>
</file>