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pn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24"/>
  <workbookPr/>
  <mc:AlternateContent xmlns:mc="http://schemas.openxmlformats.org/markup-compatibility/2006">
    <mc:Choice Requires="x15">
      <x15ac:absPath xmlns:x15ac="http://schemas.microsoft.com/office/spreadsheetml/2010/11/ac" url="Z:\GESTION 2022\2. Programas y Proyectos\9. Ejecución Presupuestal\Diciembre\"/>
    </mc:Choice>
  </mc:AlternateContent>
  <xr:revisionPtr revIDLastSave="0" documentId="13_ncr:1_{024E4F1E-6328-453F-8EFE-2BE0200DB0F6}" xr6:coauthVersionLast="47" xr6:coauthVersionMax="47" xr10:uidLastSave="{00000000-0000-0000-0000-000000000000}"/>
  <bookViews>
    <workbookView xWindow="0" yWindow="0" windowWidth="28800" windowHeight="12105" xr2:uid="{00000000-000D-0000-FFFF-FFFF00000000}"/>
  </bookViews>
  <sheets>
    <sheet name="UAEOS-FO-GPP-03" sheetId="2" r:id="rId1"/>
  </sheets>
  <definedNames>
    <definedName name="_xlnm.Print_Area" localSheetId="0">'UAEOS-FO-GPP-03'!$A$1:$K$23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  <c r="C13" i="2" l="1"/>
  <c r="K8" i="2" l="1"/>
  <c r="K9" i="2"/>
  <c r="K10" i="2"/>
  <c r="K11" i="2"/>
  <c r="K12" i="2"/>
  <c r="K7" i="2"/>
  <c r="I8" i="2"/>
  <c r="I9" i="2"/>
  <c r="I10" i="2"/>
  <c r="I11" i="2"/>
  <c r="I12" i="2"/>
  <c r="I7" i="2"/>
  <c r="J13" i="2"/>
  <c r="H13" i="2"/>
  <c r="B13" i="2"/>
  <c r="G8" i="2"/>
  <c r="G9" i="2"/>
  <c r="G10" i="2"/>
  <c r="G11" i="2"/>
  <c r="G12" i="2"/>
  <c r="G7" i="2"/>
  <c r="E8" i="2"/>
  <c r="E9" i="2"/>
  <c r="E10" i="2"/>
  <c r="E11" i="2"/>
  <c r="E12" i="2"/>
  <c r="E7" i="2"/>
  <c r="E13" i="2" s="1"/>
  <c r="D8" i="2"/>
  <c r="D9" i="2"/>
  <c r="D10" i="2"/>
  <c r="D11" i="2"/>
  <c r="D12" i="2"/>
  <c r="D7" i="2"/>
  <c r="D13" i="2" l="1"/>
  <c r="G13" i="2"/>
  <c r="I13" i="2"/>
  <c r="K13" i="2"/>
</calcChain>
</file>

<file path=xl/sharedStrings.xml><?xml version="1.0" encoding="utf-8"?>
<sst xmlns="http://schemas.openxmlformats.org/spreadsheetml/2006/main" count="25" uniqueCount="24">
  <si>
    <t>SEGUIMIENTO A EJECUCIÓN</t>
  </si>
  <si>
    <t>VERSIÓN 09</t>
  </si>
  <si>
    <t>CÓDIGO UAEOS-FO-GPP-03</t>
  </si>
  <si>
    <t>FECHA EDICIÓN 31/10/2022</t>
  </si>
  <si>
    <t>EJECUCIÓN PRESUPUESTAL - 31 de diciembre de 2022</t>
  </si>
  <si>
    <t>PROYECTO</t>
  </si>
  <si>
    <t>APR. VIGENTE</t>
  </si>
  <si>
    <t>CDP</t>
  </si>
  <si>
    <t>% CDP</t>
  </si>
  <si>
    <t>APR. DISPONIBLE</t>
  </si>
  <si>
    <t>COMPROMISOS</t>
  </si>
  <si>
    <t>% COMPROMISOS</t>
  </si>
  <si>
    <t>OBLIGACIONES</t>
  </si>
  <si>
    <t>% OBLIGACIONES</t>
  </si>
  <si>
    <t>PAGOS</t>
  </si>
  <si>
    <t>% PAGOS</t>
  </si>
  <si>
    <t>Desarrollo Socioempresarial de las Organizaciones Solidarias a Nivel Nacional</t>
  </si>
  <si>
    <t>Desarrollo de Emprendimientos Solidarios a través de Negocios Inclusivos a Nivel Nacional</t>
  </si>
  <si>
    <t>Fortalecimiento de la infraestructura tecnológica de la Unidad Administrativa Especial de Organizaciones Solidarias a nivel nacional.</t>
  </si>
  <si>
    <t>Divulgación para visibilización y posicionamiento del sector solidario y de la Unidad Administrativa Especial de Organizaciones Solidarias a nivel Nacional</t>
  </si>
  <si>
    <t>Implementación de un sistema integral de gestión documental para la unidad administrativa especial de organizaciones solidarias a nivel nacional</t>
  </si>
  <si>
    <t>Fortalecimiento de la infraestructura para el funcionamiento de la entidad a nivel nacional</t>
  </si>
  <si>
    <t>TOTAL INVERSIÓN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</si>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</sst>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&quot;$&quot;\ #,##0"/>
    <numFmt numFmtId="165" formatCode="_-&quot;$&quot;\ * #,##0.00_-;\-&quot;$&quot;\ * #,##0.00_-;_-&quot;$&quot;\ * &quot;-&quot;_-;_-@_-"/>
  </numFmts>
  <fonts count="15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 Narrow"/>
      <family val="2"/>
    </font>
    <font>
      <b/>
      <i/>
      <sz val="12"/>
      <color theme="1"/>
      <name val="Arial"/>
      <family val="2"/>
    </font>
    <font>
      <b/>
      <sz val="10"/>
      <name val="Arial Narrow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4" fillId="0" borderId="0"/>
  </cellStyleXfs>
  <cellXfs count="54">
    <xf numFmtId="0" fontId="0" fillId="0" borderId="0" xfId="0"/>
    <xf numFmtId="0" fontId="2" fillId="2" borderId="0" xfId="1" applyFont="1" applyFill="1" applyAlignment="1">
      <alignment wrapText="1"/>
    </xf>
    <xf numFmtId="164" fontId="2" fillId="2" borderId="0" xfId="1" applyNumberFormat="1" applyFont="1" applyFill="1" applyAlignment="1">
      <alignment wrapText="1"/>
    </xf>
    <xf numFmtId="10" fontId="2" fillId="2" borderId="0" xfId="1" applyNumberFormat="1" applyFont="1" applyFill="1" applyAlignment="1">
      <alignment wrapText="1"/>
    </xf>
    <xf numFmtId="9" fontId="2" fillId="2" borderId="0" xfId="2" applyFont="1" applyFill="1" applyAlignment="1">
      <alignment wrapText="1"/>
    </xf>
    <xf numFmtId="0" fontId="2" fillId="2" borderId="0" xfId="1" applyFont="1" applyFill="1" applyAlignment="1">
      <alignment horizontal="center" vertical="center" wrapText="1"/>
    </xf>
    <xf numFmtId="0" fontId="4" fillId="3" borderId="0" xfId="1" applyFont="1" applyFill="1" applyAlignment="1">
      <alignment horizontal="center" vertical="center"/>
    </xf>
    <xf numFmtId="0" fontId="6" fillId="3" borderId="0" xfId="1" applyFont="1" applyFill="1"/>
    <xf numFmtId="42" fontId="12" fillId="3" borderId="17" xfId="4" applyFont="1" applyFill="1" applyBorder="1" applyAlignment="1">
      <alignment horizontal="center" vertical="center" wrapText="1"/>
    </xf>
    <xf numFmtId="0" fontId="11" fillId="3" borderId="18" xfId="6" applyFont="1" applyFill="1" applyBorder="1" applyAlignment="1">
      <alignment horizontal="justify" vertical="top" wrapText="1"/>
    </xf>
    <xf numFmtId="0" fontId="11" fillId="3" borderId="20" xfId="6" applyFont="1" applyFill="1" applyBorder="1" applyAlignment="1">
      <alignment horizontal="justify" vertical="top" wrapText="1"/>
    </xf>
    <xf numFmtId="10" fontId="12" fillId="2" borderId="17" xfId="2" applyNumberFormat="1" applyFont="1" applyFill="1" applyBorder="1" applyAlignment="1">
      <alignment horizontal="center" vertical="center" wrapText="1"/>
    </xf>
    <xf numFmtId="10" fontId="12" fillId="2" borderId="5" xfId="2" applyNumberFormat="1" applyFont="1" applyFill="1" applyBorder="1" applyAlignment="1">
      <alignment horizontal="center" vertical="center" wrapText="1"/>
    </xf>
    <xf numFmtId="165" fontId="12" fillId="3" borderId="17" xfId="4" applyNumberFormat="1" applyFont="1" applyFill="1" applyBorder="1" applyAlignment="1">
      <alignment horizontal="center" vertical="center" wrapText="1"/>
    </xf>
    <xf numFmtId="165" fontId="12" fillId="4" borderId="5" xfId="4" applyNumberFormat="1" applyFont="1" applyFill="1" applyBorder="1" applyAlignment="1">
      <alignment horizontal="center" vertical="center" wrapText="1"/>
    </xf>
    <xf numFmtId="165" fontId="12" fillId="3" borderId="5" xfId="4" applyNumberFormat="1" applyFont="1" applyFill="1" applyBorder="1" applyAlignment="1">
      <alignment horizontal="center" vertical="center" wrapText="1"/>
    </xf>
    <xf numFmtId="10" fontId="12" fillId="2" borderId="19" xfId="2" applyNumberFormat="1" applyFont="1" applyFill="1" applyBorder="1" applyAlignment="1">
      <alignment horizontal="center" vertical="center" wrapText="1"/>
    </xf>
    <xf numFmtId="0" fontId="11" fillId="3" borderId="23" xfId="6" applyFont="1" applyFill="1" applyBorder="1" applyAlignment="1">
      <alignment horizontal="justify" vertical="top" wrapText="1"/>
    </xf>
    <xf numFmtId="165" fontId="12" fillId="4" borderId="24" xfId="4" applyNumberFormat="1" applyFont="1" applyFill="1" applyBorder="1" applyAlignment="1">
      <alignment horizontal="center" vertical="center" wrapText="1"/>
    </xf>
    <xf numFmtId="165" fontId="12" fillId="3" borderId="21" xfId="4" applyNumberFormat="1" applyFont="1" applyFill="1" applyBorder="1" applyAlignment="1">
      <alignment horizontal="center" vertical="center" wrapText="1"/>
    </xf>
    <xf numFmtId="10" fontId="12" fillId="2" borderId="24" xfId="2" applyNumberFormat="1" applyFont="1" applyFill="1" applyBorder="1" applyAlignment="1">
      <alignment horizontal="center" vertical="center" wrapText="1"/>
    </xf>
    <xf numFmtId="42" fontId="12" fillId="3" borderId="21" xfId="4" applyFont="1" applyFill="1" applyBorder="1" applyAlignment="1">
      <alignment horizontal="center" vertical="center" wrapText="1"/>
    </xf>
    <xf numFmtId="10" fontId="12" fillId="2" borderId="21" xfId="2" applyNumberFormat="1" applyFont="1" applyFill="1" applyBorder="1" applyAlignment="1">
      <alignment horizontal="center" vertical="center" wrapText="1"/>
    </xf>
    <xf numFmtId="10" fontId="12" fillId="2" borderId="22" xfId="2" applyNumberFormat="1" applyFont="1" applyFill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165" fontId="13" fillId="5" borderId="2" xfId="4" applyNumberFormat="1" applyFont="1" applyFill="1" applyBorder="1" applyAlignment="1">
      <alignment horizontal="center" vertical="center" wrapText="1"/>
    </xf>
    <xf numFmtId="10" fontId="13" fillId="5" borderId="2" xfId="2" applyNumberFormat="1" applyFont="1" applyFill="1" applyBorder="1" applyAlignment="1">
      <alignment horizontal="center" vertical="center" wrapText="1"/>
    </xf>
    <xf numFmtId="165" fontId="13" fillId="5" borderId="2" xfId="3" applyNumberFormat="1" applyFont="1" applyFill="1" applyBorder="1" applyAlignment="1">
      <alignment horizontal="center" vertical="center" wrapText="1"/>
    </xf>
    <xf numFmtId="10" fontId="13" fillId="5" borderId="1" xfId="5" applyNumberFormat="1" applyFont="1" applyFill="1" applyBorder="1" applyAlignment="1">
      <alignment horizontal="center" vertical="center" wrapText="1"/>
    </xf>
    <xf numFmtId="0" fontId="3" fillId="5" borderId="8" xfId="1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horizontal="center" vertical="center" wrapText="1"/>
    </xf>
    <xf numFmtId="0" fontId="6" fillId="3" borderId="16" xfId="1" applyFont="1" applyFill="1" applyBorder="1" applyAlignment="1">
      <alignment horizontal="center"/>
    </xf>
    <xf numFmtId="0" fontId="6" fillId="3" borderId="15" xfId="1" applyFont="1" applyFill="1" applyBorder="1" applyAlignment="1">
      <alignment horizontal="center"/>
    </xf>
    <xf numFmtId="0" fontId="6" fillId="3" borderId="14" xfId="1" applyFont="1" applyFill="1" applyBorder="1" applyAlignment="1">
      <alignment horizontal="center"/>
    </xf>
    <xf numFmtId="0" fontId="6" fillId="3" borderId="11" xfId="1" applyFont="1" applyFill="1" applyBorder="1" applyAlignment="1">
      <alignment horizontal="center"/>
    </xf>
    <xf numFmtId="0" fontId="6" fillId="3" borderId="0" xfId="1" applyFont="1" applyFill="1" applyAlignment="1">
      <alignment horizontal="center"/>
    </xf>
    <xf numFmtId="0" fontId="6" fillId="3" borderId="12" xfId="1" applyFont="1" applyFill="1" applyBorder="1" applyAlignment="1">
      <alignment horizontal="center"/>
    </xf>
    <xf numFmtId="0" fontId="6" fillId="3" borderId="13" xfId="1" applyFont="1" applyFill="1" applyBorder="1" applyAlignment="1">
      <alignment horizontal="center"/>
    </xf>
    <xf numFmtId="0" fontId="6" fillId="3" borderId="10" xfId="1" applyFont="1" applyFill="1" applyBorder="1" applyAlignment="1">
      <alignment horizontal="center"/>
    </xf>
    <xf numFmtId="0" fontId="7" fillId="3" borderId="16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7" fillId="3" borderId="12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</cellXfs>
  <cellStyles count="8">
    <cellStyle name="Hipervínculo" xfId="6" builtinId="8"/>
    <cellStyle name="Moneda" xfId="3" builtinId="4"/>
    <cellStyle name="Moneda [0]" xfId="4" builtinId="7"/>
    <cellStyle name="Normal" xfId="0" builtinId="0"/>
    <cellStyle name="Normal 2" xfId="1" xr:uid="{00000000-0005-0000-0000-000001000000}"/>
    <cellStyle name="Normal 3" xfId="7" xr:uid="{35833BE3-718C-40E8-9227-327B66978BA0}"/>
    <cellStyle name="Porcentaje" xfId="5" builtinId="5"/>
    <cellStyle name="Porcentaje 2" xfId="2" xr:uid="{00000000-0005-0000-0000-000002000000}"/>
  </cellStyles>
  <dxfs count="0"/>
  <tableStyles count="0" defaultTableStyle="TableStyleMedium2" defaultPivotStyle="PivotStyleLight16"/>
  <colors>
    <mruColors>
      <color rgb="FFCC0000"/>
      <color rgb="FFCC3300"/>
      <color rgb="FFDC3406"/>
      <color rgb="FFAE46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104775</xdr:rowOff>
    </xdr:from>
    <xdr:to>
      <xdr:col>4</xdr:col>
      <xdr:colOff>400050</xdr:colOff>
      <xdr:row>2</xdr:row>
      <xdr:rowOff>354321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40F1213-B1BD-4123-9693-F48B2A785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04775"/>
          <a:ext cx="6391275" cy="1087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zoomScaleNormal="100" zoomScaleSheetLayoutView="90" workbookViewId="0">
      <selection activeCell="H15" sqref="H15"/>
    </sheetView>
  </sheetViews>
  <sheetFormatPr defaultColWidth="10" defaultRowHeight="12.75"/>
  <cols>
    <col min="1" max="1" width="38.25" style="1" customWidth="1"/>
    <col min="2" max="2" width="16.875" style="1" customWidth="1"/>
    <col min="3" max="3" width="15.75" style="1" customWidth="1"/>
    <col min="4" max="4" width="11.75" style="1" customWidth="1"/>
    <col min="5" max="5" width="14.625" style="1" customWidth="1"/>
    <col min="6" max="6" width="17.25" style="1" customWidth="1"/>
    <col min="7" max="7" width="14.5" style="1" customWidth="1"/>
    <col min="8" max="8" width="15.75" style="1" customWidth="1"/>
    <col min="9" max="9" width="11.375" style="1" customWidth="1"/>
    <col min="10" max="10" width="15.5" style="1" customWidth="1"/>
    <col min="11" max="11" width="13.125" style="1" customWidth="1"/>
    <col min="12" max="16384" width="10" style="1"/>
  </cols>
  <sheetData>
    <row r="1" spans="1:11" s="7" customFormat="1" ht="33" customHeight="1">
      <c r="A1" s="35"/>
      <c r="B1" s="36"/>
      <c r="C1" s="36"/>
      <c r="D1" s="36"/>
      <c r="E1" s="36"/>
      <c r="F1" s="37"/>
      <c r="G1" s="43" t="s">
        <v>0</v>
      </c>
      <c r="H1" s="44"/>
      <c r="I1" s="44"/>
      <c r="J1" s="44"/>
      <c r="K1" s="45"/>
    </row>
    <row r="2" spans="1:11" s="7" customFormat="1" ht="33" customHeight="1">
      <c r="A2" s="38"/>
      <c r="B2" s="39"/>
      <c r="C2" s="39"/>
      <c r="D2" s="39"/>
      <c r="E2" s="39"/>
      <c r="F2" s="40"/>
      <c r="G2" s="46"/>
      <c r="H2" s="47"/>
      <c r="I2" s="47"/>
      <c r="J2" s="47"/>
      <c r="K2" s="48"/>
    </row>
    <row r="3" spans="1:11" s="7" customFormat="1" ht="33" customHeight="1" thickBot="1">
      <c r="A3" s="41"/>
      <c r="B3" s="42"/>
      <c r="C3" s="42"/>
      <c r="D3" s="42"/>
      <c r="E3" s="39"/>
      <c r="F3" s="40"/>
      <c r="G3" s="46"/>
      <c r="H3" s="49"/>
      <c r="I3" s="49"/>
      <c r="J3" s="49"/>
      <c r="K3" s="50"/>
    </row>
    <row r="4" spans="1:11" s="6" customFormat="1" ht="15.75" customHeight="1" thickBot="1">
      <c r="A4" s="51" t="s">
        <v>1</v>
      </c>
      <c r="B4" s="52"/>
      <c r="C4" s="52"/>
      <c r="D4" s="52"/>
      <c r="E4" s="51" t="s">
        <v>2</v>
      </c>
      <c r="F4" s="52"/>
      <c r="G4" s="52"/>
      <c r="H4" s="52" t="s">
        <v>3</v>
      </c>
      <c r="I4" s="52"/>
      <c r="J4" s="52"/>
      <c r="K4" s="53"/>
    </row>
    <row r="5" spans="1:11" ht="33" customHeight="1" thickBot="1">
      <c r="A5" s="32" t="s">
        <v>4</v>
      </c>
      <c r="B5" s="33"/>
      <c r="C5" s="33"/>
      <c r="D5" s="33"/>
      <c r="E5" s="33"/>
      <c r="F5" s="33"/>
      <c r="G5" s="33"/>
      <c r="H5" s="33"/>
      <c r="I5" s="33"/>
      <c r="J5" s="33"/>
      <c r="K5" s="34"/>
    </row>
    <row r="6" spans="1:11" s="5" customFormat="1" ht="43.5" customHeight="1" thickBot="1">
      <c r="A6" s="24" t="s">
        <v>5</v>
      </c>
      <c r="B6" s="25" t="s">
        <v>6</v>
      </c>
      <c r="C6" s="26" t="s">
        <v>7</v>
      </c>
      <c r="D6" s="26" t="s">
        <v>8</v>
      </c>
      <c r="E6" s="26" t="s">
        <v>9</v>
      </c>
      <c r="F6" s="26" t="s">
        <v>10</v>
      </c>
      <c r="G6" s="26" t="s">
        <v>11</v>
      </c>
      <c r="H6" s="26" t="s">
        <v>12</v>
      </c>
      <c r="I6" s="26" t="s">
        <v>13</v>
      </c>
      <c r="J6" s="26" t="s">
        <v>14</v>
      </c>
      <c r="K6" s="27" t="s">
        <v>15</v>
      </c>
    </row>
    <row r="7" spans="1:11" ht="36" customHeight="1">
      <c r="A7" s="9" t="s">
        <v>16</v>
      </c>
      <c r="B7" s="13">
        <v>17796468666</v>
      </c>
      <c r="C7" s="13">
        <v>17796444455.299999</v>
      </c>
      <c r="D7" s="11">
        <f>C7/B7</f>
        <v>0.99999863957842117</v>
      </c>
      <c r="E7" s="13">
        <f>B7-C7</f>
        <v>24210.700000762939</v>
      </c>
      <c r="F7" s="8">
        <v>17796444455.299999</v>
      </c>
      <c r="G7" s="11">
        <f>F7/B7</f>
        <v>0.99999863957842117</v>
      </c>
      <c r="H7" s="13">
        <v>17796444455.299999</v>
      </c>
      <c r="I7" s="11">
        <f>H7/B7</f>
        <v>0.99999863957842117</v>
      </c>
      <c r="J7" s="13">
        <v>17796444455.299999</v>
      </c>
      <c r="K7" s="16">
        <f>J7/B7</f>
        <v>0.99999863957842117</v>
      </c>
    </row>
    <row r="8" spans="1:11" ht="37.5" customHeight="1">
      <c r="A8" s="10" t="s">
        <v>17</v>
      </c>
      <c r="B8" s="14">
        <v>1953531334</v>
      </c>
      <c r="C8" s="13">
        <v>1953531334</v>
      </c>
      <c r="D8" s="12">
        <f t="shared" ref="D8:D12" si="0">C8/B8</f>
        <v>1</v>
      </c>
      <c r="E8" s="13">
        <f t="shared" ref="E8:E12" si="1">B8-C8</f>
        <v>0</v>
      </c>
      <c r="F8" s="8">
        <v>1953531334</v>
      </c>
      <c r="G8" s="11">
        <f t="shared" ref="G8:G12" si="2">F8/B8</f>
        <v>1</v>
      </c>
      <c r="H8" s="13">
        <v>1953531334</v>
      </c>
      <c r="I8" s="11">
        <f>H8/B8</f>
        <v>1</v>
      </c>
      <c r="J8" s="13">
        <v>1953531334</v>
      </c>
      <c r="K8" s="16">
        <f>J8/B8</f>
        <v>1</v>
      </c>
    </row>
    <row r="9" spans="1:11" ht="38.25" customHeight="1">
      <c r="A9" s="10" t="s">
        <v>18</v>
      </c>
      <c r="B9" s="14">
        <v>600000000</v>
      </c>
      <c r="C9" s="13">
        <v>566927006.16999996</v>
      </c>
      <c r="D9" s="12">
        <f t="shared" si="0"/>
        <v>0.94487834361666656</v>
      </c>
      <c r="E9" s="13">
        <f t="shared" si="1"/>
        <v>33072993.830000043</v>
      </c>
      <c r="F9" s="8">
        <v>566927006.16999996</v>
      </c>
      <c r="G9" s="11">
        <f t="shared" si="2"/>
        <v>0.94487834361666656</v>
      </c>
      <c r="H9" s="13">
        <v>566927006.16999996</v>
      </c>
      <c r="I9" s="11">
        <f>H9/B9</f>
        <v>0.94487834361666656</v>
      </c>
      <c r="J9" s="13">
        <v>566927006.16999996</v>
      </c>
      <c r="K9" s="16">
        <f>J9/B9</f>
        <v>0.94487834361666656</v>
      </c>
    </row>
    <row r="10" spans="1:11" ht="50.25" customHeight="1">
      <c r="A10" s="10" t="s">
        <v>19</v>
      </c>
      <c r="B10" s="14">
        <v>400000000</v>
      </c>
      <c r="C10" s="13">
        <v>400000000</v>
      </c>
      <c r="D10" s="12">
        <f t="shared" si="0"/>
        <v>1</v>
      </c>
      <c r="E10" s="13">
        <f t="shared" si="1"/>
        <v>0</v>
      </c>
      <c r="F10" s="8">
        <v>400000000</v>
      </c>
      <c r="G10" s="11">
        <f t="shared" si="2"/>
        <v>1</v>
      </c>
      <c r="H10" s="13">
        <v>400000000</v>
      </c>
      <c r="I10" s="11">
        <f>H10/B10</f>
        <v>1</v>
      </c>
      <c r="J10" s="13">
        <v>400000000</v>
      </c>
      <c r="K10" s="16">
        <f>J10/B10</f>
        <v>1</v>
      </c>
    </row>
    <row r="11" spans="1:11" ht="51" customHeight="1">
      <c r="A11" s="10" t="s">
        <v>20</v>
      </c>
      <c r="B11" s="15">
        <v>350000000</v>
      </c>
      <c r="C11" s="13">
        <v>228400000</v>
      </c>
      <c r="D11" s="12">
        <f t="shared" si="0"/>
        <v>0.65257142857142858</v>
      </c>
      <c r="E11" s="13">
        <f t="shared" si="1"/>
        <v>121600000</v>
      </c>
      <c r="F11" s="8">
        <v>228400000</v>
      </c>
      <c r="G11" s="11">
        <f t="shared" si="2"/>
        <v>0.65257142857142858</v>
      </c>
      <c r="H11" s="13">
        <v>228400000</v>
      </c>
      <c r="I11" s="11">
        <f>H11/B11</f>
        <v>0.65257142857142858</v>
      </c>
      <c r="J11" s="13">
        <v>228400000</v>
      </c>
      <c r="K11" s="16">
        <f>J11/B11</f>
        <v>0.65257142857142858</v>
      </c>
    </row>
    <row r="12" spans="1:11" ht="33.75" customHeight="1" thickBot="1">
      <c r="A12" s="17" t="s">
        <v>21</v>
      </c>
      <c r="B12" s="18">
        <v>400000000</v>
      </c>
      <c r="C12" s="19">
        <v>388245829.39999998</v>
      </c>
      <c r="D12" s="20">
        <f t="shared" si="0"/>
        <v>0.97061457349999991</v>
      </c>
      <c r="E12" s="19">
        <f t="shared" si="1"/>
        <v>11754170.600000024</v>
      </c>
      <c r="F12" s="21">
        <v>388245829.39999998</v>
      </c>
      <c r="G12" s="22">
        <f t="shared" si="2"/>
        <v>0.97061457349999991</v>
      </c>
      <c r="H12" s="19">
        <v>388245829.39999998</v>
      </c>
      <c r="I12" s="22">
        <f>H12/B12</f>
        <v>0.97061457349999991</v>
      </c>
      <c r="J12" s="19">
        <v>388245829.39999998</v>
      </c>
      <c r="K12" s="23">
        <f>J12/B12</f>
        <v>0.97061457349999991</v>
      </c>
    </row>
    <row r="13" spans="1:11" ht="37.5" customHeight="1" thickBot="1">
      <c r="A13" s="24" t="s">
        <v>22</v>
      </c>
      <c r="B13" s="28">
        <f>SUM(B7:B12)</f>
        <v>21500000000</v>
      </c>
      <c r="C13" s="28">
        <f>SUM(C7:C12)</f>
        <v>21333548624.869999</v>
      </c>
      <c r="D13" s="29">
        <f>C13/B13</f>
        <v>0.99225807557534884</v>
      </c>
      <c r="E13" s="28">
        <f>SUM(E7:E12)</f>
        <v>166451375.13000083</v>
      </c>
      <c r="F13" s="28">
        <f>SUM(F7:F12)</f>
        <v>21333548624.869999</v>
      </c>
      <c r="G13" s="29">
        <f>F13/B13</f>
        <v>0.99225807557534884</v>
      </c>
      <c r="H13" s="28">
        <f>SUM(H7:H12)</f>
        <v>21333548624.869999</v>
      </c>
      <c r="I13" s="29">
        <f>H13/B13</f>
        <v>0.99225807557534884</v>
      </c>
      <c r="J13" s="30">
        <f>SUM(J7:J12)</f>
        <v>21333548624.869999</v>
      </c>
      <c r="K13" s="31">
        <f>J13/B13</f>
        <v>0.99225807557534884</v>
      </c>
    </row>
    <row r="14" spans="1:11">
      <c r="C14" s="2"/>
      <c r="D14" s="4"/>
      <c r="F14" s="2"/>
      <c r="H14" s="2"/>
      <c r="J14" s="2"/>
    </row>
    <row r="15" spans="1:11">
      <c r="B15" s="3"/>
      <c r="C15" s="2"/>
      <c r="F15" s="2"/>
      <c r="H15" s="2"/>
      <c r="J15" s="2"/>
    </row>
    <row r="16" spans="1:11">
      <c r="B16" s="3"/>
      <c r="C16" s="2"/>
      <c r="F16" s="2"/>
      <c r="H16" s="2"/>
      <c r="J16" s="2"/>
    </row>
    <row r="17" spans="2:10">
      <c r="B17" s="3"/>
      <c r="C17" s="2"/>
      <c r="F17" s="2"/>
      <c r="H17" s="2"/>
      <c r="J17" s="2"/>
    </row>
    <row r="18" spans="2:10">
      <c r="B18" s="3"/>
      <c r="C18" s="2" t="s">
        <v>23</v>
      </c>
      <c r="F18" s="2"/>
      <c r="H18" s="2"/>
      <c r="J18" s="2"/>
    </row>
    <row r="19" spans="2:10">
      <c r="B19" s="3"/>
      <c r="C19" s="2"/>
      <c r="F19" s="2"/>
      <c r="H19" s="2"/>
      <c r="J19" s="2"/>
    </row>
    <row r="20" spans="2:10">
      <c r="B20" s="3"/>
      <c r="C20" s="2"/>
      <c r="F20" s="2"/>
      <c r="H20" s="2"/>
      <c r="J20" s="2"/>
    </row>
    <row r="21" spans="2:10">
      <c r="B21" s="3"/>
      <c r="C21" s="2"/>
      <c r="F21" s="2"/>
      <c r="H21" s="2"/>
      <c r="J21" s="2"/>
    </row>
    <row r="22" spans="2:10">
      <c r="B22" s="3"/>
      <c r="C22" s="2"/>
      <c r="F22" s="2"/>
      <c r="H22" s="2"/>
      <c r="J22" s="2"/>
    </row>
    <row r="23" spans="2:10">
      <c r="B23" s="3"/>
      <c r="C23" s="2"/>
      <c r="F23" s="2"/>
      <c r="H23" s="2"/>
      <c r="J23" s="2"/>
    </row>
    <row r="24" spans="2:10">
      <c r="B24" s="3"/>
      <c r="C24" s="2"/>
      <c r="F24" s="2"/>
      <c r="H24" s="2"/>
      <c r="J24" s="2"/>
    </row>
    <row r="25" spans="2:10">
      <c r="B25" s="3"/>
      <c r="C25" s="2"/>
      <c r="F25" s="2"/>
      <c r="H25" s="2"/>
      <c r="J25" s="2"/>
    </row>
    <row r="26" spans="2:10">
      <c r="B26" s="3"/>
      <c r="C26" s="2"/>
      <c r="F26" s="2"/>
      <c r="H26" s="2"/>
      <c r="J26" s="2"/>
    </row>
    <row r="27" spans="2:10">
      <c r="B27" s="3"/>
      <c r="C27" s="2"/>
      <c r="F27" s="2"/>
      <c r="H27" s="2"/>
      <c r="J27" s="2"/>
    </row>
    <row r="28" spans="2:10">
      <c r="B28" s="3"/>
      <c r="C28" s="2"/>
      <c r="F28" s="2"/>
      <c r="H28" s="2"/>
      <c r="J28" s="2"/>
    </row>
    <row r="29" spans="2:10">
      <c r="B29" s="3"/>
      <c r="C29" s="2"/>
      <c r="F29" s="2"/>
      <c r="H29" s="2"/>
      <c r="J29" s="2"/>
    </row>
    <row r="30" spans="2:10">
      <c r="B30" s="3"/>
      <c r="C30" s="2"/>
      <c r="F30" s="2"/>
      <c r="H30" s="2"/>
      <c r="J30" s="2"/>
    </row>
    <row r="36" spans="1:1">
      <c r="A36" s="1" t="s">
        <v>23</v>
      </c>
    </row>
  </sheetData>
  <mergeCells count="6">
    <mergeCell ref="A5:K5"/>
    <mergeCell ref="A1:F3"/>
    <mergeCell ref="G1:K3"/>
    <mergeCell ref="A4:D4"/>
    <mergeCell ref="H4:K4"/>
    <mergeCell ref="E4:G4"/>
  </mergeCells>
  <hyperlinks>
    <hyperlink ref="A7" location="'Proyecto 1'!A1" display="Proyecto 1" xr:uid="{1FF41EF5-89AA-493E-91DF-11F3713CB2F3}"/>
    <hyperlink ref="A8" location="'Proyecto 2'!A1" display="Proyecto 2" xr:uid="{16044791-A77F-4E0A-A8F0-C1913718323A}"/>
  </hyperlinks>
  <printOptions horizontalCentered="1" verticalCentered="1"/>
  <pageMargins left="0.62992125984251968" right="0.23622047244094491" top="0.74803149606299213" bottom="0.74803149606299213" header="0.31496062992125984" footer="0.31496062992125984"/>
  <pageSetup paperSize="5" scale="69" orientation="landscape" r:id="rId1"/>
  <headerFooter>
    <oddFooter xml:space="preserve">&amp;C&amp;G
Carrera 10ª No 15-22 PBX: 60+1 3275252 – Línea gratuita:018000122020
www.uaeos.gov.co  -atencionalciudadano@uaeos.gov.co
Bogotá D.C, Colombia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Ismael Muñoz Rodriguez</dc:creator>
  <cp:keywords/>
  <dc:description/>
  <cp:lastModifiedBy>Marisol Viveros</cp:lastModifiedBy>
  <cp:revision/>
  <dcterms:created xsi:type="dcterms:W3CDTF">2018-02-28T16:54:48Z</dcterms:created>
  <dcterms:modified xsi:type="dcterms:W3CDTF">2023-01-26T20:34:36Z</dcterms:modified>
  <cp:category/>
  <cp:contentStatus/>
</cp:coreProperties>
</file>