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GESTION 2024\2. PROGRAMAS Y PROYECTOS\6. Proyectos\1. Cadenas de Valor\"/>
    </mc:Choice>
  </mc:AlternateContent>
  <xr:revisionPtr revIDLastSave="0" documentId="8_{67AC51F4-EC51-408B-93BF-763E87C2D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llo de asociatividad solidaria" sheetId="17" r:id="rId1"/>
    <sheet name="TICs" sheetId="10" r:id="rId2"/>
    <sheet name="Documental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aa">#REF!</definedName>
    <definedName name="aaaaa">#REF!</definedName>
    <definedName name="AGOSTO12" localSheetId="0">#REF!</definedName>
    <definedName name="AGOSTO12">#REF!</definedName>
    <definedName name="_xlnm.Print_Area" localSheetId="0">'Dllo de asociatividad solidaria'!$A$2:$BI$37</definedName>
    <definedName name="ASD" localSheetId="0">#REF!</definedName>
    <definedName name="ASD">#REF!</definedName>
    <definedName name="Atencion" localSheetId="0">#REF!</definedName>
    <definedName name="Atencion">#REF!</definedName>
    <definedName name="Bandas">!$A$6:$IV$6,!$A$8:$IV$8,!$A$10:$IV$10,!$A$12:$IV$12,!$A$14:$IV$14,!$A$16:$IV$16,!$A$18:$IV$18,!$A$20:$IV$20,!$A$22:$IV$22,!$A$24:$IV$24,!$A$26:$IV$26,!$A$28:$IV$28,!$A$30:$IV$30,!$A$32:$IV$32,!$A$34:$IV$34,!$A$36:$IV$36,!$A$38:$IV$38,!$A$40:$IV$40,!$A$42:$IV$42,!$A$44:$IV$44,!$A$46:$IV$46,!$A$48:$IV$48,!$A$50:$IV$50,!$A$52:$IV$52,!$A$54:$IV$54,!$A$56:$IV$56,!$A$58:$IV$58,!$A$60:$IV$60,!$A$62:$IV$62,!$A$64:$IV$64,!$A$66:$IV$66,!$A$68:$IV$68,!$A$70:$IV$70,!$A$72:$IV$72,!$A$74:$IV$74,!$A$76:$IV$76,!$A$78:$IV$78</definedName>
    <definedName name="bb">#REF!</definedName>
    <definedName name="BordersColorAccent" localSheetId="0">#REF!</definedName>
    <definedName name="BordersColorAccent">#REF!</definedName>
    <definedName name="BordersColorNormal" localSheetId="0">#REF!</definedName>
    <definedName name="BordersColorNormal">#REF!</definedName>
    <definedName name="BordersStyleAccent" localSheetId="0">#REF!</definedName>
    <definedName name="BordersStyleAccent">#REF!</definedName>
    <definedName name="BordersStyleMajor" localSheetId="0">#REF!</definedName>
    <definedName name="BordersStyleMajor">#REF!</definedName>
    <definedName name="CCCC">#REF!</definedName>
    <definedName name="ccccc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cccccc">#REF!</definedName>
    <definedName name="CD" localSheetId="0">#REF!</definedName>
    <definedName name="CD">#REF!</definedName>
    <definedName name="cda">#REF!</definedName>
    <definedName name="CIUDADES">[1]FUENTES!$A$3:$A$35</definedName>
    <definedName name="ClasificacióndeIndicador">#REF!</definedName>
    <definedName name="Code">'[2]Base Notas'!$C$2:$C$546</definedName>
    <definedName name="copia" localSheetId="0">#REF!</definedName>
    <definedName name="copia">#REF!</definedName>
    <definedName name="copiar" localSheetId="0">#REF!</definedName>
    <definedName name="copiar">#REF!</definedName>
    <definedName name="d" localSheetId="0">#REF!</definedName>
    <definedName name="d">#REF!</definedName>
    <definedName name="DAE" localSheetId="0">#REF!</definedName>
    <definedName name="DAE">#REF!</definedName>
    <definedName name="DIA" localSheetId="0">#REF!</definedName>
    <definedName name="DIA">#REF!</definedName>
    <definedName name="E" localSheetId="0">#REF!</definedName>
    <definedName name="E">#REF!</definedName>
    <definedName name="eee">#REF!</definedName>
    <definedName name="Estado">[3]Directorio!$C$20:$C$27</definedName>
    <definedName name="EstadodeAvanve">#REF!</definedName>
    <definedName name="Estadodelplazodelindicador">#REF!</definedName>
    <definedName name="FR" localSheetId="0">#REF!</definedName>
    <definedName name="FR">#REF!</definedName>
    <definedName name="Frecuencia">#REF!</definedName>
    <definedName name="Fuentesfinanciacion">#REF!</definedName>
    <definedName name="hniii">#REF!</definedName>
    <definedName name="hoja7" localSheetId="0">#REF!</definedName>
    <definedName name="hoja7">#REF!</definedName>
    <definedName name="Importancia">[4]Listas!$H$1:$H$3</definedName>
    <definedName name="julio">#REF!</definedName>
    <definedName name="LedgerColumns" localSheetId="0">#REF!</definedName>
    <definedName name="LedgerColumns">#REF!</definedName>
    <definedName name="LedgerOrientation" localSheetId="0">#REF!</definedName>
    <definedName name="LedgerOrientation">#REF!</definedName>
    <definedName name="LedgerSize" localSheetId="0">#REF!</definedName>
    <definedName name="LedgerSize">#REF!</definedName>
    <definedName name="Lista1">[4]Listas!$A$1:$A$2</definedName>
    <definedName name="Lista7">[4]Listas!$J$1:$J$3</definedName>
    <definedName name="lllllllllllll" localSheetId="0">#REF!</definedName>
    <definedName name="lllllllllllll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0">#REF!</definedName>
    <definedName name="m">#REF!</definedName>
    <definedName name="mar">#REF!</definedName>
    <definedName name="marfeli">#REF!</definedName>
    <definedName name="martha">#REF!</definedName>
    <definedName name="MatrizTrabajo">#REF!</definedName>
    <definedName name="Medidas">#REF!</definedName>
    <definedName name="MetasTrazadoras">#REF!</definedName>
    <definedName name="mmm">#REF!</definedName>
    <definedName name="MMMMM">#REF!</definedName>
    <definedName name="mmmmmmmmmmmmmmmmmmmmmmmmmmmmmmm">#REF!</definedName>
    <definedName name="NI">#REF!</definedName>
    <definedName name="NivelTerritorial">#REF!</definedName>
    <definedName name="NumberRows" localSheetId="0">#REF!</definedName>
    <definedName name="NumberRows">#REF!</definedName>
    <definedName name="Organizaciones">'[4]PPTO 2021'!$G$1168:$G$1175</definedName>
    <definedName name="P" localSheetId="0">#REF!</definedName>
    <definedName name="P">#REF!</definedName>
    <definedName name="Periodicidad">[3]Directorio!$C$11:$C$17</definedName>
    <definedName name="RowBanding" localSheetId="0">#REF!</definedName>
    <definedName name="RowBanding">#REF!</definedName>
    <definedName name="RowBandingColor" localSheetId="0">#REF!</definedName>
    <definedName name="RowBandingColor">#REF!</definedName>
    <definedName name="sssss">#REF!</definedName>
    <definedName name="Tics">#REF!</definedName>
    <definedName name="TICS1">#REF!</definedName>
    <definedName name="Tipo_Hito">[5]Listas!$A$2:$A$1048576</definedName>
    <definedName name="Trabajo">'[6]PPTO 2021'!$G$1118:$G$1178</definedName>
    <definedName name="u" localSheetId="0">#REF!</definedName>
    <definedName name="u">#REF!</definedName>
    <definedName name="VistaPrevia" localSheetId="0">#REF!</definedName>
    <definedName name="VistaPrevia">#REF!</definedName>
    <definedName name="WWW">#REF!</definedName>
    <definedName name="xxx">#REF!</definedName>
    <definedName name="xxxx">#REF!</definedName>
    <definedName name="xxxxx">#REF!</definedName>
    <definedName name="XXXXXX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xxxxxxxxx">#REF!</definedName>
    <definedName name="ZX" localSheetId="0">#REF!</definedName>
    <definedName name="Z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8" l="1"/>
  <c r="J36" i="17" l="1"/>
  <c r="J31" i="17"/>
  <c r="J21" i="17"/>
  <c r="J10" i="17"/>
  <c r="J37" i="17" l="1"/>
  <c r="H15" i="8" l="1"/>
  <c r="H16" i="8" s="1"/>
  <c r="H13" i="10" l="1"/>
  <c r="G14" i="8" l="1"/>
  <c r="G13" i="8"/>
  <c r="G12" i="8"/>
  <c r="B12" i="8"/>
  <c r="A12" i="8"/>
  <c r="G10" i="8"/>
  <c r="G9" i="8"/>
  <c r="G8" i="8"/>
  <c r="B8" i="8"/>
  <c r="A8" i="8"/>
</calcChain>
</file>

<file path=xl/sharedStrings.xml><?xml version="1.0" encoding="utf-8"?>
<sst xmlns="http://schemas.openxmlformats.org/spreadsheetml/2006/main" count="159" uniqueCount="122">
  <si>
    <t>Productos proyecto</t>
  </si>
  <si>
    <t>Indicador</t>
  </si>
  <si>
    <t>Costo por actividad</t>
  </si>
  <si>
    <t>Fecha de Inicio 
(año/mes/día)</t>
  </si>
  <si>
    <t>Fecha de Terminación
(año/mes/día)</t>
  </si>
  <si>
    <t xml:space="preserve">Producto  </t>
  </si>
  <si>
    <t>Total Proyecto</t>
  </si>
  <si>
    <t>Unidad de Medida</t>
  </si>
  <si>
    <t>Número de Sistemas</t>
  </si>
  <si>
    <t>Sistema de gestión documental implementado</t>
  </si>
  <si>
    <t>Numero de Sistemas</t>
  </si>
  <si>
    <t>Sistema de Gestión implementado</t>
  </si>
  <si>
    <t>Servicios de informacion para la gestión administrativa</t>
  </si>
  <si>
    <t>Numero</t>
  </si>
  <si>
    <t>Estrategia de arquitectura TI implementada</t>
  </si>
  <si>
    <t>Diseñar la estrategia de implementacion de la arquitectura TI conforme a las necesidades de la Unidad Administrativa Especial de Organizaciones Solidarias</t>
  </si>
  <si>
    <t>Implementar la arquitectura TI conforme a las necesidades de la Unidad Administrativa Especial de Organizaciones Solidarias</t>
  </si>
  <si>
    <t>Usuarios del sistema</t>
  </si>
  <si>
    <t xml:space="preserve">Adquirir la infraestructura informática y tecnologica que soporte la implementacion de los sistemas de información  acordes a las necesidades de la entidad y del sector solidario </t>
  </si>
  <si>
    <t xml:space="preserve">Actualizar infraestructura informática y tecnologica existente que soporte la implementacion de los sistemas de información  acordes a las necesidades de la entidad y del sector solidario </t>
  </si>
  <si>
    <t>Implementar los sistemas de información y sus componentes acordes a las necesidades de la entidad y del sector solidario</t>
  </si>
  <si>
    <t>Código Presupuestal</t>
  </si>
  <si>
    <t>Código BPIN</t>
  </si>
  <si>
    <t xml:space="preserve">Objetivo específico </t>
  </si>
  <si>
    <t>Subtotal Objetivo 2</t>
  </si>
  <si>
    <t>FORTALECIMIENTO DE LA INFRAESTRUCTURA TECNOLÓGICA DE LA UNIDAD ADMINISTRATIVA ESPECIAL ORGANIZACIONES SOLIDARIAS A NIVEL NACIONAL</t>
  </si>
  <si>
    <t>C-3699 1300 1</t>
  </si>
  <si>
    <t>C-3699 1300 5</t>
  </si>
  <si>
    <t>Metas</t>
  </si>
  <si>
    <t>Costo actividades</t>
  </si>
  <si>
    <t>Por: Martha Cecilia Daza</t>
  </si>
  <si>
    <t>Nombre Proyecto</t>
  </si>
  <si>
    <t>Objetivo General</t>
  </si>
  <si>
    <t>Nombre del Proyecto</t>
  </si>
  <si>
    <t>Objetivo  General</t>
  </si>
  <si>
    <t>IMPLEMENTACIÓN DE UN SISTEMA INTEGRAL DE GESTIÓN DOCUMENTAL PARA LA UNIDAD ADMINISTRATIVA ESPECIAL DE ORGANIZACIONES SOLIDARIAS A NIVEL NACIONAL</t>
  </si>
  <si>
    <t>Implementar un sistema integral de gestión documental en la unidad administrativa especial de organizaciones solidarias en la adopción de los requisitos técnicos y normativa aplicable en materia de Gestión Documental.</t>
  </si>
  <si>
    <t>Mejorar la infraestructura tecnológica de la Unidad Administrativa Especial Organizaciones Solidarias a nivel nacional</t>
  </si>
  <si>
    <t>Productos</t>
  </si>
  <si>
    <t xml:space="preserve">Actividades 
</t>
  </si>
  <si>
    <t xml:space="preserve">Objetivos Específicos </t>
  </si>
  <si>
    <t>Rubro Presupuestal</t>
  </si>
  <si>
    <t>Objetivo específico (1)</t>
  </si>
  <si>
    <t>Actividades 
2024 - 2027</t>
  </si>
  <si>
    <t>Objetivo específico (3)</t>
  </si>
  <si>
    <t>Actividades 
2018 - 2026</t>
  </si>
  <si>
    <t>Rubro 
Presupuestal</t>
  </si>
  <si>
    <t xml:space="preserve">Optimizar los mecanismos de gestión de información soportada en las Tecnologias de la Información y las Comunicaciones de la Unidad Administrativa de Organizaciones Solidarias
</t>
  </si>
  <si>
    <t>DESARROLLO DE  ASOCIATIVIDAD SOLIDARIA PARA LA PAZ A NIVEL NACIONAL</t>
  </si>
  <si>
    <t xml:space="preserve">Indicadores
</t>
  </si>
  <si>
    <t>Principal</t>
  </si>
  <si>
    <t>Secundarios</t>
  </si>
  <si>
    <t xml:space="preserve">Fortalecer la articulación interinstitucional nacional y territorial con actores de la asociatividad solidaria. </t>
  </si>
  <si>
    <t>Servicio de asistencia técnica - agendas comunes en el territorio implementadas</t>
  </si>
  <si>
    <t>Número de asistencias</t>
  </si>
  <si>
    <t xml:space="preserve">Asistencias técnicas realizadas </t>
  </si>
  <si>
    <t>Agendas comunes territoriales implementadas</t>
  </si>
  <si>
    <t xml:space="preserve">Seguimientos a la implementación de las agendas comunes territoriales realizados
</t>
  </si>
  <si>
    <t>Realizar seguimiento a los resultados de las agendas comunes en el marco de la asociatividad solidaria</t>
  </si>
  <si>
    <t>Total Objetivo 1</t>
  </si>
  <si>
    <t>Principales</t>
  </si>
  <si>
    <t xml:space="preserve">2. Promover la cultura de la asociatividad solidaria a nivel nacional	</t>
  </si>
  <si>
    <t>Servicio de asistencia técnica -  promoción de la cultura asociativa solidaria a través de procesos educativos y de comunicación realizada</t>
  </si>
  <si>
    <t>Asistencias técnicas realizadas</t>
  </si>
  <si>
    <t>Redes de medios alternativos, comunitarios y digitales de organizaciones de la asociatividad solidaria consolidados</t>
  </si>
  <si>
    <t>Territorios con asistencias técnicas realizadas</t>
  </si>
  <si>
    <t>Total Objetivo 2</t>
  </si>
  <si>
    <t xml:space="preserve">Productos </t>
  </si>
  <si>
    <t>Fomentar organizaciones de la asociatividad solidaria</t>
  </si>
  <si>
    <t>Número de acciones</t>
  </si>
  <si>
    <t xml:space="preserve">Iniciativas de la asociatividad solidaria fomentadas
</t>
  </si>
  <si>
    <t>Organizaciones creadas</t>
  </si>
  <si>
    <t>Organizaciones de  población víctima fomentadas</t>
  </si>
  <si>
    <t>Organizaciones fortalecidas con medios de producción</t>
  </si>
  <si>
    <t>Visitas de seguimiento y evaluación a organizaciones fortalecidas con medios de producción</t>
  </si>
  <si>
    <t xml:space="preserve">Visitas de seguimiento y evaluación realizadas </t>
  </si>
  <si>
    <t xml:space="preserve"> Organizaciones de la asociatividad solidaria participando en redes o cadenas productivas fomentadas</t>
  </si>
  <si>
    <t>Total objetivo 3</t>
  </si>
  <si>
    <t xml:space="preserve"> Fortalecer estrategias para la implementación de la asociatividad solidaria</t>
  </si>
  <si>
    <t>Documentos de evaluación -elaborados</t>
  </si>
  <si>
    <t>Número de documentos</t>
  </si>
  <si>
    <t>Documentos de evaluación desarrollados</t>
  </si>
  <si>
    <t>NA</t>
  </si>
  <si>
    <t>Total Objetivo 4</t>
  </si>
  <si>
    <t>TOTAL PROYECTO</t>
  </si>
  <si>
    <t>Fortalecer  los procesos de asociatividad solidaria en los territorios</t>
  </si>
  <si>
    <t>2.1.1. Acompañar y asistir técnicamente a los consejos pedagógicos territoriales con el apoyo a iniciativas que fomenten la cultura y la educación de la asociatividad solidaria</t>
  </si>
  <si>
    <t>2.1.2 Brindar asesoría, asistencia técnica y acompañamiento para la conformación de la red de comunicación con enfoque asociativo solidario</t>
  </si>
  <si>
    <t xml:space="preserve">2.1.3 Caracterizar los medios de comunicación de asociatividad solidaria  </t>
  </si>
  <si>
    <t>2.1.4 Crear los consejos pedagógicos territoriales para el fomento de la cultura y la educación de la asociatividad solidaria</t>
  </si>
  <si>
    <t>2.1.5 Desarrollar actividades de promoción para el desarrollo de la agenda de asociatividad solidaria para la paz</t>
  </si>
  <si>
    <t>2.1.6 Desarrollar programas educativos que fomenten la asociatividad solidaria en la educación formal, informal y en la educación para el trabajo y el desarrollo humano.</t>
  </si>
  <si>
    <t>2.1.7 Divulgar los programas, planes y proyectos que se desarrollen en el marco de la agenda de asociatividad solidaria para la paz</t>
  </si>
  <si>
    <t>2.1.8  Implementar el Plan de Trabajo de las redes de medios de comunicación consolidada</t>
  </si>
  <si>
    <t>2.1.9 Realizar encuentros de medios de comunicación de asociatividad solidaria</t>
  </si>
  <si>
    <t>2.1.10 Realizar talleres de formación en cultura asociativa solidaria y en temas relacionados con tecnologías de la información y las telecomunicaciones</t>
  </si>
  <si>
    <t>3.1.1 Construir agendas comunes en el marco de la asociatividad solidaria con enfoque intersectorial e interinstitucional</t>
  </si>
  <si>
    <r>
      <t>S</t>
    </r>
    <r>
      <rPr>
        <sz val="12"/>
        <color theme="1"/>
        <rFont val="Arial Narrow"/>
        <family val="2"/>
      </rPr>
      <t xml:space="preserve">ervicio de fomento de la asociatividad solidaria </t>
    </r>
    <r>
      <rPr>
        <b/>
        <sz val="12"/>
        <color theme="4" tint="-0.249977111117893"/>
        <rFont val="Arial Narrow"/>
        <family val="2"/>
      </rPr>
      <t xml:space="preserve">(producto principal del proyecto)
</t>
    </r>
    <r>
      <rPr>
        <sz val="12"/>
        <color theme="1"/>
        <rFont val="Arial Narrow"/>
        <family val="2"/>
      </rPr>
      <t>-realizado</t>
    </r>
    <r>
      <rPr>
        <b/>
        <sz val="12"/>
        <color theme="4" tint="-0.249977111117893"/>
        <rFont val="Arial Narrow"/>
        <family val="2"/>
      </rPr>
      <t xml:space="preserve">
</t>
    </r>
  </si>
  <si>
    <t>Metas
2024</t>
  </si>
  <si>
    <t xml:space="preserve">Actualizadas enero 3/2024 </t>
  </si>
  <si>
    <t xml:space="preserve">Actualizadas enero 3/2024  </t>
  </si>
  <si>
    <t>Costo total por objetivo</t>
  </si>
  <si>
    <t xml:space="preserve">Metas </t>
  </si>
  <si>
    <t>Rubro presupuestal</t>
  </si>
  <si>
    <t>C 3602 1300 9 20307G 3602044 2
ADQUIS. DE BYS - SERVICIO DE ASISTENCIA TÉCNICA - DESARROLLO DE ASOCIATIVIDAD SOLIDARIA PARA LA PAZ A NIVEL  NACIONAL</t>
  </si>
  <si>
    <t>Meta</t>
  </si>
  <si>
    <t>Indicadores</t>
  </si>
  <si>
    <t>C 3602 1300 9 20307G 3602050 2
ADQUIS. DE BYS - SERVICIO DE FOMENTO DE LA ASOCIATIVIDAD SOLIDARIA - DESARROLLO DE ASOCIATIVIDAD SOLIDARIA PARA LA PAZ A NIVEL  NACIONAL</t>
  </si>
  <si>
    <t>C 3602 1300 9 20307G 3602051 2
ADQUIS. DE BYS - DOCUMENTOS DE EVALUACIÓN - DESARROLLO DE ASOCIATIVIDAD SOLIDARIA PARA LA PAZ A NIVEL  NACIONAL</t>
  </si>
  <si>
    <t>C-3699-1300-1-53105B-3699001 02
ADQUISICIÓN DE BIENES Y SERVICIOS - SERVICIOS DE INFORMACIÓN PARA LA GESTIÓN ADMINISTRATIVA - FORTALECIMIENTO DE LA INFRAESTRUCTURA TECNOLÓGICA DE LA UNIDAD ADMINISTRATIVA ESPECIAL ORGANIZACIONES SOLIDARIAS A NIVEL   NACIONAL</t>
  </si>
  <si>
    <t>C-3699-1300-5-53105B-3699052-02
ADQUISICIÓN DE BIENES Y SERVICIOS - SERVICIO DE GESTIÓN DOCUMENTAL - IMPLEMENTACIÓN DE UN SISTEMA INTEGRAL DE GESTIÓN DOCUMENTAL PARA LA UNIDAD ADMINISTRATIVA ESPECIAL DE ORGANIZACIONES SOLIDARIAS A NIVEL  NACIONAL</t>
  </si>
  <si>
    <t>C-3699-1300-5-53105B-3699060-02
ADQUISICIÓN DE BIENES Y SERVICIOS - SERVICIO DE IMPLEMENTACIÓN SISTEMAS DE GESTIÓN - IMPLEMENTACIÓN DE UN SISTEMA INTEGRAL DE GESTIÓN DOCUMENTAL PARA LA UNIDAD ADMINISTRATIVA ESPECIAL DE ORGANIZACIONES SOLIDARIAS A NIVEL NACIONAL</t>
  </si>
  <si>
    <t>Total</t>
  </si>
  <si>
    <t xml:space="preserve"> 4.1.1 Desarrollar las herramientas que permita la toma de decisiones sobre la asociatividad solidaria</t>
  </si>
  <si>
    <t>4.1.2 Realizar análisis de información que facilite el desarrollo de la asociatividad solidaria</t>
  </si>
  <si>
    <t>3.1.1 Crear formas asociativas de la asociatividad solidaria en zonas rurales y urbanas con enfoques poblacionales, diferenciales y de paz</t>
  </si>
  <si>
    <t>3.1.3 Fortalecer formas asociativas de la asociatividad solidaria en zonas rurales y urbanas con enfoques poblacionales, diferenciales y de paz</t>
  </si>
  <si>
    <t>3.1.4 Proporcionar medios de producción a las organizaciones de Asociatividad Solidaria</t>
  </si>
  <si>
    <t>3.1.6 Realizar seguimiento y evaluación a procesos de fortalecimiento organizacional en los territorios</t>
  </si>
  <si>
    <t>3.1.5 Realizar apoyo a la gestión de las organizaciones de la asociatividad solidaria en territorio</t>
  </si>
  <si>
    <t>3.1.2 Fomentar la articulación de las organizaciones de la asociatividad solidaria a redes o cadenas productivas.</t>
  </si>
  <si>
    <t>Cadena de Valor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</si>
</sst>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yyyy\-mm\-dd;@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* #,##0.00_);_(* \(#,##0.00\);_(* &quot;-&quot;??_);_(@_)"/>
    <numFmt numFmtId="168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000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4" tint="-0.249977111117893"/>
      <name val="Arial Narrow"/>
      <family val="2"/>
    </font>
    <font>
      <sz val="12"/>
      <color theme="0"/>
      <name val="Arial Narrow"/>
      <family val="2"/>
    </font>
    <font>
      <b/>
      <sz val="18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medium">
        <color indexed="64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1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6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2" fillId="8" borderId="0" applyNumberFormat="0" applyBorder="0" applyAlignment="0" applyProtection="0"/>
    <xf numFmtId="0" fontId="14" fillId="10" borderId="18" applyNumberFormat="0" applyAlignment="0" applyProtection="0"/>
    <xf numFmtId="0" fontId="6" fillId="0" borderId="0"/>
    <xf numFmtId="0" fontId="19" fillId="11" borderId="0" applyNumberFormat="0" applyBorder="0" applyAlignment="0" applyProtection="0"/>
    <xf numFmtId="0" fontId="12" fillId="12" borderId="0" applyNumberFormat="0" applyBorder="0" applyAlignment="0" applyProtection="0"/>
  </cellStyleXfs>
  <cellXfs count="285">
    <xf numFmtId="0" fontId="0" fillId="0" borderId="0" xfId="0"/>
    <xf numFmtId="0" fontId="7" fillId="5" borderId="0" xfId="0" applyFont="1" applyFill="1"/>
    <xf numFmtId="0" fontId="2" fillId="5" borderId="5" xfId="0" applyFont="1" applyFill="1" applyBorder="1" applyAlignment="1">
      <alignment horizontal="left" vertical="center"/>
    </xf>
    <xf numFmtId="166" fontId="2" fillId="5" borderId="10" xfId="1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vertical="top"/>
    </xf>
    <xf numFmtId="0" fontId="0" fillId="0" borderId="0" xfId="0" applyAlignment="1">
      <alignment horizontal="justify" vertical="center"/>
    </xf>
    <xf numFmtId="0" fontId="2" fillId="5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5" fillId="0" borderId="0" xfId="0" applyFont="1"/>
    <xf numFmtId="0" fontId="10" fillId="2" borderId="0" xfId="0" applyFont="1" applyFill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7" fillId="2" borderId="0" xfId="0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7" borderId="0" xfId="0" applyFont="1" applyFill="1"/>
    <xf numFmtId="0" fontId="10" fillId="7" borderId="0" xfId="0" applyFont="1" applyFill="1"/>
    <xf numFmtId="165" fontId="22" fillId="7" borderId="0" xfId="1" applyFont="1" applyFill="1" applyAlignment="1">
      <alignment vertical="center"/>
    </xf>
    <xf numFmtId="0" fontId="10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4" fillId="7" borderId="0" xfId="0" applyFont="1" applyFill="1"/>
    <xf numFmtId="9" fontId="17" fillId="7" borderId="0" xfId="3" applyFont="1" applyFill="1" applyAlignment="1">
      <alignment vertical="center" wrapText="1"/>
    </xf>
    <xf numFmtId="0" fontId="15" fillId="7" borderId="0" xfId="0" applyFont="1" applyFill="1"/>
    <xf numFmtId="9" fontId="16" fillId="7" borderId="0" xfId="3" applyFont="1" applyFill="1"/>
    <xf numFmtId="0" fontId="10" fillId="7" borderId="0" xfId="0" applyFont="1" applyFill="1" applyAlignment="1">
      <alignment wrapText="1"/>
    </xf>
    <xf numFmtId="2" fontId="27" fillId="7" borderId="0" xfId="0" applyNumberFormat="1" applyFont="1" applyFill="1"/>
    <xf numFmtId="2" fontId="10" fillId="7" borderId="0" xfId="0" applyNumberFormat="1" applyFont="1" applyFill="1"/>
    <xf numFmtId="0" fontId="30" fillId="9" borderId="16" xfId="12" applyFont="1" applyFill="1" applyBorder="1" applyAlignment="1">
      <alignment horizontal="center" vertical="center" wrapText="1"/>
    </xf>
    <xf numFmtId="0" fontId="30" fillId="9" borderId="1" xfId="12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/>
    </xf>
    <xf numFmtId="165" fontId="13" fillId="7" borderId="0" xfId="1" applyFont="1" applyFill="1"/>
    <xf numFmtId="166" fontId="32" fillId="7" borderId="0" xfId="0" applyNumberFormat="1" applyFont="1" applyFill="1"/>
    <xf numFmtId="0" fontId="29" fillId="7" borderId="0" xfId="0" applyFont="1" applyFill="1"/>
    <xf numFmtId="0" fontId="29" fillId="0" borderId="0" xfId="0" applyFont="1"/>
    <xf numFmtId="0" fontId="26" fillId="0" borderId="0" xfId="0" applyFont="1" applyAlignment="1">
      <alignment horizontal="center"/>
    </xf>
    <xf numFmtId="42" fontId="26" fillId="0" borderId="0" xfId="2" applyFont="1" applyAlignment="1">
      <alignment horizontal="center"/>
    </xf>
    <xf numFmtId="0" fontId="18" fillId="0" borderId="0" xfId="0" applyFont="1"/>
    <xf numFmtId="42" fontId="26" fillId="0" borderId="0" xfId="3" applyNumberFormat="1" applyFont="1" applyAlignment="1">
      <alignment horizontal="center"/>
    </xf>
    <xf numFmtId="42" fontId="10" fillId="0" borderId="0" xfId="2" applyFont="1" applyAlignment="1">
      <alignment horizontal="center"/>
    </xf>
    <xf numFmtId="9" fontId="26" fillId="0" borderId="0" xfId="3" applyFont="1" applyAlignment="1">
      <alignment horizontal="center"/>
    </xf>
    <xf numFmtId="42" fontId="10" fillId="0" borderId="0" xfId="3" applyNumberFormat="1" applyFont="1" applyAlignment="1">
      <alignment horizontal="center"/>
    </xf>
    <xf numFmtId="9" fontId="10" fillId="0" borderId="0" xfId="3" applyFont="1" applyAlignment="1">
      <alignment horizontal="center"/>
    </xf>
    <xf numFmtId="0" fontId="20" fillId="5" borderId="2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33" fillId="2" borderId="16" xfId="7" applyFont="1" applyFill="1" applyBorder="1" applyAlignment="1">
      <alignment horizontal="center" vertical="center" wrapText="1"/>
    </xf>
    <xf numFmtId="0" fontId="33" fillId="2" borderId="1" xfId="7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30" fillId="9" borderId="36" xfId="12" applyFont="1" applyFill="1" applyBorder="1" applyAlignment="1">
      <alignment horizontal="center" vertical="center" wrapText="1"/>
    </xf>
    <xf numFmtId="0" fontId="33" fillId="2" borderId="36" xfId="7" applyFont="1" applyFill="1" applyBorder="1" applyAlignment="1">
      <alignment horizontal="center" vertical="center" wrapText="1"/>
    </xf>
    <xf numFmtId="0" fontId="30" fillId="2" borderId="36" xfId="12" applyFont="1" applyFill="1" applyBorder="1" applyAlignment="1">
      <alignment horizontal="center" vertical="center" wrapText="1"/>
    </xf>
    <xf numFmtId="0" fontId="33" fillId="2" borderId="37" xfId="13" applyFont="1" applyFill="1" applyBorder="1" applyAlignment="1">
      <alignment horizontal="center" vertical="center" wrapText="1"/>
    </xf>
    <xf numFmtId="0" fontId="30" fillId="2" borderId="37" xfId="12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0" fontId="33" fillId="2" borderId="45" xfId="7" applyFont="1" applyFill="1" applyBorder="1" applyAlignment="1">
      <alignment horizontal="center" vertical="center" wrapText="1"/>
    </xf>
    <xf numFmtId="0" fontId="30" fillId="9" borderId="45" xfId="12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justify" vertical="top" wrapText="1"/>
    </xf>
    <xf numFmtId="6" fontId="32" fillId="2" borderId="4" xfId="10" applyNumberFormat="1" applyFont="1" applyFill="1" applyBorder="1" applyAlignment="1">
      <alignment horizontal="right" vertical="center" wrapText="1"/>
    </xf>
    <xf numFmtId="164" fontId="33" fillId="0" borderId="4" xfId="0" applyNumberFormat="1" applyFont="1" applyBorder="1" applyAlignment="1">
      <alignment horizontal="right" vertical="center" wrapText="1"/>
    </xf>
    <xf numFmtId="0" fontId="33" fillId="0" borderId="15" xfId="0" applyFont="1" applyBorder="1" applyAlignment="1">
      <alignment horizontal="justify" vertical="top" wrapText="1"/>
    </xf>
    <xf numFmtId="164" fontId="33" fillId="0" borderId="1" xfId="0" applyNumberFormat="1" applyFont="1" applyBorder="1" applyAlignment="1">
      <alignment horizontal="right" vertical="center" wrapText="1"/>
    </xf>
    <xf numFmtId="0" fontId="21" fillId="4" borderId="31" xfId="0" applyFont="1" applyFill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left" vertical="center"/>
    </xf>
    <xf numFmtId="0" fontId="20" fillId="5" borderId="53" xfId="0" applyFont="1" applyFill="1" applyBorder="1" applyAlignment="1">
      <alignment vertical="center"/>
    </xf>
    <xf numFmtId="0" fontId="20" fillId="5" borderId="54" xfId="0" applyFont="1" applyFill="1" applyBorder="1" applyAlignment="1">
      <alignment vertical="center"/>
    </xf>
    <xf numFmtId="0" fontId="20" fillId="5" borderId="55" xfId="0" applyFont="1" applyFill="1" applyBorder="1" applyAlignment="1">
      <alignment vertical="center"/>
    </xf>
    <xf numFmtId="0" fontId="2" fillId="5" borderId="56" xfId="0" applyFont="1" applyFill="1" applyBorder="1" applyAlignment="1">
      <alignment horizontal="left" vertical="center"/>
    </xf>
    <xf numFmtId="0" fontId="20" fillId="5" borderId="57" xfId="0" applyFont="1" applyFill="1" applyBorder="1" applyAlignment="1">
      <alignment horizontal="center" vertical="center"/>
    </xf>
    <xf numFmtId="0" fontId="33" fillId="9" borderId="61" xfId="0" applyFont="1" applyFill="1" applyBorder="1" applyAlignment="1">
      <alignment horizontal="center" vertical="center" wrapText="1"/>
    </xf>
    <xf numFmtId="0" fontId="33" fillId="9" borderId="62" xfId="0" applyFont="1" applyFill="1" applyBorder="1" applyAlignment="1">
      <alignment horizontal="center" vertical="center" wrapText="1"/>
    </xf>
    <xf numFmtId="0" fontId="34" fillId="2" borderId="36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33" fillId="9" borderId="36" xfId="0" applyFont="1" applyFill="1" applyBorder="1" applyAlignment="1">
      <alignment horizontal="center" vertical="center" wrapText="1"/>
    </xf>
    <xf numFmtId="0" fontId="33" fillId="9" borderId="37" xfId="0" applyFont="1" applyFill="1" applyBorder="1" applyAlignment="1">
      <alignment horizontal="center" vertical="center" wrapText="1"/>
    </xf>
    <xf numFmtId="0" fontId="21" fillId="4" borderId="59" xfId="0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30" fillId="9" borderId="36" xfId="12" applyFont="1" applyFill="1" applyBorder="1" applyAlignment="1">
      <alignment horizontal="center" vertical="center" wrapText="1"/>
    </xf>
    <xf numFmtId="0" fontId="30" fillId="9" borderId="37" xfId="12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wrapText="1"/>
    </xf>
    <xf numFmtId="0" fontId="25" fillId="3" borderId="63" xfId="0" applyFont="1" applyFill="1" applyBorder="1" applyAlignment="1">
      <alignment horizontal="right" vertical="center" wrapText="1"/>
    </xf>
    <xf numFmtId="0" fontId="25" fillId="3" borderId="3" xfId="0" applyFont="1" applyFill="1" applyBorder="1" applyAlignment="1">
      <alignment horizontal="right" vertical="center" wrapText="1"/>
    </xf>
    <xf numFmtId="0" fontId="10" fillId="7" borderId="0" xfId="0" applyFont="1" applyFill="1" applyAlignment="1">
      <alignment horizontal="center" vertical="center"/>
    </xf>
    <xf numFmtId="0" fontId="29" fillId="2" borderId="10" xfId="7" applyFont="1" applyFill="1" applyBorder="1" applyAlignment="1">
      <alignment horizontal="center" vertical="center" wrapText="1"/>
    </xf>
    <xf numFmtId="0" fontId="29" fillId="2" borderId="37" xfId="7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37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29" fillId="2" borderId="36" xfId="7" applyFont="1" applyFill="1" applyBorder="1" applyAlignment="1">
      <alignment horizontal="center" vertical="center" wrapText="1"/>
    </xf>
    <xf numFmtId="0" fontId="30" fillId="9" borderId="36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28" fillId="4" borderId="68" xfId="0" applyFont="1" applyFill="1" applyBorder="1" applyAlignment="1">
      <alignment horizontal="center" vertical="center" wrapText="1"/>
    </xf>
    <xf numFmtId="0" fontId="28" fillId="4" borderId="69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 vertical="center" wrapText="1"/>
    </xf>
    <xf numFmtId="0" fontId="33" fillId="2" borderId="1" xfId="13" applyFont="1" applyFill="1" applyBorder="1" applyAlignment="1">
      <alignment horizontal="center" vertical="center" wrapText="1"/>
    </xf>
    <xf numFmtId="0" fontId="30" fillId="9" borderId="1" xfId="12" applyFont="1" applyFill="1" applyBorder="1" applyAlignment="1">
      <alignment horizontal="center" vertical="center" wrapText="1"/>
    </xf>
    <xf numFmtId="0" fontId="36" fillId="2" borderId="1" xfId="12" applyFont="1" applyFill="1" applyBorder="1" applyAlignment="1">
      <alignment horizontal="center" vertical="center" wrapText="1"/>
    </xf>
    <xf numFmtId="0" fontId="32" fillId="2" borderId="70" xfId="0" applyFont="1" applyFill="1" applyBorder="1" applyAlignment="1">
      <alignment horizontal="center" vertical="center" wrapText="1"/>
    </xf>
    <xf numFmtId="0" fontId="32" fillId="2" borderId="63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0" fontId="36" fillId="2" borderId="4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6" fillId="2" borderId="43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2" fillId="2" borderId="64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1" fontId="33" fillId="2" borderId="38" xfId="0" applyNumberFormat="1" applyFont="1" applyFill="1" applyBorder="1" applyAlignment="1">
      <alignment horizontal="center" vertical="center" wrapText="1"/>
    </xf>
    <xf numFmtId="1" fontId="33" fillId="2" borderId="39" xfId="0" applyNumberFormat="1" applyFont="1" applyFill="1" applyBorder="1" applyAlignment="1">
      <alignment horizontal="center" vertical="center" wrapText="1"/>
    </xf>
    <xf numFmtId="0" fontId="28" fillId="4" borderId="72" xfId="0" applyFont="1" applyFill="1" applyBorder="1" applyAlignment="1">
      <alignment horizontal="center" vertical="center" wrapText="1"/>
    </xf>
    <xf numFmtId="0" fontId="28" fillId="4" borderId="73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31" fillId="3" borderId="65" xfId="0" applyFont="1" applyFill="1" applyBorder="1" applyAlignment="1">
      <alignment horizontal="right" vertical="center" wrapText="1"/>
    </xf>
    <xf numFmtId="0" fontId="31" fillId="3" borderId="4" xfId="0" applyFont="1" applyFill="1" applyBorder="1" applyAlignment="1">
      <alignment horizontal="right" vertical="center" wrapText="1"/>
    </xf>
    <xf numFmtId="0" fontId="28" fillId="13" borderId="74" xfId="0" applyFont="1" applyFill="1" applyBorder="1" applyAlignment="1">
      <alignment horizontal="right" vertical="center"/>
    </xf>
    <xf numFmtId="0" fontId="28" fillId="13" borderId="75" xfId="0" applyFont="1" applyFill="1" applyBorder="1" applyAlignment="1">
      <alignment horizontal="right" vertical="center"/>
    </xf>
    <xf numFmtId="0" fontId="32" fillId="9" borderId="38" xfId="12" applyFont="1" applyFill="1" applyBorder="1" applyAlignment="1">
      <alignment horizontal="center" vertical="center" wrapText="1"/>
    </xf>
    <xf numFmtId="0" fontId="32" fillId="9" borderId="39" xfId="12" applyFont="1" applyFill="1" applyBorder="1" applyAlignment="1">
      <alignment horizontal="center" vertical="center" wrapText="1"/>
    </xf>
    <xf numFmtId="0" fontId="33" fillId="2" borderId="38" xfId="13" applyFont="1" applyFill="1" applyBorder="1" applyAlignment="1">
      <alignment horizontal="center" vertical="center" wrapText="1"/>
    </xf>
    <xf numFmtId="0" fontId="33" fillId="2" borderId="39" xfId="13" applyFont="1" applyFill="1" applyBorder="1" applyAlignment="1">
      <alignment horizontal="center" vertical="center" wrapText="1"/>
    </xf>
    <xf numFmtId="1" fontId="20" fillId="5" borderId="27" xfId="0" applyNumberFormat="1" applyFont="1" applyFill="1" applyBorder="1" applyAlignment="1">
      <alignment horizontal="left" vertical="center"/>
    </xf>
    <xf numFmtId="1" fontId="20" fillId="5" borderId="6" xfId="0" applyNumberFormat="1" applyFont="1" applyFill="1" applyBorder="1" applyAlignment="1">
      <alignment horizontal="left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30" fillId="9" borderId="41" xfId="12" applyFont="1" applyFill="1" applyBorder="1" applyAlignment="1">
      <alignment horizontal="center" vertical="center" wrapText="1"/>
    </xf>
    <xf numFmtId="0" fontId="30" fillId="9" borderId="44" xfId="12" applyFont="1" applyFill="1" applyBorder="1" applyAlignment="1">
      <alignment horizontal="center" vertical="center" wrapText="1"/>
    </xf>
    <xf numFmtId="0" fontId="30" fillId="9" borderId="41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44" xfId="0" applyFont="1" applyFill="1" applyBorder="1" applyAlignment="1">
      <alignment horizontal="center" vertical="center" wrapText="1"/>
    </xf>
    <xf numFmtId="0" fontId="36" fillId="2" borderId="47" xfId="12" applyFont="1" applyFill="1" applyBorder="1" applyAlignment="1">
      <alignment horizontal="center" vertical="center" wrapText="1"/>
    </xf>
    <xf numFmtId="0" fontId="36" fillId="2" borderId="0" xfId="12" applyFont="1" applyFill="1" applyAlignment="1">
      <alignment horizontal="center" vertical="center" wrapText="1"/>
    </xf>
    <xf numFmtId="0" fontId="36" fillId="2" borderId="48" xfId="12" applyFont="1" applyFill="1" applyBorder="1" applyAlignment="1">
      <alignment horizontal="center" vertical="center" wrapText="1"/>
    </xf>
    <xf numFmtId="0" fontId="31" fillId="3" borderId="63" xfId="0" applyFont="1" applyFill="1" applyBorder="1" applyAlignment="1">
      <alignment horizontal="right" vertical="center" wrapText="1"/>
    </xf>
    <xf numFmtId="0" fontId="31" fillId="3" borderId="3" xfId="0" applyFont="1" applyFill="1" applyBorder="1" applyAlignment="1">
      <alignment horizontal="right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5" borderId="11" xfId="0" applyFont="1" applyFill="1" applyBorder="1" applyAlignment="1">
      <alignment horizontal="left" vertical="center"/>
    </xf>
    <xf numFmtId="0" fontId="20" fillId="5" borderId="58" xfId="0" applyFont="1" applyFill="1" applyBorder="1" applyAlignment="1">
      <alignment horizontal="left" vertical="center"/>
    </xf>
    <xf numFmtId="167" fontId="5" fillId="5" borderId="1" xfId="4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168" fontId="33" fillId="0" borderId="17" xfId="4" applyNumberFormat="1" applyFont="1" applyFill="1" applyBorder="1" applyAlignment="1">
      <alignment horizontal="center" vertical="center" wrapText="1"/>
    </xf>
    <xf numFmtId="168" fontId="33" fillId="0" borderId="13" xfId="4" applyNumberFormat="1" applyFont="1" applyFill="1" applyBorder="1" applyAlignment="1">
      <alignment horizontal="center" vertical="center" wrapText="1"/>
    </xf>
    <xf numFmtId="168" fontId="33" fillId="0" borderId="16" xfId="4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" fontId="8" fillId="5" borderId="27" xfId="0" applyNumberFormat="1" applyFont="1" applyFill="1" applyBorder="1" applyAlignment="1">
      <alignment horizontal="left" vertical="center" wrapText="1"/>
    </xf>
    <xf numFmtId="1" fontId="8" fillId="5" borderId="6" xfId="0" applyNumberFormat="1" applyFont="1" applyFill="1" applyBorder="1" applyAlignment="1">
      <alignment horizontal="left" vertical="center" wrapText="1"/>
    </xf>
    <xf numFmtId="1" fontId="8" fillId="5" borderId="7" xfId="0" applyNumberFormat="1" applyFont="1" applyFill="1" applyBorder="1" applyAlignment="1">
      <alignment horizontal="left" vertical="center" wrapText="1"/>
    </xf>
    <xf numFmtId="0" fontId="8" fillId="5" borderId="4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/>
    </xf>
    <xf numFmtId="1" fontId="28" fillId="5" borderId="1" xfId="0" applyNumberFormat="1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/>
    </xf>
    <xf numFmtId="0" fontId="37" fillId="5" borderId="1" xfId="0" applyFont="1" applyFill="1" applyBorder="1" applyAlignment="1">
      <alignment horizontal="justify" vertical="top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0" fontId="32" fillId="2" borderId="1" xfId="11" applyFont="1" applyFill="1" applyBorder="1" applyAlignment="1">
      <alignment vertical="center" wrapText="1"/>
    </xf>
    <xf numFmtId="42" fontId="33" fillId="2" borderId="1" xfId="2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justify" vertical="center" wrapText="1"/>
    </xf>
    <xf numFmtId="42" fontId="33" fillId="2" borderId="1" xfId="2" applyFont="1" applyFill="1" applyBorder="1" applyAlignment="1">
      <alignment horizontal="right" vertical="center" wrapText="1"/>
    </xf>
    <xf numFmtId="0" fontId="32" fillId="2" borderId="1" xfId="11" applyFont="1" applyFill="1" applyBorder="1" applyAlignment="1">
      <alignment horizontal="justify" vertical="center" wrapText="1"/>
    </xf>
    <xf numFmtId="0" fontId="32" fillId="3" borderId="1" xfId="0" applyFont="1" applyFill="1" applyBorder="1"/>
    <xf numFmtId="0" fontId="35" fillId="3" borderId="1" xfId="0" applyFont="1" applyFill="1" applyBorder="1" applyAlignment="1">
      <alignment vertical="top" wrapText="1"/>
    </xf>
    <xf numFmtId="0" fontId="35" fillId="3" borderId="1" xfId="0" applyFont="1" applyFill="1" applyBorder="1" applyAlignment="1">
      <alignment horizontal="right" vertical="top" wrapText="1"/>
    </xf>
    <xf numFmtId="166" fontId="35" fillId="3" borderId="1" xfId="1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justify" vertical="center" wrapText="1"/>
    </xf>
    <xf numFmtId="42" fontId="32" fillId="2" borderId="1" xfId="2" applyFont="1" applyFill="1" applyBorder="1" applyAlignment="1">
      <alignment horizontal="right" vertical="center" wrapText="1"/>
    </xf>
    <xf numFmtId="0" fontId="35" fillId="7" borderId="1" xfId="0" applyFont="1" applyFill="1" applyBorder="1" applyAlignment="1">
      <alignment vertical="center" wrapText="1"/>
    </xf>
    <xf numFmtId="166" fontId="35" fillId="7" borderId="1" xfId="1" applyNumberFormat="1" applyFont="1" applyFill="1" applyBorder="1" applyAlignment="1">
      <alignment horizontal="right" vertical="center" wrapText="1"/>
    </xf>
    <xf numFmtId="0" fontId="34" fillId="3" borderId="1" xfId="0" applyFont="1" applyFill="1" applyBorder="1" applyAlignment="1">
      <alignment horizontal="right" vertical="center"/>
    </xf>
    <xf numFmtId="166" fontId="31" fillId="3" borderId="1" xfId="0" applyNumberFormat="1" applyFont="1" applyFill="1" applyBorder="1" applyAlignment="1">
      <alignment horizontal="right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79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 wrapText="1"/>
    </xf>
    <xf numFmtId="0" fontId="33" fillId="2" borderId="76" xfId="0" applyFont="1" applyFill="1" applyBorder="1" applyAlignment="1">
      <alignment horizontal="justify" vertical="top" wrapText="1"/>
    </xf>
    <xf numFmtId="0" fontId="33" fillId="2" borderId="78" xfId="0" applyFont="1" applyFill="1" applyBorder="1" applyAlignment="1">
      <alignment horizontal="justify" vertical="top" wrapText="1"/>
    </xf>
    <xf numFmtId="0" fontId="25" fillId="3" borderId="23" xfId="0" applyFont="1" applyFill="1" applyBorder="1" applyAlignment="1">
      <alignment horizontal="right" vertical="center" wrapText="1"/>
    </xf>
    <xf numFmtId="0" fontId="30" fillId="9" borderId="76" xfId="0" applyFont="1" applyFill="1" applyBorder="1" applyAlignment="1">
      <alignment horizontal="justify" vertical="top" wrapText="1"/>
    </xf>
    <xf numFmtId="0" fontId="30" fillId="9" borderId="77" xfId="0" applyFont="1" applyFill="1" applyBorder="1" applyAlignment="1">
      <alignment horizontal="justify" vertical="top" wrapText="1"/>
    </xf>
    <xf numFmtId="0" fontId="30" fillId="2" borderId="77" xfId="0" applyFont="1" applyFill="1" applyBorder="1" applyAlignment="1">
      <alignment horizontal="justify" vertical="top" wrapText="1"/>
    </xf>
    <xf numFmtId="0" fontId="30" fillId="2" borderId="78" xfId="0" applyFont="1" applyFill="1" applyBorder="1" applyAlignment="1">
      <alignment horizontal="justify" vertical="top" wrapText="1"/>
    </xf>
    <xf numFmtId="0" fontId="28" fillId="4" borderId="83" xfId="0" applyFont="1" applyFill="1" applyBorder="1" applyAlignment="1">
      <alignment horizontal="center" vertical="center" wrapText="1"/>
    </xf>
    <xf numFmtId="0" fontId="28" fillId="4" borderId="84" xfId="0" applyFont="1" applyFill="1" applyBorder="1" applyAlignment="1">
      <alignment horizontal="center" vertical="center" wrapText="1"/>
    </xf>
    <xf numFmtId="0" fontId="30" fillId="9" borderId="85" xfId="0" applyFont="1" applyFill="1" applyBorder="1" applyAlignment="1">
      <alignment horizontal="justify" vertical="top" wrapText="1"/>
    </xf>
    <xf numFmtId="0" fontId="30" fillId="9" borderId="86" xfId="0" applyFont="1" applyFill="1" applyBorder="1" applyAlignment="1">
      <alignment horizontal="justify" vertical="top" wrapText="1"/>
    </xf>
    <xf numFmtId="0" fontId="30" fillId="9" borderId="86" xfId="0" applyFont="1" applyFill="1" applyBorder="1" applyAlignment="1">
      <alignment horizontal="justify" vertical="center" wrapText="1"/>
    </xf>
    <xf numFmtId="0" fontId="30" fillId="9" borderId="87" xfId="0" applyFont="1" applyFill="1" applyBorder="1" applyAlignment="1">
      <alignment horizontal="left" vertical="center" wrapText="1"/>
    </xf>
    <xf numFmtId="0" fontId="30" fillId="9" borderId="86" xfId="0" applyFont="1" applyFill="1" applyBorder="1" applyAlignment="1">
      <alignment horizontal="left" vertical="center" wrapText="1"/>
    </xf>
    <xf numFmtId="0" fontId="30" fillId="2" borderId="86" xfId="0" applyFont="1" applyFill="1" applyBorder="1" applyAlignment="1">
      <alignment horizontal="justify" vertical="top" wrapText="1"/>
    </xf>
    <xf numFmtId="0" fontId="30" fillId="9" borderId="43" xfId="0" applyFont="1" applyFill="1" applyBorder="1" applyAlignment="1">
      <alignment horizontal="justify" vertical="center" wrapText="1"/>
    </xf>
    <xf numFmtId="0" fontId="31" fillId="3" borderId="23" xfId="0" applyFont="1" applyFill="1" applyBorder="1" applyAlignment="1">
      <alignment horizontal="right" vertical="center" wrapText="1"/>
    </xf>
    <xf numFmtId="0" fontId="28" fillId="4" borderId="88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32" fillId="2" borderId="85" xfId="14" applyFont="1" applyFill="1" applyBorder="1" applyAlignment="1">
      <alignment horizontal="justify" vertical="top" wrapText="1"/>
    </xf>
    <xf numFmtId="0" fontId="32" fillId="2" borderId="89" xfId="14" applyFont="1" applyFill="1" applyBorder="1" applyAlignment="1">
      <alignment horizontal="justify" vertical="center" wrapText="1"/>
    </xf>
    <xf numFmtId="0" fontId="31" fillId="3" borderId="86" xfId="0" applyFont="1" applyFill="1" applyBorder="1" applyAlignment="1">
      <alignment horizontal="right" vertical="center" wrapText="1"/>
    </xf>
    <xf numFmtId="0" fontId="28" fillId="13" borderId="90" xfId="0" applyFont="1" applyFill="1" applyBorder="1" applyAlignment="1">
      <alignment horizontal="right" vertical="center"/>
    </xf>
    <xf numFmtId="0" fontId="21" fillId="4" borderId="9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42" fontId="32" fillId="2" borderId="92" xfId="2" applyFont="1" applyFill="1" applyBorder="1" applyAlignment="1">
      <alignment horizontal="right" vertical="center" wrapText="1"/>
    </xf>
    <xf numFmtId="42" fontId="32" fillId="2" borderId="93" xfId="2" applyFont="1" applyFill="1" applyBorder="1" applyAlignment="1">
      <alignment horizontal="right" vertical="center"/>
    </xf>
    <xf numFmtId="166" fontId="23" fillId="3" borderId="3" xfId="1" applyNumberFormat="1" applyFont="1" applyFill="1" applyBorder="1" applyAlignment="1">
      <alignment horizontal="right" vertical="center" wrapText="1"/>
    </xf>
    <xf numFmtId="166" fontId="32" fillId="2" borderId="92" xfId="1" applyNumberFormat="1" applyFont="1" applyFill="1" applyBorder="1" applyAlignment="1">
      <alignment horizontal="right" vertical="center" wrapText="1"/>
    </xf>
    <xf numFmtId="166" fontId="32" fillId="2" borderId="94" xfId="10" applyNumberFormat="1" applyFont="1" applyFill="1" applyBorder="1" applyAlignment="1">
      <alignment horizontal="right" vertical="center" wrapText="1"/>
    </xf>
    <xf numFmtId="166" fontId="32" fillId="2" borderId="94" xfId="10" applyNumberFormat="1" applyFont="1" applyFill="1" applyBorder="1" applyAlignment="1">
      <alignment horizontal="center" vertical="center" wrapText="1"/>
    </xf>
    <xf numFmtId="166" fontId="32" fillId="2" borderId="94" xfId="10" applyNumberFormat="1" applyFont="1" applyFill="1" applyBorder="1" applyAlignment="1">
      <alignment horizontal="center" vertical="center"/>
    </xf>
    <xf numFmtId="166" fontId="32" fillId="2" borderId="93" xfId="10" applyNumberFormat="1" applyFont="1" applyFill="1" applyBorder="1" applyAlignment="1">
      <alignment horizontal="center" vertical="center" wrapText="1"/>
    </xf>
    <xf numFmtId="166" fontId="25" fillId="3" borderId="4" xfId="1" applyNumberFormat="1" applyFont="1" applyFill="1" applyBorder="1" applyAlignment="1">
      <alignment horizontal="right" vertical="center" wrapText="1"/>
    </xf>
    <xf numFmtId="0" fontId="20" fillId="4" borderId="95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42" fontId="33" fillId="9" borderId="42" xfId="2" applyFont="1" applyFill="1" applyBorder="1" applyAlignment="1">
      <alignment horizontal="center" vertical="center" wrapText="1"/>
    </xf>
    <xf numFmtId="42" fontId="33" fillId="9" borderId="4" xfId="2" applyFont="1" applyFill="1" applyBorder="1" applyAlignment="1">
      <alignment horizontal="center" vertical="center" wrapText="1"/>
    </xf>
    <xf numFmtId="42" fontId="33" fillId="9" borderId="2" xfId="2" applyFont="1" applyFill="1" applyBorder="1" applyAlignment="1">
      <alignment horizontal="center" vertical="center" wrapText="1"/>
    </xf>
    <xf numFmtId="42" fontId="33" fillId="9" borderId="4" xfId="2" applyFont="1" applyFill="1" applyBorder="1" applyAlignment="1">
      <alignment horizontal="center" vertical="center" wrapText="1"/>
    </xf>
    <xf numFmtId="42" fontId="33" fillId="9" borderId="1" xfId="2" applyFont="1" applyFill="1" applyBorder="1" applyAlignment="1">
      <alignment horizontal="center" vertical="center" wrapText="1"/>
    </xf>
    <xf numFmtId="42" fontId="33" fillId="9" borderId="45" xfId="2" applyFont="1" applyFill="1" applyBorder="1" applyAlignment="1">
      <alignment horizontal="center" vertical="center" wrapText="1"/>
    </xf>
    <xf numFmtId="166" fontId="25" fillId="3" borderId="4" xfId="0" applyNumberFormat="1" applyFont="1" applyFill="1" applyBorder="1" applyAlignment="1">
      <alignment horizontal="right" vertical="center" wrapText="1"/>
    </xf>
    <xf numFmtId="166" fontId="32" fillId="2" borderId="42" xfId="10" applyNumberFormat="1" applyFont="1" applyFill="1" applyBorder="1" applyAlignment="1">
      <alignment horizontal="center" vertical="center" wrapText="1"/>
    </xf>
    <xf numFmtId="166" fontId="32" fillId="2" borderId="45" xfId="10" applyNumberFormat="1" applyFont="1" applyFill="1" applyBorder="1" applyAlignment="1">
      <alignment horizontal="center" vertical="center" wrapText="1"/>
    </xf>
    <xf numFmtId="166" fontId="20" fillId="13" borderId="1" xfId="0" applyNumberFormat="1" applyFont="1" applyFill="1" applyBorder="1" applyAlignment="1">
      <alignment horizontal="right" vertical="center" wrapText="1"/>
    </xf>
  </cellXfs>
  <cellStyles count="15">
    <cellStyle name="Bueno" xfId="7" builtinId="26"/>
    <cellStyle name="Énfasis4" xfId="14" builtinId="41"/>
    <cellStyle name="Énfasis6" xfId="10" builtinId="49"/>
    <cellStyle name="Entrada" xfId="11" builtinId="20"/>
    <cellStyle name="Incorrecto" xfId="13" builtinId="27"/>
    <cellStyle name="Millares 2" xfId="4" xr:uid="{00000000-0005-0000-0000-000004000000}"/>
    <cellStyle name="Millares 2 2" xfId="6" xr:uid="{00000000-0005-0000-0000-000005000000}"/>
    <cellStyle name="Moneda" xfId="1" builtinId="4"/>
    <cellStyle name="Moneda [0]" xfId="2" builtinId="7"/>
    <cellStyle name="Moneda [0] 2" xfId="5" xr:uid="{00000000-0005-0000-0000-000008000000}"/>
    <cellStyle name="Moneda 2" xfId="8" xr:uid="{3814491C-4659-4B14-A487-5845ACD9D514}"/>
    <cellStyle name="Normal" xfId="0" builtinId="0"/>
    <cellStyle name="Normal 3" xfId="9" xr:uid="{831280A4-A800-4468-B8AE-708606E8C6FC}"/>
    <cellStyle name="Normal 3 2" xfId="12" xr:uid="{BD025C19-3F53-462F-B5A0-3A367386FB7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1</xdr:col>
      <xdr:colOff>704850</xdr:colOff>
      <xdr:row>0</xdr:row>
      <xdr:rowOff>981075</xdr:rowOff>
    </xdr:to>
    <xdr:pic>
      <xdr:nvPicPr>
        <xdr:cNvPr id="2" name="image_0">
          <a:extLst>
            <a:ext uri="{FF2B5EF4-FFF2-40B4-BE49-F238E27FC236}">
              <a16:creationId xmlns:a16="http://schemas.microsoft.com/office/drawing/2014/main" id="{6780884A-2C1B-924F-DCAB-2571EF12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76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161925</xdr:rowOff>
    </xdr:from>
    <xdr:to>
      <xdr:col>1</xdr:col>
      <xdr:colOff>561975</xdr:colOff>
      <xdr:row>0</xdr:row>
      <xdr:rowOff>1143000</xdr:rowOff>
    </xdr:to>
    <xdr:pic>
      <xdr:nvPicPr>
        <xdr:cNvPr id="3" name="image_0">
          <a:extLst>
            <a:ext uri="{FF2B5EF4-FFF2-40B4-BE49-F238E27FC236}">
              <a16:creationId xmlns:a16="http://schemas.microsoft.com/office/drawing/2014/main" id="{705EA81C-D444-43B6-81EA-403DDAFB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2076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161925</xdr:rowOff>
    </xdr:from>
    <xdr:to>
      <xdr:col>1</xdr:col>
      <xdr:colOff>561975</xdr:colOff>
      <xdr:row>0</xdr:row>
      <xdr:rowOff>1143000</xdr:rowOff>
    </xdr:to>
    <xdr:pic>
      <xdr:nvPicPr>
        <xdr:cNvPr id="3" name="image_0">
          <a:extLst>
            <a:ext uri="{FF2B5EF4-FFF2-40B4-BE49-F238E27FC236}">
              <a16:creationId xmlns:a16="http://schemas.microsoft.com/office/drawing/2014/main" id="{51D53F41-10A1-4ED5-9F9D-349FEC2D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2076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Julian%20Mancera\05.%20Junio\1.%20Operaciones%20Estad&#237;sticas%20Internas\Convenios%202021\Compilado%202021\FO7_REGBENEFICIADASORGANIZACIONES_CODES_2021_V2%2011-06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-my.sharepoint.com/Users/JuanDavid/Downloads/20200626_TABLERO%20CONTROL%20PMI_v2.0%20-%20ENVIADA%20A%20CP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.viveros\Desktop\Trabajo%20en%20casa\Planeaci&#243;n%202021\7.%20PAZ\8.%20Informes%20estabilizaci&#243;n\Plan%20de%20accion%20PMI\Final\PdT%20UAEOS%20PM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esktop\YAZMIN\2020\Trazadores%20Presupuestales\INDIGENAS\CRIC-CRIHU-CRIDEC\CRIC\Consolidado%20Compromisos%20CRIC%20Inv.%20Mininterior%201002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.viveros\Desktop\Trabajo%20en%20casa\Planeaci&#243;n%202021\7.%20PAZ\8.%20Informes%20estabilizaci&#243;n\Plan%20de%20accion%20PMI\Final\PdT%20MinTrabajo%20(2)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8\2.%20Programas%20y%20Proyectos\5.%20Programaci&#243;n%202019\2.%20Proyectos\1.%20Formulados%20-nuevos\Gesti&#243;n%20Documental\MGA_GESTION_DOCUM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 POBL BENEFICIADA A"/>
      <sheetName val="INSTRUCTIVO"/>
      <sheetName val="ORGANIZACIONES FOMENT Y FORT B"/>
      <sheetName val="CIUU 4.0"/>
      <sheetName val="FUENTES"/>
      <sheetName val="CIIU 4.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ANTIOQUIA</v>
          </cell>
        </row>
        <row r="4">
          <cell r="A4" t="str">
            <v>AMAZONAS</v>
          </cell>
        </row>
        <row r="5">
          <cell r="A5" t="str">
            <v>ARAUCA</v>
          </cell>
        </row>
        <row r="6">
          <cell r="A6" t="str">
            <v>ATLÁNTICO</v>
          </cell>
        </row>
        <row r="7">
          <cell r="A7" t="str">
            <v>BOGOTÁ_D.C</v>
          </cell>
        </row>
        <row r="8">
          <cell r="A8" t="str">
            <v>BOLIVAR</v>
          </cell>
        </row>
        <row r="9">
          <cell r="A9" t="str">
            <v>BOYACÁ</v>
          </cell>
        </row>
        <row r="10">
          <cell r="A10" t="str">
            <v>CALDAS</v>
          </cell>
        </row>
        <row r="11">
          <cell r="A11" t="str">
            <v>CAQUETA</v>
          </cell>
        </row>
        <row r="12">
          <cell r="A12" t="str">
            <v>CASANARE</v>
          </cell>
        </row>
        <row r="13">
          <cell r="A13" t="str">
            <v>CAUCA</v>
          </cell>
        </row>
        <row r="14">
          <cell r="A14" t="str">
            <v>CESAR</v>
          </cell>
        </row>
        <row r="15">
          <cell r="A15" t="str">
            <v>CHOCÓ</v>
          </cell>
        </row>
        <row r="16">
          <cell r="A16" t="str">
            <v>CÓRDOBA</v>
          </cell>
        </row>
        <row r="17">
          <cell r="A17" t="str">
            <v>CUNDINAMARCA</v>
          </cell>
        </row>
        <row r="18">
          <cell r="A18" t="str">
            <v>GUAINÍA</v>
          </cell>
        </row>
        <row r="19">
          <cell r="A19" t="str">
            <v>GUAVIARE</v>
          </cell>
        </row>
        <row r="20">
          <cell r="A20" t="str">
            <v>LA_GUAJIRA</v>
          </cell>
        </row>
        <row r="21">
          <cell r="A21" t="str">
            <v>HUILA</v>
          </cell>
        </row>
        <row r="22">
          <cell r="A22" t="str">
            <v>MAGDALENA</v>
          </cell>
        </row>
        <row r="23">
          <cell r="A23" t="str">
            <v>META</v>
          </cell>
        </row>
        <row r="24">
          <cell r="A24" t="str">
            <v>NARIÑO</v>
          </cell>
        </row>
        <row r="25">
          <cell r="A25" t="str">
            <v>NORTE_DE_SANTANDER</v>
          </cell>
        </row>
        <row r="26">
          <cell r="A26" t="str">
            <v>PUTUMAYO</v>
          </cell>
        </row>
        <row r="27">
          <cell r="A27" t="str">
            <v>QUINDÍO</v>
          </cell>
        </row>
        <row r="28">
          <cell r="A28" t="str">
            <v>RISARALDA</v>
          </cell>
        </row>
        <row r="29">
          <cell r="A29" t="str">
            <v>SAN_ANDRÉS</v>
          </cell>
        </row>
        <row r="30">
          <cell r="A30" t="str">
            <v>SANTANDER</v>
          </cell>
        </row>
        <row r="31">
          <cell r="A31" t="str">
            <v>SUCRE</v>
          </cell>
        </row>
        <row r="32">
          <cell r="A32" t="str">
            <v>TOLIMA</v>
          </cell>
        </row>
        <row r="33">
          <cell r="A33" t="str">
            <v>VALLE_DEL_CAUCA</v>
          </cell>
        </row>
        <row r="34">
          <cell r="A34" t="str">
            <v>VAUPÉS</v>
          </cell>
        </row>
        <row r="35">
          <cell r="A35" t="str">
            <v>VICHADA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ueba"/>
      <sheetName val="Base Notas"/>
      <sheetName val="Hoja1"/>
    </sheetNames>
    <sheetDataSet>
      <sheetData sheetId="0">
        <row r="2">
          <cell r="C2" t="str">
            <v>51100 Activos y pasivos financieros</v>
          </cell>
        </row>
      </sheetData>
      <sheetData sheetId="1" refreshError="1"/>
      <sheetData sheetId="2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námica"/>
      <sheetName val="Tablero"/>
      <sheetName val="Avanceentidad"/>
      <sheetName val="BaseAvances"/>
      <sheetName val="Datosinforme"/>
      <sheetName val="ResEnt"/>
      <sheetName val="Directorio"/>
    </sheetNames>
    <sheetDataSet>
      <sheetData sheetId="0" refreshError="1"/>
      <sheetData sheetId="1">
        <row r="2">
          <cell r="D2" t="str">
            <v>Código</v>
          </cell>
        </row>
      </sheetData>
      <sheetData sheetId="2" refreshError="1"/>
      <sheetData sheetId="3"/>
      <sheetData sheetId="4" refreshError="1"/>
      <sheetData sheetId="5" refreshError="1"/>
      <sheetData sheetId="6">
        <row r="11">
          <cell r="C11" t="str">
            <v>Anual</v>
          </cell>
        </row>
        <row r="12">
          <cell r="C12" t="str">
            <v>Semestral</v>
          </cell>
        </row>
        <row r="13">
          <cell r="C13" t="str">
            <v>Trimestral</v>
          </cell>
        </row>
        <row r="14">
          <cell r="C14" t="str">
            <v>Mensual</v>
          </cell>
        </row>
        <row r="15">
          <cell r="C15" t="str">
            <v>Cuatrienal</v>
          </cell>
        </row>
        <row r="16">
          <cell r="C16" t="str">
            <v>Quinquenal</v>
          </cell>
        </row>
        <row r="17">
          <cell r="C17" t="str">
            <v>SIN</v>
          </cell>
        </row>
        <row r="20">
          <cell r="C20" t="str">
            <v>1. En revisión de la entidad</v>
          </cell>
        </row>
        <row r="21">
          <cell r="C21" t="str">
            <v>2. En revisión DNP-DT</v>
          </cell>
        </row>
        <row r="22">
          <cell r="C22" t="str">
            <v>3. En revisión DNP-DSEPP</v>
          </cell>
        </row>
        <row r="23">
          <cell r="C23" t="str">
            <v>4. Aprobado pendiente de carga</v>
          </cell>
        </row>
        <row r="24">
          <cell r="C24" t="str">
            <v>5. En SIIPO</v>
          </cell>
        </row>
        <row r="25">
          <cell r="C25" t="str">
            <v>6. Finalizado</v>
          </cell>
        </row>
        <row r="26">
          <cell r="C26" t="str">
            <v>7. Con solicitud de ajuste</v>
          </cell>
        </row>
        <row r="27">
          <cell r="C27" t="str">
            <v>8. Aprobada en ajuste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Instructivo"/>
      <sheetName val="Plan de Trabajo"/>
      <sheetName val="Listas"/>
      <sheetName val="PPTO 2021"/>
      <sheetName val="Hoja3"/>
    </sheetNames>
    <sheetDataSet>
      <sheetData sheetId="0"/>
      <sheetData sheetId="1"/>
      <sheetData sheetId="2"/>
      <sheetData sheetId="3">
        <row r="1">
          <cell r="A1" t="str">
            <v>Sí</v>
          </cell>
          <cell r="H1" t="str">
            <v>Alta</v>
          </cell>
          <cell r="J1" t="str">
            <v>Si</v>
          </cell>
        </row>
        <row r="2">
          <cell r="A2" t="str">
            <v>No</v>
          </cell>
          <cell r="H2" t="str">
            <v>Media</v>
          </cell>
          <cell r="J2" t="str">
            <v>No</v>
          </cell>
        </row>
        <row r="3">
          <cell r="H3" t="str">
            <v>Baja</v>
          </cell>
          <cell r="J3" t="str">
            <v>No aplica</v>
          </cell>
        </row>
      </sheetData>
      <sheetData sheetId="4">
        <row r="1168">
          <cell r="G1168" t="str">
            <v>2017011000099-FORTALECIMIENTO DE LA INFRAESTRUCTURA TECNOLÓGICA DE LA UNIDAD ADMINISTRATIVA ESPECIAL ORGANIZACIONES SOLIDARIAS A NIVEL   NACIONAL</v>
          </cell>
        </row>
        <row r="1169">
          <cell r="G1169" t="str">
            <v>2017011000098-DIVULGACIÓN PARA VISIBILIZACIÓN Y POSICIONAMIENTO DEL SECTOR SOLIDARIO Y DE LA UNIDAD ADMINISTRATIVA ESPECIAL DE ORGANIZACIONES SOLIDARIAS A NIVEL  NACIONAL</v>
          </cell>
        </row>
        <row r="1170">
          <cell r="G1170" t="str">
            <v>2017011000446-IMPLEMENTACIÓN DE UN SISTEMA INTEGRAL DE GESTIÓN DOCUMENTAL PARA LA UNIDAD ADMINISTRATIVA ESPECIAL DE ORGANIZACIONES SOLIDARIAS A NIVEL  NACIONAL</v>
          </cell>
        </row>
        <row r="1171">
          <cell r="G1171" t="str">
            <v>2017011000447-FORTALECIMIENTO DE LA INFRAESTRUCTURA PARA EL FUNCIONAMIENTO DE LA ENTIDAD A NIVEL   NACIONAL</v>
          </cell>
        </row>
        <row r="1172">
          <cell r="G1172" t="str">
            <v>2018011000126-DESARROLLO SOCIO-EMPRESARIAL DE LAS ORGANIZACIONES SOLIDARIAS A NIVEL   NACIONAL</v>
          </cell>
        </row>
        <row r="1173">
          <cell r="G1173" t="str">
            <v>2018011000126-DESARROLLO SOCIO-EMPRESARIAL DE LAS ORGANIZACIONES SOLIDARIAS A NIVEL   NACIONAL</v>
          </cell>
        </row>
        <row r="1174">
          <cell r="G1174" t="str">
            <v>2017011000378-DESARROLLO DE EMPRENDIMIENTOS SOLIDARIOS A TRAVÉS DE NEGOCIOS INCLUSIVOS A NIVEL  NACIONAL</v>
          </cell>
        </row>
        <row r="1175">
          <cell r="G1175" t="str">
            <v>2018011000773-DESARROLLO DE EMPRENDIMIENTOS SOLIDARIOS EN POBLACIÓN REINCORPORADA O REINSERTADA A NIVEL  NACIONAL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4"/>
      <sheetName val="Hoja1"/>
      <sheetName val="2019 actualizado"/>
      <sheetName val="2020 actualizado"/>
      <sheetName val="Hoja3"/>
      <sheetName val="Hoja2"/>
      <sheetName val="2019 RESUMEN"/>
      <sheetName val="2020  RESUMEN"/>
      <sheetName val="2019 detalle"/>
      <sheetName val="2020 detalle"/>
      <sheetName val="Conveni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Convenios</v>
          </cell>
        </row>
        <row r="3">
          <cell r="A3" t="str">
            <v>Vivienda</v>
          </cell>
        </row>
        <row r="4">
          <cell r="A4" t="str">
            <v>Eventos</v>
          </cell>
        </row>
        <row r="5">
          <cell r="A5" t="str">
            <v>Gestión</v>
          </cell>
        </row>
        <row r="6">
          <cell r="A6" t="str">
            <v>Legalización Tierras</v>
          </cell>
        </row>
        <row r="7">
          <cell r="A7" t="str">
            <v>Documentos_Norma_Manual</v>
          </cell>
        </row>
        <row r="8">
          <cell r="A8" t="str">
            <v>Proyectos</v>
          </cell>
        </row>
        <row r="9">
          <cell r="A9" t="str">
            <v>Sedes físicas</v>
          </cell>
        </row>
        <row r="10">
          <cell r="A10" t="str">
            <v>POR DEFINIR EN EL SECTOR</v>
          </cell>
        </row>
        <row r="11">
          <cell r="A11" t="str">
            <v>Dotación Centro TIC</v>
          </cell>
        </row>
        <row r="12">
          <cell r="A12" t="str">
            <v>Normalización Emisoras</v>
          </cell>
        </row>
        <row r="13">
          <cell r="A13" t="str">
            <v>Contratación equipo</v>
          </cell>
        </row>
        <row r="14">
          <cell r="A14" t="str">
            <v>Fondo FIE</v>
          </cell>
        </row>
        <row r="15">
          <cell r="A15" t="str">
            <v>Sujetos de reparación colectiva</v>
          </cell>
        </row>
        <row r="16">
          <cell r="A16" t="str">
            <v>Gestión Recursos de Saneamiento entes territoriales</v>
          </cell>
        </row>
        <row r="17">
          <cell r="A17" t="str">
            <v>Reestructuración de pasivos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Instructivo"/>
      <sheetName val="Plan de Trabajo"/>
      <sheetName val="Listas"/>
      <sheetName val="PPTO 2021"/>
      <sheetName val="Hoja3"/>
    </sheetNames>
    <sheetDataSet>
      <sheetData sheetId="0"/>
      <sheetData sheetId="1"/>
      <sheetData sheetId="2"/>
      <sheetData sheetId="3">
        <row r="1">
          <cell r="A1" t="str">
            <v>Sí</v>
          </cell>
        </row>
      </sheetData>
      <sheetData sheetId="4">
        <row r="1118">
          <cell r="G1118" t="str">
            <v>2018011000103-DIVULGACIÓN DE LOS DERECHOS FUNDAMENTALES DEL TRABAJO EN LA APLICACIÓN DEL TRABAJO DECENTE EN EL TERRITORIO A NIVEL  NACIONAL</v>
          </cell>
        </row>
        <row r="1119">
          <cell r="G1119" t="str">
            <v>2018011000101-FORTALECIMIENTO DEL DIÁLOGO SOCIAL Y LA CONCERTACIÓN A NIVEL  NACIONAL</v>
          </cell>
        </row>
        <row r="1120">
          <cell r="G1120" t="str">
            <v>2018011000148-INCREMENTO DE LA EFECTIVIDAD DE LA INSPECCIÓN, VIGILANCIA Y CONTROL EJERCIDA POR EL MINISTERIO DE TRABAJO A NIVEL NACIONAL    NACIONAL</v>
          </cell>
        </row>
        <row r="1121">
          <cell r="G1121" t="str">
            <v>2018011000096-FORTALECIMIENTO A LA POLÍTICA DE FORMALIZACIÓN LABORAL, GENERACIÓN DE INGRESOS Y ECONOMÍA SOLIDARIA EN EL TERRITORIO NACIONAL  NACIONAL</v>
          </cell>
        </row>
        <row r="1122">
          <cell r="G1122" t="str">
            <v>2018011000095-FORTALECIMIENTO DE LOS MECANISMOS DE ANÁLISIS E IMPLEMENTACIÓN DE HERRAMIENTAS PARA APOYAR EL DISEÑO Y MONITOREO DE LA POLÍTICA DE MERCADO DE TRABAJO A NIVEL NACIONAL, REGIONAL Y LOCAL  NACIONAL</v>
          </cell>
        </row>
        <row r="1123">
          <cell r="G1123" t="str">
            <v>2018011000089-FORTALECIMIENTO DEL DESARROLLO DE LAS POLÍTICAS DE EMPLEO EN EL MARCO DEL TRABAJO DECENTE EN EL TERRITORIO   NACIONAL</v>
          </cell>
        </row>
        <row r="1124">
          <cell r="G1124" t="str">
            <v>2018011000605-FORTALECIMIENTO DE COOPERACIÓN Y LAS RELACIONES INTERNACIONALES DEL MINISTERIO DEL TRABAJO   NACIONAL</v>
          </cell>
        </row>
        <row r="1125">
          <cell r="G1125" t="str">
            <v>2018011000612-MEJORAMIENTO Y SOSTENIBILIDAD DEL SISTEMA DE GESTIÓN PARA EL FORTALECIMIENTO ESTRATÉGICO DE LA ENTIDAD Y SU DESEMPEÑO INSTITUCIONAL.  NACIONAL</v>
          </cell>
        </row>
        <row r="1126">
          <cell r="G1126" t="str">
            <v>2018011000076-FORTALECIMIENTO DE LA GESTIÓN  JURÍDICA DEL MINISTERIO DEL TRABAJO A NIVEL NACIONAL  NACIONAL</v>
          </cell>
        </row>
        <row r="1127">
          <cell r="G1127" t="str">
            <v>2018011000070-DISEÑO  IMPLEMENTACIÓN Y FORTALECIMIENTO DE LAS POLÍTICAS, PLANES Y PROGRAMAS DEL SISTEMA DE SUBSIDIO FAMILIAR EN EL ÁMBITO NACIONAL  NACIONAL-[PREVIO CONCEPTO DNP]</v>
          </cell>
        </row>
        <row r="1128">
          <cell r="G1128" t="str">
            <v>2017011000432-IMPLEMENTACIÓN FONDO DE SOLIDARIDAD PENSIONAL SUBCUENTA DE SOLIDARIDAD  NACIONAL</v>
          </cell>
        </row>
        <row r="1129">
          <cell r="G1129" t="str">
            <v>2018011000109-FORTALECIMIENTO DE LA POLÍTICA DE FORMACIÓN PARA EL TRABAJO, ASEGURAMIENTO DE LA CALIDAD Y MOVILIDAD LABORAL DE LOS TRABAJADORES  NACIONAL</v>
          </cell>
        </row>
        <row r="1130">
          <cell r="G1130" t="str">
            <v>2018011000091-FORTALECIMIENTO TECNOLÓGICO DEL MINISTERIO DEL TRABAJO A NIVEL  NACIONAL</v>
          </cell>
        </row>
        <row r="1131">
          <cell r="G1131" t="str">
            <v>2018011000397-IMPLEMENTACIÓN DE ESTRATEGIAS DE FORMACIÓN PARA EL TRABAJO Y EMPLEABILIDAD A VÍCTIMAS DEL CONFLICTO ARMADO,  NACIONAL</v>
          </cell>
        </row>
        <row r="1132">
          <cell r="G1132" t="str">
            <v>2018011000456-DESARROLLO DE LA RUTA DE EMPLEO Y AUTOEMPLEO A SUJETOS DE REPARACIÒN COLECTIVA A NIVEL NACIONAL   NACIONAL</v>
          </cell>
        </row>
        <row r="1133">
          <cell r="G1133" t="str">
            <v>2018011000438-APOYO A LAS INICIATIVAS DE EMPRENDIMIENTO Y EMPRESARISMO FORMAL DE LAS VI´CTIMAS DEL CONFLICTO ARMADO  NACIONAL</v>
          </cell>
        </row>
        <row r="1134">
          <cell r="G1134" t="str">
            <v>2017011000361-FORTALECIMIENTO DE LA CAPACIDAD OPERACIONAL PARA EL DESARROLLO DE LA POLÍTICA PENSIONAL A NIVEL  NACIONAL</v>
          </cell>
        </row>
        <row r="1135">
          <cell r="G1135" t="str">
            <v>2018011000683-FORTALECIMIENTO DE LA GESTIÓN INTEGRAL, ADMINISTRATIVA  E INSTITUCIONAL DEL MINISTERIO DEL TRABAJO A NIVEL  NACIONAL</v>
          </cell>
        </row>
        <row r="1136">
          <cell r="G1136" t="str">
            <v>2020011000008-Fortalecimiento de las politicas de empleo y de formacion para el trabajo   Nacional</v>
          </cell>
        </row>
        <row r="1137">
          <cell r="G1137" t="str">
            <v>2020011000008-Fortalecimiento de las politicas de empleo y de formacion para el trabajo   Nacional</v>
          </cell>
        </row>
        <row r="1138">
          <cell r="G1138" t="str">
            <v>2020011000091-Mejoramiento de las condiciones de acceso y permanencia de las mujeres en el mercado laboral.  Nacional-[PREVIO CONCEPTO DNP]</v>
          </cell>
        </row>
        <row r="1139">
          <cell r="G1139" t="str">
            <v>2020011000210-Fortalecimiento del Sistema de Prevencion,  Inspeccion, Vigilancia y Control del trabajo y la seguridad social  Nacional</v>
          </cell>
        </row>
        <row r="1140">
          <cell r="G1140" t="str">
            <v>2018011000441-ESTUDIOS PARA LA GESTIÓN DEL CONOCIMIENTO DEL SISTEMA DEL SUBSIDIO FAMILIAR.  NACIONAL</v>
          </cell>
        </row>
        <row r="1141">
          <cell r="G1141" t="str">
            <v>2017011000448-IMPLEMENTACIÓN DEL SISTEMA INTEGRADO DE GESTIÓN DOCUMENTAL DE LA SUPERINTENDENCIA DEL SUBSIDIO FAMILIAR  BOGOTÁ</v>
          </cell>
        </row>
        <row r="1142">
          <cell r="G1142" t="str">
            <v>2018011000591-FORTALECIMIENTO DE LA GESTIÓN DE LA TECNOLOGÍA DE LA INFORMACIÓN Y LAS COMUNICACIONES (TICS) DE LA SUPERINTENDENCIA DEL SUBSIDIO FAMILIAR,  BAJO EL MARCO DE REFERENCIA DE ARQUITECTURA EMPRESARIAL (MRAE).  NACIONAL</v>
          </cell>
        </row>
        <row r="1143">
          <cell r="G1143" t="str">
            <v>2017011000450-FORTALECIMIENTO DE LA CAPACIDAD INSTITUCIONAL PARA MEJORAR LA INSPECCIÓN, VIGILANCIA Y CONTROL DE LA SUPERINTENDENCIA DEL SUBSIDIO FAMILIAR.  NACIONAL</v>
          </cell>
        </row>
        <row r="1144">
          <cell r="G1144" t="str">
            <v>2017011000453-FORTALECIMIENTO ESTRATÉGICO DEL TALENTO HUMANO PARA LA GESTIÓN ORGANIZACIONAL DE LA SUPERINTENDENCIA DEL SUBSIDIO FAMILIAR.  BOGOTÁ</v>
          </cell>
        </row>
        <row r="1145">
          <cell r="G1145" t="str">
            <v>2018011000446-MEJORAMIENTO DEL PROCESO DE INTERACCIÓN CON EL CIUDADANO EN LA SUPERINTENDENCIA DE SUBSIDIO FAMILIAR. NACIONAL</v>
          </cell>
        </row>
        <row r="1146">
          <cell r="G1146" t="str">
            <v>2018011000636-CONSOLIDACIÓN DEL SISTEMA NACIONAL DE FORMACIÓN PARA EL TRABAJO  NACIONAL</v>
          </cell>
        </row>
        <row r="1147">
          <cell r="G1147" t="str">
            <v>2018011000636-CONSOLIDACIÓN DEL SISTEMA NACIONAL DE FORMACIÓN PARA EL TRABAJO  NACIONAL</v>
          </cell>
        </row>
        <row r="1148">
          <cell r="G1148" t="str">
            <v>2018011000987-ADMINISTRACIÓN DE RECURSOS PARA EL PAGO DE BENEFICIOS DEL FONDO NACIONAL DE VIVIENDA, CESANTIAS Y PENSIONES DE LOS SERVIDORES Y EXSERVIDORES DEL SENA A NIVEL  NACIONAL</v>
          </cell>
        </row>
        <row r="1149">
          <cell r="G1149" t="str">
            <v>2018011000987-ADMINISTRACIÓN DE RECURSOS PARA EL PAGO DE BENEFICIOS DEL FONDO NACIONAL DE VIVIENDA, CESANTIAS Y PENSIONES DE LOS SERVIDORES Y EXSERVIDORES DEL SENA A NIVEL  NACIONAL</v>
          </cell>
        </row>
        <row r="1150">
          <cell r="G1150" t="str">
            <v>2018011000987-ADMINISTRACIÓN DE RECURSOS PARA EL PAGO DE BENEFICIOS DEL FONDO NACIONAL DE VIVIENDA, CESANTIAS Y PENSIONES DE LOS SERVIDORES Y EXSERVIDORES DEL SENA A NIVEL  NACIONAL</v>
          </cell>
        </row>
        <row r="1151">
          <cell r="G1151" t="str">
            <v>2018011000628-IMPLANTACIÓN DE PROGRAMAS PARA LA INNOVACIÓN Y EL DESARROLLO TECNOLÓGICO A NIVEL  NACIONAL</v>
          </cell>
        </row>
        <row r="1152">
          <cell r="G1152" t="str">
            <v>2018011000629-OPTIMIZACIÓN DE LOS PROCESOS DE APOYO PARA LA FORMACIÓN, EL RECAUDO DE APORTES Y LA PROMOCIÓN Y DIVULGACIÓN DE LOS SERVICIOS DEL SENA  A NIVEL  NACIONAL</v>
          </cell>
        </row>
        <row r="1153">
          <cell r="G1153" t="str">
            <v>2018011000629-OPTIMIZACIÓN DE LOS PROCESOS DE APOYO PARA LA FORMACIÓN, EL RECAUDO DE APORTES Y LA PROMOCIÓN Y DIVULGACIÓN DE LOS SERVICIOS DEL SENA  A NIVEL  NACIONAL</v>
          </cell>
        </row>
        <row r="1154">
          <cell r="G1154" t="str">
            <v>2018011000764-MEJORAMIENTO DEL SERVICIO DE FORMACIÓN PROFESIONAL DEL SENA  NACIONAL</v>
          </cell>
        </row>
        <row r="1155">
          <cell r="G1155" t="str">
            <v>2018011000764-MEJORAMIENTO DEL SERVICIO DE FORMACIÓN PROFESIONAL DEL SENA  NACIONAL</v>
          </cell>
        </row>
        <row r="1156">
          <cell r="G1156" t="str">
            <v>2018011000764-MEJORAMIENTO DEL SERVICIO DE FORMACIÓN PROFESIONAL DEL SENA  NACIONAL</v>
          </cell>
        </row>
        <row r="1157">
          <cell r="G1157" t="str">
            <v>2018011000764-MEJORAMIENTO DEL SERVICIO DE FORMACIÓN PROFESIONAL DEL SENA  NACIONAL</v>
          </cell>
        </row>
        <row r="1158">
          <cell r="G1158" t="str">
            <v>2018011000764-MEJORAMIENTO DEL SERVICIO DE FORMACIÓN PROFESIONAL DEL SENA  NACIONAL</v>
          </cell>
        </row>
        <row r="1159">
          <cell r="G1159" t="str">
            <v>2018011000764-MEJORAMIENTO DEL SERVICIO DE FORMACIÓN PROFESIONAL DEL SENA  NACIONAL</v>
          </cell>
        </row>
        <row r="1160">
          <cell r="G1160" t="str">
            <v>2017011000408-FORTALECIMIENTO DE LA INFRAESTRUCTURA Y LA CAPACIDAD INSTITUCIONAL DEL SENA A NIVEL  NACIONAL</v>
          </cell>
        </row>
        <row r="1161">
          <cell r="G1161" t="str">
            <v>2017011000408-FORTALECIMIENTO DE LA INFRAESTRUCTURA Y LA CAPACIDAD INSTITUCIONAL DEL SENA A NIVEL  NACIONAL</v>
          </cell>
        </row>
        <row r="1162">
          <cell r="G1162" t="str">
            <v>2018011000494-APOYO A INICIATIVAS EMPRESARIALES FONDO EMPRENDER (FE) A NIVEL   NACIONAL</v>
          </cell>
        </row>
        <row r="1163">
          <cell r="G1163" t="str">
            <v>2018011000804-SERVICIO DE ORIENTACIÓN OCUPACIONAL, FORMACIÓN Y EMPRENDIMIENTO PARA POBLACIÓN DESPLAZADA POR LA VIOLENCIA A NIVEL  NACIONAL</v>
          </cell>
        </row>
        <row r="1164">
          <cell r="G1164" t="str">
            <v>2018011000473-SERVICIO DE FORMACIÓN PARA EL EMPRENDIMIENTO, FOMENTO DEL EMPRENDIMIENTO Y FORTALECIMIENTO EMPRESARIAL A NIVEL  NACIONAL</v>
          </cell>
        </row>
        <row r="1165">
          <cell r="G1165" t="str">
            <v>2018011000473-SERVICIO DE FORMACIÓN PARA EL EMPRENDIMIENTO, FOMENTO DEL EMPRENDIMIENTO Y FORTALECIMIENTO EMPRESARIAL A NIVEL  NACIONAL</v>
          </cell>
        </row>
        <row r="1166">
          <cell r="G1166" t="str">
            <v>2018011000769-ADMINISTRACIÓN E INTERMEDIACIÓN LABORAL   NACIONAL</v>
          </cell>
        </row>
        <row r="1167">
          <cell r="G1167" t="str">
            <v>2018011000769-ADMINISTRACIÓN E INTERMEDIACIÓN LABORAL   NACIONAL</v>
          </cell>
        </row>
        <row r="1168">
          <cell r="G1168" t="str">
            <v>2017011000099-FORTALECIMIENTO DE LA INFRAESTRUCTURA TECNOLÓGICA DE LA UNIDAD ADMINISTRATIVA ESPECIAL ORGANIZACIONES SOLIDARIAS A NIVEL   NACIONAL</v>
          </cell>
        </row>
        <row r="1169">
          <cell r="G1169" t="str">
            <v>2017011000098-DIVULGACIÓN PARA VISIBILIZACIÓN Y POSICIONAMIENTO DEL SECTOR SOLIDARIO Y DE LA UNIDAD ADMINISTRATIVA ESPECIAL DE ORGANIZACIONES SOLIDARIAS A NIVEL  NACIONAL</v>
          </cell>
        </row>
        <row r="1170">
          <cell r="G1170" t="str">
            <v>2017011000446-IMPLEMENTACIÓN DE UN SISTEMA INTEGRAL DE GESTIÓN DOCUMENTAL PARA LA UNIDAD ADMINISTRATIVA ESPECIAL DE ORGANIZACIONES SOLIDARIAS A NIVEL  NACIONAL</v>
          </cell>
        </row>
        <row r="1171">
          <cell r="G1171" t="str">
            <v>2017011000447-FORTALECIMIENTO DE LA INFRAESTRUCTURA PARA EL FUNCIONAMIENTO DE LA ENTIDAD A NIVEL   NACIONAL</v>
          </cell>
        </row>
        <row r="1172">
          <cell r="G1172" t="str">
            <v>2018011000126-DESARROLLO SOCIO-EMPRESARIAL DE LAS ORGANIZACIONES SOLIDARIAS A NIVEL   NACIONAL</v>
          </cell>
        </row>
        <row r="1173">
          <cell r="G1173" t="str">
            <v>2018011000126-DESARROLLO SOCIO-EMPRESARIAL DE LAS ORGANIZACIONES SOLIDARIAS A NIVEL   NACIONAL</v>
          </cell>
        </row>
        <row r="1174">
          <cell r="G1174" t="str">
            <v>2017011000378-DESARROLLO DE EMPRENDIMIENTOS SOLIDARIOS A TRAVÉS DE NEGOCIOS INCLUSIVOS A NIVEL  NACIONAL</v>
          </cell>
        </row>
        <row r="1175">
          <cell r="G1175" t="str">
            <v>2018011000773-DESARROLLO DE EMPRENDIMIENTOS SOLIDARIOS EN POBLACIÓN REINCORPORADA O REINSERTADA A NIVEL  NACIONAL</v>
          </cell>
        </row>
        <row r="1176">
          <cell r="G1176" t="str">
            <v>2017011000079-FORTALECIMIENTO DEL SISTEMA INTEGRADO DE GESTIÓN DE LA UNIDAD DEL SPE  BOGOTÁ</v>
          </cell>
        </row>
        <row r="1177">
          <cell r="G1177" t="str">
            <v>2018011000185-FORTALECIMIENTO DE LA OFERTA DE SERVICIOS DE LA UNIDAD DEL SERVICIO PÚBLICO DE EMPLEO  NACIONAL</v>
          </cell>
        </row>
        <row r="1178">
          <cell r="G1178" t="str">
            <v>2018011000184-FORTALECIMIENTO DE LA RED DE PRESTADORES EN ATENCIÓN A VÍCTIMAS A TRAVÉS DEL SPE  NACIONAL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BOL DE PROBLEMAS"/>
      <sheetName val="ARBOL DE OBJETIVOS"/>
      <sheetName val="2.IDENTIFICACION"/>
      <sheetName val="2.4.2.Población"/>
      <sheetName val="3.PREPARACION"/>
      <sheetName val="3.4.1.Programacion de costos"/>
      <sheetName val="3.4.Cadena de valor"/>
      <sheetName val="3.5.Riegos"/>
      <sheetName val="Oferta y demanda"/>
      <sheetName val="4.EVALUACION"/>
      <sheetName val="Hoja1"/>
      <sheetName val="5.PROGRAMACION"/>
      <sheetName val="Precios Unitarios"/>
    </sheetNames>
    <sheetDataSet>
      <sheetData sheetId="0"/>
      <sheetData sheetId="1">
        <row r="26">
          <cell r="D26" t="str">
            <v>Servicio de Gestion Documental</v>
          </cell>
          <cell r="K26" t="str">
            <v>Servicio de Implementación Sistemas de Gestión</v>
          </cell>
        </row>
        <row r="29">
          <cell r="D29" t="str">
            <v xml:space="preserve">Dotar el Sistema de Gestión Documental de componentes técnologicos </v>
          </cell>
          <cell r="K29" t="str">
            <v>Organizar los fondos documentales de conformidad con la Normatividad vigente.</v>
          </cell>
        </row>
        <row r="30">
          <cell r="D30" t="str">
            <v>Ejecutar los planes y programas del Sistema de Gestión Documental</v>
          </cell>
          <cell r="K30" t="str">
            <v>Digitalizar Expedientes que conforman los fondos documentales institucionales.</v>
          </cell>
        </row>
        <row r="31">
          <cell r="D31" t="str">
            <v>Realizar los ajustes o mejoras al Sistema de Gestión Electrónica de Documentos de Archivo - SGDEA.</v>
          </cell>
          <cell r="K31" t="str">
            <v>Ejecutar los planes y programas del Sistema Integrado de Conservación Documental</v>
          </cell>
        </row>
      </sheetData>
      <sheetData sheetId="2">
        <row r="90">
          <cell r="C90" t="str">
            <v xml:space="preserve">Incorporar  componentes técnologicos al Sistema de Gestión Documental en la Unidad Administrativa Especial de Organizaciones Solidarias. </v>
          </cell>
        </row>
        <row r="92">
          <cell r="C92" t="str">
            <v>Implementar los planes y programas de conservación  y Modelo Integrado de Planeación y Gestión.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8657-49B5-4849-ACF7-18D2AC9E1357}">
  <sheetPr>
    <tabColor rgb="FF6FBE62"/>
  </sheetPr>
  <dimension ref="A1:BI109"/>
  <sheetViews>
    <sheetView tabSelected="1" zoomScaleNormal="100" zoomScaleSheetLayoutView="90" workbookViewId="0">
      <selection activeCell="I9" sqref="I9"/>
    </sheetView>
  </sheetViews>
  <sheetFormatPr baseColWidth="10" defaultColWidth="11.42578125" defaultRowHeight="12.75" x14ac:dyDescent="0.2"/>
  <cols>
    <col min="1" max="1" width="24.42578125" style="11" customWidth="1"/>
    <col min="2" max="2" width="17.85546875" style="8" customWidth="1"/>
    <col min="3" max="3" width="29.28515625" style="8" customWidth="1"/>
    <col min="4" max="4" width="14.85546875" style="8" customWidth="1"/>
    <col min="5" max="5" width="12.5703125" style="8" customWidth="1"/>
    <col min="6" max="6" width="10" style="8" customWidth="1"/>
    <col min="7" max="7" width="28.28515625" style="8" customWidth="1"/>
    <col min="8" max="8" width="13.28515625" style="8" customWidth="1"/>
    <col min="9" max="9" width="52.28515625" style="12" customWidth="1"/>
    <col min="10" max="10" width="25.85546875" style="13" customWidth="1"/>
    <col min="11" max="11" width="15.5703125" style="18" customWidth="1"/>
    <col min="12" max="12" width="37.28515625" style="18" customWidth="1"/>
    <col min="13" max="13" width="33.140625" style="18" customWidth="1"/>
    <col min="14" max="15" width="11.42578125" style="18"/>
    <col min="16" max="16" width="14.42578125" style="18" customWidth="1"/>
    <col min="17" max="61" width="11.42578125" style="18"/>
    <col min="62" max="16384" width="11.42578125" style="7"/>
  </cols>
  <sheetData>
    <row r="1" spans="1:61" ht="78" customHeight="1" thickBot="1" x14ac:dyDescent="0.25">
      <c r="A1" s="233" t="s">
        <v>121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61" ht="33.75" customHeight="1" x14ac:dyDescent="0.3">
      <c r="A2" s="72" t="s">
        <v>31</v>
      </c>
      <c r="B2" s="73" t="s">
        <v>48</v>
      </c>
      <c r="C2" s="74"/>
      <c r="D2" s="74"/>
      <c r="E2" s="74"/>
      <c r="F2" s="74"/>
      <c r="G2" s="74"/>
      <c r="H2" s="74"/>
      <c r="I2" s="74"/>
      <c r="J2" s="75"/>
      <c r="K2" s="17"/>
    </row>
    <row r="3" spans="1:61" ht="21.75" customHeight="1" x14ac:dyDescent="0.3">
      <c r="A3" s="76" t="s">
        <v>22</v>
      </c>
      <c r="B3" s="153">
        <v>202300000000254</v>
      </c>
      <c r="C3" s="154"/>
      <c r="D3" s="154"/>
      <c r="E3" s="154"/>
      <c r="F3" s="46"/>
      <c r="G3" s="46"/>
      <c r="H3" s="46"/>
      <c r="I3" s="46"/>
      <c r="J3" s="77"/>
      <c r="K3" s="17"/>
    </row>
    <row r="4" spans="1:61" ht="33.75" hidden="1" customHeight="1" x14ac:dyDescent="0.3">
      <c r="A4" s="76" t="s">
        <v>21</v>
      </c>
      <c r="B4" s="45"/>
      <c r="C4" s="46"/>
      <c r="D4" s="46"/>
      <c r="E4" s="46"/>
      <c r="F4" s="46"/>
      <c r="G4" s="46"/>
      <c r="H4" s="46"/>
      <c r="I4" s="46"/>
      <c r="J4" s="77"/>
      <c r="K4" s="17"/>
    </row>
    <row r="5" spans="1:61" ht="24.75" customHeight="1" x14ac:dyDescent="0.3">
      <c r="A5" s="76" t="s">
        <v>34</v>
      </c>
      <c r="B5" s="174" t="s">
        <v>85</v>
      </c>
      <c r="C5" s="175"/>
      <c r="D5" s="175"/>
      <c r="E5" s="175"/>
      <c r="F5" s="175"/>
      <c r="G5" s="175"/>
      <c r="H5" s="175"/>
      <c r="I5" s="176"/>
      <c r="J5" s="177"/>
      <c r="K5" s="17"/>
    </row>
    <row r="6" spans="1:61" s="8" customFormat="1" ht="24" customHeight="1" x14ac:dyDescent="0.2">
      <c r="A6" s="84" t="s">
        <v>44</v>
      </c>
      <c r="B6" s="86" t="s">
        <v>0</v>
      </c>
      <c r="C6" s="90" t="s">
        <v>103</v>
      </c>
      <c r="D6" s="88" t="s">
        <v>7</v>
      </c>
      <c r="E6" s="69" t="s">
        <v>106</v>
      </c>
      <c r="F6" s="71" t="s">
        <v>105</v>
      </c>
      <c r="G6" s="69" t="s">
        <v>106</v>
      </c>
      <c r="H6" s="90" t="s">
        <v>98</v>
      </c>
      <c r="I6" s="92" t="s">
        <v>43</v>
      </c>
      <c r="J6" s="262" t="s">
        <v>29</v>
      </c>
      <c r="K6" s="19">
        <v>65000000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</row>
    <row r="7" spans="1:61" s="8" customFormat="1" ht="27.75" customHeight="1" thickBot="1" x14ac:dyDescent="0.35">
      <c r="A7" s="85"/>
      <c r="B7" s="87"/>
      <c r="C7" s="95"/>
      <c r="D7" s="89"/>
      <c r="E7" s="52" t="s">
        <v>50</v>
      </c>
      <c r="F7" s="53" t="s">
        <v>112</v>
      </c>
      <c r="G7" s="53" t="s">
        <v>51</v>
      </c>
      <c r="H7" s="91"/>
      <c r="I7" s="238"/>
      <c r="J7" s="263">
        <v>2024</v>
      </c>
      <c r="K7" s="21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</row>
    <row r="8" spans="1:61" s="9" customFormat="1" ht="49.5" customHeight="1" x14ac:dyDescent="0.3">
      <c r="A8" s="78" t="s">
        <v>52</v>
      </c>
      <c r="B8" s="80" t="s">
        <v>53</v>
      </c>
      <c r="C8" s="107" t="s">
        <v>104</v>
      </c>
      <c r="D8" s="82" t="s">
        <v>54</v>
      </c>
      <c r="E8" s="93" t="s">
        <v>55</v>
      </c>
      <c r="F8" s="157">
        <v>33</v>
      </c>
      <c r="G8" s="55" t="s">
        <v>56</v>
      </c>
      <c r="H8" s="56">
        <v>3</v>
      </c>
      <c r="I8" s="239" t="s">
        <v>96</v>
      </c>
      <c r="J8" s="264">
        <v>195000000</v>
      </c>
      <c r="K8" s="22"/>
      <c r="L8" s="96"/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</row>
    <row r="9" spans="1:61" s="9" customFormat="1" ht="59.25" customHeight="1" thickBot="1" x14ac:dyDescent="0.35">
      <c r="A9" s="79"/>
      <c r="B9" s="81"/>
      <c r="C9" s="108"/>
      <c r="D9" s="83"/>
      <c r="E9" s="94"/>
      <c r="F9" s="158"/>
      <c r="G9" s="57" t="s">
        <v>57</v>
      </c>
      <c r="H9" s="58">
        <v>30</v>
      </c>
      <c r="I9" s="240" t="s">
        <v>58</v>
      </c>
      <c r="J9" s="265">
        <v>1950000000</v>
      </c>
      <c r="K9" s="22"/>
      <c r="L9" s="96"/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</row>
    <row r="10" spans="1:61" s="10" customFormat="1" ht="18.75" customHeight="1" thickBot="1" x14ac:dyDescent="0.35">
      <c r="A10" s="97" t="s">
        <v>59</v>
      </c>
      <c r="B10" s="98"/>
      <c r="C10" s="98"/>
      <c r="D10" s="98"/>
      <c r="E10" s="98"/>
      <c r="F10" s="98"/>
      <c r="G10" s="98"/>
      <c r="H10" s="98"/>
      <c r="I10" s="241"/>
      <c r="J10" s="266">
        <f>SUM(J8:J9)</f>
        <v>2145000000</v>
      </c>
      <c r="K10" s="17"/>
      <c r="L10" s="18"/>
      <c r="M10" s="2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</row>
    <row r="11" spans="1:61" ht="39" customHeight="1" x14ac:dyDescent="0.3">
      <c r="A11" s="167" t="s">
        <v>61</v>
      </c>
      <c r="B11" s="109" t="s">
        <v>62</v>
      </c>
      <c r="C11" s="109" t="s">
        <v>104</v>
      </c>
      <c r="D11" s="171" t="s">
        <v>54</v>
      </c>
      <c r="E11" s="106" t="s">
        <v>63</v>
      </c>
      <c r="F11" s="159">
        <v>20</v>
      </c>
      <c r="G11" s="105" t="s">
        <v>64</v>
      </c>
      <c r="H11" s="106">
        <v>10</v>
      </c>
      <c r="I11" s="242" t="s">
        <v>88</v>
      </c>
      <c r="J11" s="267">
        <v>0</v>
      </c>
      <c r="K11" s="17"/>
      <c r="L11" s="99"/>
    </row>
    <row r="12" spans="1:61" ht="56.25" customHeight="1" x14ac:dyDescent="0.3">
      <c r="A12" s="168"/>
      <c r="B12" s="110"/>
      <c r="C12" s="110"/>
      <c r="D12" s="172"/>
      <c r="E12" s="102"/>
      <c r="F12" s="160"/>
      <c r="G12" s="100"/>
      <c r="H12" s="102"/>
      <c r="I12" s="243" t="s">
        <v>95</v>
      </c>
      <c r="J12" s="268">
        <v>295759910</v>
      </c>
      <c r="K12" s="17"/>
      <c r="L12" s="99"/>
      <c r="M12" s="26"/>
      <c r="P12" s="27">
        <v>4290000000</v>
      </c>
    </row>
    <row r="13" spans="1:61" ht="39" customHeight="1" x14ac:dyDescent="0.3">
      <c r="A13" s="168"/>
      <c r="B13" s="110"/>
      <c r="C13" s="110"/>
      <c r="D13" s="172"/>
      <c r="E13" s="102"/>
      <c r="F13" s="160"/>
      <c r="G13" s="100"/>
      <c r="H13" s="102"/>
      <c r="I13" s="243" t="s">
        <v>94</v>
      </c>
      <c r="J13" s="268">
        <v>500000000</v>
      </c>
      <c r="K13" s="17"/>
      <c r="L13" s="99"/>
      <c r="M13" s="26"/>
      <c r="P13" s="27">
        <v>4981548000</v>
      </c>
    </row>
    <row r="14" spans="1:61" ht="56.25" customHeight="1" x14ac:dyDescent="0.3">
      <c r="A14" s="168"/>
      <c r="B14" s="110"/>
      <c r="C14" s="110"/>
      <c r="D14" s="172"/>
      <c r="E14" s="102"/>
      <c r="F14" s="160"/>
      <c r="G14" s="100"/>
      <c r="H14" s="102"/>
      <c r="I14" s="243" t="s">
        <v>87</v>
      </c>
      <c r="J14" s="268">
        <v>400000000</v>
      </c>
      <c r="K14" s="17"/>
      <c r="L14" s="99"/>
      <c r="P14" s="27">
        <v>5784573538</v>
      </c>
    </row>
    <row r="15" spans="1:61" ht="36" customHeight="1" x14ac:dyDescent="0.3">
      <c r="A15" s="168"/>
      <c r="B15" s="110"/>
      <c r="C15" s="110"/>
      <c r="D15" s="172"/>
      <c r="E15" s="102"/>
      <c r="F15" s="160"/>
      <c r="G15" s="100"/>
      <c r="H15" s="102"/>
      <c r="I15" s="243" t="s">
        <v>93</v>
      </c>
      <c r="J15" s="268">
        <v>904240090</v>
      </c>
      <c r="K15" s="17"/>
      <c r="L15" s="99"/>
      <c r="P15" s="28"/>
    </row>
    <row r="16" spans="1:61" ht="51.75" customHeight="1" x14ac:dyDescent="0.3">
      <c r="A16" s="169"/>
      <c r="B16" s="110"/>
      <c r="C16" s="110"/>
      <c r="D16" s="172"/>
      <c r="E16" s="102"/>
      <c r="F16" s="160"/>
      <c r="G16" s="100"/>
      <c r="H16" s="102"/>
      <c r="I16" s="244" t="s">
        <v>92</v>
      </c>
      <c r="J16" s="269">
        <v>800000000</v>
      </c>
      <c r="K16" s="17"/>
      <c r="L16" s="99"/>
    </row>
    <row r="17" spans="1:12" ht="48.75" customHeight="1" x14ac:dyDescent="0.3">
      <c r="A17" s="169"/>
      <c r="B17" s="110"/>
      <c r="C17" s="110"/>
      <c r="D17" s="172"/>
      <c r="E17" s="102"/>
      <c r="F17" s="160"/>
      <c r="G17" s="100" t="s">
        <v>65</v>
      </c>
      <c r="H17" s="102">
        <v>10</v>
      </c>
      <c r="I17" s="244" t="s">
        <v>89</v>
      </c>
      <c r="J17" s="270">
        <v>253030303</v>
      </c>
      <c r="K17" s="17"/>
      <c r="L17" s="104"/>
    </row>
    <row r="18" spans="1:12" ht="51.75" customHeight="1" x14ac:dyDescent="0.3">
      <c r="A18" s="169"/>
      <c r="B18" s="110"/>
      <c r="C18" s="110"/>
      <c r="D18" s="172"/>
      <c r="E18" s="102"/>
      <c r="F18" s="160"/>
      <c r="G18" s="100"/>
      <c r="H18" s="102"/>
      <c r="I18" s="244" t="s">
        <v>86</v>
      </c>
      <c r="J18" s="270">
        <v>246969697</v>
      </c>
      <c r="K18" s="17"/>
      <c r="L18" s="104"/>
    </row>
    <row r="19" spans="1:12" s="18" customFormat="1" ht="48" customHeight="1" x14ac:dyDescent="0.3">
      <c r="A19" s="169"/>
      <c r="B19" s="110"/>
      <c r="C19" s="110"/>
      <c r="D19" s="172"/>
      <c r="E19" s="102"/>
      <c r="F19" s="160"/>
      <c r="G19" s="100"/>
      <c r="H19" s="102"/>
      <c r="I19" s="244" t="s">
        <v>91</v>
      </c>
      <c r="J19" s="269">
        <v>1050000000</v>
      </c>
      <c r="K19" s="17"/>
      <c r="L19" s="104"/>
    </row>
    <row r="20" spans="1:12" s="18" customFormat="1" ht="51.75" customHeight="1" thickBot="1" x14ac:dyDescent="0.35">
      <c r="A20" s="170"/>
      <c r="B20" s="111"/>
      <c r="C20" s="111"/>
      <c r="D20" s="173"/>
      <c r="E20" s="103"/>
      <c r="F20" s="161"/>
      <c r="G20" s="101"/>
      <c r="H20" s="103"/>
      <c r="I20" s="245" t="s">
        <v>90</v>
      </c>
      <c r="J20" s="271">
        <v>600000000</v>
      </c>
      <c r="K20" s="17"/>
      <c r="L20" s="104"/>
    </row>
    <row r="21" spans="1:12" s="18" customFormat="1" ht="26.25" customHeight="1" x14ac:dyDescent="0.3">
      <c r="A21" s="97" t="s">
        <v>66</v>
      </c>
      <c r="B21" s="98"/>
      <c r="C21" s="98"/>
      <c r="D21" s="98"/>
      <c r="E21" s="98"/>
      <c r="F21" s="98"/>
      <c r="G21" s="98"/>
      <c r="H21" s="98"/>
      <c r="I21" s="241"/>
      <c r="J21" s="272">
        <f>SUM(J11:J20)</f>
        <v>5050000000</v>
      </c>
      <c r="K21" s="17"/>
    </row>
    <row r="22" spans="1:12" s="18" customFormat="1" ht="22.5" customHeight="1" x14ac:dyDescent="0.3">
      <c r="A22" s="112" t="s">
        <v>44</v>
      </c>
      <c r="B22" s="114" t="s">
        <v>67</v>
      </c>
      <c r="C22" s="90" t="s">
        <v>103</v>
      </c>
      <c r="D22" s="114" t="s">
        <v>7</v>
      </c>
      <c r="E22" s="116" t="s">
        <v>49</v>
      </c>
      <c r="F22" s="116"/>
      <c r="G22" s="116"/>
      <c r="H22" s="47" t="s">
        <v>28</v>
      </c>
      <c r="I22" s="246" t="s">
        <v>43</v>
      </c>
      <c r="J22" s="273" t="s">
        <v>2</v>
      </c>
      <c r="K22" s="17"/>
    </row>
    <row r="23" spans="1:12" s="18" customFormat="1" ht="21.75" customHeight="1" thickBot="1" x14ac:dyDescent="0.35">
      <c r="A23" s="113"/>
      <c r="B23" s="115"/>
      <c r="C23" s="95"/>
      <c r="D23" s="115"/>
      <c r="E23" s="59" t="s">
        <v>60</v>
      </c>
      <c r="F23" s="59"/>
      <c r="G23" s="59" t="s">
        <v>51</v>
      </c>
      <c r="H23" s="50">
        <v>2024</v>
      </c>
      <c r="I23" s="247"/>
      <c r="J23" s="274">
        <v>2024</v>
      </c>
      <c r="K23" s="17"/>
    </row>
    <row r="24" spans="1:12" s="18" customFormat="1" ht="70.5" customHeight="1" x14ac:dyDescent="0.3">
      <c r="A24" s="120" t="s">
        <v>68</v>
      </c>
      <c r="B24" s="123" t="s">
        <v>97</v>
      </c>
      <c r="C24" s="129" t="s">
        <v>107</v>
      </c>
      <c r="D24" s="126" t="s">
        <v>69</v>
      </c>
      <c r="E24" s="119" t="s">
        <v>70</v>
      </c>
      <c r="F24" s="162">
        <v>33</v>
      </c>
      <c r="G24" s="55" t="s">
        <v>71</v>
      </c>
      <c r="H24" s="54">
        <v>54</v>
      </c>
      <c r="I24" s="248" t="s">
        <v>115</v>
      </c>
      <c r="J24" s="275">
        <v>378000000</v>
      </c>
      <c r="K24" s="17"/>
    </row>
    <row r="25" spans="1:12" s="18" customFormat="1" ht="50.25" customHeight="1" x14ac:dyDescent="0.3">
      <c r="A25" s="121"/>
      <c r="B25" s="124"/>
      <c r="C25" s="130"/>
      <c r="D25" s="127"/>
      <c r="E25" s="119"/>
      <c r="F25" s="163"/>
      <c r="G25" s="48" t="s">
        <v>72</v>
      </c>
      <c r="H25" s="29">
        <v>65</v>
      </c>
      <c r="I25" s="249" t="s">
        <v>116</v>
      </c>
      <c r="J25" s="276">
        <v>5322000000</v>
      </c>
      <c r="K25" s="17"/>
      <c r="L25" s="96"/>
    </row>
    <row r="26" spans="1:12" s="18" customFormat="1" ht="52.5" customHeight="1" x14ac:dyDescent="0.3">
      <c r="A26" s="121"/>
      <c r="B26" s="124"/>
      <c r="C26" s="130"/>
      <c r="D26" s="127"/>
      <c r="E26" s="119"/>
      <c r="F26" s="163"/>
      <c r="G26" s="49" t="s">
        <v>73</v>
      </c>
      <c r="H26" s="30">
        <v>600</v>
      </c>
      <c r="I26" s="250" t="s">
        <v>117</v>
      </c>
      <c r="J26" s="276">
        <v>16995686400</v>
      </c>
      <c r="K26" s="17"/>
      <c r="L26" s="96"/>
    </row>
    <row r="27" spans="1:12" s="18" customFormat="1" ht="39.75" customHeight="1" x14ac:dyDescent="0.3">
      <c r="A27" s="121"/>
      <c r="B27" s="124"/>
      <c r="C27" s="130"/>
      <c r="D27" s="127"/>
      <c r="E27" s="119"/>
      <c r="F27" s="163"/>
      <c r="G27" s="117" t="s">
        <v>74</v>
      </c>
      <c r="H27" s="118">
        <v>600</v>
      </c>
      <c r="I27" s="251" t="s">
        <v>118</v>
      </c>
      <c r="J27" s="277">
        <v>1500000000</v>
      </c>
      <c r="K27" s="17"/>
      <c r="L27" s="96"/>
    </row>
    <row r="28" spans="1:12" s="18" customFormat="1" ht="6" customHeight="1" x14ac:dyDescent="0.3">
      <c r="A28" s="121"/>
      <c r="B28" s="124"/>
      <c r="C28" s="130"/>
      <c r="D28" s="127"/>
      <c r="E28" s="119"/>
      <c r="F28" s="163"/>
      <c r="G28" s="117"/>
      <c r="H28" s="118"/>
      <c r="I28" s="252"/>
      <c r="J28" s="278"/>
      <c r="K28" s="17"/>
      <c r="L28" s="96"/>
    </row>
    <row r="29" spans="1:12" s="18" customFormat="1" ht="37.5" customHeight="1" x14ac:dyDescent="0.3">
      <c r="A29" s="121"/>
      <c r="B29" s="124"/>
      <c r="C29" s="130"/>
      <c r="D29" s="127"/>
      <c r="E29" s="119"/>
      <c r="F29" s="163"/>
      <c r="G29" s="49" t="s">
        <v>75</v>
      </c>
      <c r="H29" s="30">
        <v>1200</v>
      </c>
      <c r="I29" s="253" t="s">
        <v>119</v>
      </c>
      <c r="J29" s="279">
        <v>837499561</v>
      </c>
      <c r="K29" s="17"/>
      <c r="L29" s="96"/>
    </row>
    <row r="30" spans="1:12" s="18" customFormat="1" ht="60" customHeight="1" thickBot="1" x14ac:dyDescent="0.35">
      <c r="A30" s="122"/>
      <c r="B30" s="125"/>
      <c r="C30" s="131"/>
      <c r="D30" s="128"/>
      <c r="E30" s="119"/>
      <c r="F30" s="164"/>
      <c r="G30" s="60" t="s">
        <v>76</v>
      </c>
      <c r="H30" s="61">
        <v>600</v>
      </c>
      <c r="I30" s="254" t="s">
        <v>120</v>
      </c>
      <c r="J30" s="280">
        <v>500000000</v>
      </c>
      <c r="K30" s="17"/>
    </row>
    <row r="31" spans="1:12" s="18" customFormat="1" ht="24.75" customHeight="1" x14ac:dyDescent="0.3">
      <c r="A31" s="165" t="s">
        <v>77</v>
      </c>
      <c r="B31" s="166"/>
      <c r="C31" s="166"/>
      <c r="D31" s="166"/>
      <c r="E31" s="166"/>
      <c r="F31" s="166"/>
      <c r="G31" s="166"/>
      <c r="H31" s="166"/>
      <c r="I31" s="255"/>
      <c r="J31" s="281">
        <f>SUM(J24:J30)</f>
        <v>25533185961</v>
      </c>
      <c r="K31" s="17"/>
    </row>
    <row r="32" spans="1:12" s="18" customFormat="1" ht="26.25" customHeight="1" x14ac:dyDescent="0.3">
      <c r="A32" s="138" t="s">
        <v>42</v>
      </c>
      <c r="B32" s="31" t="s">
        <v>0</v>
      </c>
      <c r="C32" s="90" t="s">
        <v>103</v>
      </c>
      <c r="D32" s="140" t="s">
        <v>7</v>
      </c>
      <c r="E32" s="142" t="s">
        <v>49</v>
      </c>
      <c r="F32" s="143"/>
      <c r="G32" s="144"/>
      <c r="H32" s="32"/>
      <c r="I32" s="256" t="s">
        <v>43</v>
      </c>
      <c r="J32" s="273" t="s">
        <v>2</v>
      </c>
      <c r="K32" s="17"/>
    </row>
    <row r="33" spans="1:61" s="18" customFormat="1" ht="37.5" customHeight="1" thickBot="1" x14ac:dyDescent="0.35">
      <c r="A33" s="139"/>
      <c r="B33" s="51" t="s">
        <v>5</v>
      </c>
      <c r="C33" s="95"/>
      <c r="D33" s="141"/>
      <c r="E33" s="62" t="s">
        <v>60</v>
      </c>
      <c r="F33" s="70" t="s">
        <v>105</v>
      </c>
      <c r="G33" s="63" t="s">
        <v>51</v>
      </c>
      <c r="H33" s="51">
        <v>2024</v>
      </c>
      <c r="I33" s="257"/>
      <c r="J33" s="274">
        <v>2024</v>
      </c>
      <c r="K33" s="17"/>
    </row>
    <row r="34" spans="1:61" s="18" customFormat="1" ht="52.5" customHeight="1" x14ac:dyDescent="0.3">
      <c r="A34" s="132" t="s">
        <v>78</v>
      </c>
      <c r="B34" s="134" t="s">
        <v>79</v>
      </c>
      <c r="C34" s="155" t="s">
        <v>108</v>
      </c>
      <c r="D34" s="136" t="s">
        <v>80</v>
      </c>
      <c r="E34" s="149" t="s">
        <v>81</v>
      </c>
      <c r="F34" s="149">
        <v>10</v>
      </c>
      <c r="G34" s="151" t="s">
        <v>82</v>
      </c>
      <c r="H34" s="149">
        <v>0</v>
      </c>
      <c r="I34" s="258" t="s">
        <v>113</v>
      </c>
      <c r="J34" s="282">
        <v>600000000</v>
      </c>
      <c r="K34" s="17"/>
    </row>
    <row r="35" spans="1:61" ht="54" customHeight="1" thickBot="1" x14ac:dyDescent="0.35">
      <c r="A35" s="133"/>
      <c r="B35" s="135"/>
      <c r="C35" s="156"/>
      <c r="D35" s="137"/>
      <c r="E35" s="150"/>
      <c r="F35" s="150"/>
      <c r="G35" s="152"/>
      <c r="H35" s="150"/>
      <c r="I35" s="259" t="s">
        <v>114</v>
      </c>
      <c r="J35" s="283">
        <v>250000000</v>
      </c>
      <c r="K35" s="33"/>
    </row>
    <row r="36" spans="1:61" ht="24.75" customHeight="1" x14ac:dyDescent="0.3">
      <c r="A36" s="145" t="s">
        <v>83</v>
      </c>
      <c r="B36" s="146"/>
      <c r="C36" s="146"/>
      <c r="D36" s="146"/>
      <c r="E36" s="146"/>
      <c r="F36" s="146"/>
      <c r="G36" s="146"/>
      <c r="H36" s="146"/>
      <c r="I36" s="260"/>
      <c r="J36" s="272">
        <f t="shared" ref="J36" si="0">SUM(J34:J35)</f>
        <v>850000000</v>
      </c>
      <c r="K36" s="17"/>
    </row>
    <row r="37" spans="1:61" s="36" customFormat="1" ht="24.75" customHeight="1" thickBot="1" x14ac:dyDescent="0.3">
      <c r="A37" s="147" t="s">
        <v>84</v>
      </c>
      <c r="B37" s="148"/>
      <c r="C37" s="148"/>
      <c r="D37" s="148"/>
      <c r="E37" s="148"/>
      <c r="F37" s="148"/>
      <c r="G37" s="148"/>
      <c r="H37" s="148"/>
      <c r="I37" s="261"/>
      <c r="J37" s="284">
        <f>J10+J21+J31+J36</f>
        <v>33578185961</v>
      </c>
      <c r="K37" s="34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</row>
    <row r="38" spans="1:61" ht="18.75" x14ac:dyDescent="0.3">
      <c r="A38" s="1" t="s">
        <v>100</v>
      </c>
      <c r="J38" s="37"/>
    </row>
    <row r="39" spans="1:61" ht="18.75" x14ac:dyDescent="0.3">
      <c r="A39" s="4" t="s">
        <v>30</v>
      </c>
      <c r="J39" s="38"/>
    </row>
    <row r="40" spans="1:61" ht="18.75" x14ac:dyDescent="0.3">
      <c r="E40" s="39"/>
      <c r="F40" s="39"/>
      <c r="G40" s="39"/>
      <c r="H40" s="39"/>
      <c r="J40" s="38"/>
    </row>
    <row r="41" spans="1:61" ht="18.75" x14ac:dyDescent="0.3">
      <c r="J41" s="37"/>
    </row>
    <row r="42" spans="1:61" ht="18.75" x14ac:dyDescent="0.3">
      <c r="J42" s="40"/>
    </row>
    <row r="43" spans="1:61" ht="18.75" x14ac:dyDescent="0.3">
      <c r="G43" s="41"/>
      <c r="H43" s="41"/>
      <c r="J43" s="37"/>
    </row>
    <row r="44" spans="1:61" ht="18.75" x14ac:dyDescent="0.3">
      <c r="G44" s="41"/>
      <c r="H44" s="41"/>
      <c r="J44" s="42"/>
    </row>
    <row r="45" spans="1:61" ht="18.75" x14ac:dyDescent="0.3">
      <c r="J45" s="37"/>
    </row>
    <row r="46" spans="1:61" ht="18.75" x14ac:dyDescent="0.3">
      <c r="G46" s="43"/>
      <c r="H46" s="43"/>
      <c r="I46" s="8"/>
      <c r="J46" s="37"/>
    </row>
    <row r="47" spans="1:61" ht="18.75" x14ac:dyDescent="0.3">
      <c r="I47" s="8"/>
      <c r="J47" s="37"/>
    </row>
    <row r="48" spans="1:61" ht="18.75" x14ac:dyDescent="0.3">
      <c r="G48" s="44"/>
      <c r="H48" s="44"/>
      <c r="I48" s="41"/>
      <c r="J48" s="38"/>
    </row>
    <row r="49" spans="1:61" ht="18.75" x14ac:dyDescent="0.3">
      <c r="I49" s="41"/>
      <c r="J49" s="38"/>
    </row>
    <row r="50" spans="1:61" ht="18.75" x14ac:dyDescent="0.3">
      <c r="I50" s="8"/>
      <c r="J50" s="37"/>
    </row>
    <row r="51" spans="1:61" s="14" customFormat="1" ht="18.75" x14ac:dyDescent="0.3">
      <c r="A51" s="11"/>
      <c r="B51" s="8"/>
      <c r="C51" s="8"/>
      <c r="D51" s="8"/>
      <c r="E51" s="8"/>
      <c r="F51" s="8"/>
      <c r="G51" s="8"/>
      <c r="H51" s="8"/>
      <c r="I51" s="8"/>
      <c r="J51" s="37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</row>
    <row r="52" spans="1:61" s="14" customFormat="1" ht="18.75" x14ac:dyDescent="0.3">
      <c r="A52" s="11"/>
      <c r="B52" s="8"/>
      <c r="C52" s="8"/>
      <c r="D52" s="8"/>
      <c r="E52" s="8"/>
      <c r="F52" s="8"/>
      <c r="G52" s="8"/>
      <c r="H52" s="8"/>
      <c r="I52" s="8"/>
      <c r="J52" s="37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</row>
    <row r="53" spans="1:61" s="14" customFormat="1" ht="18.75" x14ac:dyDescent="0.3">
      <c r="A53" s="11"/>
      <c r="B53" s="8"/>
      <c r="C53" s="8"/>
      <c r="D53" s="8"/>
      <c r="E53" s="8"/>
      <c r="F53" s="8"/>
      <c r="G53" s="8"/>
      <c r="H53" s="8"/>
      <c r="I53" s="41"/>
      <c r="J53" s="3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</row>
    <row r="54" spans="1:61" s="14" customFormat="1" ht="18.75" x14ac:dyDescent="0.3">
      <c r="A54" s="11"/>
      <c r="B54" s="8"/>
      <c r="C54" s="8"/>
      <c r="D54" s="8"/>
      <c r="E54" s="8"/>
      <c r="F54" s="8"/>
      <c r="G54" s="8"/>
      <c r="H54" s="8"/>
      <c r="I54" s="41"/>
      <c r="J54" s="3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</row>
    <row r="55" spans="1:61" s="14" customFormat="1" ht="18.75" x14ac:dyDescent="0.3">
      <c r="A55" s="11"/>
      <c r="B55" s="8"/>
      <c r="C55" s="8"/>
      <c r="D55" s="8"/>
      <c r="E55" s="8"/>
      <c r="F55" s="8"/>
      <c r="G55" s="8"/>
      <c r="H55" s="8"/>
      <c r="I55" s="8"/>
      <c r="J55" s="37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1" s="14" customFormat="1" ht="18.75" x14ac:dyDescent="0.3">
      <c r="A56" s="11"/>
      <c r="B56" s="8"/>
      <c r="C56" s="8"/>
      <c r="D56" s="8"/>
      <c r="E56" s="8"/>
      <c r="F56" s="8"/>
      <c r="G56" s="8"/>
      <c r="H56" s="8"/>
      <c r="I56" s="8"/>
      <c r="J56" s="37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1" s="14" customFormat="1" ht="18.75" x14ac:dyDescent="0.3">
      <c r="A57" s="11"/>
      <c r="B57" s="8"/>
      <c r="C57" s="8"/>
      <c r="D57" s="8"/>
      <c r="E57" s="8"/>
      <c r="F57" s="8"/>
      <c r="G57" s="8"/>
      <c r="H57" s="8"/>
      <c r="I57" s="8"/>
      <c r="J57" s="37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1" s="14" customFormat="1" ht="18.75" x14ac:dyDescent="0.3">
      <c r="A58" s="11"/>
      <c r="B58" s="8"/>
      <c r="C58" s="8"/>
      <c r="D58" s="8"/>
      <c r="E58" s="8"/>
      <c r="F58" s="8"/>
      <c r="G58" s="8"/>
      <c r="H58" s="8"/>
      <c r="I58" s="41"/>
      <c r="J58" s="3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</row>
    <row r="59" spans="1:61" s="14" customFormat="1" ht="18.75" x14ac:dyDescent="0.3">
      <c r="A59" s="11"/>
      <c r="B59" s="8"/>
      <c r="C59" s="8"/>
      <c r="D59" s="8"/>
      <c r="E59" s="8"/>
      <c r="F59" s="8"/>
      <c r="G59" s="8"/>
      <c r="H59" s="8"/>
      <c r="I59" s="41"/>
      <c r="J59" s="3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</row>
    <row r="60" spans="1:61" s="14" customFormat="1" x14ac:dyDescent="0.2">
      <c r="A60" s="11"/>
      <c r="B60" s="8"/>
      <c r="C60" s="8"/>
      <c r="D60" s="8"/>
      <c r="E60" s="8"/>
      <c r="F60" s="8"/>
      <c r="G60" s="8"/>
      <c r="H60" s="8"/>
      <c r="I60" s="8"/>
      <c r="J60" s="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</row>
    <row r="61" spans="1:61" s="14" customFormat="1" x14ac:dyDescent="0.2">
      <c r="A61" s="11"/>
      <c r="B61" s="8"/>
      <c r="C61" s="8"/>
      <c r="D61" s="8"/>
      <c r="E61" s="8"/>
      <c r="F61" s="8"/>
      <c r="G61" s="8"/>
      <c r="H61" s="8"/>
      <c r="I61" s="8"/>
      <c r="J61" s="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</row>
    <row r="62" spans="1:61" s="14" customFormat="1" x14ac:dyDescent="0.2">
      <c r="A62" s="11"/>
      <c r="B62" s="8"/>
      <c r="C62" s="8"/>
      <c r="D62" s="8"/>
      <c r="E62" s="8"/>
      <c r="F62" s="8"/>
      <c r="G62" s="8"/>
      <c r="H62" s="8"/>
      <c r="I62" s="8"/>
      <c r="J62" s="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</row>
    <row r="63" spans="1:61" s="14" customFormat="1" x14ac:dyDescent="0.2">
      <c r="A63" s="11"/>
      <c r="B63" s="8"/>
      <c r="C63" s="8"/>
      <c r="D63" s="8"/>
      <c r="E63" s="8"/>
      <c r="F63" s="8"/>
      <c r="G63" s="8"/>
      <c r="H63" s="8"/>
      <c r="I63" s="41"/>
      <c r="J63" s="41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</row>
    <row r="64" spans="1:61" s="14" customFormat="1" x14ac:dyDescent="0.2">
      <c r="A64" s="11"/>
      <c r="B64" s="8"/>
      <c r="C64" s="8"/>
      <c r="D64" s="8"/>
      <c r="E64" s="8"/>
      <c r="F64" s="8"/>
      <c r="G64" s="8"/>
      <c r="H64" s="8"/>
      <c r="I64" s="41"/>
      <c r="J64" s="4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</row>
    <row r="65" spans="1:61" s="14" customFormat="1" x14ac:dyDescent="0.2">
      <c r="A65" s="11"/>
      <c r="B65" s="8"/>
      <c r="C65" s="8"/>
      <c r="D65" s="8"/>
      <c r="E65" s="8"/>
      <c r="F65" s="8"/>
      <c r="G65" s="8"/>
      <c r="H65" s="8"/>
      <c r="I65" s="8"/>
      <c r="J65" s="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</row>
    <row r="66" spans="1:61" s="14" customFormat="1" x14ac:dyDescent="0.2">
      <c r="A66" s="11"/>
      <c r="B66" s="8"/>
      <c r="C66" s="8"/>
      <c r="D66" s="8"/>
      <c r="E66" s="8"/>
      <c r="F66" s="8"/>
      <c r="G66" s="8"/>
      <c r="H66" s="8"/>
      <c r="I66" s="8"/>
      <c r="J66" s="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</row>
    <row r="67" spans="1:61" s="14" customFormat="1" x14ac:dyDescent="0.2">
      <c r="A67" s="11"/>
      <c r="B67" s="8"/>
      <c r="C67" s="8"/>
      <c r="D67" s="8"/>
      <c r="E67" s="8"/>
      <c r="F67" s="8"/>
      <c r="G67" s="8"/>
      <c r="H67" s="8"/>
      <c r="I67" s="8"/>
      <c r="J67" s="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</row>
    <row r="68" spans="1:61" s="14" customFormat="1" x14ac:dyDescent="0.2">
      <c r="A68" s="11"/>
      <c r="B68" s="8"/>
      <c r="C68" s="8"/>
      <c r="D68" s="8"/>
      <c r="E68" s="8"/>
      <c r="F68" s="8"/>
      <c r="G68" s="8"/>
      <c r="H68" s="8"/>
      <c r="I68" s="41"/>
      <c r="J68" s="41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</row>
    <row r="69" spans="1:61" s="14" customFormat="1" x14ac:dyDescent="0.2">
      <c r="A69" s="11"/>
      <c r="B69" s="8"/>
      <c r="C69" s="8"/>
      <c r="D69" s="8"/>
      <c r="E69" s="8"/>
      <c r="F69" s="8"/>
      <c r="G69" s="8"/>
      <c r="H69" s="8"/>
      <c r="I69" s="41"/>
      <c r="J69" s="41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</row>
    <row r="70" spans="1:61" s="14" customFormat="1" x14ac:dyDescent="0.2">
      <c r="A70" s="11"/>
      <c r="B70" s="8"/>
      <c r="C70" s="8"/>
      <c r="D70" s="8"/>
      <c r="E70" s="8"/>
      <c r="F70" s="8"/>
      <c r="G70" s="8"/>
      <c r="H70" s="8"/>
      <c r="I70" s="8"/>
      <c r="J70" s="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</row>
    <row r="71" spans="1:61" s="14" customFormat="1" x14ac:dyDescent="0.2">
      <c r="A71" s="11"/>
      <c r="B71" s="8"/>
      <c r="C71" s="8"/>
      <c r="D71" s="8"/>
      <c r="E71" s="8"/>
      <c r="F71" s="8"/>
      <c r="G71" s="8"/>
      <c r="H71" s="8"/>
      <c r="I71" s="8"/>
      <c r="J71" s="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</row>
    <row r="72" spans="1:61" s="14" customFormat="1" x14ac:dyDescent="0.2">
      <c r="A72" s="11"/>
      <c r="B72" s="8"/>
      <c r="C72" s="8"/>
      <c r="D72" s="8"/>
      <c r="E72" s="8"/>
      <c r="F72" s="8"/>
      <c r="G72" s="8"/>
      <c r="H72" s="8"/>
      <c r="I72" s="8"/>
      <c r="J72" s="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</row>
    <row r="73" spans="1:61" s="14" customFormat="1" x14ac:dyDescent="0.2">
      <c r="A73" s="11"/>
      <c r="B73" s="8"/>
      <c r="C73" s="8"/>
      <c r="D73" s="8"/>
      <c r="E73" s="8"/>
      <c r="F73" s="8"/>
      <c r="G73" s="8"/>
      <c r="H73" s="8"/>
      <c r="I73" s="41"/>
      <c r="J73" s="41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</row>
    <row r="74" spans="1:61" s="14" customFormat="1" x14ac:dyDescent="0.2">
      <c r="A74" s="11"/>
      <c r="B74" s="8"/>
      <c r="C74" s="8"/>
      <c r="D74" s="8"/>
      <c r="E74" s="8"/>
      <c r="F74" s="8"/>
      <c r="G74" s="8"/>
      <c r="H74" s="8"/>
      <c r="I74" s="41"/>
      <c r="J74" s="41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</row>
    <row r="75" spans="1:61" s="14" customFormat="1" x14ac:dyDescent="0.2">
      <c r="A75" s="11"/>
      <c r="B75" s="8"/>
      <c r="C75" s="8"/>
      <c r="D75" s="8"/>
      <c r="E75" s="8"/>
      <c r="F75" s="8"/>
      <c r="G75" s="8"/>
      <c r="H75" s="8"/>
      <c r="I75" s="8"/>
      <c r="J75" s="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</row>
    <row r="76" spans="1:61" s="14" customFormat="1" x14ac:dyDescent="0.2">
      <c r="A76" s="11"/>
      <c r="B76" s="8"/>
      <c r="C76" s="8"/>
      <c r="D76" s="8"/>
      <c r="E76" s="8"/>
      <c r="F76" s="8"/>
      <c r="G76" s="8"/>
      <c r="H76" s="8"/>
      <c r="I76" s="8"/>
      <c r="J76" s="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</row>
    <row r="77" spans="1:61" s="14" customFormat="1" x14ac:dyDescent="0.2">
      <c r="A77" s="11"/>
      <c r="B77" s="8"/>
      <c r="C77" s="8"/>
      <c r="D77" s="8"/>
      <c r="E77" s="8"/>
      <c r="F77" s="8"/>
      <c r="G77" s="8"/>
      <c r="H77" s="8"/>
      <c r="I77" s="8"/>
      <c r="J77" s="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</row>
    <row r="78" spans="1:61" s="14" customFormat="1" x14ac:dyDescent="0.2">
      <c r="A78" s="11"/>
      <c r="B78" s="8"/>
      <c r="C78" s="8"/>
      <c r="D78" s="8"/>
      <c r="E78" s="8"/>
      <c r="F78" s="8"/>
      <c r="G78" s="8"/>
      <c r="H78" s="8"/>
      <c r="I78" s="41"/>
      <c r="J78" s="41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</row>
    <row r="79" spans="1:61" s="14" customFormat="1" x14ac:dyDescent="0.2">
      <c r="A79" s="11"/>
      <c r="B79" s="8"/>
      <c r="C79" s="8"/>
      <c r="D79" s="8"/>
      <c r="E79" s="8"/>
      <c r="F79" s="8"/>
      <c r="G79" s="8"/>
      <c r="H79" s="8"/>
      <c r="I79" s="8"/>
      <c r="J79" s="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</row>
    <row r="80" spans="1:61" s="14" customFormat="1" x14ac:dyDescent="0.2">
      <c r="A80" s="11"/>
      <c r="B80" s="8"/>
      <c r="C80" s="8"/>
      <c r="D80" s="8"/>
      <c r="E80" s="8"/>
      <c r="F80" s="8"/>
      <c r="G80" s="8"/>
      <c r="H80" s="8"/>
      <c r="I80" s="8"/>
      <c r="J80" s="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</row>
    <row r="81" spans="1:61" s="14" customFormat="1" x14ac:dyDescent="0.2">
      <c r="A81" s="11"/>
      <c r="B81" s="8"/>
      <c r="C81" s="8"/>
      <c r="D81" s="8"/>
      <c r="E81" s="8"/>
      <c r="F81" s="8"/>
      <c r="G81" s="8"/>
      <c r="H81" s="8"/>
      <c r="I81" s="8"/>
      <c r="J81" s="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</row>
    <row r="82" spans="1:61" s="14" customFormat="1" x14ac:dyDescent="0.2">
      <c r="A82" s="11"/>
      <c r="B82" s="8"/>
      <c r="C82" s="8"/>
      <c r="D82" s="8"/>
      <c r="E82" s="8"/>
      <c r="F82" s="8"/>
      <c r="G82" s="8"/>
      <c r="H82" s="8"/>
      <c r="I82" s="8"/>
      <c r="J82" s="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</row>
    <row r="83" spans="1:61" s="14" customFormat="1" x14ac:dyDescent="0.2">
      <c r="A83" s="11"/>
      <c r="B83" s="8"/>
      <c r="C83" s="8"/>
      <c r="D83" s="8"/>
      <c r="E83" s="8"/>
      <c r="F83" s="8"/>
      <c r="G83" s="8"/>
      <c r="H83" s="8"/>
      <c r="I83" s="8"/>
      <c r="J83" s="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</row>
    <row r="84" spans="1:61" s="14" customFormat="1" x14ac:dyDescent="0.2">
      <c r="A84" s="11"/>
      <c r="B84" s="8"/>
      <c r="C84" s="8"/>
      <c r="D84" s="8"/>
      <c r="E84" s="8"/>
      <c r="F84" s="8"/>
      <c r="G84" s="8"/>
      <c r="H84" s="8"/>
      <c r="I84" s="8"/>
      <c r="J84" s="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</row>
    <row r="85" spans="1:61" s="14" customFormat="1" x14ac:dyDescent="0.2">
      <c r="A85" s="11"/>
      <c r="B85" s="8"/>
      <c r="C85" s="8"/>
      <c r="D85" s="8"/>
      <c r="E85" s="8"/>
      <c r="F85" s="8"/>
      <c r="G85" s="8"/>
      <c r="H85" s="8"/>
      <c r="I85" s="8"/>
      <c r="J85" s="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</row>
    <row r="86" spans="1:61" s="14" customFormat="1" x14ac:dyDescent="0.2">
      <c r="A86" s="11"/>
      <c r="B86" s="8"/>
      <c r="C86" s="8"/>
      <c r="D86" s="8"/>
      <c r="E86" s="8"/>
      <c r="F86" s="8"/>
      <c r="G86" s="8"/>
      <c r="H86" s="8"/>
      <c r="I86" s="8"/>
      <c r="J86" s="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</row>
    <row r="87" spans="1:61" s="14" customFormat="1" x14ac:dyDescent="0.2">
      <c r="A87" s="11"/>
      <c r="B87" s="8"/>
      <c r="C87" s="8"/>
      <c r="D87" s="8"/>
      <c r="E87" s="8"/>
      <c r="F87" s="8"/>
      <c r="G87" s="8"/>
      <c r="H87" s="8"/>
      <c r="I87" s="8"/>
      <c r="J87" s="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</row>
    <row r="88" spans="1:61" s="14" customFormat="1" x14ac:dyDescent="0.2">
      <c r="A88" s="11"/>
      <c r="B88" s="8"/>
      <c r="C88" s="8"/>
      <c r="D88" s="8"/>
      <c r="E88" s="8"/>
      <c r="F88" s="8"/>
      <c r="G88" s="8"/>
      <c r="H88" s="8"/>
      <c r="I88" s="8"/>
      <c r="J88" s="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</row>
    <row r="89" spans="1:61" s="14" customFormat="1" x14ac:dyDescent="0.2">
      <c r="A89" s="11"/>
      <c r="B89" s="8"/>
      <c r="C89" s="8"/>
      <c r="D89" s="8"/>
      <c r="E89" s="8"/>
      <c r="F89" s="8"/>
      <c r="G89" s="8"/>
      <c r="H89" s="8"/>
      <c r="I89" s="8"/>
      <c r="J89" s="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</row>
    <row r="90" spans="1:61" s="14" customFormat="1" x14ac:dyDescent="0.2">
      <c r="A90" s="11"/>
      <c r="B90" s="8"/>
      <c r="C90" s="8"/>
      <c r="D90" s="8"/>
      <c r="E90" s="8"/>
      <c r="F90" s="8"/>
      <c r="G90" s="8"/>
      <c r="H90" s="8"/>
      <c r="I90" s="8"/>
      <c r="J90" s="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</row>
    <row r="91" spans="1:61" s="14" customFormat="1" x14ac:dyDescent="0.2">
      <c r="A91" s="11"/>
      <c r="B91" s="8"/>
      <c r="C91" s="8"/>
      <c r="D91" s="8"/>
      <c r="E91" s="8"/>
      <c r="F91" s="8"/>
      <c r="G91" s="8"/>
      <c r="H91" s="8"/>
      <c r="I91" s="8"/>
      <c r="J91" s="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</row>
    <row r="92" spans="1:61" s="14" customFormat="1" x14ac:dyDescent="0.2">
      <c r="A92" s="11"/>
      <c r="B92" s="8"/>
      <c r="C92" s="8"/>
      <c r="D92" s="8"/>
      <c r="E92" s="8"/>
      <c r="F92" s="8"/>
      <c r="G92" s="8"/>
      <c r="H92" s="8"/>
      <c r="I92" s="8"/>
      <c r="J92" s="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</row>
    <row r="93" spans="1:61" s="14" customFormat="1" x14ac:dyDescent="0.2">
      <c r="A93" s="11"/>
      <c r="B93" s="8"/>
      <c r="C93" s="8"/>
      <c r="D93" s="8"/>
      <c r="E93" s="8"/>
      <c r="F93" s="8"/>
      <c r="G93" s="8"/>
      <c r="H93" s="8"/>
      <c r="I93" s="8"/>
      <c r="J93" s="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</row>
    <row r="94" spans="1:61" s="14" customFormat="1" x14ac:dyDescent="0.2">
      <c r="A94" s="11"/>
      <c r="B94" s="8"/>
      <c r="C94" s="8"/>
      <c r="D94" s="8"/>
      <c r="E94" s="8"/>
      <c r="F94" s="8"/>
      <c r="G94" s="8"/>
      <c r="H94" s="8"/>
      <c r="I94" s="8"/>
      <c r="J94" s="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</row>
    <row r="95" spans="1:61" s="14" customFormat="1" x14ac:dyDescent="0.2">
      <c r="A95" s="11"/>
      <c r="B95" s="8"/>
      <c r="C95" s="8"/>
      <c r="D95" s="8"/>
      <c r="E95" s="8"/>
      <c r="F95" s="8"/>
      <c r="G95" s="8"/>
      <c r="H95" s="8"/>
      <c r="I95" s="8"/>
      <c r="J95" s="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</row>
    <row r="96" spans="1:61" s="14" customFormat="1" x14ac:dyDescent="0.2">
      <c r="A96" s="11"/>
      <c r="B96" s="8"/>
      <c r="C96" s="8"/>
      <c r="D96" s="8"/>
      <c r="E96" s="8"/>
      <c r="F96" s="8"/>
      <c r="G96" s="8"/>
      <c r="H96" s="8"/>
      <c r="I96" s="8"/>
      <c r="J96" s="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</row>
    <row r="97" spans="1:61" s="14" customFormat="1" x14ac:dyDescent="0.2">
      <c r="A97" s="11"/>
      <c r="B97" s="8"/>
      <c r="C97" s="8"/>
      <c r="D97" s="8"/>
      <c r="E97" s="8"/>
      <c r="F97" s="8"/>
      <c r="G97" s="8"/>
      <c r="H97" s="8"/>
      <c r="I97" s="8"/>
      <c r="J97" s="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</row>
    <row r="98" spans="1:61" s="14" customFormat="1" x14ac:dyDescent="0.2">
      <c r="A98" s="11"/>
      <c r="B98" s="8"/>
      <c r="C98" s="8"/>
      <c r="D98" s="8"/>
      <c r="E98" s="8"/>
      <c r="F98" s="8"/>
      <c r="G98" s="8"/>
      <c r="H98" s="8"/>
      <c r="I98" s="8"/>
      <c r="J98" s="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</row>
    <row r="99" spans="1:61" s="14" customFormat="1" x14ac:dyDescent="0.2">
      <c r="A99" s="11"/>
      <c r="B99" s="8"/>
      <c r="C99" s="8"/>
      <c r="D99" s="8"/>
      <c r="E99" s="8"/>
      <c r="F99" s="8"/>
      <c r="G99" s="8"/>
      <c r="H99" s="8"/>
      <c r="I99" s="8"/>
      <c r="J99" s="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</row>
    <row r="100" spans="1:61" s="14" customFormat="1" x14ac:dyDescent="0.2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</row>
    <row r="101" spans="1:61" s="14" customFormat="1" x14ac:dyDescent="0.2">
      <c r="A101" s="11"/>
      <c r="B101" s="8"/>
      <c r="C101" s="8"/>
      <c r="D101" s="8"/>
      <c r="E101" s="8"/>
      <c r="F101" s="8"/>
      <c r="G101" s="8"/>
      <c r="H101" s="8"/>
      <c r="I101" s="8"/>
      <c r="J101" s="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</row>
    <row r="102" spans="1:61" s="14" customFormat="1" x14ac:dyDescent="0.2">
      <c r="A102" s="11"/>
      <c r="B102" s="8"/>
      <c r="C102" s="8"/>
      <c r="D102" s="8"/>
      <c r="E102" s="8"/>
      <c r="F102" s="8"/>
      <c r="G102" s="8"/>
      <c r="H102" s="8"/>
      <c r="I102" s="8"/>
      <c r="J102" s="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</row>
    <row r="103" spans="1:61" s="14" customFormat="1" x14ac:dyDescent="0.2">
      <c r="A103" s="11"/>
      <c r="B103" s="8"/>
      <c r="C103" s="8"/>
      <c r="D103" s="8"/>
      <c r="E103" s="8"/>
      <c r="F103" s="8"/>
      <c r="G103" s="8"/>
      <c r="H103" s="8"/>
      <c r="I103" s="8"/>
      <c r="J103" s="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</row>
    <row r="104" spans="1:61" s="14" customFormat="1" x14ac:dyDescent="0.2">
      <c r="A104" s="11"/>
      <c r="B104" s="8"/>
      <c r="C104" s="8"/>
      <c r="D104" s="8"/>
      <c r="E104" s="8"/>
      <c r="F104" s="8"/>
      <c r="G104" s="8"/>
      <c r="H104" s="8"/>
      <c r="I104" s="8"/>
      <c r="J104" s="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</row>
    <row r="105" spans="1:61" s="14" customFormat="1" x14ac:dyDescent="0.2">
      <c r="A105" s="11"/>
      <c r="B105" s="8"/>
      <c r="C105" s="8"/>
      <c r="D105" s="8"/>
      <c r="E105" s="8"/>
      <c r="F105" s="8"/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</row>
    <row r="106" spans="1:61" s="14" customFormat="1" x14ac:dyDescent="0.2">
      <c r="A106" s="11"/>
      <c r="B106" s="8"/>
      <c r="C106" s="8"/>
      <c r="D106" s="8"/>
      <c r="E106" s="8"/>
      <c r="F106" s="8"/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</row>
    <row r="107" spans="1:61" s="14" customFormat="1" x14ac:dyDescent="0.2">
      <c r="A107" s="11"/>
      <c r="B107" s="8"/>
      <c r="C107" s="8"/>
      <c r="D107" s="8"/>
      <c r="E107" s="8"/>
      <c r="F107" s="8"/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</row>
    <row r="108" spans="1:61" s="14" customFormat="1" x14ac:dyDescent="0.2">
      <c r="A108" s="11"/>
      <c r="B108" s="8"/>
      <c r="C108" s="8"/>
      <c r="D108" s="8"/>
      <c r="E108" s="8"/>
      <c r="F108" s="8"/>
      <c r="G108" s="8"/>
      <c r="H108" s="8"/>
      <c r="I108" s="8"/>
      <c r="J108" s="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</row>
    <row r="109" spans="1:61" s="14" customFormat="1" x14ac:dyDescent="0.2">
      <c r="A109" s="11"/>
      <c r="B109" s="8"/>
      <c r="C109" s="8"/>
      <c r="D109" s="8"/>
      <c r="E109" s="8"/>
      <c r="F109" s="8"/>
      <c r="G109" s="8"/>
      <c r="H109" s="8"/>
      <c r="I109" s="8"/>
      <c r="J109" s="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</row>
  </sheetData>
  <mergeCells count="63">
    <mergeCell ref="A1:J1"/>
    <mergeCell ref="B3:E3"/>
    <mergeCell ref="F34:F35"/>
    <mergeCell ref="C34:C35"/>
    <mergeCell ref="C32:C33"/>
    <mergeCell ref="F8:F9"/>
    <mergeCell ref="F11:F20"/>
    <mergeCell ref="F24:F30"/>
    <mergeCell ref="A31:I31"/>
    <mergeCell ref="A21:I21"/>
    <mergeCell ref="A11:A20"/>
    <mergeCell ref="B11:B20"/>
    <mergeCell ref="D11:D20"/>
    <mergeCell ref="E11:E20"/>
    <mergeCell ref="B5:J5"/>
    <mergeCell ref="A36:I36"/>
    <mergeCell ref="A37:I37"/>
    <mergeCell ref="E34:E35"/>
    <mergeCell ref="G34:G35"/>
    <mergeCell ref="H34:H35"/>
    <mergeCell ref="A34:A35"/>
    <mergeCell ref="B34:B35"/>
    <mergeCell ref="D34:D35"/>
    <mergeCell ref="A32:A33"/>
    <mergeCell ref="D32:D33"/>
    <mergeCell ref="E32:G32"/>
    <mergeCell ref="I32:I33"/>
    <mergeCell ref="E24:E30"/>
    <mergeCell ref="A24:A30"/>
    <mergeCell ref="B24:B30"/>
    <mergeCell ref="D24:D30"/>
    <mergeCell ref="C24:C30"/>
    <mergeCell ref="L25:L29"/>
    <mergeCell ref="G27:G28"/>
    <mergeCell ref="H27:H28"/>
    <mergeCell ref="I27:I28"/>
    <mergeCell ref="J27:J28"/>
    <mergeCell ref="A22:A23"/>
    <mergeCell ref="B22:B23"/>
    <mergeCell ref="D22:D23"/>
    <mergeCell ref="E22:G22"/>
    <mergeCell ref="I22:I23"/>
    <mergeCell ref="C22:C23"/>
    <mergeCell ref="L8:L9"/>
    <mergeCell ref="A10:I10"/>
    <mergeCell ref="L11:L16"/>
    <mergeCell ref="G17:G20"/>
    <mergeCell ref="H17:H20"/>
    <mergeCell ref="L17:L20"/>
    <mergeCell ref="G11:G16"/>
    <mergeCell ref="H11:H16"/>
    <mergeCell ref="C8:C9"/>
    <mergeCell ref="C11:C20"/>
    <mergeCell ref="A8:A9"/>
    <mergeCell ref="B8:B9"/>
    <mergeCell ref="D8:D9"/>
    <mergeCell ref="A6:A7"/>
    <mergeCell ref="B6:B7"/>
    <mergeCell ref="D6:D7"/>
    <mergeCell ref="H6:H7"/>
    <mergeCell ref="I6:I7"/>
    <mergeCell ref="E8:E9"/>
    <mergeCell ref="C6:C7"/>
  </mergeCells>
  <printOptions horizontalCentered="1"/>
  <pageMargins left="3.937007874015748E-2" right="3.937007874015748E-2" top="0.35433070866141736" bottom="0.15748031496062992" header="0.31496062992125984" footer="0"/>
  <pageSetup scale="70" fitToHeight="0" orientation="landscape" r:id="rId1"/>
  <rowBreaks count="1" manualBreakCount="1">
    <brk id="21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15"/>
  <sheetViews>
    <sheetView zoomScaleNormal="100" zoomScaleSheetLayoutView="110" workbookViewId="0">
      <selection sqref="A1:J1"/>
    </sheetView>
  </sheetViews>
  <sheetFormatPr baseColWidth="10" defaultRowHeight="15" x14ac:dyDescent="0.25"/>
  <cols>
    <col min="1" max="1" width="23.42578125" customWidth="1"/>
    <col min="2" max="2" width="17.5703125" customWidth="1"/>
    <col min="3" max="3" width="13" customWidth="1"/>
    <col min="4" max="4" width="11.5703125" style="5" customWidth="1"/>
    <col min="5" max="5" width="14.85546875" customWidth="1"/>
    <col min="6" max="6" width="30.7109375" customWidth="1"/>
    <col min="7" max="7" width="44" customWidth="1"/>
    <col min="8" max="8" width="21.5703125" customWidth="1"/>
    <col min="9" max="9" width="16.140625" customWidth="1"/>
    <col min="10" max="10" width="18.5703125" customWidth="1"/>
    <col min="11" max="11" width="13.85546875" customWidth="1"/>
  </cols>
  <sheetData>
    <row r="1" spans="1:10" ht="82.5" customHeight="1" x14ac:dyDescent="0.25">
      <c r="A1" s="233" t="s">
        <v>121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36" customHeight="1" x14ac:dyDescent="0.25">
      <c r="A2" s="2" t="s">
        <v>33</v>
      </c>
      <c r="B2" s="191" t="s">
        <v>25</v>
      </c>
      <c r="C2" s="192"/>
      <c r="D2" s="192"/>
      <c r="E2" s="192"/>
      <c r="F2" s="192"/>
      <c r="G2" s="192"/>
      <c r="H2" s="192"/>
      <c r="I2" s="192"/>
      <c r="J2" s="192"/>
    </row>
    <row r="3" spans="1:10" ht="25.5" customHeight="1" x14ac:dyDescent="0.25">
      <c r="A3" s="2" t="s">
        <v>22</v>
      </c>
      <c r="B3" s="193">
        <v>2017011000099</v>
      </c>
      <c r="C3" s="194"/>
      <c r="D3" s="194"/>
      <c r="E3" s="194"/>
      <c r="F3" s="194"/>
      <c r="G3" s="194"/>
      <c r="H3" s="194"/>
      <c r="I3" s="194"/>
      <c r="J3" s="195"/>
    </row>
    <row r="4" spans="1:10" ht="25.5" customHeight="1" x14ac:dyDescent="0.25">
      <c r="A4" s="2" t="s">
        <v>21</v>
      </c>
      <c r="B4" s="196" t="s">
        <v>26</v>
      </c>
      <c r="C4" s="197"/>
      <c r="D4" s="197"/>
      <c r="E4" s="197"/>
      <c r="F4" s="197"/>
      <c r="G4" s="197"/>
      <c r="H4" s="197"/>
      <c r="I4" s="197"/>
      <c r="J4" s="197"/>
    </row>
    <row r="5" spans="1:10" ht="25.5" customHeight="1" x14ac:dyDescent="0.25">
      <c r="A5" s="2" t="s">
        <v>32</v>
      </c>
      <c r="B5" s="200" t="s">
        <v>37</v>
      </c>
      <c r="C5" s="201"/>
      <c r="D5" s="201"/>
      <c r="E5" s="201"/>
      <c r="F5" s="201"/>
      <c r="G5" s="201"/>
      <c r="H5" s="201"/>
      <c r="I5" s="201"/>
      <c r="J5" s="202"/>
    </row>
    <row r="6" spans="1:10" ht="24" customHeight="1" x14ac:dyDescent="0.25">
      <c r="A6" s="180" t="s">
        <v>23</v>
      </c>
      <c r="B6" s="180" t="s">
        <v>0</v>
      </c>
      <c r="C6" s="180"/>
      <c r="D6" s="6" t="s">
        <v>102</v>
      </c>
      <c r="E6" s="179" t="s">
        <v>1</v>
      </c>
      <c r="F6" s="179" t="s">
        <v>41</v>
      </c>
      <c r="G6" s="180" t="s">
        <v>45</v>
      </c>
      <c r="H6" s="198" t="s">
        <v>2</v>
      </c>
      <c r="I6" s="203" t="s">
        <v>3</v>
      </c>
      <c r="J6" s="204" t="s">
        <v>4</v>
      </c>
    </row>
    <row r="7" spans="1:10" ht="24" customHeight="1" x14ac:dyDescent="0.25">
      <c r="A7" s="180"/>
      <c r="B7" s="15" t="s">
        <v>5</v>
      </c>
      <c r="C7" s="16" t="s">
        <v>7</v>
      </c>
      <c r="D7" s="16">
        <v>2024</v>
      </c>
      <c r="E7" s="179"/>
      <c r="F7" s="179"/>
      <c r="G7" s="180"/>
      <c r="H7" s="199"/>
      <c r="I7" s="203"/>
      <c r="J7" s="204"/>
    </row>
    <row r="8" spans="1:10" ht="63" x14ac:dyDescent="0.25">
      <c r="A8" s="189" t="s">
        <v>47</v>
      </c>
      <c r="B8" s="185" t="s">
        <v>12</v>
      </c>
      <c r="C8" s="185" t="s">
        <v>13</v>
      </c>
      <c r="D8" s="181">
        <v>1</v>
      </c>
      <c r="E8" s="185" t="s">
        <v>14</v>
      </c>
      <c r="F8" s="184" t="s">
        <v>109</v>
      </c>
      <c r="G8" s="64" t="s">
        <v>15</v>
      </c>
      <c r="H8" s="65">
        <v>138500000</v>
      </c>
      <c r="I8" s="66">
        <v>43101</v>
      </c>
      <c r="J8" s="66">
        <v>46387</v>
      </c>
    </row>
    <row r="9" spans="1:10" ht="54.75" customHeight="1" x14ac:dyDescent="0.25">
      <c r="A9" s="190"/>
      <c r="B9" s="188"/>
      <c r="C9" s="188"/>
      <c r="D9" s="182"/>
      <c r="E9" s="188"/>
      <c r="F9" s="184"/>
      <c r="G9" s="67" t="s">
        <v>16</v>
      </c>
      <c r="H9" s="65">
        <v>99000000</v>
      </c>
      <c r="I9" s="68">
        <v>43101</v>
      </c>
      <c r="J9" s="66">
        <v>46387</v>
      </c>
    </row>
    <row r="10" spans="1:10" ht="72" customHeight="1" x14ac:dyDescent="0.25">
      <c r="A10" s="190"/>
      <c r="B10" s="188"/>
      <c r="C10" s="188"/>
      <c r="D10" s="183">
        <v>252581</v>
      </c>
      <c r="E10" s="188" t="s">
        <v>17</v>
      </c>
      <c r="F10" s="184"/>
      <c r="G10" s="67" t="s">
        <v>18</v>
      </c>
      <c r="H10" s="65">
        <v>356500000</v>
      </c>
      <c r="I10" s="68">
        <v>43101</v>
      </c>
      <c r="J10" s="66">
        <v>46387</v>
      </c>
    </row>
    <row r="11" spans="1:10" ht="66" customHeight="1" x14ac:dyDescent="0.25">
      <c r="A11" s="190"/>
      <c r="B11" s="188"/>
      <c r="C11" s="188"/>
      <c r="D11" s="181"/>
      <c r="E11" s="188"/>
      <c r="F11" s="184"/>
      <c r="G11" s="67" t="s">
        <v>19</v>
      </c>
      <c r="H11" s="65">
        <v>98000000</v>
      </c>
      <c r="I11" s="68">
        <v>43101</v>
      </c>
      <c r="J11" s="66">
        <v>46387</v>
      </c>
    </row>
    <row r="12" spans="1:10" ht="48" customHeight="1" x14ac:dyDescent="0.25">
      <c r="A12" s="190"/>
      <c r="B12" s="188"/>
      <c r="C12" s="188"/>
      <c r="D12" s="182"/>
      <c r="E12" s="188"/>
      <c r="F12" s="185"/>
      <c r="G12" s="67" t="s">
        <v>20</v>
      </c>
      <c r="H12" s="65">
        <v>208000000</v>
      </c>
      <c r="I12" s="68">
        <v>43101</v>
      </c>
      <c r="J12" s="66">
        <v>46387</v>
      </c>
    </row>
    <row r="13" spans="1:10" ht="22.5" customHeight="1" x14ac:dyDescent="0.25">
      <c r="A13" s="186" t="s">
        <v>6</v>
      </c>
      <c r="B13" s="186"/>
      <c r="C13" s="186"/>
      <c r="D13" s="186"/>
      <c r="E13" s="186"/>
      <c r="F13" s="186"/>
      <c r="G13" s="187"/>
      <c r="H13" s="3">
        <f t="shared" ref="H13" si="0">SUM(H8:H12)</f>
        <v>900000000</v>
      </c>
      <c r="I13" s="178"/>
      <c r="J13" s="178"/>
    </row>
    <row r="14" spans="1:10" x14ac:dyDescent="0.25">
      <c r="A14" s="1" t="s">
        <v>99</v>
      </c>
    </row>
    <row r="15" spans="1:10" x14ac:dyDescent="0.25">
      <c r="A15" s="4" t="s">
        <v>30</v>
      </c>
    </row>
  </sheetData>
  <mergeCells count="23">
    <mergeCell ref="A1:J1"/>
    <mergeCell ref="B2:J2"/>
    <mergeCell ref="B3:J3"/>
    <mergeCell ref="B4:J4"/>
    <mergeCell ref="H6:H7"/>
    <mergeCell ref="B5:J5"/>
    <mergeCell ref="I6:I7"/>
    <mergeCell ref="J6:J7"/>
    <mergeCell ref="I13:J13"/>
    <mergeCell ref="E6:E7"/>
    <mergeCell ref="G6:G7"/>
    <mergeCell ref="D8:D9"/>
    <mergeCell ref="D10:D12"/>
    <mergeCell ref="F8:F12"/>
    <mergeCell ref="A13:G13"/>
    <mergeCell ref="E8:E9"/>
    <mergeCell ref="E10:E12"/>
    <mergeCell ref="A8:A12"/>
    <mergeCell ref="B8:B12"/>
    <mergeCell ref="C8:C12"/>
    <mergeCell ref="A6:A7"/>
    <mergeCell ref="B6:C6"/>
    <mergeCell ref="F6:F7"/>
  </mergeCells>
  <printOptions horizontalCentered="1" verticalCentered="1"/>
  <pageMargins left="0" right="0" top="0" bottom="0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Normal="100" zoomScaleSheetLayoutView="110" workbookViewId="0">
      <selection activeCell="G9" sqref="G9"/>
    </sheetView>
  </sheetViews>
  <sheetFormatPr baseColWidth="10" defaultRowHeight="15" x14ac:dyDescent="0.25"/>
  <cols>
    <col min="1" max="1" width="24.5703125" customWidth="1"/>
    <col min="2" max="2" width="13.42578125" customWidth="1"/>
    <col min="3" max="3" width="11.42578125" customWidth="1"/>
    <col min="4" max="4" width="8.85546875" customWidth="1"/>
    <col min="5" max="5" width="15.7109375" customWidth="1"/>
    <col min="6" max="6" width="36.7109375" customWidth="1"/>
    <col min="7" max="7" width="35.28515625" customWidth="1"/>
    <col min="8" max="8" width="19.7109375" customWidth="1"/>
  </cols>
  <sheetData>
    <row r="1" spans="1:10" ht="99" customHeight="1" x14ac:dyDescent="0.25">
      <c r="A1" s="235" t="s">
        <v>121</v>
      </c>
      <c r="B1" s="236"/>
      <c r="C1" s="236"/>
      <c r="D1" s="236"/>
      <c r="E1" s="236"/>
      <c r="F1" s="236"/>
      <c r="G1" s="236"/>
      <c r="H1" s="237"/>
      <c r="I1" s="234"/>
      <c r="J1" s="234"/>
    </row>
    <row r="2" spans="1:10" ht="37.5" customHeight="1" x14ac:dyDescent="0.25">
      <c r="A2" s="205" t="s">
        <v>33</v>
      </c>
      <c r="B2" s="206" t="s">
        <v>35</v>
      </c>
      <c r="C2" s="206"/>
      <c r="D2" s="206"/>
      <c r="E2" s="206"/>
      <c r="F2" s="206"/>
      <c r="G2" s="206"/>
      <c r="H2" s="206"/>
    </row>
    <row r="3" spans="1:10" ht="16.5" customHeight="1" x14ac:dyDescent="0.25">
      <c r="A3" s="207" t="s">
        <v>22</v>
      </c>
      <c r="B3" s="208">
        <v>2017011000446</v>
      </c>
      <c r="C3" s="208"/>
      <c r="D3" s="208"/>
      <c r="E3" s="208"/>
      <c r="F3" s="208"/>
      <c r="G3" s="208"/>
      <c r="H3" s="208"/>
    </row>
    <row r="4" spans="1:10" ht="27.75" customHeight="1" x14ac:dyDescent="0.25">
      <c r="A4" s="207" t="s">
        <v>21</v>
      </c>
      <c r="B4" s="209" t="s">
        <v>27</v>
      </c>
      <c r="C4" s="209"/>
      <c r="D4" s="209"/>
      <c r="E4" s="209"/>
      <c r="F4" s="209"/>
      <c r="G4" s="209"/>
      <c r="H4" s="209"/>
    </row>
    <row r="5" spans="1:10" ht="37.5" customHeight="1" x14ac:dyDescent="0.25">
      <c r="A5" s="207" t="s">
        <v>32</v>
      </c>
      <c r="B5" s="210" t="s">
        <v>36</v>
      </c>
      <c r="C5" s="210"/>
      <c r="D5" s="210"/>
      <c r="E5" s="210"/>
      <c r="F5" s="210"/>
      <c r="G5" s="210"/>
      <c r="H5" s="210"/>
    </row>
    <row r="6" spans="1:10" ht="24" customHeight="1" x14ac:dyDescent="0.25">
      <c r="A6" s="206" t="s">
        <v>40</v>
      </c>
      <c r="B6" s="211" t="s">
        <v>38</v>
      </c>
      <c r="C6" s="211" t="s">
        <v>7</v>
      </c>
      <c r="D6" s="211">
        <v>2024</v>
      </c>
      <c r="E6" s="212" t="s">
        <v>1</v>
      </c>
      <c r="F6" s="211" t="s">
        <v>46</v>
      </c>
      <c r="G6" s="211" t="s">
        <v>39</v>
      </c>
      <c r="H6" s="211" t="s">
        <v>2</v>
      </c>
    </row>
    <row r="7" spans="1:10" x14ac:dyDescent="0.25">
      <c r="A7" s="206"/>
      <c r="B7" s="211"/>
      <c r="C7" s="211"/>
      <c r="D7" s="211"/>
      <c r="E7" s="212"/>
      <c r="F7" s="212"/>
      <c r="G7" s="211"/>
      <c r="H7" s="211"/>
    </row>
    <row r="8" spans="1:10" ht="49.5" customHeight="1" x14ac:dyDescent="0.25">
      <c r="A8" s="213" t="str">
        <f>'[7]2.IDENTIFICACION'!C90</f>
        <v xml:space="preserve">Incorporar  componentes técnologicos al Sistema de Gestión Documental en la Unidad Administrativa Especial de Organizaciones Solidarias. </v>
      </c>
      <c r="B8" s="214" t="str">
        <f>'[7]ARBOL DE OBJETIVOS'!D26</f>
        <v>Servicio de Gestion Documental</v>
      </c>
      <c r="C8" s="215" t="s">
        <v>8</v>
      </c>
      <c r="D8" s="216">
        <v>1</v>
      </c>
      <c r="E8" s="214" t="s">
        <v>9</v>
      </c>
      <c r="F8" s="214" t="s">
        <v>110</v>
      </c>
      <c r="G8" s="217" t="str">
        <f>'[7]ARBOL DE OBJETIVOS'!D29</f>
        <v xml:space="preserve">Dotar el Sistema de Gestión Documental de componentes técnologicos </v>
      </c>
      <c r="H8" s="218">
        <v>304940368</v>
      </c>
    </row>
    <row r="9" spans="1:10" ht="40.5" customHeight="1" x14ac:dyDescent="0.25">
      <c r="A9" s="213"/>
      <c r="B9" s="214"/>
      <c r="C9" s="215"/>
      <c r="D9" s="213"/>
      <c r="E9" s="214"/>
      <c r="F9" s="214"/>
      <c r="G9" s="219" t="str">
        <f>'[7]ARBOL DE OBJETIVOS'!D30</f>
        <v>Ejecutar los planes y programas del Sistema de Gestión Documental</v>
      </c>
      <c r="H9" s="220">
        <v>110000000</v>
      </c>
    </row>
    <row r="10" spans="1:10" ht="54" customHeight="1" x14ac:dyDescent="0.25">
      <c r="A10" s="213"/>
      <c r="B10" s="214"/>
      <c r="C10" s="215"/>
      <c r="D10" s="213"/>
      <c r="E10" s="214"/>
      <c r="F10" s="214"/>
      <c r="G10" s="221" t="str">
        <f>'[7]ARBOL DE OBJETIVOS'!D31</f>
        <v>Realizar los ajustes o mejoras al Sistema de Gestión Electrónica de Documentos de Archivo - SGDEA.</v>
      </c>
      <c r="H10" s="220">
        <v>0</v>
      </c>
    </row>
    <row r="11" spans="1:10" ht="23.25" customHeight="1" x14ac:dyDescent="0.25">
      <c r="A11" s="222"/>
      <c r="B11" s="223"/>
      <c r="C11" s="223"/>
      <c r="D11" s="223"/>
      <c r="E11" s="223"/>
      <c r="F11" s="223"/>
      <c r="G11" s="224" t="s">
        <v>101</v>
      </c>
      <c r="H11" s="225">
        <f>SUM(H8:H10)</f>
        <v>414940368</v>
      </c>
    </row>
    <row r="12" spans="1:10" ht="51.75" customHeight="1" x14ac:dyDescent="0.25">
      <c r="A12" s="213" t="str">
        <f>'[7]2.IDENTIFICACION'!C92</f>
        <v>Implementar los planes y programas de conservación  y Modelo Integrado de Planeación y Gestión.</v>
      </c>
      <c r="B12" s="213" t="str">
        <f>'[7]ARBOL DE OBJETIVOS'!K26</f>
        <v>Servicio de Implementación Sistemas de Gestión</v>
      </c>
      <c r="C12" s="215" t="s">
        <v>10</v>
      </c>
      <c r="D12" s="216">
        <v>1</v>
      </c>
      <c r="E12" s="226" t="s">
        <v>11</v>
      </c>
      <c r="F12" s="226" t="s">
        <v>111</v>
      </c>
      <c r="G12" s="227" t="str">
        <f>'[7]ARBOL DE OBJETIVOS'!K29</f>
        <v>Organizar los fondos documentales de conformidad con la Normatividad vigente.</v>
      </c>
      <c r="H12" s="228">
        <v>106873671</v>
      </c>
    </row>
    <row r="13" spans="1:10" ht="44.25" customHeight="1" x14ac:dyDescent="0.25">
      <c r="A13" s="213"/>
      <c r="B13" s="213"/>
      <c r="C13" s="215"/>
      <c r="D13" s="213"/>
      <c r="E13" s="226"/>
      <c r="F13" s="226"/>
      <c r="G13" s="227" t="str">
        <f>'[7]ARBOL DE OBJETIVOS'!K30</f>
        <v>Digitalizar Expedientes que conforman los fondos documentales institucionales.</v>
      </c>
      <c r="H13" s="228">
        <v>0</v>
      </c>
    </row>
    <row r="14" spans="1:10" ht="53.25" customHeight="1" x14ac:dyDescent="0.25">
      <c r="A14" s="213"/>
      <c r="B14" s="213"/>
      <c r="C14" s="215"/>
      <c r="D14" s="213"/>
      <c r="E14" s="226"/>
      <c r="F14" s="226"/>
      <c r="G14" s="227" t="str">
        <f>'[7]ARBOL DE OBJETIVOS'!K31</f>
        <v>Ejecutar los planes y programas del Sistema Integrado de Conservación Documental</v>
      </c>
      <c r="H14" s="228">
        <v>0</v>
      </c>
    </row>
    <row r="15" spans="1:10" ht="27.75" customHeight="1" x14ac:dyDescent="0.25">
      <c r="A15" s="229" t="s">
        <v>24</v>
      </c>
      <c r="B15" s="229"/>
      <c r="C15" s="229"/>
      <c r="D15" s="229"/>
      <c r="E15" s="229"/>
      <c r="F15" s="229"/>
      <c r="G15" s="224" t="s">
        <v>101</v>
      </c>
      <c r="H15" s="230">
        <f t="shared" ref="H15" si="0">SUM(H12:H14)</f>
        <v>106873671</v>
      </c>
    </row>
    <row r="16" spans="1:10" ht="21" customHeight="1" x14ac:dyDescent="0.25">
      <c r="A16" s="231" t="s">
        <v>6</v>
      </c>
      <c r="B16" s="231"/>
      <c r="C16" s="231"/>
      <c r="D16" s="231"/>
      <c r="E16" s="231"/>
      <c r="F16" s="231"/>
      <c r="G16" s="231"/>
      <c r="H16" s="232">
        <f>H11+H15</f>
        <v>521814039</v>
      </c>
    </row>
    <row r="17" spans="1:1" x14ac:dyDescent="0.25">
      <c r="A17" s="1" t="s">
        <v>100</v>
      </c>
    </row>
    <row r="18" spans="1:1" x14ac:dyDescent="0.25">
      <c r="A18" s="4" t="s">
        <v>30</v>
      </c>
    </row>
  </sheetData>
  <mergeCells count="26">
    <mergeCell ref="A1:H1"/>
    <mergeCell ref="A6:A7"/>
    <mergeCell ref="E6:E7"/>
    <mergeCell ref="G6:G7"/>
    <mergeCell ref="D6:D7"/>
    <mergeCell ref="B6:B7"/>
    <mergeCell ref="C6:C7"/>
    <mergeCell ref="D8:D10"/>
    <mergeCell ref="A8:A10"/>
    <mergeCell ref="A16:G16"/>
    <mergeCell ref="D12:D14"/>
    <mergeCell ref="A12:A14"/>
    <mergeCell ref="B12:B14"/>
    <mergeCell ref="C12:C14"/>
    <mergeCell ref="E12:E14"/>
    <mergeCell ref="F8:F10"/>
    <mergeCell ref="F12:F14"/>
    <mergeCell ref="B8:B10"/>
    <mergeCell ref="C8:C10"/>
    <mergeCell ref="E8:E10"/>
    <mergeCell ref="B2:H2"/>
    <mergeCell ref="B3:H3"/>
    <mergeCell ref="B4:H4"/>
    <mergeCell ref="B5:H5"/>
    <mergeCell ref="F6:F7"/>
    <mergeCell ref="H6:H7"/>
  </mergeCells>
  <printOptions horizontalCentered="1" verticalCentered="1"/>
  <pageMargins left="0" right="0" top="0" bottom="0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Dllo de asociatividad solidaria</vt:lpstr>
      <vt:lpstr>TICs</vt:lpstr>
      <vt:lpstr>Documental</vt:lpstr>
      <vt:lpstr>'Dllo de asociatividad solidaria'!Área_de_impresión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cp:lastPrinted>2024-01-18T19:15:09Z</cp:lastPrinted>
  <dcterms:created xsi:type="dcterms:W3CDTF">2018-09-12T19:25:50Z</dcterms:created>
  <dcterms:modified xsi:type="dcterms:W3CDTF">2024-07-31T21:20:52Z</dcterms:modified>
</cp:coreProperties>
</file>