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arolinaB\Documents\"/>
    </mc:Choice>
  </mc:AlternateContent>
  <xr:revisionPtr revIDLastSave="0" documentId="8_{C89D0E6D-2E25-4A05-9E77-8191C076D284}" xr6:coauthVersionLast="47" xr6:coauthVersionMax="47" xr10:uidLastSave="{00000000-0000-0000-0000-000000000000}"/>
  <bookViews>
    <workbookView xWindow="-108" yWindow="-108" windowWidth="23256" windowHeight="12456" xr2:uid="{C1CFEEAF-E7C9-4AD8-90DD-E42173ECBF81}"/>
  </bookViews>
  <sheets>
    <sheet name="Plan Estrátegico Sectorial " sheetId="1" r:id="rId1"/>
    <sheet name="Plan Estrátegico Institucional" sheetId="2" r:id="rId2"/>
    <sheet name="Tabla" sheetId="3" r:id="rId3"/>
  </sheets>
  <externalReferences>
    <externalReference r:id="rId4"/>
    <externalReference r:id="rId5"/>
    <externalReference r:id="rId6"/>
  </externalReferences>
  <definedNames>
    <definedName name="_xlnm._FilterDatabase" localSheetId="0" hidden="1">'Plan Estrátegico Sectorial '!$A$4:$AC$20</definedName>
    <definedName name="ActualBeyond" localSheetId="1">'Plan Estrátegico Institucional'!PeriodInActual*(#REF!&gt;0)</definedName>
    <definedName name="ActualBeyond">PeriodInActual*(#REF!&gt;0)</definedName>
    <definedName name="_xlnm.Print_Area" localSheetId="1">'Plan Estrátegico Institucional'!$A$1:$N$32</definedName>
    <definedName name="Colombia" localSheetId="1">#REF!</definedName>
    <definedName name="Colombia">#REF!</definedName>
    <definedName name="Gtics" localSheetId="1">#REF!=MEDIAN(#REF!,#REF!,#REF!+#REF!-1)</definedName>
    <definedName name="Gtics">#REF!=MEDIAN(#REF!,#REF!,#REF!+#REF!-1)</definedName>
    <definedName name="Ordenamiento" localSheetId="1">#REF!</definedName>
    <definedName name="Ordenamiento">#REF!</definedName>
    <definedName name="Pai" localSheetId="1">#REF!</definedName>
    <definedName name="Pai">#REF!</definedName>
    <definedName name="Paises" localSheetId="1">#REF!</definedName>
    <definedName name="Paises">#REF!</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eru" localSheetId="1">#REF!</definedName>
    <definedName name="Peru">#REF!</definedName>
    <definedName name="Plan" localSheetId="1">'Plan Estrátegico Institucional'!PeriodInPlan*(#REF!&gt;0)</definedName>
    <definedName name="Plan">PeriodInPlan*(#REF!&gt;0)</definedName>
    <definedName name="PorcentajeCompletado" localSheetId="1">'Plan Estrátegico Institucional'!PercentCompleteBeyond*'Plan Estrátegico Institucional'!PeriodInPlan</definedName>
    <definedName name="PorcentajeCompletado">PercentCompleteBeyond*PeriodInPlan</definedName>
    <definedName name="Real" localSheetId="1">('Plan Estrátegico Institucional'!PeriodInActual*(#REF!&gt;0))*'Plan Estrátegico Institucional'!PeriodInPlan</definedName>
    <definedName name="Real">(PeriodInActual*(#REF!&gt;0))*PeriodInPlan</definedName>
    <definedName name="TitleRegion..BO60" localSheetId="1">#REF!</definedName>
    <definedName name="TitleRegion..BO60">#REF!</definedName>
    <definedName name="Trans" localSheetId="1">#REF!</definedName>
    <definedName name="Trans">#REF!</definedName>
    <definedName name="Transformaciones">'[1]Estructura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AP31" i="2"/>
  <c r="AO31" i="2"/>
  <c r="T31" i="2"/>
  <c r="AB31" i="2" s="1"/>
  <c r="AQ30" i="2"/>
  <c r="AP30" i="2"/>
  <c r="AO30" i="2"/>
  <c r="AB30" i="2"/>
  <c r="T30" i="2"/>
  <c r="AP29" i="2"/>
  <c r="AO29" i="2"/>
  <c r="AQ29" i="2" s="1"/>
  <c r="AB29" i="2"/>
  <c r="AP28" i="2"/>
  <c r="AO28" i="2"/>
  <c r="AQ28" i="2" s="1"/>
  <c r="AB28" i="2"/>
  <c r="AP27" i="2"/>
  <c r="AK27" i="2"/>
  <c r="AO27" i="2" s="1"/>
  <c r="AQ27" i="2" s="1"/>
  <c r="AB27" i="2"/>
  <c r="N27" i="2"/>
  <c r="AP26" i="2"/>
  <c r="AK26" i="2"/>
  <c r="AO26" i="2" s="1"/>
  <c r="AQ26" i="2" s="1"/>
  <c r="X26" i="2"/>
  <c r="AB26" i="2" s="1"/>
  <c r="O26" i="2"/>
  <c r="AP25" i="2"/>
  <c r="AO25" i="2"/>
  <c r="AQ25" i="2" s="1"/>
  <c r="AB25" i="2"/>
  <c r="AP24" i="2"/>
  <c r="AO24" i="2"/>
  <c r="AB24" i="2"/>
  <c r="AP23" i="2"/>
  <c r="AO23" i="2"/>
  <c r="AQ23" i="2" s="1"/>
  <c r="AB23" i="2"/>
  <c r="AP22" i="2"/>
  <c r="AO22" i="2"/>
  <c r="AQ22" i="2" s="1"/>
  <c r="AB22" i="2"/>
  <c r="AP21" i="2"/>
  <c r="AO21" i="2"/>
  <c r="AB21" i="2"/>
  <c r="AP20" i="2"/>
  <c r="AO20" i="2"/>
  <c r="AQ20" i="2" s="1"/>
  <c r="AB20" i="2"/>
  <c r="AA20" i="2"/>
  <c r="AP19" i="2"/>
  <c r="AO19" i="2"/>
  <c r="AQ19" i="2" s="1"/>
  <c r="AB19" i="2"/>
  <c r="N19" i="2"/>
  <c r="AP18" i="2"/>
  <c r="AO18" i="2"/>
  <c r="AQ18" i="2" s="1"/>
  <c r="AB18" i="2"/>
  <c r="AP17" i="2"/>
  <c r="AO17" i="2"/>
  <c r="AQ17" i="2" s="1"/>
  <c r="AB17" i="2"/>
  <c r="AP16" i="2"/>
  <c r="AO16" i="2"/>
  <c r="AQ16" i="2" s="1"/>
  <c r="AB16" i="2"/>
  <c r="N16" i="2"/>
  <c r="AP15" i="2"/>
  <c r="AQ15" i="2" s="1"/>
  <c r="AO15" i="2"/>
  <c r="AE15" i="2"/>
  <c r="AB15" i="2"/>
  <c r="AQ14" i="2"/>
  <c r="AP14" i="2"/>
  <c r="AO14" i="2"/>
  <c r="AE14" i="2"/>
  <c r="AB14" i="2"/>
  <c r="AP13" i="2"/>
  <c r="AO13" i="2"/>
  <c r="AQ13" i="2" s="1"/>
  <c r="AE13" i="2"/>
  <c r="AB13" i="2"/>
  <c r="N13" i="2"/>
  <c r="AP12" i="2"/>
  <c r="AQ12" i="2" s="1"/>
  <c r="AO12" i="2"/>
  <c r="AE12" i="2"/>
  <c r="AB12" i="2"/>
  <c r="N12" i="2"/>
  <c r="AP11" i="2"/>
  <c r="AO11" i="2"/>
  <c r="AQ11" i="2" s="1"/>
  <c r="AB11" i="2"/>
  <c r="AP10" i="2"/>
  <c r="AO10" i="2"/>
  <c r="AQ10" i="2" s="1"/>
  <c r="AE10" i="2"/>
  <c r="AB10" i="2"/>
  <c r="N10" i="2"/>
  <c r="AP9" i="2"/>
  <c r="AQ9" i="2" s="1"/>
  <c r="AO9" i="2"/>
  <c r="AB9" i="2"/>
  <c r="N9" i="2"/>
  <c r="AQ8" i="2"/>
  <c r="AP8" i="2"/>
  <c r="AO8" i="2"/>
  <c r="AB8" i="2"/>
  <c r="N8" i="2"/>
  <c r="AP7" i="2"/>
  <c r="AO7" i="2"/>
  <c r="AQ7" i="2" s="1"/>
  <c r="AB7" i="2"/>
  <c r="AP6" i="2"/>
  <c r="AO6" i="2"/>
  <c r="AQ6" i="2" s="1"/>
  <c r="C4" i="3" s="1"/>
  <c r="C10" i="3" s="1"/>
  <c r="AB6" i="2"/>
  <c r="Z6" i="2"/>
  <c r="N6" i="2"/>
  <c r="P20" i="1" l="1"/>
  <c r="P19" i="1"/>
  <c r="P18" i="1"/>
  <c r="P16" i="1"/>
  <c r="P15" i="1"/>
  <c r="P14" i="1"/>
  <c r="P13" i="1"/>
  <c r="P12" i="1"/>
  <c r="P11" i="1"/>
  <c r="P9" i="1"/>
  <c r="P8" i="1"/>
  <c r="P7" i="1"/>
  <c r="P6" i="1"/>
  <c r="O20" i="1"/>
  <c r="O19" i="1"/>
  <c r="O18" i="1"/>
  <c r="O16" i="1"/>
  <c r="O15" i="1"/>
  <c r="O14" i="1"/>
  <c r="O13" i="1"/>
  <c r="O12" i="1"/>
  <c r="O11" i="1"/>
  <c r="O10" i="1"/>
  <c r="O9" i="1"/>
  <c r="O8" i="1"/>
  <c r="O7" i="1"/>
  <c r="O6" i="1"/>
  <c r="J10" i="1"/>
  <c r="P10" i="1" s="1"/>
</calcChain>
</file>

<file path=xl/sharedStrings.xml><?xml version="1.0" encoding="utf-8"?>
<sst xmlns="http://schemas.openxmlformats.org/spreadsheetml/2006/main" count="666" uniqueCount="381">
  <si>
    <t>AVANCE SEGUNDO TRIMESTRE</t>
  </si>
  <si>
    <t>OBJETIVOS ESTRATEGICOS</t>
  </si>
  <si>
    <t>INICIATIVAS ESTRATEGICAS</t>
  </si>
  <si>
    <t>INDICADORES</t>
  </si>
  <si>
    <t>TIPO DE INDICADOR</t>
  </si>
  <si>
    <t>Frecuencia  Medición</t>
  </si>
  <si>
    <t>AVANCE PRIMER TRIMESTRE</t>
  </si>
  <si>
    <t>AVANCE SEGUNDO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</si>
  <si>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</si>
  <si>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</si>
  <si>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</si>
  <si>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</si>
  <si>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</si>
  <si>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</si>
  <si>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</si>
  <si>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</si>
  <si>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Semaforo</t>
  </si>
  <si>
    <t>Número de organizaciones solidarias conformadas por población víctima, vinculadas a procesos de fomento, durante la vigencia.</t>
  </si>
  <si>
    <t xml:space="preserve">Producto </t>
  </si>
  <si>
    <t xml:space="preserve">Semestral </t>
  </si>
  <si>
    <t>Creación de empleo</t>
  </si>
  <si>
    <t>Reparación efectiva e integral a las víctimas</t>
  </si>
  <si>
    <t>Unidad Administrativa Especial de Organizaciones Solidarias</t>
  </si>
  <si>
    <t>Direccion de Desarrollo de las Organizaciones Solidarias</t>
  </si>
  <si>
    <t>Organizaciones solidarias fortalecidas en capacidades productivas y administrativas en municipios PDET</t>
  </si>
  <si>
    <t>Paz Total e Integral</t>
  </si>
  <si>
    <t>Territorios asociativos solidarios fomentados</t>
  </si>
  <si>
    <t>Segundo nivel</t>
  </si>
  <si>
    <t>Seguridad Humana y Justicia Social</t>
  </si>
  <si>
    <t>Municipios con estrategia de promoción de procesos organizativos a través de la asociatividad solidaria implementada en municipios PDET</t>
  </si>
  <si>
    <t>Organizaciones solidarias fortalecidas en capacidades productivas y administrativas</t>
  </si>
  <si>
    <t>Municipios con estrategia de promoción de procesos organizativos a través de la asociatividad solidaria implementada</t>
  </si>
  <si>
    <t>Porcentaje de organizaciones solidarias de mujeres creadas apoyadas y financiadas</t>
  </si>
  <si>
    <t>Porcentaje de organizaciones solidarias de mujeres fortalecidas en capacidades productivas y administrativas</t>
  </si>
  <si>
    <t>Organizaciones solidarias creadas, apoyadas, y financiadas en municipios PDET</t>
  </si>
  <si>
    <t>Porcentaje de organizaciones solidarias de mujeres creadas, apoyadas, financiadas o fortalecidas que provean información y logística, administren los centros de acopio y promocionen los productos del campo</t>
  </si>
  <si>
    <t>Organizaciones solidarias fomentadas</t>
  </si>
  <si>
    <t>Producto</t>
  </si>
  <si>
    <t>Semestral</t>
  </si>
  <si>
    <t>Organizaciones solidarias creadas, apoyadas, y financiadas</t>
  </si>
  <si>
    <t>4. Mejorar la gestión institucional del sector trabajo, con una eficiente gestión orientada a resultados</t>
  </si>
  <si>
    <t>4.1 Evaluar de manera independiente la gestión estratégica e institucional, en aras de establecer el cumplimiento de las metas de gobierno y de gestión</t>
  </si>
  <si>
    <t>Indice de desempeño institucional Solidarias</t>
  </si>
  <si>
    <t>Gestión</t>
  </si>
  <si>
    <t>Anual</t>
  </si>
  <si>
    <t>Pacto por una gestión pública efectiva</t>
  </si>
  <si>
    <t xml:space="preserve">Direccion de Investigacion y Planeacion </t>
  </si>
  <si>
    <t>META 2024</t>
  </si>
  <si>
    <t>Seguimiento compromisos Unidad Soldiaria en el Plan  Estrategico Sectorial  2024</t>
  </si>
  <si>
    <t>EJECUTADO</t>
  </si>
  <si>
    <t>ESPERADO</t>
  </si>
  <si>
    <t>AVANCE TERCER TRIMESTRE</t>
  </si>
  <si>
    <t>AVANCE CUARTO TRIMESTRE</t>
  </si>
  <si>
    <t>AVANCE TERCER  TRIMESTRE</t>
  </si>
  <si>
    <t>AVANCE CUARTO  TRIMESTRE</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</si>
  <si>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</si>
  <si>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</si>
  <si>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La Unidad Solidaria recibió el requerimiento de DAFP para diligenciar FURAG, el plazo para el reporte se estableció para la primer semana del mes de mayo de 2024; una vez diligenciado se obtendrá la calificación y de ser necesario se establecerá el plan de mejora. La medición de este indicador se reporta en el tercer o cuarto trimestre de la vigencia (según sea remitida la calificación FURAG)</t>
  </si>
  <si>
    <t>SEGUIMIENTO PLAN ESTRATÉGICO SECTORIAL - ACTIVIDADES UNIDAD ADMINISTRATIVA ESPECIAL DE ORGANIZACIONES SOLIDARIAS - 2024</t>
  </si>
  <si>
    <t>Avance Ejecutado
Total Año</t>
  </si>
  <si>
    <t>Avance Esperado
Total Año</t>
  </si>
  <si>
    <t>Porcentaje de organizaciones solidarias creadas, apoyadas, financiadas o fortalecidas que provean información y logística, administren los centros de acopio y promocionen los productos del campo en municipios PDET</t>
  </si>
  <si>
    <t>laura.restrepo@unidadsolidaria.gov.co</t>
  </si>
  <si>
    <t>Laura Gineth Restrepo Hernández</t>
  </si>
  <si>
    <t>Marisol Viveros</t>
  </si>
  <si>
    <t>marisol.viveros@unidadsolidaria.gov.co</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</si>
  <si>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30 organizaciones fortalecidas en municipios PDET.
2. Convenio interadministrativo No. 02 de 2024 celebrado entre la Unidad Solidaria y la Universidad Tecnológica del Chocó - que tendrá desarrollo en el departamento de Chocó. Para el caso de este convenio los estudios previos contemplan la atención de al menos 13 organizaciones fortalecidas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</si>
  <si>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y su subicación,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</si>
  <si>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83 organizaciones fomentadas.
2. Convenio interadministrativo No. 02 de 2024 celebrado entre la Unidad Solidaria y la 
Universidad Tecnológica del Chocó - que tendrá desarrollo en el departamento de Chocó. Para el caso de este convenio los estudios previos contemplan la atención de mínimo 35 organizaciones fomentadas.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</si>
  <si>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 organizaciones creadas.
2. Convenio interadministrativo No. 02 de 2024 celebrado entre la Unidad Solidaria y la 
Universidad Tecnológica del Chocó - que tendrá desarrollo en el departamento de Chocó. Para el caso de este convenio los estudios previos contemplan la atención de mínimo 3 organizaciones creadas.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</si>
  <si>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118 organizaciones, de las cuales al menos 36 deben ser organizaciones de mujeres, lo que corresponde al 30% de organizaciones de mujeres fortalecidas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</si>
  <si>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 organizaciones creadas, de las cuales al menos 6 deben ser organizaciones de mujeres, lo que corresponde al 54% de organizaciones de mujeres creadas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</si>
  <si>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</si>
  <si>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La Unidad Solidaria diligenció el FURAG, dentro de la periodicidad establecida por el DAFP. Una vez se obtenga la calificación y de ser necesario se establecerá el plan de mejora. La medición de este indicador se reporta en el tercer o cuarto trimestre de la vigencia (según sea remitida la calificación FURAG).</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</si>
  <si>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8 organizaciones de victimas.
2. Convenio interadministrativo No. 02 de 2024 celebrado entre la Unidad Solidaria y la 
Universidad Tecnológica del Chocó - que tendrá desarrollo en el departamento de Chocó. Para el caso de este convenio los estudios previos contemplan la atención de al menos  2 organizaciones de victimas.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</si>
  <si>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4 organizaciones creadas en municipios PDET. 
2. Convenio interadministrativo No. 02 de 2024 celebrado entre la Unidad Solidaria y la 
Universidad Tecnológica del Chocó - que tendrá desarrollo en el departamento de Chocó. Para el caso de este convenio los estudios previos contemplan la atención de mínimo 1 creadas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</si>
  <si>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8 municipios  4 de Arauca 4 del Guaviare.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</si>
  <si>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En el primer trimestre de la vigencia, se continuó el trabajo en 3 territorios asociativos solidarios priorizados y que se trabajaron en la vigencia anterior; estos territorios son: 1- Buenaventura (Valle del Cauca), 2- Tumaco (Nariño), 3-Quibdó (Chocó) 
1. Circuito asociativo y solidario de Buenaventura: en el mes de marzo se iniciaron actividades para la planeación de las acciones a realizar durante el 2024, se espera trabajo con actores del territorio (gremio de cargueros portuarios, organizaciones de platoneras, comunidad de la plaza de mercado) y se realizó articulación institucional con Innpulsa, Artesanías de Colombia y Colpensiones.
2. Circuito asociativo solidario de pesca, producción, artesanías, turismo y economia popular de Tumaco (Nariño): en el trimestre se retomaron los diagnósticos realizados en la vigencia anterior, se identificaron en asamblea 44 organizaciones de base comunitaria incluidas las juntas de acción comunal. 
3.  Circuito asociativo solidario Quibdó: durante el mes de marzo se dio continuidad a la formalización de la cooperativa de la plaza de mercado de Quibdó-Chocó </t>
  </si>
  <si>
    <t>A corte del mes de junio, se continuó el trabajo en los 3 territorios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y adicionalmente se avanzó en dos territorios asociativos solidarios: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</si>
  <si>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AG16 del PMI; que a su vez responde a este indicador de Plan Estratégico Sectorial.
</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</si>
  <si>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A88P del PMI que asu vez responde a este indicador del Plan Estartégico Sectorial</t>
  </si>
  <si>
    <t xml:space="preserve">
Para la presente vigencia, y a corte del tercer trimestre la Unidad Solidaria no puede reportar avances para el indicador, dado que éste se relaciona con  indicador  AG16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</si>
  <si>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 xml:space="preserve">
Para la presente vigencia, y a corte del tercer trimestre la Unidad Solidaria no puede reportar avances para el indicador, dado que éste se relaciona con  indicador  A88P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</si>
  <si>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Acorde a los resultados publicados  por el DAFP, disponibles en en https://www1.funcionpublica.gov.co/web/mipg/resultados-medicion;  la entidad obtuvo un IDI de 94, la anterior valoración se mostraba 92,3. Con lo anterior se logró cumplir la meta establecida para la vigencia.</t>
  </si>
  <si>
    <t>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2. Convenio interadministrativo 02 de 2024 - suscrito con la UTCH, que tendrá desarrollo en el territorio de Chocó. 
3. Convenio interadministrativo 03 de 2024 - suscrito con la UDEA, que tendrá desarrollo en los territorios de Antioquia, Caldas, Risaralda y Quindío.
4. Convenio interadministrativo 04 de 2024 - suscrito con la UTOL, que tendrá desarrollo en los territorios de Nariño, Cauca y Valle del Cauca. 
5. Convenio de asociación 01 de 2024 - suscrito con ASOCOOPH, que tendrá desarrollo en los territorios de Huila, Tolima, Caquetá y Putumayo.
6. Convenio de asociación 02 de 2024 - suscrito con la UCC, que tendrá desarrollo en los territorios de Atlántico, Bolívar, Córdoba, Sucre, Cesar, Magdalena, Archipiélago de San Andrés, Guajira, Santander y Norte de Santander. 
Para este corte no es posible informar el número de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</si>
  <si>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 xml:space="preserve">Porcentaje de organizaciones solidarias creadas, apoyadas, financiadas o fortalecidas que provean información y logística, administren los centros de acopio y promocionen los productos del campo </t>
  </si>
  <si>
    <t xml:space="preserve">
Para la presente vigencia, y a corte del tercer trimestre la Unidad Solidaria no puede reportar avances para el indicador, dado que éste se relaciona con  indicador  A88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</si>
  <si>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de PMI AG16; que a su vez responde a este indicador de Plan Estratégico Sectorial.
 </t>
  </si>
  <si>
    <t>El cumplimiento de este indicador está supeditado a las solicitudes que realicen la ADR y/o la ART, al corte del trimestre no se ha recibido solicitud para trabajar con organizaciones referidas por estas entidades; situación que puede variar en los meses siguientes.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</si>
  <si>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2 organizaciones de victimas.
2. Convenio interadministrativo 02 de 2024 - suscrito con la UTCH, que tendrá desarrollo en el territorio de Chocó. Para el caso de este convenio se espera poder trabajar con al menos 5 organizaciones de victimas.
3.  Convenio interadministrativo 03 de 2024 - suscrito con la Universidad de Antioquia, que tendrá desarrollo en los territorios de Antioquia, Caldas, Quindío y Risaralda.  Para el caso de este convenio se espera poder trabajar con al menos 9 organizaciones de victimas
4.  Convenio interadministrativo 04 de 2024 - suscrito con la universidad del Tolima, que tendrá desarrollo en los territorios de Valle de Cauca, Cauca, Nariño, Buenaventura, Tumaco y Guapi, Para el caso de este convenio se espera poder trabajar con al menos 20 organizaciones de victimas
5.  Convenio de asociación 001 de 2024 - suscrito con la Universidad del Cooperativa de Colombia, que tendrá desarrollo en los territorios de Atlántico, Bolívar, Sucre, Córdoba, San Andrés, Magdalena, Cesar, Santander y Norte de Santander   Para el caso de este convenio se espera poder trabajar con al menos 39 organizaciones de víctimas.
6.  Convenio de asociación 002 de 2024 - suscrito con LA ASOCIACIÓN DE COOPERATIVAS Y EMPRESAS SOLIDARIAS DEL HUILA, que tendrá desarrollo en los territorios de Huila. Tolima, Caquetá y Putumayo   Para el caso de este convenio se espera poder trabajar con al menos 25 organizaciones de victimas
</t>
  </si>
  <si>
    <t xml:space="preserve">
A cierre del tercer trimestre del año, la Unidad Solidaria continuó el trabajo con los 5 territorios asociativos solidarios:
1. Territorio Asociativo Solidario - Circuito asociativo solidario de Buenaventura: se avanzó con la coordinación juvenil distrital ly se participó en  evento sobre economias populares para promover la participacion de las organizaciones del territorio en la COP 16. También se continuo con el proceso de creacion de la Cooperativa Multiactiva Unidos por el Pacifico (75 organizaiones inicialmente) 
2. Territorio Asociativo Solidario - Circuito asociativo solidario de pesca, producción, artesanías, turismo y economia popular de Tumaco (Nariño): Se encuentra en la identificacion de organizaciones para la implementacion de la agenda de asociatividad solidaria para la paz.
3.  Territorio Asociativo Solidario - Circuito asociativo solidario Quibdó:  Se apertuó el Diplomado en Asociatividad Solidaria para La Paz, donde participaron representantes de las cooperativas de Bojayá y de vendedores de la Plaza de mercado de Quibdó; se realizó la Primera Feria de Economía Popular y Campesina. 
4. Territorio Asociativo Solidario - Circuito asociativo y solidario para transformación del cacao de Arauca: Se socializó con actores del territorio el convenio suscrito por la Unidad Solidaria y la UNAD y se avanza en la identificacion de organizaciones para la planeacion de actividades y la implementacion de la feria y rueda de negocios en Arauca. 
5.  Territorio Asociativo Solidario - Circuito asociativo y solidario del Norte del Valle -- Se sigue el proceso de acompañamiento y se realiza la mesa interinstitucional programando el plan de trabajo  para la ejecucion y fortalecimiento del mismo.
</t>
  </si>
  <si>
    <t xml:space="preserve">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30 organizaciones fortalecidas 
2. Convenio interadministrativo 02 de 2024 - suscrito con la UTCH, que tendrá desarrollo en el territorio de Chocó. Para el caso de este convenio se espera poder trabajar con al menos 13 organizaciones fortalecidas
3. Convenio interadministrativo 03 de 2024 - suscrito con la UDEA, que tendrá desarrollo en los territorios de Antioquia, Caldas, Risaralda y Quindio. Para el caso de este convenio se espera poder trabajar con al menos 42 organizaciones fortalecidas
4. Convenio interadministrativo 04 de 2024 - suscrito con la UTOL, que tendrá desarrollo en los territorios de Nariño, Cauca y Valle del Cauca. Para el caso de este convenio se espera poder trabajar con al menos 68 organizaciones fortalecidas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120 organizaciones fortalecidas 
6. Convenio de asociación 02 de 2024 - suscrito con ASOCOOPH, que tendrá desarrollo en los territorios de Huila, Tolima, Caquetá y Putumayo. Para el caso de este convenio se espera poder trabajar con al menos 55 organizaciones fortalecidas </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</si>
  <si>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83 organizaciones fomentadas 
2. Convenio interadministrativo 02 de 2024 - suscrito con la UTCH, que tendrá desarrollo en el territorio de Chocó. Para el caso de este convenio se espera poder trabajar con al menos 35 organizaciones fomentadas
3. Convenio interadministrativo 03 de 2024 - suscrito con la UDEA, que tendrá desarrollo en los territorios de Antioquia, Caldas, Risaralda y Quindio. Para el caso de este convenio se espera poder trabajar con al menos 114 organizaciones fomentadas 
4. Convenio interadministrativo 04 de 2024 - suscrito con la UTOL, que tendrá desarrollo en los territorios de Nariño, Cauca y Valle del Cauca. Para el caso de este convenio se espera poder trabajar con al menos 183 organizaciones fomentadas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331 organizaciones fomentadas 
6. Convenio de asociación 02 de 2024 - suscrito con ASOCOOPH, que tendrá desarrollo en los territorios de Huila, Tolima, Caquetá y Putumayo. Para el caso de este convenio se espera poder trabajar con al menos 150 organizaciones fomentadas </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</si>
  <si>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8 organizaciones creadas 
2. Convenio interadministrativo 02 de 2024 - suscrito con la UTCH, que tendrá desarrollo en el territorio de Chocó. Para el caso de este convenio se espera poder trabajar con al menos 3 organizaciones creadas
3. Convenio interadministrativo 03 de 2024 - suscrito con la UDEA, que tendrá desarrollo en los territorios de Antioquia, Caldas, Risaralda y Quindio. Para el caso de este convenio se espera poder trabajar con al menos 11 organizaciones creadas 
4. Convenio interadministrativo 04 de 2024 - suscrito con la UTOL, que tendrá desarrollo en los territorios de Nariño, Cauca y Valle del Cauca. Para el caso de este convenio se espera poder trabajar con al menos 18 organizaciones creadas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26 organizaciones creadas
6. Convenio de asociación 02 de 2024 - suscrito con ASOCOOPH, que tendrá desarrollo en los territorios de Huila, Tolima, Caquetá y Putumayo. Para el caso de este convenio se espera poder trabajar con al menos 12 organizaciones creadas 
</t>
  </si>
  <si>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 organizaciones fortalecidas en municipios PDET.
2. Convenio interadministrativo 02 de 2024 - suscrito con la UTCH, que tendrá desarrollo en el territorio de Chocó. Para el caso de este convenio se espera poder trabajar con al menos 4 organizaciones fortalecidas en municipios PDET.
3.  Convenio interadministrativo 03 de 2024 - suscrito con la universidad de Antioquia, que tendrá desarrollo en los territorios de Antioquia, Caldas, Quindío y Risaralda.  Para el caso de este convenio se espera poder trabajar con al menos 12 organizaciones fortalecidas en municipios PDET
4.  Convenio interadministrativo 04 de 2024 - suscrito con la universidad del Tolima, que tendrá desarrollo en los territorios de Valle de Cauca, Cauca, Nariño, Buenaventura, Tumaco y Guapi, Para el caso de este convenio se espera poder trabajar con</t>
    </r>
    <r>
      <rPr>
        <sz val="12"/>
        <rFont val="Arial Narrow"/>
        <family val="2"/>
      </rPr>
      <t xml:space="preserve"> al menos 20 organizaciones fortalecidas en municipios PDET</t>
    </r>
    <r>
      <rPr>
        <sz val="12"/>
        <color theme="1"/>
        <rFont val="Arial Narrow"/>
        <family val="2"/>
      </rPr>
      <t xml:space="preserve">
5.  Convenio de asociación 001 de 2024 - suscrito con la universidad del Cooperativa de Colombia, que tendrá desarrollo en los territorios de Atlántico, Bolívar, Sucre, Córdoba, San Andrés, Magdalena, Cesar, Santander y Norte de Santander   Para el caso de este convenio se espera poder trabajar con al menos 36 organizaciones fortalecidas en municipios PDET.
6.  Convenio de asociación 002 de 2024 - suscrito con LA ASOCIACIÓN DE COOPERATIVAS Y EMPRESAS SOLIDARIAS DEL HUILA, que tendrá desarrollo en los territorios de Huila. Tolima, Caquetá y Putumayo   Para el caso de este convenio se espera poder trabajar con al menos 17 organizaciones fortalecidas en municipios PDET
</t>
    </r>
  </si>
  <si>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t>
    </r>
    <r>
      <rPr>
        <sz val="12"/>
        <color rgb="FFFF0000"/>
        <rFont val="Arial Narrow"/>
        <family val="2"/>
      </rPr>
      <t xml:space="preserve"> </t>
    </r>
    <r>
      <rPr>
        <sz val="12"/>
        <color theme="1"/>
        <rFont val="Arial Narrow"/>
        <family val="2"/>
      </rPr>
      <t xml:space="preserve">organizaciones de mujeres creadas
2. Convenio interadministrativo 02 de 2024 - suscrito con la UTCH, que tendrá desarrollo en el territorio de Chocó. Para el caso de este convenio se espera poder trabajar con al menos 2 organizaciones de mujeres creadas
3. Convenio interadministrativo 03 de 2024 - suscrito con la UDEA, que tendrá desarrollo en los territorios de Antioquia, Caldas, Risaralda y Quindio. Para el caso de este convenio se espera poder trabajar con al menos 4 organizaciones de mujeres creadas
4. Convenio interadministrativo 04 de 2024 - suscrito con la UTOL, que tendrá desarrollo en los territorios de Nariño, Cauca y Valle del Cauca. Para el caso de este convenio se espera poder trabajar con al menos 7 organizaciones de mujeres creadas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13 organizaciones de mujeres creadas
6. Convenio de asociación 02 de 2024 - suscrito con ASOCOOPH, que tendrá desarrollo en los territorios de Huila, Tolima, Caquetá y Putumayo. Para el caso de este convenio se espera poder trabajar con al menos 6 organizaciones de mujeres creadas
</t>
    </r>
  </si>
  <si>
    <r>
      <rPr>
        <sz val="12"/>
        <color rgb="FF0070C0"/>
        <rFont val="Arial Narrow"/>
        <family val="2"/>
      </rPr>
      <t xml:space="preserve">
</t>
    </r>
    <r>
      <rPr>
        <sz val="12"/>
        <color theme="1"/>
        <rFont val="Arial Narrow"/>
        <family val="2"/>
      </rPr>
      <t xml:space="preserve">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 de organizaciones solidarias de mujeres fortalecidas 
2. Convenio interadministrativo 02 de 2024 - suscrito con la UTCH, que tendrá desarrollo en el territorio de Chocó. Para el caso de este convenio se espera poder trabajar con al menos 4 de organizaciones solidarias de mujeres fortalecidas
3. Convenio interadministrativo 03 de 2024 - suscrito con la UDEA, que tendrá desarrollo en los territorios de Antioquia, Caldas, Risaralda y Quindio. Para el caso de este convenio se espera poder trabajar con al menos 12 de organizaciones solidarias de mujeres fortalecidas
4. Convenio interadministrativo 04 de 2024 - suscrito con la UTOL, que tendrá desarrollo en los territorios de Nariño, Cauca y Valle del Cauca. Para el caso de este convenio se espera poder trabajar con al menos 20  de organizaciones solidarias de mujeres fortalecidas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36 de organizaciones solidarias de mujeres fortalecidas
6. Convenio de asociación 02 de 2024 - suscrito con ASOCOOPH, que tendrá desarrollo en los territorios de Huila, Tolima, Caquetá y Putumayo. Para el caso de este convenio se espera poder trabajar con al menos 17 de organizaciones solidarias de mujeres fortalecidas </t>
    </r>
  </si>
  <si>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4</t>
    </r>
    <r>
      <rPr>
        <sz val="12"/>
        <color rgb="FFFF0000"/>
        <rFont val="Arial Narrow"/>
        <family val="2"/>
      </rPr>
      <t xml:space="preserve"> </t>
    </r>
    <r>
      <rPr>
        <sz val="12"/>
        <color theme="1"/>
        <rFont val="Arial Narrow"/>
        <family val="2"/>
      </rPr>
      <t xml:space="preserve">organizaciones creadas en municipios PDET 
2. Convenio interadministrativo 02 de 2024 - suscrito con la UTCH, que tendrá desarrollo en el territorio de Chocó. Para el caso de este convenio se espera poder trabajar con al menos 1 organización creada en municipios PDET
3. Convenio interadministrativo 03 de 2024 - suscrito con la UDEA, que tendrá desarrollo en los territorios de Antioquia, Caldas, Risaralda y Quindio. Para el caso de este convenio se espera poder trabajar con al menos 4 organizaciones creadas en municipios PDET
4. Convenio interadministrativo 04 de 2024 - suscrito con la UTOL, que tendrá desarrollo en los territorios de Nariño, Cauca y Valle del Cauca. Para el caso de este convenio se espera poder trabajar con al menos 7 organizaciones creadas en municipios PDET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13 organizaciones creadas en municipios PDET 
6. Convenio de asociación 02de 2024 - suscrito con ASOCOOPH, que tendrá desarrollo en los territorios de Huila, Tolima, Caquetá y Putumayo. Para el caso de este convenio se espera poder trabajar con al menos 6 organizaciones creadas en municipios PDET 
</t>
    </r>
  </si>
  <si>
    <r>
      <t xml:space="preserve">Plan Estratégico Institucional  2023-2026
</t>
    </r>
    <r>
      <rPr>
        <b/>
        <sz val="14"/>
        <rFont val="Arial Narrow"/>
        <family val="2"/>
      </rPr>
      <t>Con la Economía Solidaria, Popular,  Comunitaria el cambio es desde los territorios</t>
    </r>
  </si>
  <si>
    <t>VERSIÓN 13</t>
  </si>
  <si>
    <t>CÓDIGO-FO-PDE-01</t>
  </si>
  <si>
    <t>FECHA EDICIÓN 09/07/2024</t>
  </si>
  <si>
    <t>1 trimestre  2023</t>
  </si>
  <si>
    <t>2do trimestre 2023</t>
  </si>
  <si>
    <t>3er trimestre 2023</t>
  </si>
  <si>
    <t>4to trimestre 2023</t>
  </si>
  <si>
    <t>Acumulado
2023</t>
  </si>
  <si>
    <t>Avance cualitativo 1er trimestre 2023</t>
  </si>
  <si>
    <t>Avance cualitativo 2do trimestre 2023</t>
  </si>
  <si>
    <t>Avance cualitativo 3er trimestre 2023</t>
  </si>
  <si>
    <t>Avance cualitativo 4er trimestre 2023</t>
  </si>
  <si>
    <t>1 trimestre  2024</t>
  </si>
  <si>
    <t>2do trimestre 2024</t>
  </si>
  <si>
    <t>3er trimestre 2024</t>
  </si>
  <si>
    <t>4to trimestre 2024</t>
  </si>
  <si>
    <t>Acumulado
2024</t>
  </si>
  <si>
    <t>Esperado al corte</t>
  </si>
  <si>
    <t>Cumplimiento del corte</t>
  </si>
  <si>
    <t>Semáforo</t>
  </si>
  <si>
    <t>Avance cualitativo 1er trimestre 2024</t>
  </si>
  <si>
    <t>Avance cualitativo 2do trimestre 2024</t>
  </si>
  <si>
    <t>Avance cualitativo 3er trimestre 2024</t>
  </si>
  <si>
    <t>Transformación  PND  ( propuesta )</t>
  </si>
  <si>
    <t>Habilitadores</t>
  </si>
  <si>
    <t xml:space="preserve">Catalizador </t>
  </si>
  <si>
    <t>Componente  PND</t>
  </si>
  <si>
    <t>Objetivo Sectorial</t>
  </si>
  <si>
    <t xml:space="preserve">Objetivo General </t>
  </si>
  <si>
    <t>Objetivo Misional</t>
  </si>
  <si>
    <t xml:space="preserve">Estrategias </t>
  </si>
  <si>
    <t>Acciones</t>
  </si>
  <si>
    <t>Indicadores</t>
  </si>
  <si>
    <t xml:space="preserve">Tipo de Indicador </t>
  </si>
  <si>
    <t xml:space="preserve">Periodicidad </t>
  </si>
  <si>
    <t xml:space="preserve">Línea Base </t>
  </si>
  <si>
    <t>Metas Cuatrienio</t>
  </si>
  <si>
    <t>Área Responsable</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</si>
  <si>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</si>
  <si>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</si>
  <si>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</si>
  <si>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</si>
  <si>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</si>
  <si>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</si>
  <si>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</si>
  <si>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</si>
  <si>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</si>
  <si>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</si>
  <si>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 xml:space="preserve">Trimestral </t>
  </si>
  <si>
    <t xml:space="preserve">Dirección de Desarrollo de las Organizaciones Solidarias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</si>
  <si>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</si>
  <si>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</si>
  <si>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</si>
  <si>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Con el fin de desarrollar el Programa de Asociatividad Solidaria para la Paz a corte de 31 de diciembre de 2023, la DDOS reporta que, a través de la ejecución de los 5 convenios suscritos durante la vigencia, cuyo objetivo es  fomentar organizaciones de la economía solidaria, popular, comunitaria y social, con un enfoque poblacional, se reportan 209 organizaciones lideradas por mujeres, de las cuales, 78 organizaciones fueron fomentadas en 28 municipios PDET, de la siguiente manera: (9 organizaciones creadas, 3 municipios PDET Buenaventura, Maria la Baja y San Andrés de Tumaco) y 69 fortalecidas en 28 municipios PDET).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</si>
  <si>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</si>
  <si>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se dio inicio a  dos convenios interadministrativos para los territorios region de Amazonia y Arauca y region del Chocó; en los cuales se crearan  minimo 8 Organizaciones de mujeres. 
Complementariamente, se adelantaron acciones en la fase precontractual para  otros convenios los que contemplan una meta de atención a organizaciones de mujeres.</t>
  </si>
  <si>
    <r>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Con corte del tercer trimestre del año, y en el marco de la ejecución de los convenios formalizados, se iniciaron actividades relacionadas  con el  fomento y la caracterización de </t>
    </r>
    <r>
      <rPr>
        <sz val="9"/>
        <color rgb="FFFF0000"/>
        <rFont val="Arial Narrow"/>
        <family val="2"/>
      </rPr>
      <t>139</t>
    </r>
    <r>
      <rPr>
        <sz val="9"/>
        <color theme="1"/>
        <rFont val="Arial Narrow"/>
        <family val="2"/>
      </rPr>
      <t xml:space="preserve"> organizaciones de mujeres pactadas para su fomento.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r>
  </si>
  <si>
    <t>No de organizaciones de  comunidades indígenas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</si>
  <si>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</si>
  <si>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</si>
  <si>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</si>
  <si>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</si>
  <si>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(Indigneas):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</si>
  <si>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(Indigenas): se dio inicio a convenio  interadministrativo para  la region de Amazonia y Arauca; el cual contempla el fomento  de 3  organizaciones de comunidades indígenas.
Complementariamente, se adelantaron acciones en la fase precontractual para  otros convenios los que contemplan una meta de fomento organizaciones de comunidades indígenas.</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</si>
  <si>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(Indigenas)
Con corte del tercer trimestre del año, y en el marco de la ejecución de los convenios formalizado se iniciaron actividades relacionadas  con el  fomento de las 26 organizaciones de comunidades indígenas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</si>
  <si>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comunidades NARP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</si>
  <si>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</si>
  <si>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</si>
  <si>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</si>
  <si>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se están adelantando acciones en la fase precontractual de un convenio el cual  contemplan  meta de fortalecimiento a organizaciones NARP.</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</si>
  <si>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Con corte del tercer trimestre del año, y en el marco de la ejecución de los convenios formalizado se iniciaron actividades relacionadas  con el  fomento de las 3 organizaciones de comunidades NARP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</si>
  <si>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jóvenes  fomentadas por vigencia  ​</t>
  </si>
  <si>
    <t>N/A</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</si>
  <si>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</si>
  <si>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</si>
  <si>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</si>
  <si>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</si>
  <si>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se dio inicio a dos convenios interadministrativos para la región de Amazonia y Arauca  que contempla el fomento de 4  Organizaciones de jóvenes  y para la region del Choco, que contempla el fomento de 5  Organizaciones de jóvenes. 
Complementariamente, se adelantaron acciones en la fase precontractual para  otros convenios los que contemplan una meta de fomento a organizaciones jovenes.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</si>
  <si>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Con corte del tercer trimestre del año, y en el marco de la ejecución de los convenios formalizado se iniciaron actividades relacionadas  con el  fomento de las 38 organizaciones de comunidades Jóvenes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</si>
  <si>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por población en condición de víctima  fomentadas  por vigencia ​</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</si>
  <si>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</si>
  <si>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</si>
  <si>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</si>
  <si>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</si>
  <si>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se dio inicio a dos convenios interadministrativos para  la region de Amazonia y Arauca  que contempla el fomento de 2  Organizaciones de victimas y para la region del Choco, que contempla el fomento de 5  Organizaciones de víctimas. 
Complementariamente, se adelantaron acciones en la fase precontractual para  otros convenios los que contemplan una meta de fomento a organizaciones victimas.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</si>
  <si>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Con corte del tercer trimestre del año, y en el marco de la ejecución de los convenios formalizado se iniciaron actividades relacionadas  con el  fomento de las 100 organizaciones de comunidades con Víctimas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</si>
  <si>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población en proceso de reincorporación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</si>
  <si>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</si>
  <si>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</si>
  <si>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</si>
  <si>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</si>
  <si>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se dio inicio a dos convenios interadministrativos para la region de Amazonia y Arauca  que contempla el fomento de 5  Organizaciones de reincorporados y para la region del Choco, que contempla el fomento de 1  Organización de reincorpoados. 
Complementariamente, se adelantaron acciones en la fase precontractual para  otros convenios los que contemplan una meta de fomento a organizaciones de reincorporados.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</si>
  <si>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Con corte del tercer trimestre del año, y en el marco de la ejecución de los convenios formalizado se iniciaron actividades relacionadas  con el  fomento de 33 organizaciones de comunidades con reincorporados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</si>
  <si>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solidarias creadas en municipios PDET.​</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</si>
  <si>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</si>
  <si>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</si>
  <si>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</si>
  <si>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</si>
  <si>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(PDET):se dio inicio a dos convenios interadministrativos para la region de Amazonia y Arauca  que contempla la creación de 4  Organizaciones en municipios PDET y para la region del Choco, que contempla  la creación de 1  Organización en municipio PDET . 
Complementariamente, se adelantaron acciones en la fase precontractual para  otros convenios los que contemplan una meta de creación de organizaciones en municipios PDET.</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</si>
  <si>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Con corte del tercer trimestre del año, y en el marco de la ejecución de los convenios formalizado se iniciaron actividades relacionadas con la creación de 35 organizaciones en municipios PDET.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</si>
  <si>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solidarias fortalecidas en municipios PDET.​</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</si>
  <si>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</si>
  <si>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</si>
  <si>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262 organizaciones solidarias Fortalecidas  en municipios PDET. 
55 municipios 
Agustín Codazzi, Algeciras, Apartadó, Argelia (Cauca), Becerril, Buenaventura, Carepa, Chalán, Chaparral, Ciénaga, Coloso, Convención, Dibulla, El Bagre, El Carmen, El Carmen De Bolívar, El Retorno, El Tambo (Cauca), El Tarra, Florencia (Caquetá), Guapi, Hacarí, La Macarena, La Montañita, La Paz (Cesar), Manaure (Cesar), María La Baja, Mesetas, Mocoa, Morroa, Necoclí, Ovejas, Puerto Asís, Puerto Concordia, Puerto Guzmán, Puerto Lleras, Puerto Rico (Meta), Rioblanco, San Andrés De Tumaco, San Calixto, San Jacinto, San José Del Guaviare, San Juan Del  Cesar, San Juan Nepomuceno, San Vicente Del Caguán, Santa Marta, Santander De Quilichao, Solita, Tame, Teorama, Tibú, Toribio, Valledupar, Vigía Del Fuerte, Yondó.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</si>
  <si>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</si>
  <si>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se dio inicio a dos convenios interadministrativos para  la region de Amazonia y Arauca  que contempla el fortalecimiento de 9  Organizaciones en municipios PEDT y para la region del Choco, que contempla  el fortalecimiento de 13  Organizaciones en municipios PDET . 
Complementariamente, se adelantaron acciones en la fase precontractual para  otros convenios los que contemplan una meta de fortalecimiento de organizaciones en municipios PDET.</t>
  </si>
  <si>
    <r>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Con corte del tercer trimestre del año, y en el marco de la ejecución de los convenios formalizado se iniciaron actividades relacionadas con el fortalecimiento de </t>
    </r>
    <r>
      <rPr>
        <sz val="9"/>
        <color rgb="FFFF0000"/>
        <rFont val="Arial Narrow"/>
        <family val="2"/>
      </rPr>
      <t>98</t>
    </r>
    <r>
      <rPr>
        <sz val="9"/>
        <rFont val="Arial Narrow"/>
        <family val="2"/>
      </rPr>
      <t xml:space="preserve"> organizaciones en municipios PDET.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r>
  </si>
  <si>
    <t>N° 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</si>
  <si>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</si>
  <si>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31 de diciembre, La Unidad Solidaria, implementó la Agenda de Asociatividad Solidaria para la Paz y el Programa de Asociatividad Solidaria, a través de la gestión territorial y la ejecución de los 5 convenios suscritos durante la vigencia; con el objetivo de fomentar organizaciones de la economía solidaria, popular, comunitaria y social, con un enfoque poblacional. El trabajo adelantando por los aliados en las regiones, durante la identificación y diagnóstivo territorial, permitió el fomento de 895 organizaciones de economía solidaria, popular, social y comunitaria. Este trabajo en territorio, abarcó 295 organizaciones más de las 600 incialmente propuesta en la meta de la unidad para en 2023, logrando fomentar 895 organizaciones.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</si>
  <si>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</si>
  <si>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se dio inicio a dos convenios interadministrativos para la region de Amazonia y Arauca  que contempla el fomento de 83 Organizaciones  y para la region del Choco, que contempla el fomento de 35  Organizaciones.
Complementariamente, se adelantaron acciones en la fase precontractual para  otros convenios los que contemplan una meta de fomento a organizaciones.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</si>
  <si>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Con corte del tercer trimestre del año, y en el marco de la ejecución de los convenios formalizado se iniciaron actividades relacionadas con el fomento de 896 organizaciones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</si>
  <si>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</si>
  <si>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</si>
  <si>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 xml:space="preserve">No. territorios asociativos solidarios promovidos </t>
  </si>
  <si>
    <t xml:space="preserve">Con el fin promover territorios solidarios se realizan las Asambleas regionales en (Región Sur 1, eje cafetero, Amazonía, Pacífico, Nororiente), desde las que se construiran las Agendas comunes territoriales. </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</si>
  <si>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</si>
  <si>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</si>
  <si>
    <t xml:space="preserve">Plan de acción dirección de desarrollo de las organizaciones solidarias:
a) 2.1 Promover Territorios Asociativos Solidarios  que  contribuyan al desarrollo social, cultural, político, economico,ambiental y organizacional en los territorios./ 8 territorios: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</si>
  <si>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2.1 Promover Territorios Asociativos Solidarios  que  contribuyan al desarrollo social, cultural, político, economico,ambiental y organizacional en los territorios./ 8 territorios: este indicador aporta a cumplimiento de macrometa, y para el corte de junio 30 de 2024 se tiene que se está trabajando en 5 territorios asociativos solidarios a través de sus cicruitos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</si>
  <si>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 xml:space="preserve">Plan de acción dirección de desarrollo de las organizaciones solidarias:
a) 2.1 Promover Territorios Asociativos Solidarios  que  contribuyan al desarrollo social, cultural, político, economico,ambiental y organizacional en los territorios./ 8 territorios.
A corte del tercer trimestre del año se sigue avanzando con el trabajo para los 5 territorios asociativos solidarios (mismos reportados a junio de 2024) y en la identificación de 3 territorios asociativos solidarios más para cumplir con la meta de la vigencia.
Los 5 territorios asociativos solidarios reportados son: 
1. Territorio Asociativo Solidario - Circuito asociativo solidario de Buenaventura: se avanzó con la coordinación juvenil distrital ly se participó en  evento sobre economias populares para promover la participacion de las organizaciones del territorio en la COP 16. También se continuo con el proceso de creacion de la Cooperativa Multiactiva Unidos por el Pacifico (75 organizaiones inicialmente) 
2. Territorio Asociativo Solidario - Circuito asociativo solidario de pesca, producción, artesanías, turismo y economia popular de Tumaco (Nariño): Se encuentra en la identificacion de organizaciones para la implementacion de la agenda de asociatividad solidaria para la paz.
3.  Territorio Asociativo Solidario - Circuito asociativo solidario Quibdó:  Se apertuó el Diplomado en Asociatividad Solidaria para La Paz, donde participaron representantes de las cooperativas de Bojayá y de vendedores de la Plaza de mercado de Quibdó; se realizó la Primera Feria de Economía Popular y Campesina. 
4. Territorio Asociativo Solidario - Circuito asociativo y solidario para transformación del cacao de Arauca: Se socializó con actores del territorio el convenio suscrito por la Unidad Solidaria y la UNAD y se avanza en la identificacion de organizaciones para la planeacion de actividades y la implementacion de la feria y rueda de negocios en Arauca. 
5.  Territorio Asociativo Solidario - Circuito asociativo y solidario del Norte del Valle -- Se sigue el proceso de acompañamiento y se realiza la mesa interinstitucional programando el plan de trabajo  para la ejecucion y fortalecimiento del mismo.
</t>
  </si>
  <si>
    <t>1.2.2 Desarrollar las Mesas territoriales de economía popular, social y solidaria que promuevan  acuerdos territoriales de asociatividad solidaria para la Paz.</t>
  </si>
  <si>
    <t xml:space="preserve">No de Mesas territoriales implementadas </t>
  </si>
  <si>
    <t>Resultado</t>
  </si>
  <si>
    <t xml:space="preserve">Dirección de Desarrollo </t>
  </si>
  <si>
    <t xml:space="preserve">Se realizan las Asambleas regionales en (Región Sur 1, eje cafetero, Amazonía, Pacífico, Nororiente), desde las que se construiran las Agendas comunes territoriales. </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</si>
  <si>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</si>
  <si>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</si>
  <si>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t>
  </si>
  <si>
    <t xml:space="preserve">Plan de acción dirección de desarrollo de las organizaciones solidarias:
a) 2.2 Desarrollar las Mesas territoriales de economía popular, social y solidaria que promuevan  acuerdos territoriales de asociatividad solidaria para la Paz./ 12 mesas: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</si>
  <si>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mesas: Con el fin de Desarrollar las Mesas territoriales de economía popular, social y solidaria que promuevan  acuerdos territoriales de asociatividad solidaria para la Paz, la Dirección de Desarrollo, realizó a través de los gestores territoriales la siguiente gestión:  
1. Mesa Territorial de Asociatividad Solidaria del Cucuta
2. Mesa Territorial de Asociatividad Solidaria del Fonseca
3. Mesa Territorial de Asociatividad Solidaria del Cartagena
4. Mesa Territorial de Asociatividad Solidaria del Cubara
5. Mesa Territorial de Asociatividad Solidaria del Mitu</t>
  </si>
  <si>
    <t xml:space="preserve">Plan de acción dirección de desarrollo de las organizaciones solidarias:
a) 2.2 Desarrollar las Mesas territoriales de economía popular, social y solidaria que promuevan  acuerdos territoriales de asociatividad solidaria para la Paz./ 12 mesas.
Con el fin de Desarrollar las Mesas territoriales de economía popular, social y solidaria que promuevan  acuerdos territoriales de asociatividad solidaria para la Paz, la Dirección de Desarrollo, realizó a través de los gestores territoriales la siguiente gestión:  
1. Mesa Territorial de Asociatividad Solidaria del Cucuta
2. Mesa Territorial de Asociatividad Solidaria del Fonseca
3. Mesa Territorial de Asociatividad Solidaria del Cartagena
4. Mesa Territorial de Asociatividad Solidaria del Cubara
5. Mesa Territorial de Asociatividad Solidaria del Mitu
6. Mesa Territorial de Asociatividad Solidaria  - taller de planeación del circuito asociativo del amazonas
7. Mesa Territorial de Asociatividad Solidaria Region Sur: Tolima, Caquetá y Putumayo 
8. Mesa Territorial de Asociatividad Solidaria Regiones Caribe 1, Caribe 2  y  Nororiente
9. Mesa Territorial de Asociatividad Solidaria Antioquia, Caldas, Quindío y Risaralda  </t>
  </si>
  <si>
    <t xml:space="preserve">No. de Agendas Territoriales de Asociatividad Solidaria para la Paz implementadas </t>
  </si>
  <si>
    <t>Con el fin implementar las Agendas Territoriales de Asociatividad Solidaria para la Paz, se realizan las Asambleas regionales en (Región Sur 1, eje cafetero, Amazonía, Pacífico, Nororiente)</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</si>
  <si>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</si>
  <si>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t>
  </si>
  <si>
    <t xml:space="preserve">Plan de acción dirección de desarrollo de las organizaciones solidarias:
a) 2.2 Desarrollar las Mesas territoriales de economía popular, social y solidaria que promuevan  acuerdos territoriales de asociatividad solidaria para la Paz./ 12 agendas: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</si>
  <si>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agendas: se inició la implementacion de 55 agendas  Territoriales de Asociatividad Solidaria para la Paz, al ser vincualadas  en los planes de desarrollo de 55 municipios</t>
  </si>
  <si>
    <t xml:space="preserve">Plan de acción dirección de desarrollo de las organizaciones solidarias:
a) 2.2 Desarrollar las Mesas territoriales de economía popular, social y solidaria que promuevan  acuerdos territoriales de asociatividad solidaria para la Paz./ 12 agendas.
En el marco de la ejecución de los convenios formalizados, para el mes de  septiembre se iniciaron actividades relacionadas  con la implementación de  la agenda de  asociatividad solidaria para la paz en cada uno de los departamentos  de influencia. </t>
  </si>
  <si>
    <t>1.2.3 Articular la estrategia de Compras públicas locales y mercados campesinos como parte del modelo de gestión institucional nacional y territorial.</t>
  </si>
  <si>
    <t xml:space="preserve">N° de Municipios implementado las estrategias de  Compras Públicas y Mercados Campesinos </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</si>
  <si>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</si>
  <si>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</si>
  <si>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t>
  </si>
  <si>
    <t xml:space="preserve">Plan de acción dirección de desarrollo de las organizaciones solidarias:
a) 2.3 Articular la estrategia de Compras públicas locales y mercados campesinos como parte del modelo de gestión institucional nacional y territorial./50 municipios: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</si>
  <si>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2.3 Articular la estrategia de Compras públicas locales y mercados campesinos como parte del modelo de gestión institucional nacional y territorial./50 municipios:a junio 30 de 2024 y mediante procesos de promoción y de articualción, se ha realizado gestión de articulación a la estrategia de compras públicas logales, mercados campesionos y otras formas de circuitos cortos de comercialización, en 11 Municipios: Turbaco, San Juan Nepomuceno, Cartagena, Yondo; Mitú,Manizales,Ibagé, Arauca, Bogotá D.C, Mitú,Cali.</t>
  </si>
  <si>
    <r>
      <t xml:space="preserve">Plan de acción dirección de desarrollo de las organizaciones solidarias:
a) 2.3 Articular la estrategia de Compras públicas locales y mercados campesinos como parte del modelo de gestión institucional nacional y territorial./50 municipio
Mes Junio: 10 municipios - Turbaco, San Juan Nepomuceno, Cartagena, Yondo; </t>
    </r>
    <r>
      <rPr>
        <sz val="9"/>
        <color rgb="FFFF0000"/>
        <rFont val="Arial Narrow"/>
        <family val="2"/>
      </rPr>
      <t>Mitú</t>
    </r>
    <r>
      <rPr>
        <sz val="9"/>
        <color theme="1"/>
        <rFont val="Arial Narrow"/>
        <family val="2"/>
      </rPr>
      <t>,Manizales,Ibagé, Arauca, Bogotá D.C, Cali.(se da alcance al reporte del trimestre anterior, por error se conto doble vez el municipio de Mitú)
M</t>
    </r>
    <r>
      <rPr>
        <sz val="9"/>
        <rFont val="Arial Narrow"/>
        <family val="2"/>
      </rPr>
      <t>es Julio: 9</t>
    </r>
    <r>
      <rPr>
        <sz val="9"/>
        <color theme="1"/>
        <rFont val="Arial Narrow"/>
        <family val="2"/>
      </rPr>
      <t xml:space="preserve"> municipíos - </t>
    </r>
    <r>
      <rPr>
        <sz val="9"/>
        <rFont val="Arial Narrow"/>
        <family val="2"/>
      </rPr>
      <t>7 en el deparmento Magdalena: El banco, Santa Martha, Ciénaga Fundación; Zona Bananera,El piñón y Aracataca; 1 en el corregimiento El Capricho -San José del Guaviare; 1 en Puerto Carreño Vichada. En este mes también se adelantó gestión en Mitú, pero este municipio ya se contabilizó en el mes anterior.
Mes Agosto - 2 municipios - Tibú y Cucutá (ambos en Norte de Santander)</t>
    </r>
    <r>
      <rPr>
        <sz val="9"/>
        <color theme="1"/>
        <rFont val="Arial Narrow"/>
        <family val="2"/>
      </rPr>
      <t xml:space="preserve">
Mes septiembre: En el marco de la ejecución de los convenios formalizados, se iniciaron actividades relacionadas  con la implementación de la estrategia de compras públicas, mercados campesionos y ruedas de negocio,  en cada uno de los departamentos  de influencia. 
</t>
    </r>
    <r>
      <rPr>
        <sz val="9"/>
        <rFont val="Arial Narrow"/>
        <family val="2"/>
      </rPr>
      <t xml:space="preserve">En total se han implementado la estrategia en 21 municipios. </t>
    </r>
  </si>
  <si>
    <t xml:space="preserve">No de Organizaciones Solidarias vinculadas a las Estrategias de Compras Publicas y Mercados campesinos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</si>
  <si>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</si>
  <si>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</si>
  <si>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</si>
  <si>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t xml:space="preserve">Plan de acción dirección de desarrollo de las organizaciones solidarias:
a) 2.3 Articular la estrategia de Compras públicas locales y mercados campesinos como parte del modelo de gestión institucional nacional y territorial./ 500 organizaciones: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</si>
  <si>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2.3 Articular la estrategia de Compras públicas locales y mercados campesinos como parte del modelo de gestión institucional nacional y territorial./ 500 organizaciones: a junio 30 de 2024, mediante acciones de gestión territorial se vincularon 53  Organizaciones Solidarias  a las Estrategias de Compras Publicas y Mercados campesinos </t>
  </si>
  <si>
    <t>Plan de acción dirección de desarrollo de las organizaciones solidarias:
a) 2.3 Articular la estrategia de Compras públicas locales y mercados campesinos como parte del modelo de gestión institucional nacional y territorial./ 500 organizaciones.
Con corte al tercer trimestre del año, se han vinculado 178 organizaciones  a las Estrategias de Compras Publicas y Mercados campesinos y se espera que esta cifra aumente por la acción de los convenios; el reporte de las 178 organizaciones corresponde a gestión de profesionales y contratistas de la Unidad</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</si>
  <si>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</si>
  <si>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</si>
  <si>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</si>
  <si>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Plan de acción dirección de desarrollo de las organizaciones solidarias:
a) 3.1 Desarrollar proyectos de impacto territorial priorizados del resultado de las Agendas Territoriales Comunes : Desde la Planeación Estratégica para el 2024, se prevee dar inicio a la ejecución de los siguientes proyectos estratégicos de impacto territorial:
1.	Plan nacional de fomento a la economía solidaria y cooperativas rurales Planfes – paz a nivel nacional 
2.	Centro De Transformación Agroindustrial Asociativo De Las Provincias De Tundama-Sugamux 
3.	Circuito asociativo de producción y comercialización agroalimentario sostenible en el Magdalena medio circuito solidario de integración productiva, tecnológica y comercial del Eje Cafetero
4.	Circuito asociativo solidario de agropecuario, pesca, artesanías, turismo y economía popular de Tumaco
5.	Circuito solidario agroindustrial y etno turístico del Putumayo
6.	Circuito de producción, almacenamiento y comercialización solidario, popular, social y comunitario de bolívar
7.	Circuito asociativo agroindustrial y turístico de Puerto Gaitán - meta
8.	Circuito asociativo y solidario de integración productiva, industrial, comercial, turístico, artesanal y energético de Antioquia</t>
  </si>
  <si>
    <t xml:space="preserve">Plan de acción dirección de desarrollo de las organizaciones solidarias:
a) 3.1 Desarrollar proyectos de impacto territorial priorizados del resultado de las Agendas Territoriales Comunes:
 A corte de Junio 30 se tiene un avance de 20 iniciativas territoriales en las cuales se ha realizado el mapeo de actores y la identificación de la vocación productiva en la impementacion del primer momento del PASO de cada uno de los circuitos que se mencionan a continuación:
1.	Circuito Asociativo Solidario Agroindustrial y Artesanal de Bolívar y Sucre 
2.	Red Solidaria de Trabajadoras y Trabajadores de la Tierra de Antioquia - REDSOL
3.	Circuito Asociativo Agroindustrial y Turístico De La Guainía – CONVENIO 001- 2024 UNAD
4.	Circuito Asociativo Solidario y Popular del Meta
5.	Circuito Asociativo Solidario Productivo y Turístico y Guapi
6.	Circuito Asociativo Solidario Productivo y Turístico De Tumaco.
7.	Circuito Asociativos Turístico Solidario del Norte de Nariño
8.	Circuito Asociativo Turístico Solidario de Vichada – CONVENIO 001- 2024 UNAD
9.	Circuito Asociativo Solidario de Vaupés – CONVENIO 001- 2024 UNAD
10.	Circuito Asociativo Solidario Turístico, Artesanal y Comercial de Cesar, Magdalena y la Guajira.
11.	Circuito Asociativos Solidario para la transformación del Cacao de Arauca – CONVENIO 001- 2024 UNAD 
12.	Circuito Asociativo Solidario para la Reactivación del Centro de Bogotá
13.	Circuito Asociativo Solidario del Guaviare – CONVENIO 001- 2024 UNAD
14.	Circuito Asociativo y Solidario del Amazonas – CONVENIO 001- 2024 UNAD
15.	Red Nacional de Cafeteros - CAFESOL
16.	Circuito Asociativo Solidario Ecorregión Tatacoa
17.	Circuito Asociativo Solidario de Buenaventura
18.	Circuito Asociativos Solidario Norte del Valle 
19.	Circuito Asociativo Solidario de Quibdó CONVENIO 002 -2024 UTCH
20.	Circuito Asociativo Solidario del Catatumbo.
 </t>
  </si>
  <si>
    <r>
      <t xml:space="preserve">Plan de acción dirección de desarrollo de las organizaciones solidarias:actividad del plan de acción ajustada para armonizar a macrometas.
a) 1.3  Articulación Intersectorial Articulación Público - Popular social - solidaria/ N° de iniciativas territoriales fomentadas a través del programa de Asociatividad Solidaria para la Paz - PASO / 33
Con corte del tercer trimestre de la vigencia se han venido consolidando proyectos de impacto territorial, ahora denominados Circuitos Asociativos Solidarios en:
1.	Circuito Asociativo Agroindustrial y Turístico De La Guainía
2.	Circuito Asociativo Solidario de la región de Catatumbo
3.	Circuito Asociativo Solidario del Eje Cafetero 
4.	Circuito Asociativo Solidario de Belén de Umbría 
5.	Circuito Asociativo Solidario Armenia - Quindío
6.	Circuito Asociativo del Centro de Bogotá
7.	Circuito Asociativo Solidario de Magdalena, Bolívar y Sucre
8.	Circuito Asociativo de Tolima, Caquetá y Putumayo
9.	Circuito Asociativo Solidario del Atlántico
10.	Circuito asociativo en Guapi-Cauca
</t>
    </r>
    <r>
      <rPr>
        <sz val="9"/>
        <color rgb="FFFF0000"/>
        <rFont val="Arial Narrow"/>
        <family val="2"/>
      </rPr>
      <t>La consolidacion de estos circuitos se realiza a traves de la ejecicion de los diferentes convenios inscritos en la vigencia. 
Los cuales se formalizaron e iniciaron acciones durante el tercer trimestre del año, se espera la consolidacion de los circuitos Asociativos Solidarios para el cierre de la vigencia</t>
    </r>
  </si>
  <si>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</si>
  <si>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</si>
  <si>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 xml:space="preserve">Gestión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</si>
  <si>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</si>
  <si>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</si>
  <si>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</si>
  <si>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t>
  </si>
  <si>
    <t xml:space="preserve">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</si>
  <si>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al corte del primer semestre aún no esperaban resultados de esta acción, lo que se prevé para final de la actual vigencia.</t>
  </si>
  <si>
    <t>Plan de acción dirección de desarrollo de las organizaciones solidarias:
a) 1.3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al corte del tercer trimestre no esperaban resultados de esta acción, lo que se prevé para final de la actual vigencia.</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</si>
  <si>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</si>
  <si>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</si>
  <si>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</si>
  <si>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</si>
  <si>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Grupo de Educación
Dirección de Planeación e Investigación</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</si>
  <si>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</si>
  <si>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</si>
  <si>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</si>
  <si>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Se diseñaron 6  programas:
1.Contenidos del proceso formativo, para el programa radial Senderos solidarios 
2, Programa de Asociatividad Solidaria (PASO): El PASO, es la herramienta que establece la ruta para el fomento de los “Territorios Asociativos Solidarios1 a través de las organizaciones solidarias, populares, comunitarias y sociales, la articulación interinstitucional y las redes, mediante la implementación de la Agenda de Asociatividad Solidaria para la Paz y las agendas comunes territoriales.  A la fecha el avance en el diseño del documento se encuentra en el 90%, definiendo conceptos, proceso para su desarrollo (Momentos, componentes, fases, entre otros)  
3. Sistema de Educación para la Asociatividad Solidaria “SEAS”, que define los lineamientos para la transversalización de las competencias de solidaridad y asociatividad en el sistema educativo colombiano y en la educación con las organizaciones de la economía solidaria, popular, comunitaria y social.
4. Seminario  - Formar para Servir 2023 
5. Formación virtual con ESAP: curso a servidores públicos: en gestión de acuerdos de contenidos del SEAS con la ESAP
6. Formación para fortalecimiento de cooperativa de personas con discapacidad visual 
</t>
  </si>
  <si>
    <t>Plan de acción grupo de educación e investigación
a) 1.1 Diseñar el programa y/o estrategia para articular el SEAS en instituciones educativas (colegios) / 1 programa diseñado: Durante el trimestre se ha trabajado en el diseño del Centro de interés Gestión para la Participación Solidaria -GPS, el cual tiene como finalidad llegar a los y las jóvenes bachilleres de las instituciones focalizadas para el primer pilotaje, esta iniciativa tiene como objetivo proporcionar una guía sólida para la implementación de estrategias pedagógicas centradas en los intereses de los estudiantes y está siendo trabajado en conjunto con el Ministerio de Educación Nacional
Plan de acción dirección de desarrollo de las organizaciones solidarias
a) 4.1 Contribuir con insumos  técnicos para la revisión, actualización y diseño de  programas institucionales que desarrollen las acciones de fomento de la economía solidaria , popular, comunitaria y social​./ 4 programas diseñados: La actividad iniciará desarrollo en el mes de abril</t>
  </si>
  <si>
    <t>Plan de acción grupo de educación e investigación
a)  Programa educativo SEAS A LA ESCUELA, que articula la cultura asociativa solidaria y las economías solidarias a la educacion media, por medio de proyectos y acciones colectivas con los adolescentes y jovenes participantes de los  Centros de Interes: "Gestion  para la Participación Solidaria -GPS", el programa esta diseñado con una intesidad de 88 horas y cuenta con tres etapas: Exploracion, Gestion y Participacion Solidaria. 
Plan de acción dirección de desarrollo de las organizaciones solidarias
a) Se diseñó e inició la implementación del programa SEAS – Formalicémonos, estructurado para dar herramientas a las comunidades organizadas en búsqueda de constituirse en alguna de las formas asociativas de la economía solidaria, está diseñado para desarrollarse en 20 horas</t>
  </si>
  <si>
    <t>Para el corte del tercer trimestre del año, se mantienen los dos programas institucionales ya reportados:
1. SEAS a la Escuela - diseñado a corte del 2do trimestre del año y en implementación a través del convenio interadministrativo 001 de 2024
2. SEAS Formalicemonos - diseñado a corte del 2do trimestre del año y en implementación según demanda de las organizaciones
Y se reporta como programa adicional:
3. SEAS - Formar para Servir - diseñado en el 1er trimestre del año, e implementado totalmente</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</si>
  <si>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</si>
  <si>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</si>
  <si>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Grupo de Educación
Dirección de Planeación e Investigación Dirección de Desarrollo</t>
  </si>
  <si>
    <t xml:space="preserve">Con el fin de implementar el programa formar en asociatividad solidaria la desde la Unidad Solidaria apoya el proceso contractual de los convenios que en el marco del proyecto de inversión ejecutará la acción de misionalidad de la entidad.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</si>
  <si>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</si>
  <si>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</si>
  <si>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</si>
  <si>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 xml:space="preserve">Plan de acción grupo de educación e investigación
a) 2.1 Adelantar acciones de acompañamiento a la implementación del SEAS, en instituciones educativas (colegios) /  La actividad iniciará desarrollo en el mes de abril
Plan de acción dirección de desarrollo de las organizaciones solidarias
a) 4.2 Implementar los lineamientos institucionales en le marco de la educación en asociatividad solidaria, popular, comunitaria y social./ 125 colegios  -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</si>
  <si>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grupo de educación e investigación
a) 2.1. Desarrollar las acciones para el Programa de Asociatividad para la Vida (SEAS en colegios) /  La actividad iniciará desarrollo en el mes de septiembre
Plan de acción dirección de desarrollo de las organizaciones solidarias
a) 4.2 Implementar los lineamientos institucionales en le marco de la educación en asociatividad solidaria, popular, comunitaria y social./ 125 colegios  - Durante el segundo trimestre,se  dió inicio al Convenio interadministrativo No. 01 de 2024 celebrado entre la Unidad Solidaria y la UNAD - que tendrá desarrollo en los territorios de Arauca, Amazonas, Guaviare,  Guainía, Vichada y Vaupés. Esta alianza incluye dentro de sus componentes la implementación del SEAS en 100 instituciones de educación a Nivel Nacional y se adelanta la gestión precontractual para otros convenios que incluirán esta acción.</t>
  </si>
  <si>
    <t>Para el corte del tercer trimestre del año, se cuenta con el programa SEAS a la Escuela - que se encuentra en implementación a través del convenio interadministrativo 001 de 2024, el avance se muestra:
* A cierre del mes de septiembre estamos trabajando en la implemntación de este programa educacivo con  94 colegios
 *Se han desarrollado 930 encuentros correspondientes al primer sendero (etapa del programa educativo), realizando así un primer acercamiento a los temas de asociatividad, economía popular  y solidaria, territorio asociativo solidario; este trabajo con 2190 niños, niñas y jóvenes participantes 
* Acompañamiento permanente de las 56 Entidades Territoriales Certificadas (para el trabajo en los establecimientos educativos)
*Se ha realizado un total de 1850 sesiones formativas con la participación  2937 estudiantes de los grados 8 a 11 de educación media y técnica</t>
  </si>
  <si>
    <t>2.3 Desarrollar procesos de estudios, investigaciones o sistematización de experiencias en torno a la economía  solidaria, popular, comunitaria y social​</t>
  </si>
  <si>
    <t>No de estudios e investigaciones  en economía popular, social y solidaria realizadas y/o publicadas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</si>
  <si>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</si>
  <si>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</si>
  <si>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</si>
  <si>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 xml:space="preserve">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se han adelantado: 
  11 investigaciones en desarrollo: 
1 investigación de manera directa con profesionales de la Entidad – Etnografía. 
10 acompañamientos a procesos de investigación por parte de los Aliados.  </t>
  </si>
  <si>
    <t xml:space="preserve">Plan de acción grupo de educación e investigación
a) 3.1 Acompañar el desarrollo de procesos de investigación y/o estudios, adelantados en el marco de la gestión en los territorios y/o en los Circuitos Asociativos Solidarios identificados: Durante el trimestre se realizó la lectura de documentos de investigación, de los convenios 2023, que fueron prorrogados en tiempo para la entrega de productos. A 31 de marzo se emitieron conceptos del lector de pares, de las investigaciones de la UCC Santander, y se inició lectura del de la UNAD.
</t>
  </si>
  <si>
    <t xml:space="preserve">Plan de acción grupo de educación e investigación
a) 3.1 Acompañar el desarrollo de procesos de investigación y/o estudios, adelantados en el marco de la gestión en los territorios y/o en los Circuitos Asociativos Solidarios identificados: se suscribieron alianzas para el desarrollo de las acciones de fomento (incluido el componente de investigación) de la asociatividad solidaria a través de 2 convenios: *Convenio interadministrativo No. 01 de 2024 celebrado entre la Unidad Solidaria y la UNAD - que tendrá desarrollo en los territorios de Arauca, Amazonas, Guaviare,  Guainía, Vichada y Vaupés. *Convenio interadministrativo No. 02 de 2024 celebrado entre la Unidad Solidaria y la Universidad Tecnológica del Chocó - que tendrá desarrollo en el departamento de Chocó. De éstas alianzas se han realizado mesas de trabajo con el aliado UNAD.
</t>
  </si>
  <si>
    <t xml:space="preserve">Plan de acción grupo de educación e investigación
a) 3.1 Acompañar el desarrollo de procesos de investigación y/o estudios, adelantados en el marco de la gestión en los territorios y/o en los Circuitos Asociativos Solidarios identificados
No se espera avance en el tercer trimestre, esta acción se desarrolla de manera conjunta a la implementación de los convenios en los territorios,al cierre del tercer trimestre se tienen en desarrollo 6 convenios </t>
  </si>
  <si>
    <t>2.4 Formular el Plan decenal para la economía social. solidaria y popular a través de  procesos participativos ​</t>
  </si>
  <si>
    <t>No de  documentos de propuesta Plan decenal para la economía social. solidaria y popular elaborados​</t>
  </si>
  <si>
    <t>Grupo de Educación
Dirección de Desarrollo</t>
  </si>
  <si>
    <t xml:space="preserve">Se inicio de revisión documental sobre insumos para el diseño del Plan Decenal en su componente de Educación,  se construirán las Agendas comunes territoriales de los resultados de las asambleas territoriales </t>
  </si>
  <si>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</si>
  <si>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</si>
  <si>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 xml:space="preserve">En el mes de noviembre, se socializaron las propuestas elaboradas por el grupo de Educación e Investigación que le apuntan a la ampliación del Sistema de Educación para la Asociatividad Solidaria – SEAS, mediante la generación de un mapa conceptual, que presenta los programas en los que el SEAS se desarrollaría articulandose con la educación formal (primera infancia, básica, medía, técnica, tecnoclogica, ETDH y superior)
Desde el grupo de Educación, se continuó el acompañamiento en el pilotaje de la implementación presencial del SEAS por parte de los aliados UCC, ASOCOOPH, UNIV DISTRITAL y UNAD, en las diferentes regiones del país, donde se finalizaron varios procesos formativos en las asambleas regionales de economía solidaria, social popular y comunitaria.
Finalmente se continua la articulación al programa de Alfabetización para la Asociatividad Solidaria A.L.A.S., en conjunto con el grupo de Conectividad Solidaria, quien difunde los contenidos. </t>
  </si>
  <si>
    <t xml:space="preserve">Plan de acción grupo de educación e investigación
a) 4.1  Acompañar desde el componente metodológico, los encuentros y mesas de trabajo con actores de la economía social. solidaria y popular para la formulación del Plan:  
Se espera inciiar en el siguiente trimestre las acciones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mes de abril
</t>
  </si>
  <si>
    <t xml:space="preserve">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espera inciiar en el mes de agosto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segundo semestre
</t>
  </si>
  <si>
    <t xml:space="preserve">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realizó un estudio preliminar de los programas que han sido diseñados en el marco del SEAS para presentarlos como aportes a la propuesta generada del Plan Decenal de Economía Social, Solidaria y Popular.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se realizaron gestiones precontractuales para generar un convenio para el fomento de organizaciones solidarias y  dentro de sus especificaciones técnicas está inlcuido el diseño del documento con insumos para el diseño de Plan Nacional Decenal de la Economía Popular, Social y Solidaria. 
</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</si>
  <si>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</si>
  <si>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</si>
  <si>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Dirección de Desarrollo de las Organizaciones Solidarias 
Grupo de Educación</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</si>
  <si>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</si>
  <si>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</si>
  <si>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</si>
  <si>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Con el fin de adelantar jornadas de promoción que posicionen el modelo de economía popular, social y solidaria en los territorios,  se llevaron a cabo las siguientes actividades a corte  a corte de 31 de diciembre de 2023: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</si>
  <si>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de las organizaciones solidarias:
a) 4.3  Adelantar jornadas de promoción que posicionen el modelo de economía solidaria, popular, comunitaria y social en los territorios: se realizaron acciones de promoción  de la Agenda de Asociatividad Solidaria para la Paz, en Puerto Rico Meta, actividad que contó con la participacion de 35 representantes de ASOJUNTAS; y se realizó la formacion y certificacion de 511 jovenes con el SEAS, ciclo 1 con una intesidad horaria de 40 horas, en la fase 1 del PASO,  en el marco del Programa de Jovenes Guardianes de la Naturaleza en 14 municipios del norte del Cauca</t>
  </si>
  <si>
    <t>Plan de acción dirección de desarrollo de las organizaciones solidarias:
a) 4.3  Adelantar jornadas de promoción que posicionen el modelo de economía solidaria, popular, comunitaria y social en los territorios: se tuvo un total de 4310 personas sesibilizadas en cultura solidaria; distribuidas por mes así: Enero 85, Febrero 7, Marzo 546,Abril 304, Mayo 1410 ,Junio 1778.</t>
  </si>
  <si>
    <t>Plan de acción dirección de desarrollo de las organizaciones solidarias:
a) 4.3  Adelantar jornadas de promoción que posicionen el modelo de economía solidaria, popular, comunitaria y social en los territorios: a corte del segundo trimestre se se tuvo un total de 4310 personas sesibilizadas en cultura solidaria; y para el tercer trimestre se suma a este resultado 1422 personas sensibilizadas en el mes de julio, 1797 personas sesnibilizadas en el mes de agosto y 1857 personas sesnibilizadas en el mes de septiembre. Para un total acumulado del año 2024 de 9206 personas</t>
  </si>
  <si>
    <t>No de Organizaciones participantes de proceso de promoción ​</t>
  </si>
  <si>
    <t>Durante la realización de las 23 asambleas territoriales se atendieron 5.016 personas, 2.630 mujeres y 2.386 hombres y 2.151 organizaciones de las 10 regiones de trabajo de la Agenda de Asociatividad Solidaria para la paz.</t>
  </si>
  <si>
    <t>Con el fin de adelantar jornadas de promoción que posicionen el modelo de economía popular, social y solidaria en los territorios,  se llevaron a cabo las siguientes actividades a corte  a corte de 31 de diciembre de 2023,  con l aparticipación de mas 3521 organizaciones: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</si>
  <si>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 las organziaciones solidarias:
a) 4.3  Adelantar jornadas de promoción que posicionen el modelo de economía solidaria, popular, comunitaria y social en los territorios: Para este periodo se da inicio a la estructuración de estudios previos que orientan el desarrollo del Programa de Asociatividad Solidaria para la Paz, con el proposito, entre otros, de  promover la asociatividad solidaria en organizaciones.del sector.  Se adelanta promoción de la asociatividad solidaria en 54 organizaciones de la Región Caribe 1 asi: Atlántico: 24; Bolívar: 17; Córdoba: 5; Sucre: 7</t>
  </si>
  <si>
    <r>
      <t>Plan de acción dirección de desarrollo de las organziaciones solidarias:
a) 4.3  Adelantar jornadas de promoción que posicionen el modelo de economía solidaria, popular, comunitaria y social en los territorios: Se realizó la consolidación de la información de 24 procesos de promoción de la cultura asociativa solidaria en el que partici</t>
    </r>
    <r>
      <rPr>
        <sz val="9"/>
        <rFont val="Arial Narrow"/>
        <family val="2"/>
      </rPr>
      <t>paron en acumulado de 602 organizaciones.  A c</t>
    </r>
    <r>
      <rPr>
        <sz val="9"/>
        <color theme="1"/>
        <rFont val="Arial Narrow"/>
        <family val="2"/>
      </rPr>
      <t xml:space="preserve">ontinuación se relacionan los procesos identificados. 
•	Encuentro Ecoovida Arauquita con el presidente  y la participación de 519  organizaciones 
•	Conferencia Encuentro Comités de Educación con Confecoop Atlántico con la participación de 10 organizaciones
•	
•	Socialización y pormoción de la agenda de asociatividad solidaria para la paz en Barrancabermeja 1 organización 
•	Socialización de oferta institucional en Casanare a 7 organizaciones.
•	Taller de ecoinomía solidaria  juntemonos para tejer lo público, socialización de oferta institucional, SEAS y economía solidaria a 38 organizaciones.
•	Socialización de oferta institucional en Bolivar para 7 organizaciones.
•	Socialización de Programa de Asociatividad Solidaria PASO a  1 organización de Turbaná Bolivar. 6 
•	Socialización de Programa de Asociatividad Solidaria  PASO a 6 Organizaciones de san Juan  de Nepomuceno •	
•             Taller de asociatividad solidaria- Encuentro organizaciones y emprendedores en Becerril con la participación de 13 organizaciones. </t>
    </r>
  </si>
  <si>
    <t>Para el corte del tercer trimestre del año, se tiene que: a corte de junio se han vinculado a procesos de promoción ​656 organizaciones, y se suman a este resultado 801 organizaciones en el mes de agosto y 52 organziaciones en el mes de septiembre. Para un acumulado en la vigencia de 1509 organizaciones participando en procesos de promoción.</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</si>
  <si>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</si>
  <si>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</si>
  <si>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</si>
  <si>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</si>
  <si>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 xml:space="preserve">Grupo de Educación
Grupo de Comunicaciones
Dirección de Desarrollo de las Organizaciones Solidarias 
</t>
  </si>
  <si>
    <t xml:space="preserve">La entidad diseñó, publicó y socializó a través de la página web y las redes sociales, una convocatoria intersectorial, liderada por la Unidad Solidaria, para la conformación del Directorio Nacional de Medios Alternativos, Comunitarios y Digitales, que permita aunar los esfuerzos de las entidades del Estado para que, desde sus misionalidades, puedan contribuir con su fortalecimiento y reconocer su importante y permanente aporte a la visibilización de experiencias de organización, solidaridad, discusión, control social y tantas otras que el gobierno del cambio entiende como fundamentales para alcanzar la Paz Total en los territorios.  
 La convocatoria se publicó el 16 de enero de 2023 y con la información recolectada de más de 1752 medios inscritos, durante el mes de marzo se construyó la base de datos con la que se adelantará la caracterización de estos medios de comunicación presentes en el territorio nacional. 
Para tener un primer acercamiento con los representantes de estos medios, el martes 21 de marzo,  se realizó vía Teams, el diálogo preparatorio para el Encuentro Nacional de Medios de Comunicación Alternativos, el cual contó con la participación activa de más de 200 medios. 
Con el fin de coordinar el desarrollo de las actividades proyectadas para la puesta en marcha de la Red Nacional de Medios Alternativos y Comunitarios 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</si>
  <si>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Plan de acción grupo de conectividad solidaria y prensa:
a) 1.1 Liderar la articulación interinstitucional para adelantar  una convocatoria a nivel nacional que permita identificar y caracterizar  los medios  de comunicación  alternativos y comunitarios: se espera el cumplimiento en el mes de diciembre
b) 1.2 Adelantar encuentros (virtuales o presenciales) con medios alternativos y comunitarios para socializar la propuesta de Red Nacional de Medios Alternativos y Comunitarios: se espera iniciar una vez se finalicen gestiones precontractuales
c) 1.3 Coordinar el desarrollo de las actividades proyectadas para la puesta en marcha de la Red Nacional de Medios Alternativos y Comunitarios: Con los insumos recogidos  durante 2023 en el marco del convenio 005  firmado con Ascoop - Conunikate  se plantearon unos estudios previos que permitirán avanzar  en la presente vigencia en la conformación de 10 redes regionales de comunicación solidaria, proceso que se adelantara en alianza con cooperantes en los territorios a partir del tercer semestre. Actividad pendiente de adelantar una vez se firmen los convenios con operadores territoriales, proceso responsabilidad de la dirección de desarrollo.</t>
  </si>
  <si>
    <t>Gestión Dirección de Desarrollo: para el segundo trimestre del 2024 se proyectó en el marco del proceso precontractual (Estudios Previos) fomentar con 1499 organizaciones la red de comunicaciones solidaria.</t>
  </si>
  <si>
    <t>Para el tercer trimestre del 2024 se realizó la firma de 6 convenios que permitirán el fomento de 1074 organizaciones la red de comunicaciones solidaria, así mismo se realizó la fase precontractual del convenio para cubrir las regiones Centro (Cundinamarca, Meta y Bogotá) y Oriente (Boyacá y Casanare), en el cual se fomentarán mínimo 407 medios alternativos de comunicación asociados. La regionalización se mantiene conforme a lo previsto e informado en el trimestre anterior.
Durante el tercer trimestre se han adelantado las jornadas de socialización a los medios comunitarios, así mismo se está realizando toda la planeación para la conformación de las 10 redes de medios comunitarios.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</si>
  <si>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</si>
  <si>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</si>
  <si>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</si>
  <si>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</si>
  <si>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</si>
  <si>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</si>
  <si>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Para el  cuarto trimestre del año se firmó el Convenio de Asociación No. 005 entre la Unidad Solidaria y la Unión Temporal Cincoop Comunikate, con el objetivo de "Aunar esfuerzos humanos, técnicos y financieros para el fortalecimiento, la formacion e integración de medios alternativos, comunitarios y digitales en el marco de la agenda de asociatividad solidaria para la paz implementada por la Unidad Administrativa Especial de Organizaciones Solidarias en las regiones: Caribe 1 (Atlântico, Bolívar, Córdoba, Sucre); especial Pacifico (Chocô, Urabá, Buenaventura, Tumaco); suroccidente (Narińo, Cauca, Valle del Cauca) Eje Cafetero (Quindío, Risaralda, Caldas Antioquia) oriente (Boyacá, Casanare, Arauca); centro (Cundinamarca, Bogotá y Meta); Amazonia (Guainia, Vaupés, Guaviare, Amazonas, Vichada); Caribe II (San Andrés, La Guajira, Cesar, Magdalena) y Sur (Huila, Tolima, Caquetá y Putumayo);y Nororiente (Santander, Norte de Santander y Magdalena Medio), de conformidad a las especificaciones técnicas descritas para tal fin" .
Durante  el mes de noviembre y en articulación con la Universidad Cooperativa de Colombia, iniciamos un  diplomado virtual  de 120 horas de duración, en asociatividad solidaria, el cual estuvo dirigido a  400 personas de los diferentes medios de comunicación alternativa vinculados a la Red Nacional de Medios Alternativos y Comunitarios y  durante el mes de diciembre se completó el 100% de las actividades proyectadas para 2023 tendientes a la conformación de la Red Nacional de Medios Alternativos, Comunitarios y Digitales.</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</si>
  <si>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142 videos de  la gestión de la Unidad Solidaria y de experiencias de economía popular, comunitaria y solidaria, 78 notas en la página web, 155 contenidos de comunicación interna elaborados  y publicados; y se adelanta proceso precontractual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</si>
  <si>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408 videos de  la gestión de la Unidad Solidaria y de experiencias de economía popular, comunitaria y solidaria, 15 entrevistas radiales, 207 contenidos de comunicación interna elaborados  y publicados; y se adelanta proceso precontractual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</si>
  <si>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658 videos de  la gestión de la Unidad Solidaria y de experiencias de economía popular, comunitaria y solidaria, 302 notas informativass; y se adelanta proceso contractual para la contratación de emisión de contenido a través de RTVC</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</si>
  <si>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</si>
  <si>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</si>
  <si>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</si>
  <si>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t>4. Fortalecer la articulación institucional para recuperar la confianza de la ciudadanía y para fortalecer la acción integral del Estado.</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</si>
  <si>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</si>
  <si>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</si>
  <si>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 xml:space="preserve">Porcentaje de Implementación del MIGP </t>
  </si>
  <si>
    <t xml:space="preserve">Subdirección Nacional 
Dirección de Investigación y Planeación
Todos los grupos y Jefes de Oficina </t>
  </si>
  <si>
    <t>Se evidencia el avance del 25% de la implementacion anual del MIPG</t>
  </si>
  <si>
    <t>Se evidencia el avance del 50% de la implementacion anual del MIPG</t>
  </si>
  <si>
    <t>Se evidencia el avance del 75% de la implementacion anual del MIPG</t>
  </si>
  <si>
    <t xml:space="preserve">A corte del 31 de diciembre se avanza en la  implementación de  las dimensiones y  políticas que conforman el MIPG para lograr una mayor apropiación y cumplimiento adecuado de las funciones, garantizando  la satisfacción y participación ciudadana. Desde la Dirección de Desarrollo se reporta que se dio repuesta a las PQRDS asigandas a la DDO. </t>
  </si>
  <si>
    <t>Plan de acción grupo de planeación y estadística:
a) 4.1  Asesorar a los lideres en el desarrollo de las  acciones establecidas  para la implementación de MIPG: Se realizo apoyo a la gestión a líderes de políticas por medio del diligenciamiento del Plan de mejoramiento por medio de análisis de resultados y recomendaciones del FURAG según la Función Pública.
b) 7.1 Adelantar las actividades para la implementación de las políticas que conforman el MIPG de acuerdo al plan de trabajo dispuesto por la Entidad: se realizó la revisión de las capacidades, que componen en 6 variables de la matriz el seguimiento de actividades para determinar estado del SIGOS MIPG se encuentra en 26% en promedio de madurez</t>
  </si>
  <si>
    <t>Mediante la gestión de todas las dependencias de la Unidad, se dispuso en cada plan de acción de área actividad relacionada con  "Implementar  las dimensiones y  políticas que conforman el MIPG para lograr una mayor apropiación y cumplimiento adecuado de las funciones, garantizando  la satisfacción y participación ciudadana" y acorde con los reportes de planes de acción se cuenta con el avance esperado por cada área.</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</si>
  <si>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</si>
  <si>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Porcentaje de documento de análisis y propuestas gestionadas.</t>
  </si>
  <si>
    <t>Oficina Asesora Jurídica</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</si>
  <si>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</si>
  <si>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</si>
  <si>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</si>
  <si>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diciembre de 2023 se reporta la participación de la Unidad Administrativa Especial de Organizaciones Solidarias (Unidad Solidaria) en la Comisión Intersectorial para la Reforma Agraria, el Desarrollo Rural y la Reforma Rural Integral
Mesa de asociatividad rural,  La Unidad Administrativa especial de Organizaciones Solidarias( Unidad Solidaria)  participó en la 1ª, 2ª, 3ra y 4ª sesión, está última realizada el 13 de diciembre del 2023 - La Mesa Nacional de Asociativa Rural se reunió con la presencia de representantes de unas 10 entidades y alrededor de 27 personas comprometidas con la construcción de políticas para el desarrollo rural. La reunión se centró en la presentación de los avances en la reforma agraria, la presentación del Comité y los avances en los diferentes puntos. 
Así mismo, la DDOS, trabajó de manera articulada con la OAJ y con el sector solidario y con la participación de Confecoop, Fecolfin, Ascoop, Analfe, CINCOOP y el Comité Intergremial de la economía social y solidaria; en la identificación de una serie de barreras normativas en la Creación, Desarrollo, Integración, Vigilancia, Contratación estatal e inclusión financiera, de las organizaciones solidarias.
Este fue el insumo que se trabajó durante el 2023 y hoy se cuenta con una propuesta de decreto “Por la cual se reglamenta el marco normativo de la economía solidaria”[1], el cual tiene por objeto “reglamentar el marco normativo regulatorio de la economía solidaria, dirigido a fomentar y estimular la creación, el desarrollo, la integración y la vigilancia, de las organizaciones del sector solidario; así como el fomento y estímulo, a la contratación estatal y la inclusión financiera”.  Dicho decreto contempla un “Eje de fomento y estímulos al desarrollo de las organizaciones del sector solidario” así:  Creación: Crear un sistema de información de las cámaras de comercio a la entidad de fomento; Eliminación para las cooperativas del curso básico en el proceso de registro; Establecer tarifas diferenciales para registro; Fomento a la creación de redes solidarias como mecanismo de integración horizontal del sector.
Financieros: Determinar porcentaje de fondo de liquidez proporcional a la colocación de la cartera (Decreto 1068 de 2015); Permitir que las organizaciones de economía solidaria de ahorro y crédito reciban recursos de los fondos de servicios educativos (Decreto 4791 de 2008); Eliminar las barreras de cupo de la Banca de Desarrollo (Decreto 1068 de 2015); Igualar la retefuente de CDT / CDAT por concepto de rendimiento financiero (Modificar artículo 3 del decreto 2418 del 2013).
Educación Solidaria: Derogar la Directiva 031 de 2000 y crear el sistema educativo de la asociatividad solidaria; Estímulos a las instituciones de educación básica y media que incluyan en su proyecto educativo institucional - PEI, programas de educación solidaria; Crear el programa de formación complementaria de asociatividad solidaria en el SENA; Crear red de universidades solidarias; y Crear y reglamentar los consejos pedagógicos territoriales para la asociatividad solidaria.
Desarrollo productivo: Entrega de insumos productivos y medios de producción a las organizaciones solidarias rurales y urbanas;  Desarrollar convenios solidarios para infraestructuras comunales; Destinación de bienes de la Sociedad de Activos Especiales - SAE a las organizaciones solidarias; Actualizar el PLANFES - Plan Nacional de Fomento a la Economía Solidaria y Cooperativa Rural; Reglamentar la creación de los territorios asociativos solidarios; y Estímulo a la comercialización local, nacional e internacional.
Integración: Fomentar proyectos de desarrollo territorial (Artículo 8 de la Ley 454 de 1998); Estimular la integración horizontal y vertical del sector; Disminuir los precios de insumos en la producción rural y urbana; Mejorar las condiciones de las compras públicas (Artículo 100 del Plan Nacional de Desarrollo); Crear las mesas territoriales de asociatividad solidaria para formulación de la política pública; Fortalecer la integración entre las cooperativas de ahorro y crédito y productivas como fomento a la multiactividad.
Vigilancia: Determinar esquemas de regulación segmentada; Escala de análisis de riesgos conforme a las capacidades de las organizaciones y; Segmentar la implementación del modelo de pérdida esperada. 
Contratación estatal e inclusión financiera: Reglamentar las asociaciones público - populares (Artículo 100 del PND); Reglamentar los convenios solidarios; Modificar el Decreto 092 de 2017; Reglamentar las compras públicas locales de alimentos; Reglamentar los sistemas solidarios de alimentación escolar; Fomento la inclusión financiera y crédito popular (Reglamentación Articulo 88 PND); Fortalecer el micro crédito asociativo con énfasis en jóvenes y mujeres; Facilitar el crédito a terceros (modificación de la Circular Básica Contable de la Superfinanciera); y Facilitar e incrementar el acceso a los recursos de la Banca de Desarrollo para el sector solidario. 
Además, del trabajo de articulación institucional en los aspectos del orden normativo ya enunciado, se hace necesaria y urgente el avance en la mesa institucional para formular una iniciativa que integre la regulación normativa del sector en un “único estatuto del sector solidario, popular y comunitario; continuar trabajando en la propuesta de actualización de la comisión intersectorial de la economía solidaria y la puesta en marcha del Decreto 2186[2] “Por el cual se adiciona la Sección 5 al Capítulo 3 de la Parte 2 del Libro 2 del Decreto 1074 de 2015 y se reglamenta el funcionamiento del Consejo Nacional de la Economía Popular".</t>
  </si>
  <si>
    <t>Plan de acción oficina asesora jurídica
a) 6.1. Liderar espacio institucional  de análisis normativo para el fomento, desarrollo y protección del sector solidario, / 1 propuesta normativa / 1 documento</t>
  </si>
  <si>
    <t>Plan de acción oficina asesora jurídica
a) 6.1. Liderar espacio institucional  de análisis normativo para el fomento, desarrollo y protección del sector solidario, / 1 propuesta normativa / 1 documento: la actividad iniciará desarrollo en el mes de octubre</t>
  </si>
  <si>
    <t>Estrategia</t>
  </si>
  <si>
    <t>Avance esperado</t>
  </si>
  <si>
    <t>Avance logrado</t>
  </si>
  <si>
    <t>1. 1 Asociatividad Solidaria Para la Paz Fomento (promoción, creación, fortalecimiento, integración y protección)  de la asociatividad popular, social y solidaria</t>
  </si>
  <si>
    <t xml:space="preserve">1.2  Territorialización de la Economía Solidaria, Popular y Comunitaria </t>
  </si>
  <si>
    <t xml:space="preserve">1.3  Articulación Intersectorial Articulación Público - Popular social - solidaria </t>
  </si>
  <si>
    <t xml:space="preserve">2. Cultura de la economía popular, social y solidaria para la vida </t>
  </si>
  <si>
    <t>3. Educomunicaciones para el posicionamiento del modelo asociativo solidario</t>
  </si>
  <si>
    <t xml:space="preserve">4. Integralidad  de los sistemas de gestión para el desarrollo institucional </t>
  </si>
  <si>
    <t>Promedio de avance</t>
  </si>
  <si>
    <t>3er Trimestre 2024</t>
  </si>
  <si>
    <t>Avance promedio Plan Estratégico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</si>
</sst>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Red]#,##0.00"/>
    <numFmt numFmtId="165" formatCode="0.0"/>
    <numFmt numFmtId="166" formatCode="0.0%"/>
  </numFmts>
  <fonts count="40" x14ac:knownFonts="1">
    <font>
      <sz val="11"/>
      <color theme="1"/>
      <name val="Aptos Narrow"/>
      <family val="2"/>
      <scheme val="minor"/>
    </font>
    <font>
      <sz val="11"/>
      <color theme="1"/>
      <name val="Aptos Narrow"/>
      <family val="2"/>
      <scheme val="minor"/>
    </font>
    <font>
      <u/>
      <sz val="11"/>
      <color theme="10"/>
      <name val="Aptos Narrow"/>
      <family val="2"/>
      <scheme val="minor"/>
    </font>
    <font>
      <b/>
      <sz val="28"/>
      <color theme="1"/>
      <name val="Arial Narrow"/>
      <family val="2"/>
    </font>
    <font>
      <b/>
      <sz val="48"/>
      <color theme="1"/>
      <name val="Arial Narrow"/>
      <family val="2"/>
    </font>
    <font>
      <sz val="10"/>
      <name val="Arial"/>
      <family val="2"/>
    </font>
    <font>
      <b/>
      <sz val="12"/>
      <color theme="0"/>
      <name val="Arial Narrow"/>
      <family val="2"/>
    </font>
    <font>
      <sz val="12"/>
      <color theme="1"/>
      <name val="Arial Narrow"/>
      <family val="2"/>
    </font>
    <font>
      <b/>
      <sz val="12"/>
      <name val="Arial Narrow"/>
      <family val="2"/>
    </font>
    <font>
      <sz val="12"/>
      <name val="Arial Narrow"/>
      <family val="2"/>
    </font>
    <font>
      <sz val="10"/>
      <name val="Verdana"/>
      <family val="2"/>
    </font>
    <font>
      <sz val="12"/>
      <color rgb="FF000000"/>
      <name val="Arial Narrow"/>
      <family val="2"/>
    </font>
    <font>
      <b/>
      <sz val="20"/>
      <color theme="1"/>
      <name val="Arial Narrow"/>
      <family val="2"/>
    </font>
    <font>
      <b/>
      <sz val="8"/>
      <color theme="0"/>
      <name val="Arial Narrow"/>
      <family val="2"/>
    </font>
    <font>
      <sz val="12"/>
      <color rgb="FF0070C0"/>
      <name val="Arial Narrow"/>
      <family val="2"/>
    </font>
    <font>
      <sz val="12"/>
      <color theme="1"/>
      <name val="Aptos Narrow"/>
      <family val="2"/>
      <scheme val="minor"/>
    </font>
    <font>
      <sz val="12"/>
      <color rgb="FFFF0000"/>
      <name val="Arial Narrow"/>
      <family val="2"/>
    </font>
    <font>
      <sz val="12"/>
      <color theme="1"/>
      <name val="Arial"/>
      <family val="2"/>
    </font>
    <font>
      <b/>
      <sz val="14"/>
      <color theme="1"/>
      <name val="Arial Narrow"/>
      <family val="2"/>
    </font>
    <font>
      <b/>
      <sz val="14"/>
      <name val="Arial Narrow"/>
      <family val="2"/>
    </font>
    <font>
      <sz val="10"/>
      <color theme="1"/>
      <name val="Arial"/>
      <family val="2"/>
    </font>
    <font>
      <sz val="10"/>
      <color theme="1"/>
      <name val="Arial Narrow"/>
      <family val="2"/>
    </font>
    <font>
      <sz val="11"/>
      <color theme="0"/>
      <name val="Arial Narrow"/>
      <family val="2"/>
    </font>
    <font>
      <sz val="9"/>
      <color theme="0"/>
      <name val="Arial Narrow"/>
      <family val="2"/>
    </font>
    <font>
      <b/>
      <sz val="11"/>
      <color indexed="9"/>
      <name val="Arial Narrow"/>
      <family val="2"/>
    </font>
    <font>
      <sz val="11"/>
      <color theme="1"/>
      <name val="Arial Narrow"/>
      <family val="2"/>
    </font>
    <font>
      <sz val="10"/>
      <color rgb="FF000000"/>
      <name val="Aptos Narrow"/>
      <family val="2"/>
      <scheme val="minor"/>
    </font>
    <font>
      <sz val="11"/>
      <color rgb="FF000000"/>
      <name val="Arial Narrow"/>
      <family val="2"/>
    </font>
    <font>
      <sz val="11"/>
      <name val="Arial Narrow"/>
      <family val="2"/>
    </font>
    <font>
      <b/>
      <sz val="11"/>
      <name val="Arial Narrow"/>
      <family val="2"/>
    </font>
    <font>
      <sz val="9"/>
      <color theme="1"/>
      <name val="Arial Narrow"/>
      <family val="2"/>
    </font>
    <font>
      <sz val="9"/>
      <color rgb="FFFF0000"/>
      <name val="Arial Narrow"/>
      <family val="2"/>
    </font>
    <font>
      <sz val="10"/>
      <name val="Arial Narrow"/>
      <family val="2"/>
    </font>
    <font>
      <sz val="11"/>
      <color rgb="FFFF0000"/>
      <name val="Arial Narrow"/>
      <family val="2"/>
    </font>
    <font>
      <sz val="9"/>
      <name val="Arial Narrow"/>
      <family val="2"/>
    </font>
    <font>
      <b/>
      <sz val="11"/>
      <color indexed="9"/>
      <name val="Calibri"/>
      <family val="2"/>
    </font>
    <font>
      <b/>
      <sz val="11"/>
      <color theme="0"/>
      <name val="Calibri"/>
      <family val="2"/>
    </font>
    <font>
      <sz val="11"/>
      <name val="Calibri"/>
      <family val="2"/>
    </font>
    <font>
      <sz val="11"/>
      <color theme="0"/>
      <name val="Calibri"/>
      <family val="2"/>
    </font>
    <font>
      <b/>
      <sz val="11"/>
      <name val="Calibri"/>
      <family val="2"/>
    </font>
  </fonts>
  <fills count="1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671C34"/>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top/>
      <bottom style="medium">
        <color theme="4" tint="-0.499984740745262"/>
      </bottom>
      <diagonal/>
    </border>
    <border>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5">
    <xf numFmtId="0" fontId="0" fillId="0" borderId="0"/>
    <xf numFmtId="9" fontId="5" fillId="0" borderId="0" applyFont="0" applyFill="0" applyBorder="0" applyAlignment="0" applyProtection="0"/>
    <xf numFmtId="0" fontId="1" fillId="0" borderId="0"/>
    <xf numFmtId="0" fontId="10" fillId="0" borderId="0"/>
    <xf numFmtId="9" fontId="5"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5" fillId="0" borderId="0"/>
    <xf numFmtId="0" fontId="1" fillId="0" borderId="0"/>
    <xf numFmtId="0" fontId="1" fillId="0" borderId="0"/>
    <xf numFmtId="0" fontId="15" fillId="0" borderId="0"/>
    <xf numFmtId="0" fontId="5" fillId="0" borderId="0"/>
    <xf numFmtId="43" fontId="5" fillId="0" borderId="0" applyFont="0" applyFill="0" applyBorder="0" applyAlignment="0" applyProtection="0"/>
  </cellStyleXfs>
  <cellXfs count="198">
    <xf numFmtId="0" fontId="0" fillId="0" borderId="0" xfId="0"/>
    <xf numFmtId="0" fontId="1" fillId="0" borderId="0" xfId="2"/>
    <xf numFmtId="0" fontId="1" fillId="0" borderId="1" xfId="2" applyBorder="1"/>
    <xf numFmtId="0" fontId="1" fillId="0" borderId="0" xfId="2" applyAlignment="1">
      <alignment horizontal="center" vertical="center"/>
    </xf>
    <xf numFmtId="0" fontId="1" fillId="0" borderId="0" xfId="2" applyAlignment="1">
      <alignment horizontal="right"/>
    </xf>
    <xf numFmtId="2" fontId="1" fillId="0" borderId="0" xfId="2" applyNumberFormat="1" applyAlignment="1">
      <alignment horizontal="right"/>
    </xf>
    <xf numFmtId="9" fontId="1" fillId="0" borderId="0" xfId="2" applyNumberFormat="1" applyAlignment="1">
      <alignment horizontal="center" vertical="center"/>
    </xf>
    <xf numFmtId="15" fontId="7" fillId="0" borderId="15" xfId="3" applyNumberFormat="1" applyFont="1" applyBorder="1" applyAlignment="1" applyProtection="1">
      <alignment horizontal="justify" vertical="center" wrapText="1"/>
      <protection locked="0"/>
    </xf>
    <xf numFmtId="3" fontId="9" fillId="0" borderId="15" xfId="2" applyNumberFormat="1" applyFont="1" applyBorder="1" applyAlignment="1">
      <alignment horizontal="center" vertical="center" wrapText="1"/>
    </xf>
    <xf numFmtId="1" fontId="7" fillId="0" borderId="15" xfId="4" applyNumberFormat="1" applyFont="1" applyFill="1" applyBorder="1" applyAlignment="1" applyProtection="1">
      <alignment horizontal="center" vertical="center" wrapText="1"/>
      <protection locked="0"/>
    </xf>
    <xf numFmtId="9" fontId="7" fillId="0" borderId="15" xfId="1" applyFont="1" applyFill="1" applyBorder="1" applyAlignment="1" applyProtection="1">
      <alignment horizontal="center" vertical="center" wrapText="1"/>
      <protection locked="0"/>
    </xf>
    <xf numFmtId="2" fontId="7" fillId="0" borderId="15" xfId="4" applyNumberFormat="1" applyFont="1" applyFill="1" applyBorder="1" applyAlignment="1" applyProtection="1">
      <alignment horizontal="center" vertical="center" wrapText="1"/>
      <protection locked="0"/>
    </xf>
    <xf numFmtId="1" fontId="7" fillId="0" borderId="15" xfId="4" applyNumberFormat="1" applyFont="1" applyFill="1" applyBorder="1" applyAlignment="1" applyProtection="1">
      <alignment horizontal="left" vertical="center" wrapText="1"/>
      <protection locked="0"/>
    </xf>
    <xf numFmtId="3" fontId="9" fillId="0" borderId="15" xfId="2" applyNumberFormat="1" applyFont="1" applyBorder="1" applyAlignment="1">
      <alignment horizontal="justify" vertical="center" wrapText="1"/>
    </xf>
    <xf numFmtId="0" fontId="7" fillId="0" borderId="15" xfId="2" applyFont="1" applyBorder="1" applyAlignment="1">
      <alignment horizontal="justify" vertical="center" wrapText="1"/>
    </xf>
    <xf numFmtId="0" fontId="7" fillId="0" borderId="15" xfId="3" applyFont="1" applyBorder="1" applyAlignment="1">
      <alignment horizontal="justify" vertical="center" wrapText="1"/>
    </xf>
    <xf numFmtId="164" fontId="9" fillId="0" borderId="15" xfId="2" applyNumberFormat="1" applyFont="1" applyBorder="1" applyAlignment="1">
      <alignment horizontal="justify" vertical="center" wrapText="1"/>
    </xf>
    <xf numFmtId="3" fontId="9" fillId="0" borderId="15" xfId="2" applyNumberFormat="1" applyFont="1" applyBorder="1" applyAlignment="1">
      <alignment horizontal="left" vertical="center" wrapText="1"/>
    </xf>
    <xf numFmtId="0" fontId="9" fillId="0" borderId="15" xfId="2" applyFont="1" applyBorder="1" applyAlignment="1">
      <alignment horizontal="justify" vertical="center" wrapText="1"/>
    </xf>
    <xf numFmtId="1" fontId="9" fillId="0" borderId="15" xfId="2" applyNumberFormat="1" applyFont="1" applyBorder="1" applyAlignment="1">
      <alignment horizontal="center" vertical="center" wrapText="1"/>
    </xf>
    <xf numFmtId="1" fontId="7" fillId="0" borderId="15" xfId="2" applyNumberFormat="1" applyFont="1" applyBorder="1" applyAlignment="1">
      <alignment horizontal="left" vertical="center" wrapText="1"/>
    </xf>
    <xf numFmtId="9" fontId="9" fillId="0" borderId="15" xfId="2" applyNumberFormat="1" applyFont="1" applyBorder="1" applyAlignment="1">
      <alignment horizontal="center" vertical="center" wrapText="1"/>
    </xf>
    <xf numFmtId="9" fontId="9" fillId="0" borderId="15" xfId="2" applyNumberFormat="1" applyFont="1" applyBorder="1" applyAlignment="1">
      <alignment horizontal="left" vertical="center" wrapText="1"/>
    </xf>
    <xf numFmtId="9" fontId="9" fillId="0" borderId="15" xfId="6" applyFont="1" applyFill="1" applyBorder="1" applyAlignment="1">
      <alignment horizontal="center" vertical="center" wrapText="1"/>
    </xf>
    <xf numFmtId="9" fontId="9" fillId="0" borderId="15" xfId="6" applyFont="1" applyFill="1" applyBorder="1" applyAlignment="1">
      <alignment horizontal="left" vertical="center" wrapText="1"/>
    </xf>
    <xf numFmtId="9" fontId="7" fillId="0" borderId="15" xfId="2" applyNumberFormat="1" applyFont="1" applyBorder="1" applyAlignment="1">
      <alignment horizontal="center" vertical="center" wrapText="1"/>
    </xf>
    <xf numFmtId="0" fontId="2" fillId="0" borderId="15" xfId="5" applyFill="1" applyBorder="1" applyAlignment="1">
      <alignment horizontal="justify" vertical="center" wrapText="1"/>
    </xf>
    <xf numFmtId="0" fontId="7" fillId="0" borderId="15" xfId="2" applyFont="1" applyBorder="1"/>
    <xf numFmtId="0" fontId="11" fillId="0" borderId="15" xfId="2" applyFont="1" applyBorder="1" applyAlignment="1">
      <alignment horizontal="center" vertical="center"/>
    </xf>
    <xf numFmtId="0" fontId="11" fillId="0" borderId="15" xfId="2" applyFont="1" applyBorder="1" applyAlignment="1">
      <alignment horizontal="left" wrapText="1"/>
    </xf>
    <xf numFmtId="3" fontId="9" fillId="0" borderId="15" xfId="2" applyNumberFormat="1" applyFont="1" applyBorder="1" applyAlignment="1">
      <alignment horizontal="left" wrapText="1"/>
    </xf>
    <xf numFmtId="0" fontId="8" fillId="0" borderId="15" xfId="2" applyFont="1" applyBorder="1" applyAlignment="1">
      <alignment horizontal="justify" vertical="center" wrapText="1"/>
    </xf>
    <xf numFmtId="165" fontId="9" fillId="0" borderId="15" xfId="2" applyNumberFormat="1" applyFont="1" applyBorder="1" applyAlignment="1">
      <alignment horizontal="center" vertical="center" wrapText="1"/>
    </xf>
    <xf numFmtId="165" fontId="9" fillId="0" borderId="15" xfId="2" applyNumberFormat="1" applyFont="1" applyBorder="1" applyAlignment="1">
      <alignment horizontal="left" vertical="center" wrapText="1"/>
    </xf>
    <xf numFmtId="3" fontId="9" fillId="0" borderId="15" xfId="2" applyNumberFormat="1" applyFont="1" applyBorder="1" applyAlignment="1">
      <alignment vertical="center" wrapText="1"/>
    </xf>
    <xf numFmtId="0" fontId="3" fillId="0" borderId="0" xfId="2" applyFont="1" applyAlignment="1">
      <alignment horizontal="center"/>
    </xf>
    <xf numFmtId="0" fontId="4" fillId="0" borderId="0" xfId="2" applyFont="1" applyAlignment="1">
      <alignment horizontal="center"/>
    </xf>
    <xf numFmtId="0" fontId="7" fillId="0" borderId="18" xfId="2" applyFont="1" applyBorder="1"/>
    <xf numFmtId="0" fontId="1" fillId="2" borderId="0" xfId="2" applyFill="1"/>
    <xf numFmtId="0" fontId="7" fillId="2" borderId="0" xfId="2" applyFont="1" applyFill="1"/>
    <xf numFmtId="0" fontId="8" fillId="0" borderId="15" xfId="2" applyFont="1" applyBorder="1" applyAlignment="1">
      <alignment horizontal="center" vertical="center" wrapText="1"/>
    </xf>
    <xf numFmtId="0" fontId="12" fillId="0" borderId="0" xfId="2" applyFont="1" applyAlignment="1">
      <alignment horizontal="left" vertical="center"/>
    </xf>
    <xf numFmtId="0" fontId="2" fillId="0" borderId="15" xfId="7" applyFill="1" applyBorder="1" applyAlignment="1">
      <alignment horizontal="justify" vertical="center" wrapText="1"/>
    </xf>
    <xf numFmtId="0" fontId="7" fillId="4" borderId="16" xfId="2" applyFont="1" applyFill="1" applyBorder="1" applyAlignment="1">
      <alignment horizontal="center" vertical="center"/>
    </xf>
    <xf numFmtId="0" fontId="7" fillId="5" borderId="16" xfId="2" applyFont="1" applyFill="1" applyBorder="1" applyAlignment="1">
      <alignment horizontal="center" vertical="center"/>
    </xf>
    <xf numFmtId="165" fontId="9" fillId="0" borderId="15" xfId="2" applyNumberFormat="1" applyFont="1" applyBorder="1" applyAlignment="1">
      <alignment horizontal="justify" vertical="center" wrapText="1"/>
    </xf>
    <xf numFmtId="1" fontId="7" fillId="0" borderId="15" xfId="4" applyNumberFormat="1" applyFont="1" applyFill="1" applyBorder="1" applyAlignment="1" applyProtection="1">
      <alignment horizontal="justify" vertical="center" wrapText="1"/>
      <protection locked="0"/>
    </xf>
    <xf numFmtId="1" fontId="9" fillId="0" borderId="15" xfId="2" applyNumberFormat="1" applyFont="1" applyBorder="1" applyAlignment="1">
      <alignment horizontal="justify" vertical="center" wrapText="1"/>
    </xf>
    <xf numFmtId="9" fontId="9" fillId="0" borderId="15" xfId="2" applyNumberFormat="1" applyFont="1" applyBorder="1" applyAlignment="1">
      <alignment horizontal="justify" vertical="center" wrapText="1"/>
    </xf>
    <xf numFmtId="9" fontId="9" fillId="0" borderId="15" xfId="6" applyFont="1" applyFill="1" applyBorder="1" applyAlignment="1">
      <alignment horizontal="justify" vertical="center" wrapText="1"/>
    </xf>
    <xf numFmtId="9" fontId="7" fillId="0" borderId="15" xfId="2" applyNumberFormat="1" applyFont="1" applyBorder="1" applyAlignment="1">
      <alignment horizontal="justify" vertical="center" wrapText="1"/>
    </xf>
    <xf numFmtId="0" fontId="15" fillId="0" borderId="0" xfId="2" applyFont="1" applyAlignment="1">
      <alignment horizontal="right"/>
    </xf>
    <xf numFmtId="1" fontId="9" fillId="0" borderId="15" xfId="4" applyNumberFormat="1" applyFont="1" applyFill="1" applyBorder="1" applyAlignment="1" applyProtection="1">
      <alignment horizontal="justify" vertical="center" wrapText="1"/>
      <protection locked="0"/>
    </xf>
    <xf numFmtId="1" fontId="9" fillId="0" borderId="15" xfId="2" applyNumberFormat="1" applyFont="1" applyFill="1" applyBorder="1" applyAlignment="1">
      <alignment horizontal="justify" vertical="center" wrapText="1"/>
    </xf>
    <xf numFmtId="3" fontId="9" fillId="0" borderId="15" xfId="2" applyNumberFormat="1" applyFont="1" applyFill="1" applyBorder="1" applyAlignment="1">
      <alignment horizontal="justify" vertical="center" wrapText="1"/>
    </xf>
    <xf numFmtId="165" fontId="9" fillId="0" borderId="15" xfId="2" applyNumberFormat="1" applyFont="1" applyFill="1" applyBorder="1" applyAlignment="1">
      <alignment horizontal="justify" vertical="center" wrapText="1"/>
    </xf>
    <xf numFmtId="3" fontId="6" fillId="7" borderId="2" xfId="2" applyNumberFormat="1" applyFont="1" applyFill="1" applyBorder="1" applyAlignment="1">
      <alignment horizontal="center" vertical="center" wrapText="1"/>
    </xf>
    <xf numFmtId="3" fontId="6" fillId="7" borderId="3" xfId="2" applyNumberFormat="1" applyFont="1" applyFill="1" applyBorder="1" applyAlignment="1">
      <alignment horizontal="center" vertical="center" wrapText="1"/>
    </xf>
    <xf numFmtId="164" fontId="6" fillId="7" borderId="4" xfId="2" applyNumberFormat="1" applyFont="1" applyFill="1" applyBorder="1" applyAlignment="1">
      <alignment horizontal="center" vertical="center" wrapText="1"/>
    </xf>
    <xf numFmtId="3" fontId="6" fillId="7" borderId="4" xfId="2" applyNumberFormat="1" applyFont="1" applyFill="1" applyBorder="1" applyAlignment="1">
      <alignment horizontal="center" vertical="center" wrapText="1"/>
    </xf>
    <xf numFmtId="3" fontId="6" fillId="7" borderId="5" xfId="2" applyNumberFormat="1" applyFont="1" applyFill="1" applyBorder="1" applyAlignment="1">
      <alignment horizontal="center" vertical="center" wrapText="1"/>
    </xf>
    <xf numFmtId="3" fontId="6" fillId="7" borderId="6" xfId="2" applyNumberFormat="1" applyFont="1" applyFill="1" applyBorder="1" applyAlignment="1">
      <alignment horizontal="center" vertical="center" wrapText="1"/>
    </xf>
    <xf numFmtId="3" fontId="6" fillId="7" borderId="7" xfId="2" applyNumberFormat="1" applyFont="1" applyFill="1" applyBorder="1" applyAlignment="1">
      <alignment horizontal="center" vertical="center" wrapText="1"/>
    </xf>
    <xf numFmtId="3" fontId="6" fillId="7" borderId="3" xfId="2" applyNumberFormat="1" applyFont="1" applyFill="1" applyBorder="1" applyAlignment="1">
      <alignment horizontal="center" vertical="center" wrapText="1"/>
    </xf>
    <xf numFmtId="3" fontId="13" fillId="7" borderId="2" xfId="2" applyNumberFormat="1" applyFont="1" applyFill="1" applyBorder="1" applyAlignment="1">
      <alignment horizontal="center" vertical="center" textRotation="90" wrapText="1"/>
    </xf>
    <xf numFmtId="3" fontId="6" fillId="7" borderId="4" xfId="2" applyNumberFormat="1" applyFont="1" applyFill="1" applyBorder="1" applyAlignment="1">
      <alignment horizontal="center" vertical="center" wrapText="1"/>
    </xf>
    <xf numFmtId="0" fontId="7" fillId="7" borderId="0" xfId="2" applyFont="1" applyFill="1" applyAlignment="1">
      <alignment vertical="center"/>
    </xf>
    <xf numFmtId="3" fontId="6" fillId="7" borderId="8" xfId="2" applyNumberFormat="1" applyFont="1" applyFill="1" applyBorder="1" applyAlignment="1">
      <alignment horizontal="center" vertical="center" wrapText="1"/>
    </xf>
    <xf numFmtId="3" fontId="6" fillId="7" borderId="9" xfId="2" applyNumberFormat="1" applyFont="1" applyFill="1" applyBorder="1" applyAlignment="1">
      <alignment horizontal="center" vertical="center" wrapText="1"/>
    </xf>
    <xf numFmtId="164" fontId="6" fillId="7" borderId="10" xfId="2" applyNumberFormat="1" applyFont="1" applyFill="1" applyBorder="1" applyAlignment="1">
      <alignment horizontal="center" vertical="center" wrapText="1"/>
    </xf>
    <xf numFmtId="3" fontId="6" fillId="7" borderId="10" xfId="2" applyNumberFormat="1" applyFont="1" applyFill="1" applyBorder="1" applyAlignment="1">
      <alignment horizontal="center" vertical="center" wrapText="1"/>
    </xf>
    <xf numFmtId="3" fontId="6" fillId="7" borderId="11" xfId="2" applyNumberFormat="1" applyFont="1" applyFill="1" applyBorder="1" applyAlignment="1">
      <alignment horizontal="center" vertical="center" wrapText="1"/>
    </xf>
    <xf numFmtId="3" fontId="6" fillId="7" borderId="12" xfId="2" applyNumberFormat="1" applyFont="1" applyFill="1" applyBorder="1" applyAlignment="1">
      <alignment horizontal="center" vertical="center" wrapText="1"/>
    </xf>
    <xf numFmtId="3" fontId="13" fillId="7" borderId="17" xfId="2" applyNumberFormat="1" applyFont="1" applyFill="1" applyBorder="1" applyAlignment="1">
      <alignment horizontal="center" vertical="center" textRotation="90" wrapText="1"/>
    </xf>
    <xf numFmtId="3" fontId="6" fillId="7" borderId="13" xfId="2" applyNumberFormat="1" applyFont="1" applyFill="1" applyBorder="1" applyAlignment="1">
      <alignment horizontal="center" vertical="center" wrapText="1"/>
    </xf>
    <xf numFmtId="3" fontId="6" fillId="7" borderId="13" xfId="2" applyNumberFormat="1" applyFont="1" applyFill="1" applyBorder="1" applyAlignment="1">
      <alignment horizontal="center" vertical="center" wrapText="1"/>
    </xf>
    <xf numFmtId="3" fontId="6" fillId="7" borderId="14" xfId="2" applyNumberFormat="1" applyFont="1" applyFill="1" applyBorder="1" applyAlignment="1">
      <alignment horizontal="center" vertical="center" wrapText="1"/>
    </xf>
    <xf numFmtId="0" fontId="7" fillId="7" borderId="0" xfId="2" applyFont="1" applyFill="1"/>
    <xf numFmtId="1" fontId="7" fillId="8" borderId="15" xfId="4" applyNumberFormat="1" applyFont="1" applyFill="1" applyBorder="1" applyAlignment="1" applyProtection="1">
      <alignment horizontal="center" vertical="center" wrapText="1"/>
      <protection locked="0"/>
    </xf>
    <xf numFmtId="3" fontId="9" fillId="8" borderId="15" xfId="2" applyNumberFormat="1" applyFont="1" applyFill="1" applyBorder="1" applyAlignment="1">
      <alignment horizontal="center" vertical="center" wrapText="1"/>
    </xf>
    <xf numFmtId="1" fontId="9" fillId="8" borderId="15" xfId="2" applyNumberFormat="1" applyFont="1" applyFill="1" applyBorder="1" applyAlignment="1">
      <alignment horizontal="center" vertical="center" wrapText="1"/>
    </xf>
    <xf numFmtId="9" fontId="9" fillId="8" borderId="15" xfId="2" applyNumberFormat="1" applyFont="1" applyFill="1" applyBorder="1" applyAlignment="1">
      <alignment horizontal="center" vertical="center" wrapText="1"/>
    </xf>
    <xf numFmtId="9" fontId="9" fillId="8" borderId="15" xfId="6" applyFont="1" applyFill="1" applyBorder="1" applyAlignment="1">
      <alignment horizontal="center" vertical="center" wrapText="1"/>
    </xf>
    <xf numFmtId="9" fontId="7" fillId="8" borderId="15" xfId="2" applyNumberFormat="1" applyFont="1" applyFill="1" applyBorder="1" applyAlignment="1">
      <alignment horizontal="center" vertical="center" wrapText="1"/>
    </xf>
    <xf numFmtId="0" fontId="11" fillId="8" borderId="15" xfId="2" applyFont="1" applyFill="1" applyBorder="1" applyAlignment="1">
      <alignment horizontal="center" vertical="center"/>
    </xf>
    <xf numFmtId="165" fontId="9" fillId="8" borderId="15" xfId="2" applyNumberFormat="1" applyFont="1" applyFill="1" applyBorder="1" applyAlignment="1">
      <alignment horizontal="center" vertical="center" wrapText="1"/>
    </xf>
    <xf numFmtId="9" fontId="9" fillId="8" borderId="15" xfId="1" applyFont="1" applyFill="1" applyBorder="1" applyAlignment="1">
      <alignment horizontal="center" vertical="center" wrapText="1"/>
    </xf>
    <xf numFmtId="3" fontId="13" fillId="7" borderId="4" xfId="2" applyNumberFormat="1" applyFont="1" applyFill="1" applyBorder="1" applyAlignment="1">
      <alignment horizontal="center" vertical="center" wrapText="1"/>
    </xf>
    <xf numFmtId="0" fontId="17" fillId="2" borderId="15" xfId="8" applyFont="1" applyFill="1" applyBorder="1" applyAlignment="1">
      <alignment horizontal="center"/>
    </xf>
    <xf numFmtId="0" fontId="18" fillId="2" borderId="19" xfId="8" applyFont="1" applyFill="1" applyBorder="1" applyAlignment="1">
      <alignment horizontal="center" vertical="center" wrapText="1"/>
    </xf>
    <xf numFmtId="0" fontId="18" fillId="2" borderId="0" xfId="8" applyFont="1" applyFill="1" applyAlignment="1">
      <alignment horizontal="center" vertical="center" wrapText="1"/>
    </xf>
    <xf numFmtId="0" fontId="17" fillId="2" borderId="0" xfId="8" applyFont="1" applyFill="1"/>
    <xf numFmtId="0" fontId="17" fillId="2" borderId="0" xfId="8" applyFont="1" applyFill="1" applyAlignment="1">
      <alignment horizontal="center"/>
    </xf>
    <xf numFmtId="0" fontId="20" fillId="0" borderId="16" xfId="9" applyFont="1" applyBorder="1" applyAlignment="1">
      <alignment horizontal="center" vertical="center"/>
    </xf>
    <xf numFmtId="0" fontId="20" fillId="0" borderId="20" xfId="9" applyFont="1" applyBorder="1" applyAlignment="1">
      <alignment horizontal="center" vertical="center"/>
    </xf>
    <xf numFmtId="0" fontId="20" fillId="0" borderId="18" xfId="9" applyFont="1" applyBorder="1" applyAlignment="1">
      <alignment horizontal="center" vertical="center"/>
    </xf>
    <xf numFmtId="0" fontId="20" fillId="0" borderId="15" xfId="9" applyFont="1" applyBorder="1" applyAlignment="1">
      <alignment horizontal="center" vertical="center"/>
    </xf>
    <xf numFmtId="0" fontId="21" fillId="0" borderId="15" xfId="10" applyFont="1" applyBorder="1" applyAlignment="1">
      <alignment vertical="center"/>
    </xf>
    <xf numFmtId="0" fontId="20" fillId="2" borderId="15" xfId="8" applyFont="1" applyFill="1" applyBorder="1" applyAlignment="1">
      <alignment vertical="center"/>
    </xf>
    <xf numFmtId="0" fontId="22" fillId="3" borderId="20" xfId="10" applyFont="1" applyFill="1" applyBorder="1" applyAlignment="1">
      <alignment horizontal="center" vertical="center"/>
    </xf>
    <xf numFmtId="0" fontId="22" fillId="3" borderId="18" xfId="10" applyFont="1" applyFill="1" applyBorder="1" applyAlignment="1">
      <alignment horizontal="center" vertical="center"/>
    </xf>
    <xf numFmtId="0" fontId="22" fillId="3" borderId="16" xfId="10" applyFont="1" applyFill="1" applyBorder="1" applyAlignment="1">
      <alignment horizontal="center" vertical="center"/>
    </xf>
    <xf numFmtId="0" fontId="22" fillId="3" borderId="19" xfId="10" applyFont="1" applyFill="1" applyBorder="1" applyAlignment="1">
      <alignment horizontal="center" vertical="center" wrapText="1"/>
    </xf>
    <xf numFmtId="0" fontId="22" fillId="3" borderId="0" xfId="10" applyFont="1" applyFill="1" applyAlignment="1">
      <alignment horizontal="center" vertical="center"/>
    </xf>
    <xf numFmtId="0" fontId="22" fillId="9" borderId="20" xfId="10" applyFont="1" applyFill="1" applyBorder="1" applyAlignment="1">
      <alignment horizontal="center" vertical="center"/>
    </xf>
    <xf numFmtId="0" fontId="22" fillId="9" borderId="18" xfId="10" applyFont="1" applyFill="1" applyBorder="1" applyAlignment="1">
      <alignment horizontal="center" vertical="center"/>
    </xf>
    <xf numFmtId="0" fontId="22" fillId="9" borderId="16" xfId="10" applyFont="1" applyFill="1" applyBorder="1" applyAlignment="1">
      <alignment horizontal="center" vertical="center"/>
    </xf>
    <xf numFmtId="0" fontId="22" fillId="7" borderId="19" xfId="10" applyFont="1" applyFill="1" applyBorder="1" applyAlignment="1">
      <alignment horizontal="center" vertical="center" wrapText="1"/>
    </xf>
    <xf numFmtId="0" fontId="22" fillId="7" borderId="0" xfId="10" applyFont="1" applyFill="1" applyAlignment="1">
      <alignment horizontal="center" vertical="center" wrapText="1"/>
    </xf>
    <xf numFmtId="0" fontId="23" fillId="7" borderId="21" xfId="10" applyFont="1" applyFill="1" applyBorder="1" applyAlignment="1">
      <alignment horizontal="center" vertical="center" textRotation="90"/>
    </xf>
    <xf numFmtId="0" fontId="22" fillId="9" borderId="15" xfId="10" applyFont="1" applyFill="1" applyBorder="1" applyAlignment="1">
      <alignment horizontal="center" vertical="center"/>
    </xf>
    <xf numFmtId="0" fontId="24" fillId="7" borderId="15" xfId="11" applyFont="1" applyFill="1" applyBorder="1" applyAlignment="1">
      <alignment horizontal="center" vertical="center"/>
    </xf>
    <xf numFmtId="0" fontId="23" fillId="3" borderId="15" xfId="10" applyFont="1" applyFill="1" applyBorder="1" applyAlignment="1">
      <alignment horizontal="center" vertical="center"/>
    </xf>
    <xf numFmtId="0" fontId="22" fillId="3" borderId="11" xfId="10" applyFont="1" applyFill="1" applyBorder="1" applyAlignment="1">
      <alignment horizontal="center" vertical="center" wrapText="1"/>
    </xf>
    <xf numFmtId="0" fontId="22" fillId="3" borderId="17" xfId="10" applyFont="1" applyFill="1" applyBorder="1" applyAlignment="1">
      <alignment horizontal="center" vertical="center"/>
    </xf>
    <xf numFmtId="0" fontId="23" fillId="9" borderId="15" xfId="10" applyFont="1" applyFill="1" applyBorder="1" applyAlignment="1">
      <alignment horizontal="center" vertical="center"/>
    </xf>
    <xf numFmtId="0" fontId="22" fillId="7" borderId="11" xfId="10" applyFont="1" applyFill="1" applyBorder="1" applyAlignment="1">
      <alignment horizontal="center" vertical="center" wrapText="1"/>
    </xf>
    <xf numFmtId="0" fontId="22" fillId="7" borderId="17" xfId="10" applyFont="1" applyFill="1" applyBorder="1" applyAlignment="1">
      <alignment horizontal="center" vertical="center" wrapText="1"/>
    </xf>
    <xf numFmtId="0" fontId="23" fillId="7" borderId="12" xfId="10" applyFont="1" applyFill="1" applyBorder="1" applyAlignment="1">
      <alignment horizontal="center" vertical="center" textRotation="90"/>
    </xf>
    <xf numFmtId="0" fontId="25" fillId="2" borderId="0" xfId="11" applyFont="1" applyFill="1"/>
    <xf numFmtId="0" fontId="25" fillId="3" borderId="0" xfId="11" applyFont="1" applyFill="1"/>
    <xf numFmtId="0" fontId="26" fillId="2" borderId="15" xfId="12" applyFont="1" applyFill="1" applyBorder="1" applyAlignment="1">
      <alignment horizontal="center" vertical="center" wrapText="1"/>
    </xf>
    <xf numFmtId="0" fontId="27" fillId="2" borderId="14" xfId="11" applyFont="1" applyFill="1" applyBorder="1" applyAlignment="1">
      <alignment horizontal="center" vertical="center" wrapText="1"/>
    </xf>
    <xf numFmtId="0" fontId="28" fillId="2" borderId="14" xfId="11" applyFont="1" applyFill="1" applyBorder="1" applyAlignment="1">
      <alignment horizontal="center" vertical="center" wrapText="1"/>
    </xf>
    <xf numFmtId="0" fontId="28" fillId="2" borderId="22" xfId="11" applyFont="1" applyFill="1" applyBorder="1" applyAlignment="1">
      <alignment horizontal="center" vertical="center" wrapText="1"/>
    </xf>
    <xf numFmtId="0" fontId="25" fillId="2" borderId="22" xfId="11" applyFont="1" applyFill="1" applyBorder="1" applyAlignment="1">
      <alignment horizontal="center" vertical="center" wrapText="1"/>
    </xf>
    <xf numFmtId="0" fontId="28" fillId="2" borderId="15" xfId="11" applyFont="1" applyFill="1" applyBorder="1" applyAlignment="1">
      <alignment horizontal="left" vertical="center" wrapText="1"/>
    </xf>
    <xf numFmtId="0" fontId="28" fillId="2" borderId="15" xfId="11" applyFont="1" applyFill="1" applyBorder="1" applyAlignment="1">
      <alignment horizontal="center" vertical="center" wrapText="1"/>
    </xf>
    <xf numFmtId="0" fontId="25" fillId="2" borderId="15" xfId="11" applyFont="1" applyFill="1" applyBorder="1" applyAlignment="1">
      <alignment horizontal="center" vertical="center"/>
    </xf>
    <xf numFmtId="0" fontId="25" fillId="2" borderId="15" xfId="11" applyFont="1" applyFill="1" applyBorder="1" applyAlignment="1">
      <alignment horizontal="center" vertical="center" wrapText="1"/>
    </xf>
    <xf numFmtId="0" fontId="25" fillId="2" borderId="15" xfId="10" applyFont="1" applyFill="1" applyBorder="1" applyAlignment="1">
      <alignment horizontal="center" vertical="center"/>
    </xf>
    <xf numFmtId="9" fontId="25" fillId="2" borderId="15" xfId="10" applyNumberFormat="1" applyFont="1" applyFill="1" applyBorder="1" applyAlignment="1">
      <alignment vertical="top" wrapText="1"/>
    </xf>
    <xf numFmtId="0" fontId="25" fillId="10" borderId="15" xfId="10" applyFont="1" applyFill="1" applyBorder="1" applyAlignment="1">
      <alignment horizontal="center" vertical="center"/>
    </xf>
    <xf numFmtId="0" fontId="25" fillId="11" borderId="15" xfId="10" applyFont="1" applyFill="1" applyBorder="1" applyAlignment="1">
      <alignment horizontal="center" vertical="center"/>
    </xf>
    <xf numFmtId="0" fontId="25" fillId="4" borderId="15" xfId="10" applyFont="1" applyFill="1" applyBorder="1" applyAlignment="1">
      <alignment horizontal="center" vertical="center"/>
    </xf>
    <xf numFmtId="0" fontId="30" fillId="2" borderId="15" xfId="10" applyFont="1" applyFill="1" applyBorder="1" applyAlignment="1">
      <alignment vertical="top" wrapText="1"/>
    </xf>
    <xf numFmtId="0" fontId="28" fillId="2" borderId="14" xfId="11" applyFont="1" applyFill="1" applyBorder="1" applyAlignment="1">
      <alignment horizontal="center" vertical="center" wrapText="1"/>
    </xf>
    <xf numFmtId="0" fontId="25" fillId="2" borderId="14" xfId="11" applyFont="1" applyFill="1" applyBorder="1" applyAlignment="1">
      <alignment horizontal="center" vertical="center" wrapText="1"/>
    </xf>
    <xf numFmtId="0" fontId="25" fillId="2" borderId="15" xfId="10" applyFont="1" applyFill="1" applyBorder="1" applyAlignment="1">
      <alignment vertical="top" wrapText="1"/>
    </xf>
    <xf numFmtId="0" fontId="25" fillId="2" borderId="15" xfId="10" applyFont="1" applyFill="1" applyBorder="1" applyAlignment="1">
      <alignment vertical="center" wrapText="1"/>
    </xf>
    <xf numFmtId="0" fontId="28" fillId="2" borderId="15" xfId="11" applyFont="1" applyFill="1" applyBorder="1" applyAlignment="1">
      <alignment horizontal="center" vertical="center"/>
    </xf>
    <xf numFmtId="1" fontId="25" fillId="2" borderId="15" xfId="10" applyNumberFormat="1" applyFont="1" applyFill="1" applyBorder="1" applyAlignment="1">
      <alignment vertical="top" wrapText="1"/>
    </xf>
    <xf numFmtId="0" fontId="28" fillId="2" borderId="15" xfId="10" applyFont="1" applyFill="1" applyBorder="1" applyAlignment="1">
      <alignment vertical="top" wrapText="1"/>
    </xf>
    <xf numFmtId="0" fontId="32" fillId="2" borderId="15" xfId="8" applyFont="1" applyFill="1" applyBorder="1" applyAlignment="1" applyProtection="1">
      <alignment horizontal="center" vertical="center"/>
      <protection locked="0"/>
    </xf>
    <xf numFmtId="3" fontId="25" fillId="2" borderId="15" xfId="10" applyNumberFormat="1" applyFont="1" applyFill="1" applyBorder="1" applyAlignment="1">
      <alignment vertical="top" wrapText="1"/>
    </xf>
    <xf numFmtId="0" fontId="34" fillId="2" borderId="15" xfId="10" applyFont="1" applyFill="1" applyBorder="1" applyAlignment="1">
      <alignment vertical="top" wrapText="1"/>
    </xf>
    <xf numFmtId="0" fontId="28" fillId="2" borderId="15" xfId="11" applyFont="1" applyFill="1" applyBorder="1" applyAlignment="1">
      <alignment horizontal="center" vertical="center" wrapText="1"/>
    </xf>
    <xf numFmtId="1" fontId="28" fillId="2" borderId="15" xfId="11" applyNumberFormat="1" applyFont="1" applyFill="1" applyBorder="1" applyAlignment="1">
      <alignment horizontal="center" vertical="center" wrapText="1"/>
    </xf>
    <xf numFmtId="9" fontId="25" fillId="2" borderId="15" xfId="1" applyFont="1" applyFill="1" applyBorder="1" applyAlignment="1">
      <alignment horizontal="center" vertical="center"/>
    </xf>
    <xf numFmtId="9" fontId="25" fillId="12" borderId="15" xfId="1" applyFont="1" applyFill="1" applyBorder="1" applyAlignment="1">
      <alignment horizontal="center" vertical="center"/>
    </xf>
    <xf numFmtId="0" fontId="25" fillId="2" borderId="15" xfId="11" applyFont="1" applyFill="1" applyBorder="1" applyAlignment="1">
      <alignment horizontal="center" vertical="center" wrapText="1"/>
    </xf>
    <xf numFmtId="0" fontId="28" fillId="2" borderId="15" xfId="11" applyFont="1" applyFill="1" applyBorder="1" applyAlignment="1">
      <alignment horizontal="left" vertical="top" wrapText="1"/>
    </xf>
    <xf numFmtId="9" fontId="25" fillId="13" borderId="15" xfId="1" applyFont="1" applyFill="1" applyBorder="1" applyAlignment="1">
      <alignment horizontal="center" vertical="center"/>
    </xf>
    <xf numFmtId="49" fontId="32" fillId="2" borderId="15" xfId="12" applyNumberFormat="1" applyFont="1" applyFill="1" applyBorder="1" applyAlignment="1">
      <alignment horizontal="center" vertical="center" wrapText="1"/>
    </xf>
    <xf numFmtId="0" fontId="28" fillId="2" borderId="15" xfId="10" applyFont="1" applyFill="1" applyBorder="1" applyAlignment="1">
      <alignment horizontal="center" vertical="center"/>
    </xf>
    <xf numFmtId="9" fontId="25" fillId="6" borderId="15" xfId="1" applyFont="1" applyFill="1" applyBorder="1" applyAlignment="1">
      <alignment horizontal="center" vertical="center"/>
    </xf>
    <xf numFmtId="0" fontId="25" fillId="2" borderId="15" xfId="11" applyFont="1" applyFill="1" applyBorder="1" applyAlignment="1">
      <alignment horizontal="justify" vertical="top"/>
    </xf>
    <xf numFmtId="0" fontId="30" fillId="0" borderId="15" xfId="11" applyFont="1" applyBorder="1" applyAlignment="1">
      <alignment wrapText="1"/>
    </xf>
    <xf numFmtId="0" fontId="30" fillId="2" borderId="15" xfId="13" applyFont="1" applyFill="1" applyBorder="1" applyAlignment="1">
      <alignment horizontal="left" vertical="center" wrapText="1"/>
    </xf>
    <xf numFmtId="0" fontId="25" fillId="2" borderId="15" xfId="11" applyFont="1" applyFill="1" applyBorder="1"/>
    <xf numFmtId="0" fontId="25" fillId="10" borderId="15" xfId="11" applyFont="1" applyFill="1" applyBorder="1" applyAlignment="1">
      <alignment horizontal="center" vertical="center"/>
    </xf>
    <xf numFmtId="0" fontId="25" fillId="12" borderId="15" xfId="10" applyFont="1" applyFill="1" applyBorder="1" applyAlignment="1">
      <alignment horizontal="center" vertical="center"/>
    </xf>
    <xf numFmtId="9" fontId="25" fillId="14" borderId="15" xfId="1" applyFont="1" applyFill="1" applyBorder="1" applyAlignment="1">
      <alignment horizontal="center" vertical="center"/>
    </xf>
    <xf numFmtId="0" fontId="25" fillId="2" borderId="15" xfId="10" applyFont="1" applyFill="1" applyBorder="1" applyAlignment="1">
      <alignment horizontal="justify" vertical="top" wrapText="1"/>
    </xf>
    <xf numFmtId="9" fontId="25" fillId="2" borderId="15" xfId="10" applyNumberFormat="1" applyFont="1" applyFill="1" applyBorder="1" applyAlignment="1">
      <alignment horizontal="center" vertical="center"/>
    </xf>
    <xf numFmtId="3" fontId="25" fillId="2" borderId="15" xfId="11" applyNumberFormat="1" applyFont="1" applyFill="1" applyBorder="1" applyAlignment="1">
      <alignment horizontal="center" vertical="center"/>
    </xf>
    <xf numFmtId="3" fontId="28" fillId="2" borderId="15" xfId="11" applyNumberFormat="1" applyFont="1" applyFill="1" applyBorder="1" applyAlignment="1">
      <alignment horizontal="center" vertical="center" wrapText="1"/>
    </xf>
    <xf numFmtId="0" fontId="25" fillId="2" borderId="0" xfId="10" applyFont="1" applyFill="1" applyAlignment="1">
      <alignment horizontal="center" vertical="center"/>
    </xf>
    <xf numFmtId="0" fontId="25" fillId="10" borderId="0" xfId="10" applyFont="1" applyFill="1" applyAlignment="1">
      <alignment horizontal="center" vertical="center"/>
    </xf>
    <xf numFmtId="0" fontId="25" fillId="2" borderId="15" xfId="10" applyFont="1" applyFill="1" applyBorder="1" applyAlignment="1">
      <alignment horizontal="justify" vertical="top"/>
    </xf>
    <xf numFmtId="0" fontId="9" fillId="2" borderId="15" xfId="9" applyFont="1" applyFill="1" applyBorder="1" applyAlignment="1">
      <alignment horizontal="justify" vertical="center"/>
    </xf>
    <xf numFmtId="0" fontId="30" fillId="2" borderId="15" xfId="11" applyFont="1" applyFill="1" applyBorder="1" applyAlignment="1">
      <alignment vertical="center" wrapText="1"/>
    </xf>
    <xf numFmtId="9" fontId="28" fillId="2" borderId="15" xfId="11" applyNumberFormat="1" applyFont="1" applyFill="1" applyBorder="1" applyAlignment="1">
      <alignment horizontal="center" vertical="center" wrapText="1"/>
    </xf>
    <xf numFmtId="0" fontId="25" fillId="2" borderId="15" xfId="11" applyFont="1" applyFill="1" applyBorder="1" applyAlignment="1">
      <alignment wrapText="1"/>
    </xf>
    <xf numFmtId="9" fontId="25" fillId="2" borderId="15" xfId="11" applyNumberFormat="1" applyFont="1" applyFill="1" applyBorder="1" applyAlignment="1">
      <alignment horizontal="center" vertical="center"/>
    </xf>
    <xf numFmtId="0" fontId="28" fillId="0" borderId="15" xfId="9" applyFont="1" applyBorder="1" applyAlignment="1">
      <alignment horizontal="justify" vertical="center" wrapText="1"/>
    </xf>
    <xf numFmtId="9" fontId="25" fillId="10" borderId="15" xfId="10" applyNumberFormat="1" applyFont="1" applyFill="1" applyBorder="1" applyAlignment="1">
      <alignment horizontal="center" vertical="center"/>
    </xf>
    <xf numFmtId="9" fontId="25" fillId="10" borderId="15" xfId="11" applyNumberFormat="1" applyFont="1" applyFill="1" applyBorder="1" applyAlignment="1">
      <alignment horizontal="center" vertical="center"/>
    </xf>
    <xf numFmtId="9" fontId="25" fillId="11" borderId="15" xfId="1" applyFont="1" applyFill="1" applyBorder="1" applyAlignment="1">
      <alignment horizontal="center" vertical="center"/>
    </xf>
    <xf numFmtId="0" fontId="25" fillId="2" borderId="15" xfId="11" applyFont="1" applyFill="1" applyBorder="1" applyAlignment="1">
      <alignment horizontal="left" vertical="center" wrapText="1"/>
    </xf>
    <xf numFmtId="10" fontId="25" fillId="2" borderId="15" xfId="10" applyNumberFormat="1" applyFont="1" applyFill="1" applyBorder="1" applyAlignment="1">
      <alignment horizontal="center" vertical="center"/>
    </xf>
    <xf numFmtId="0" fontId="25" fillId="2" borderId="15" xfId="10" applyFont="1" applyFill="1" applyBorder="1" applyAlignment="1">
      <alignment vertical="top"/>
    </xf>
    <xf numFmtId="0" fontId="20" fillId="2" borderId="0" xfId="8" applyFont="1" applyFill="1" applyAlignment="1">
      <alignment horizontal="center" vertical="center"/>
    </xf>
    <xf numFmtId="0" fontId="20" fillId="2" borderId="0" xfId="8" applyFont="1" applyFill="1" applyAlignment="1">
      <alignment horizontal="left" vertical="center"/>
    </xf>
    <xf numFmtId="0" fontId="17" fillId="2" borderId="0" xfId="8" applyFont="1" applyFill="1" applyAlignment="1">
      <alignment horizontal="left"/>
    </xf>
    <xf numFmtId="0" fontId="37" fillId="0" borderId="0" xfId="13" applyFont="1"/>
    <xf numFmtId="0" fontId="37" fillId="2" borderId="15" xfId="11" applyFont="1" applyFill="1" applyBorder="1" applyAlignment="1">
      <alignment vertical="center" wrapText="1"/>
    </xf>
    <xf numFmtId="166" fontId="37" fillId="0" borderId="15" xfId="14" applyNumberFormat="1" applyFont="1" applyBorder="1" applyAlignment="1">
      <alignment horizontal="center" vertical="center"/>
    </xf>
    <xf numFmtId="166" fontId="37" fillId="0" borderId="15" xfId="13" applyNumberFormat="1" applyFont="1" applyBorder="1" applyAlignment="1">
      <alignment horizontal="center" vertical="center"/>
    </xf>
    <xf numFmtId="166" fontId="37" fillId="0" borderId="15" xfId="13" applyNumberFormat="1" applyFont="1" applyBorder="1" applyAlignment="1">
      <alignment horizontal="center"/>
    </xf>
    <xf numFmtId="0" fontId="35" fillId="7" borderId="15" xfId="11" applyFont="1" applyFill="1" applyBorder="1" applyAlignment="1">
      <alignment horizontal="center" vertical="center"/>
    </xf>
    <xf numFmtId="0" fontId="38" fillId="7" borderId="15" xfId="13" applyFont="1" applyFill="1" applyBorder="1" applyAlignment="1">
      <alignment vertical="center" wrapText="1"/>
    </xf>
    <xf numFmtId="166" fontId="38" fillId="7" borderId="15" xfId="13" applyNumberFormat="1" applyFont="1" applyFill="1" applyBorder="1" applyAlignment="1">
      <alignment horizontal="center" vertical="center" wrapText="1"/>
    </xf>
    <xf numFmtId="0" fontId="38" fillId="0" borderId="0" xfId="13" applyFont="1"/>
    <xf numFmtId="0" fontId="36" fillId="7" borderId="15" xfId="13" applyFont="1" applyFill="1" applyBorder="1" applyAlignment="1">
      <alignment horizontal="center"/>
    </xf>
    <xf numFmtId="0" fontId="37" fillId="15" borderId="15" xfId="13" applyFont="1" applyFill="1" applyBorder="1" applyAlignment="1">
      <alignment vertical="center" wrapText="1"/>
    </xf>
    <xf numFmtId="0" fontId="37" fillId="15" borderId="15" xfId="13" applyFont="1" applyFill="1" applyBorder="1" applyAlignment="1">
      <alignment horizontal="center" vertical="center" wrapText="1"/>
    </xf>
    <xf numFmtId="0" fontId="39" fillId="0" borderId="17" xfId="13" applyFont="1" applyBorder="1" applyAlignment="1">
      <alignment horizontal="center"/>
    </xf>
  </cellXfs>
  <cellStyles count="15">
    <cellStyle name="Hipervínculo" xfId="7" builtinId="8"/>
    <cellStyle name="Hipervínculo 2" xfId="5" xr:uid="{5F95DDB3-25F7-47CF-B12C-972E82810280}"/>
    <cellStyle name="Millares 2" xfId="14" xr:uid="{6BA67F7F-0F39-44EB-ADC1-0C2601A7D63F}"/>
    <cellStyle name="Normal" xfId="0" builtinId="0"/>
    <cellStyle name="Normal 10" xfId="8" xr:uid="{BD55BDE6-AB9A-4C41-A0FA-71E06977F457}"/>
    <cellStyle name="Normal 2" xfId="3" xr:uid="{DBAC87AB-A687-452D-8085-0C2355CC1BB7}"/>
    <cellStyle name="Normal 2 2" xfId="12" xr:uid="{BCF8AFE8-E110-4628-903F-6C8837D24A2B}"/>
    <cellStyle name="Normal 2 3" xfId="13" xr:uid="{42E87164-9625-4D2D-A44B-62800D561B99}"/>
    <cellStyle name="Normal 3" xfId="9" xr:uid="{AF4E895B-9963-487A-93A4-2330FC082892}"/>
    <cellStyle name="Normal 3 4" xfId="10" xr:uid="{30637BC9-F315-465A-8E14-DE6B4BA1140A}"/>
    <cellStyle name="Normal 3 4 2" xfId="11" xr:uid="{0F039E88-DEB9-473E-9597-CCE928A18F1E}"/>
    <cellStyle name="Normal 5" xfId="2" xr:uid="{6A817382-CD83-475D-BD8D-D978F03A7E41}"/>
    <cellStyle name="Percent" xfId="4" xr:uid="{457B38A3-7B75-4552-A223-D7912A51F133}"/>
    <cellStyle name="Porcentaje" xfId="1" builtinId="5"/>
    <cellStyle name="Porcentaje 3" xfId="6" xr:uid="{FA00881B-5740-457C-88D2-479E42A6DD95}"/>
  </cellStyles>
  <dxfs count="0"/>
  <tableStyles count="0" defaultTableStyle="TableStyleMedium2" defaultPivotStyle="PivotStyleLight16"/>
  <colors>
    <mruColors>
      <color rgb="FF671C34"/>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1096027</xdr:colOff>
      <xdr:row>0</xdr:row>
      <xdr:rowOff>117431</xdr:rowOff>
    </xdr:from>
    <xdr:to>
      <xdr:col>2</xdr:col>
      <xdr:colOff>3563002</xdr:colOff>
      <xdr:row>2</xdr:row>
      <xdr:rowOff>0</xdr:rowOff>
    </xdr:to>
    <xdr:pic>
      <xdr:nvPicPr>
        <xdr:cNvPr id="5" name="image_0">
          <a:extLst>
            <a:ext uri="{FF2B5EF4-FFF2-40B4-BE49-F238E27FC236}">
              <a16:creationId xmlns:a16="http://schemas.microsoft.com/office/drawing/2014/main" id="{76BBB351-F931-3575-D9CF-E66D581FC4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6027" y="117431"/>
          <a:ext cx="2466975" cy="1278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2233083</xdr:colOff>
      <xdr:row>33</xdr:row>
      <xdr:rowOff>52917</xdr:rowOff>
    </xdr:from>
    <xdr:to>
      <xdr:col>13</xdr:col>
      <xdr:colOff>825160</xdr:colOff>
      <xdr:row>34</xdr:row>
      <xdr:rowOff>20927</xdr:rowOff>
    </xdr:to>
    <xdr:pic>
      <xdr:nvPicPr>
        <xdr:cNvPr id="2" name="Imagen 1">
          <a:extLst>
            <a:ext uri="{FF2B5EF4-FFF2-40B4-BE49-F238E27FC236}">
              <a16:creationId xmlns:a16="http://schemas.microsoft.com/office/drawing/2014/main" id="{206395CF-FB62-459A-9A76-86BE1C64D3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6883" y="46672077"/>
          <a:ext cx="7918957" cy="158510"/>
        </a:xfrm>
        <a:prstGeom prst="rect">
          <a:avLst/>
        </a:prstGeom>
      </xdr:spPr>
    </xdr:pic>
    <xdr:clientData/>
  </xdr:twoCellAnchor>
  <xdr:twoCellAnchor>
    <xdr:from>
      <xdr:col>8</xdr:col>
      <xdr:colOff>931334</xdr:colOff>
      <xdr:row>34</xdr:row>
      <xdr:rowOff>127000</xdr:rowOff>
    </xdr:from>
    <xdr:to>
      <xdr:col>10</xdr:col>
      <xdr:colOff>520098</xdr:colOff>
      <xdr:row>39</xdr:row>
      <xdr:rowOff>111427</xdr:rowOff>
    </xdr:to>
    <xdr:sp macro="" textlink="">
      <xdr:nvSpPr>
        <xdr:cNvPr id="3" name="Text Box 45">
          <a:extLst>
            <a:ext uri="{FF2B5EF4-FFF2-40B4-BE49-F238E27FC236}">
              <a16:creationId xmlns:a16="http://schemas.microsoft.com/office/drawing/2014/main" id="{48F1C0D4-062A-46A2-811E-DAA339872966}"/>
            </a:ext>
          </a:extLst>
        </xdr:cNvPr>
        <xdr:cNvSpPr txBox="1">
          <a:spLocks noChangeArrowheads="1"/>
        </xdr:cNvSpPr>
      </xdr:nvSpPr>
      <xdr:spPr bwMode="auto">
        <a:xfrm>
          <a:off x="3087794" y="46936660"/>
          <a:ext cx="3901684"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7</xdr:col>
      <xdr:colOff>412750</xdr:colOff>
      <xdr:row>0</xdr:row>
      <xdr:rowOff>127000</xdr:rowOff>
    </xdr:from>
    <xdr:to>
      <xdr:col>8</xdr:col>
      <xdr:colOff>960438</xdr:colOff>
      <xdr:row>2</xdr:row>
      <xdr:rowOff>311217</xdr:rowOff>
    </xdr:to>
    <xdr:pic>
      <xdr:nvPicPr>
        <xdr:cNvPr id="4" name="Imagen 3">
          <a:extLst>
            <a:ext uri="{FF2B5EF4-FFF2-40B4-BE49-F238E27FC236}">
              <a16:creationId xmlns:a16="http://schemas.microsoft.com/office/drawing/2014/main" id="{0F020F64-EC4B-44DA-A38B-C2278CFAEC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750" y="127000"/>
          <a:ext cx="2704148" cy="892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olina.bonilla\Downloads\Seguimiento%20al%20Plan%20%20Sectorial%20IV%20trimestre%202023.xlsx" TargetMode="External"/><Relationship Id="rId1" Type="http://schemas.openxmlformats.org/officeDocument/2006/relationships/externalLinkPath" Target="/Users/carolina.bonilla/Downloads/Seguimiento%20al%20Plan%20%20Sectorial%20IV%20trimestre%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olinaB\Downloads\VF%20Seguimiento%203erTrimestre2024_Plan%20Estrat&#233;gico.xlsx" TargetMode="External"/><Relationship Id="rId1" Type="http://schemas.openxmlformats.org/officeDocument/2006/relationships/externalLinkPath" Target="/Users/CarolinaB/Downloads/VF%20Seguimiento%203erTrimestre2024_Plan%20Estrat&#233;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Sectorial 2023 a 2026"/>
      <sheetName val="Seguimiento Plan Sectorial "/>
      <sheetName val="Plan Estrategico Institucional "/>
      <sheetName val="Seguimiento a Plan Estrátegico "/>
      <sheetName val="PMI"/>
      <sheetName val="DDOSS"/>
    </sheetNames>
    <sheetDataSet>
      <sheetData sheetId="0"/>
      <sheetData sheetId="1">
        <row r="7">
          <cell r="X7" t="str">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ell>
        </row>
        <row r="8">
          <cell r="X8" t="str">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ell>
        </row>
        <row r="9">
          <cell r="X9" t="str">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ell>
          <cell r="AD9" t="str">
            <v>Unidad Administrativa Especial de Organizaciones Solidarias</v>
          </cell>
        </row>
        <row r="18">
          <cell r="X18" t="str">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guimiento a Plan Estrátegico "/>
      <sheetName val="Tabla"/>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sol.viveros@unidadsolidar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86EF6-F179-40ED-90B9-3EB2CE996881}">
  <dimension ref="A2:BML24"/>
  <sheetViews>
    <sheetView tabSelected="1" zoomScale="55" zoomScaleNormal="55" workbookViewId="0">
      <pane xSplit="16" topLeftCell="R1" activePane="topRight" state="frozen"/>
      <selection activeCell="C1" sqref="C1"/>
      <selection pane="topRight" activeCell="C6" sqref="C6"/>
    </sheetView>
  </sheetViews>
  <sheetFormatPr baseColWidth="10" defaultColWidth="11.44140625" defaultRowHeight="14.4" x14ac:dyDescent="0.3"/>
  <cols>
    <col min="1" max="1" width="16.109375" style="1" hidden="1" customWidth="1"/>
    <col min="2" max="2" width="22.6640625" style="1" hidden="1" customWidth="1"/>
    <col min="3" max="3" width="68.5546875" style="1" customWidth="1"/>
    <col min="4" max="4" width="15.6640625" style="3" customWidth="1"/>
    <col min="5" max="5" width="13.5546875" style="3" customWidth="1"/>
    <col min="6" max="6" width="11.33203125" style="4" customWidth="1"/>
    <col min="7" max="7" width="11.44140625" style="4" customWidth="1"/>
    <col min="8" max="8" width="10.6640625" style="4" customWidth="1"/>
    <col min="9" max="9" width="13" style="4" customWidth="1"/>
    <col min="10" max="10" width="12.109375" style="4" customWidth="1"/>
    <col min="11" max="11" width="13" style="4" customWidth="1"/>
    <col min="12" max="12" width="12.109375" style="4" customWidth="1"/>
    <col min="13" max="13" width="13" style="4" customWidth="1"/>
    <col min="14" max="14" width="12.109375" style="4" customWidth="1"/>
    <col min="15" max="16" width="15.6640625" style="3" customWidth="1"/>
    <col min="17" max="17" width="8.77734375" style="1" hidden="1" customWidth="1"/>
    <col min="18" max="18" width="89.88671875" style="4" customWidth="1"/>
    <col min="19" max="19" width="89.5546875" style="4" customWidth="1"/>
    <col min="20" max="20" width="118.109375" style="4" customWidth="1"/>
    <col min="21" max="21" width="31.44140625" style="4" bestFit="1" customWidth="1"/>
    <col min="22" max="22" width="35" style="1" customWidth="1"/>
    <col min="23" max="23" width="15.6640625" style="1" customWidth="1"/>
    <col min="24" max="24" width="35.109375" style="1" customWidth="1"/>
    <col min="25" max="25" width="37.88671875" style="1" customWidth="1"/>
    <col min="26" max="26" width="38" style="1" customWidth="1"/>
    <col min="27" max="27" width="40.6640625" style="1" customWidth="1"/>
    <col min="28" max="28" width="32.88671875" style="1" customWidth="1"/>
    <col min="29" max="29" width="35.6640625" style="1" customWidth="1"/>
    <col min="30" max="1701" width="11.44140625" style="38"/>
    <col min="1702" max="16384" width="11.44140625" style="1"/>
  </cols>
  <sheetData>
    <row r="2" spans="1:1702" ht="94.5" customHeight="1" thickBot="1" x14ac:dyDescent="1">
      <c r="A2" s="35" t="s">
        <v>48</v>
      </c>
      <c r="B2" s="36"/>
      <c r="C2" s="36"/>
      <c r="D2" s="41" t="s">
        <v>58</v>
      </c>
      <c r="E2" s="36"/>
      <c r="F2" s="36"/>
      <c r="G2" s="36"/>
      <c r="H2" s="36"/>
      <c r="I2" s="36"/>
      <c r="J2" s="36"/>
      <c r="K2" s="36"/>
      <c r="L2" s="36"/>
      <c r="M2" s="36"/>
      <c r="N2" s="36"/>
      <c r="O2" s="36"/>
      <c r="P2" s="36"/>
      <c r="R2" s="36"/>
      <c r="S2" s="36"/>
      <c r="T2" s="36"/>
      <c r="U2" s="36"/>
      <c r="V2" s="36"/>
      <c r="W2" s="36"/>
      <c r="X2" s="36"/>
      <c r="Y2" s="36"/>
      <c r="Z2" s="36"/>
      <c r="AA2" s="36"/>
      <c r="AB2" s="36"/>
      <c r="AC2" s="36"/>
    </row>
    <row r="3" spans="1:1702" ht="15" thickBot="1" x14ac:dyDescent="0.35">
      <c r="B3" s="2"/>
    </row>
    <row r="4" spans="1:1702" s="66" customFormat="1" ht="62.4" customHeight="1" thickBot="1" x14ac:dyDescent="0.35">
      <c r="A4" s="56" t="s">
        <v>1</v>
      </c>
      <c r="B4" s="57" t="s">
        <v>2</v>
      </c>
      <c r="C4" s="58" t="s">
        <v>3</v>
      </c>
      <c r="D4" s="59" t="s">
        <v>4</v>
      </c>
      <c r="E4" s="59" t="s">
        <v>5</v>
      </c>
      <c r="F4" s="59" t="s">
        <v>47</v>
      </c>
      <c r="G4" s="60" t="s">
        <v>6</v>
      </c>
      <c r="H4" s="61"/>
      <c r="I4" s="60" t="s">
        <v>0</v>
      </c>
      <c r="J4" s="61"/>
      <c r="K4" s="60" t="s">
        <v>51</v>
      </c>
      <c r="L4" s="61"/>
      <c r="M4" s="60" t="s">
        <v>52</v>
      </c>
      <c r="N4" s="61"/>
      <c r="O4" s="62" t="s">
        <v>59</v>
      </c>
      <c r="P4" s="63" t="s">
        <v>60</v>
      </c>
      <c r="Q4" s="64" t="s">
        <v>16</v>
      </c>
      <c r="R4" s="65" t="s">
        <v>6</v>
      </c>
      <c r="S4" s="65" t="s">
        <v>7</v>
      </c>
      <c r="T4" s="65" t="s">
        <v>53</v>
      </c>
      <c r="U4" s="59" t="s">
        <v>54</v>
      </c>
      <c r="V4" s="59" t="s">
        <v>8</v>
      </c>
      <c r="W4" s="59" t="s">
        <v>9</v>
      </c>
      <c r="X4" s="59" t="s">
        <v>10</v>
      </c>
      <c r="Y4" s="59" t="s">
        <v>11</v>
      </c>
      <c r="Z4" s="59" t="s">
        <v>12</v>
      </c>
      <c r="AA4" s="59" t="s">
        <v>13</v>
      </c>
      <c r="AB4" s="65" t="s">
        <v>14</v>
      </c>
      <c r="AC4" s="62" t="s">
        <v>15</v>
      </c>
    </row>
    <row r="5" spans="1:1702" s="77" customFormat="1" ht="27.6" customHeight="1" thickBot="1" x14ac:dyDescent="0.35">
      <c r="A5" s="67"/>
      <c r="B5" s="68"/>
      <c r="C5" s="69"/>
      <c r="D5" s="70"/>
      <c r="E5" s="70"/>
      <c r="F5" s="70"/>
      <c r="G5" s="87" t="s">
        <v>49</v>
      </c>
      <c r="H5" s="87" t="s">
        <v>50</v>
      </c>
      <c r="I5" s="87" t="s">
        <v>49</v>
      </c>
      <c r="J5" s="87" t="s">
        <v>50</v>
      </c>
      <c r="K5" s="87" t="s">
        <v>49</v>
      </c>
      <c r="L5" s="87" t="s">
        <v>50</v>
      </c>
      <c r="M5" s="87" t="s">
        <v>49</v>
      </c>
      <c r="N5" s="87" t="s">
        <v>50</v>
      </c>
      <c r="O5" s="71"/>
      <c r="P5" s="72"/>
      <c r="Q5" s="73"/>
      <c r="R5" s="74"/>
      <c r="S5" s="74"/>
      <c r="T5" s="74"/>
      <c r="U5" s="75"/>
      <c r="V5" s="76"/>
      <c r="W5" s="76"/>
      <c r="X5" s="76"/>
      <c r="Y5" s="76"/>
      <c r="Z5" s="70"/>
      <c r="AA5" s="76"/>
      <c r="AB5" s="74"/>
      <c r="AC5" s="71"/>
    </row>
    <row r="6" spans="1:1702" s="27" customFormat="1" ht="385.5" customHeight="1" x14ac:dyDescent="0.3">
      <c r="A6" s="40"/>
      <c r="B6" s="8"/>
      <c r="C6" s="7" t="s">
        <v>17</v>
      </c>
      <c r="D6" s="8" t="s">
        <v>18</v>
      </c>
      <c r="E6" s="8" t="s">
        <v>19</v>
      </c>
      <c r="F6" s="9">
        <v>41</v>
      </c>
      <c r="G6" s="11"/>
      <c r="H6" s="78"/>
      <c r="I6" s="9">
        <v>0</v>
      </c>
      <c r="J6" s="78">
        <v>20</v>
      </c>
      <c r="K6" s="11"/>
      <c r="L6" s="78"/>
      <c r="M6" s="11"/>
      <c r="N6" s="78">
        <v>21</v>
      </c>
      <c r="O6" s="9">
        <f>G6+I6+K6+M6</f>
        <v>0</v>
      </c>
      <c r="P6" s="9">
        <f>H6+J6+L6+N6</f>
        <v>41</v>
      </c>
      <c r="Q6" s="43"/>
      <c r="R6" s="46" t="s">
        <v>55</v>
      </c>
      <c r="S6" s="13" t="s">
        <v>74</v>
      </c>
      <c r="T6" s="52" t="s">
        <v>89</v>
      </c>
      <c r="U6" s="12"/>
      <c r="V6" s="13" t="s">
        <v>20</v>
      </c>
      <c r="W6" s="13"/>
      <c r="X6" s="13" t="s">
        <v>11</v>
      </c>
      <c r="Y6" s="13" t="s">
        <v>21</v>
      </c>
      <c r="Z6" s="14" t="s">
        <v>22</v>
      </c>
      <c r="AA6" s="15" t="s">
        <v>23</v>
      </c>
      <c r="AB6" s="15" t="s">
        <v>63</v>
      </c>
      <c r="AC6" s="26" t="s">
        <v>62</v>
      </c>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c r="KK6" s="39"/>
      <c r="KL6" s="39"/>
      <c r="KM6" s="39"/>
      <c r="KN6" s="39"/>
      <c r="KO6" s="39"/>
      <c r="KP6" s="39"/>
      <c r="KQ6" s="39"/>
      <c r="KR6" s="39"/>
      <c r="KS6" s="39"/>
      <c r="KT6" s="39"/>
      <c r="KU6" s="39"/>
      <c r="KV6" s="39"/>
      <c r="KW6" s="39"/>
      <c r="KX6" s="39"/>
      <c r="KY6" s="39"/>
      <c r="KZ6" s="39"/>
      <c r="LA6" s="39"/>
      <c r="LB6" s="39"/>
      <c r="LC6" s="39"/>
      <c r="LD6" s="39"/>
      <c r="LE6" s="39"/>
      <c r="LF6" s="39"/>
      <c r="LG6" s="39"/>
      <c r="LH6" s="39"/>
      <c r="LI6" s="39"/>
      <c r="LJ6" s="39"/>
      <c r="LK6" s="39"/>
      <c r="LL6" s="39"/>
      <c r="LM6" s="39"/>
      <c r="LN6" s="39"/>
      <c r="LO6" s="39"/>
      <c r="LP6" s="39"/>
      <c r="LQ6" s="39"/>
      <c r="LR6" s="39"/>
      <c r="LS6" s="39"/>
      <c r="LT6" s="39"/>
      <c r="LU6" s="39"/>
      <c r="LV6" s="39"/>
      <c r="LW6" s="39"/>
      <c r="LX6" s="39"/>
      <c r="LY6" s="39"/>
      <c r="LZ6" s="39"/>
      <c r="MA6" s="39"/>
      <c r="MB6" s="39"/>
      <c r="MC6" s="39"/>
      <c r="MD6" s="39"/>
      <c r="ME6" s="39"/>
      <c r="MF6" s="39"/>
      <c r="MG6" s="39"/>
      <c r="MH6" s="39"/>
      <c r="MI6" s="39"/>
      <c r="MJ6" s="39"/>
      <c r="MK6" s="39"/>
      <c r="ML6" s="39"/>
      <c r="MM6" s="39"/>
      <c r="MN6" s="39"/>
      <c r="MO6" s="39"/>
      <c r="MP6" s="39"/>
      <c r="MQ6" s="39"/>
      <c r="MR6" s="39"/>
      <c r="MS6" s="39"/>
      <c r="MT6" s="39"/>
      <c r="MU6" s="39"/>
      <c r="MV6" s="39"/>
      <c r="MW6" s="39"/>
      <c r="MX6" s="39"/>
      <c r="MY6" s="39"/>
      <c r="MZ6" s="39"/>
      <c r="NA6" s="39"/>
      <c r="NB6" s="39"/>
      <c r="NC6" s="39"/>
      <c r="ND6" s="39"/>
      <c r="NE6" s="39"/>
      <c r="NF6" s="39"/>
      <c r="NG6" s="39"/>
      <c r="NH6" s="39"/>
      <c r="NI6" s="39"/>
      <c r="NJ6" s="39"/>
      <c r="NK6" s="39"/>
      <c r="NL6" s="39"/>
      <c r="NM6" s="39"/>
      <c r="NN6" s="39"/>
      <c r="NO6" s="39"/>
      <c r="NP6" s="39"/>
      <c r="NQ6" s="39"/>
      <c r="NR6" s="39"/>
      <c r="NS6" s="39"/>
      <c r="NT6" s="39"/>
      <c r="NU6" s="39"/>
      <c r="NV6" s="39"/>
      <c r="NW6" s="39"/>
      <c r="NX6" s="39"/>
      <c r="NY6" s="39"/>
      <c r="NZ6" s="39"/>
      <c r="OA6" s="39"/>
      <c r="OB6" s="39"/>
      <c r="OC6" s="39"/>
      <c r="OD6" s="39"/>
      <c r="OE6" s="39"/>
      <c r="OF6" s="39"/>
      <c r="OG6" s="39"/>
      <c r="OH6" s="39"/>
      <c r="OI6" s="39"/>
      <c r="OJ6" s="39"/>
      <c r="OK6" s="39"/>
      <c r="OL6" s="39"/>
      <c r="OM6" s="39"/>
      <c r="ON6" s="39"/>
      <c r="OO6" s="39"/>
      <c r="OP6" s="39"/>
      <c r="OQ6" s="39"/>
      <c r="OR6" s="39"/>
      <c r="OS6" s="39"/>
      <c r="OT6" s="39"/>
      <c r="OU6" s="39"/>
      <c r="OV6" s="39"/>
      <c r="OW6" s="39"/>
      <c r="OX6" s="39"/>
      <c r="OY6" s="39"/>
      <c r="OZ6" s="39"/>
      <c r="PA6" s="39"/>
      <c r="PB6" s="39"/>
      <c r="PC6" s="39"/>
      <c r="PD6" s="39"/>
      <c r="PE6" s="39"/>
      <c r="PF6" s="39"/>
      <c r="PG6" s="39"/>
      <c r="PH6" s="39"/>
      <c r="PI6" s="39"/>
      <c r="PJ6" s="39"/>
      <c r="PK6" s="39"/>
      <c r="PL6" s="39"/>
      <c r="PM6" s="39"/>
      <c r="PN6" s="39"/>
      <c r="PO6" s="39"/>
      <c r="PP6" s="39"/>
      <c r="PQ6" s="39"/>
      <c r="PR6" s="39"/>
      <c r="PS6" s="39"/>
      <c r="PT6" s="39"/>
      <c r="PU6" s="39"/>
      <c r="PV6" s="39"/>
      <c r="PW6" s="39"/>
      <c r="PX6" s="39"/>
      <c r="PY6" s="39"/>
      <c r="PZ6" s="39"/>
      <c r="QA6" s="39"/>
      <c r="QB6" s="39"/>
      <c r="QC6" s="39"/>
      <c r="QD6" s="39"/>
      <c r="QE6" s="39"/>
      <c r="QF6" s="39"/>
      <c r="QG6" s="39"/>
      <c r="QH6" s="39"/>
      <c r="QI6" s="39"/>
      <c r="QJ6" s="39"/>
      <c r="QK6" s="39"/>
      <c r="QL6" s="39"/>
      <c r="QM6" s="39"/>
      <c r="QN6" s="39"/>
      <c r="QO6" s="39"/>
      <c r="QP6" s="39"/>
      <c r="QQ6" s="39"/>
      <c r="QR6" s="39"/>
      <c r="QS6" s="39"/>
      <c r="QT6" s="39"/>
      <c r="QU6" s="39"/>
      <c r="QV6" s="39"/>
      <c r="QW6" s="39"/>
      <c r="QX6" s="39"/>
      <c r="QY6" s="39"/>
      <c r="QZ6" s="39"/>
      <c r="RA6" s="39"/>
      <c r="RB6" s="39"/>
      <c r="RC6" s="39"/>
      <c r="RD6" s="39"/>
      <c r="RE6" s="39"/>
      <c r="RF6" s="39"/>
      <c r="RG6" s="39"/>
      <c r="RH6" s="39"/>
      <c r="RI6" s="39"/>
      <c r="RJ6" s="39"/>
      <c r="RK6" s="39"/>
      <c r="RL6" s="39"/>
      <c r="RM6" s="39"/>
      <c r="RN6" s="39"/>
      <c r="RO6" s="39"/>
      <c r="RP6" s="39"/>
      <c r="RQ6" s="39"/>
      <c r="RR6" s="39"/>
      <c r="RS6" s="39"/>
      <c r="RT6" s="39"/>
      <c r="RU6" s="39"/>
      <c r="RV6" s="39"/>
      <c r="RW6" s="39"/>
      <c r="RX6" s="39"/>
      <c r="RY6" s="39"/>
      <c r="RZ6" s="39"/>
      <c r="SA6" s="39"/>
      <c r="SB6" s="39"/>
      <c r="SC6" s="39"/>
      <c r="SD6" s="39"/>
      <c r="SE6" s="39"/>
      <c r="SF6" s="39"/>
      <c r="SG6" s="39"/>
      <c r="SH6" s="39"/>
      <c r="SI6" s="39"/>
      <c r="SJ6" s="39"/>
      <c r="SK6" s="39"/>
      <c r="SL6" s="39"/>
      <c r="SM6" s="39"/>
      <c r="SN6" s="39"/>
      <c r="SO6" s="39"/>
      <c r="SP6" s="39"/>
      <c r="SQ6" s="39"/>
      <c r="SR6" s="39"/>
      <c r="SS6" s="39"/>
      <c r="ST6" s="39"/>
      <c r="SU6" s="39"/>
      <c r="SV6" s="39"/>
      <c r="SW6" s="39"/>
      <c r="SX6" s="39"/>
      <c r="SY6" s="39"/>
      <c r="SZ6" s="39"/>
      <c r="TA6" s="39"/>
      <c r="TB6" s="39"/>
      <c r="TC6" s="39"/>
      <c r="TD6" s="39"/>
      <c r="TE6" s="39"/>
      <c r="TF6" s="39"/>
      <c r="TG6" s="39"/>
      <c r="TH6" s="39"/>
      <c r="TI6" s="39"/>
      <c r="TJ6" s="39"/>
      <c r="TK6" s="39"/>
      <c r="TL6" s="39"/>
      <c r="TM6" s="39"/>
      <c r="TN6" s="39"/>
      <c r="TO6" s="39"/>
      <c r="TP6" s="39"/>
      <c r="TQ6" s="39"/>
      <c r="TR6" s="39"/>
      <c r="TS6" s="39"/>
      <c r="TT6" s="39"/>
      <c r="TU6" s="39"/>
      <c r="TV6" s="39"/>
      <c r="TW6" s="39"/>
      <c r="TX6" s="39"/>
      <c r="TY6" s="39"/>
      <c r="TZ6" s="39"/>
      <c r="UA6" s="39"/>
      <c r="UB6" s="39"/>
      <c r="UC6" s="39"/>
      <c r="UD6" s="39"/>
      <c r="UE6" s="39"/>
      <c r="UF6" s="39"/>
      <c r="UG6" s="39"/>
      <c r="UH6" s="39"/>
      <c r="UI6" s="39"/>
      <c r="UJ6" s="39"/>
      <c r="UK6" s="39"/>
      <c r="UL6" s="39"/>
      <c r="UM6" s="39"/>
      <c r="UN6" s="39"/>
      <c r="UO6" s="39"/>
      <c r="UP6" s="39"/>
      <c r="UQ6" s="39"/>
      <c r="UR6" s="39"/>
      <c r="US6" s="39"/>
      <c r="UT6" s="39"/>
      <c r="UU6" s="39"/>
      <c r="UV6" s="39"/>
      <c r="UW6" s="39"/>
      <c r="UX6" s="39"/>
      <c r="UY6" s="39"/>
      <c r="UZ6" s="39"/>
      <c r="VA6" s="39"/>
      <c r="VB6" s="39"/>
      <c r="VC6" s="39"/>
      <c r="VD6" s="39"/>
      <c r="VE6" s="39"/>
      <c r="VF6" s="39"/>
      <c r="VG6" s="39"/>
      <c r="VH6" s="39"/>
      <c r="VI6" s="39"/>
      <c r="VJ6" s="39"/>
      <c r="VK6" s="39"/>
      <c r="VL6" s="39"/>
      <c r="VM6" s="39"/>
      <c r="VN6" s="39"/>
      <c r="VO6" s="39"/>
      <c r="VP6" s="39"/>
      <c r="VQ6" s="39"/>
      <c r="VR6" s="39"/>
      <c r="VS6" s="39"/>
      <c r="VT6" s="39"/>
      <c r="VU6" s="39"/>
      <c r="VV6" s="39"/>
      <c r="VW6" s="39"/>
      <c r="VX6" s="39"/>
      <c r="VY6" s="39"/>
      <c r="VZ6" s="39"/>
      <c r="WA6" s="39"/>
      <c r="WB6" s="39"/>
      <c r="WC6" s="39"/>
      <c r="WD6" s="39"/>
      <c r="WE6" s="39"/>
      <c r="WF6" s="39"/>
      <c r="WG6" s="39"/>
      <c r="WH6" s="39"/>
      <c r="WI6" s="39"/>
      <c r="WJ6" s="39"/>
      <c r="WK6" s="39"/>
      <c r="WL6" s="39"/>
      <c r="WM6" s="39"/>
      <c r="WN6" s="39"/>
      <c r="WO6" s="39"/>
      <c r="WP6" s="39"/>
      <c r="WQ6" s="39"/>
      <c r="WR6" s="39"/>
      <c r="WS6" s="39"/>
      <c r="WT6" s="39"/>
      <c r="WU6" s="39"/>
      <c r="WV6" s="39"/>
      <c r="WW6" s="39"/>
      <c r="WX6" s="39"/>
      <c r="WY6" s="39"/>
      <c r="WZ6" s="39"/>
      <c r="XA6" s="39"/>
      <c r="XB6" s="39"/>
      <c r="XC6" s="39"/>
      <c r="XD6" s="39"/>
      <c r="XE6" s="39"/>
      <c r="XF6" s="39"/>
      <c r="XG6" s="39"/>
      <c r="XH6" s="39"/>
      <c r="XI6" s="39"/>
      <c r="XJ6" s="39"/>
      <c r="XK6" s="39"/>
      <c r="XL6" s="39"/>
      <c r="XM6" s="39"/>
      <c r="XN6" s="39"/>
      <c r="XO6" s="39"/>
      <c r="XP6" s="39"/>
      <c r="XQ6" s="39"/>
      <c r="XR6" s="39"/>
      <c r="XS6" s="39"/>
      <c r="XT6" s="39"/>
      <c r="XU6" s="39"/>
      <c r="XV6" s="39"/>
      <c r="XW6" s="39"/>
      <c r="XX6" s="39"/>
      <c r="XY6" s="39"/>
      <c r="XZ6" s="39"/>
      <c r="YA6" s="39"/>
      <c r="YB6" s="39"/>
      <c r="YC6" s="39"/>
      <c r="YD6" s="39"/>
      <c r="YE6" s="39"/>
      <c r="YF6" s="39"/>
      <c r="YG6" s="39"/>
      <c r="YH6" s="39"/>
      <c r="YI6" s="39"/>
      <c r="YJ6" s="39"/>
      <c r="YK6" s="39"/>
      <c r="YL6" s="39"/>
      <c r="YM6" s="39"/>
      <c r="YN6" s="39"/>
      <c r="YO6" s="39"/>
      <c r="YP6" s="39"/>
      <c r="YQ6" s="39"/>
      <c r="YR6" s="39"/>
      <c r="YS6" s="39"/>
      <c r="YT6" s="39"/>
      <c r="YU6" s="39"/>
      <c r="YV6" s="39"/>
      <c r="YW6" s="39"/>
      <c r="YX6" s="39"/>
      <c r="YY6" s="39"/>
      <c r="YZ6" s="39"/>
      <c r="ZA6" s="39"/>
      <c r="ZB6" s="39"/>
      <c r="ZC6" s="39"/>
      <c r="ZD6" s="39"/>
      <c r="ZE6" s="39"/>
      <c r="ZF6" s="39"/>
      <c r="ZG6" s="39"/>
      <c r="ZH6" s="39"/>
      <c r="ZI6" s="39"/>
      <c r="ZJ6" s="39"/>
      <c r="ZK6" s="39"/>
      <c r="ZL6" s="39"/>
      <c r="ZM6" s="39"/>
      <c r="ZN6" s="39"/>
      <c r="ZO6" s="39"/>
      <c r="ZP6" s="39"/>
      <c r="ZQ6" s="39"/>
      <c r="ZR6" s="39"/>
      <c r="ZS6" s="39"/>
      <c r="ZT6" s="39"/>
      <c r="ZU6" s="39"/>
      <c r="ZV6" s="39"/>
      <c r="ZW6" s="39"/>
      <c r="ZX6" s="39"/>
      <c r="ZY6" s="39"/>
      <c r="ZZ6" s="39"/>
      <c r="AAA6" s="39"/>
      <c r="AAB6" s="39"/>
      <c r="AAC6" s="39"/>
      <c r="AAD6" s="39"/>
      <c r="AAE6" s="39"/>
      <c r="AAF6" s="39"/>
      <c r="AAG6" s="39"/>
      <c r="AAH6" s="39"/>
      <c r="AAI6" s="39"/>
      <c r="AAJ6" s="39"/>
      <c r="AAK6" s="39"/>
      <c r="AAL6" s="39"/>
      <c r="AAM6" s="39"/>
      <c r="AAN6" s="39"/>
      <c r="AAO6" s="39"/>
      <c r="AAP6" s="39"/>
      <c r="AAQ6" s="39"/>
      <c r="AAR6" s="39"/>
      <c r="AAS6" s="39"/>
      <c r="AAT6" s="39"/>
      <c r="AAU6" s="39"/>
      <c r="AAV6" s="39"/>
      <c r="AAW6" s="39"/>
      <c r="AAX6" s="39"/>
      <c r="AAY6" s="39"/>
      <c r="AAZ6" s="39"/>
      <c r="ABA6" s="39"/>
      <c r="ABB6" s="39"/>
      <c r="ABC6" s="39"/>
      <c r="ABD6" s="39"/>
      <c r="ABE6" s="39"/>
      <c r="ABF6" s="39"/>
      <c r="ABG6" s="39"/>
      <c r="ABH6" s="39"/>
      <c r="ABI6" s="39"/>
      <c r="ABJ6" s="39"/>
      <c r="ABK6" s="39"/>
      <c r="ABL6" s="39"/>
      <c r="ABM6" s="39"/>
      <c r="ABN6" s="39"/>
      <c r="ABO6" s="39"/>
      <c r="ABP6" s="39"/>
      <c r="ABQ6" s="39"/>
      <c r="ABR6" s="39"/>
      <c r="ABS6" s="39"/>
      <c r="ABT6" s="39"/>
      <c r="ABU6" s="39"/>
      <c r="ABV6" s="39"/>
      <c r="ABW6" s="39"/>
      <c r="ABX6" s="39"/>
      <c r="ABY6" s="39"/>
      <c r="ABZ6" s="39"/>
      <c r="ACA6" s="39"/>
      <c r="ACB6" s="39"/>
      <c r="ACC6" s="39"/>
      <c r="ACD6" s="39"/>
      <c r="ACE6" s="39"/>
      <c r="ACF6" s="39"/>
      <c r="ACG6" s="39"/>
      <c r="ACH6" s="39"/>
      <c r="ACI6" s="39"/>
      <c r="ACJ6" s="39"/>
      <c r="ACK6" s="39"/>
      <c r="ACL6" s="39"/>
      <c r="ACM6" s="39"/>
      <c r="ACN6" s="39"/>
      <c r="ACO6" s="39"/>
      <c r="ACP6" s="39"/>
      <c r="ACQ6" s="39"/>
      <c r="ACR6" s="39"/>
      <c r="ACS6" s="39"/>
      <c r="ACT6" s="39"/>
      <c r="ACU6" s="39"/>
      <c r="ACV6" s="39"/>
      <c r="ACW6" s="39"/>
      <c r="ACX6" s="39"/>
      <c r="ACY6" s="39"/>
      <c r="ACZ6" s="39"/>
      <c r="ADA6" s="39"/>
      <c r="ADB6" s="39"/>
      <c r="ADC6" s="39"/>
      <c r="ADD6" s="39"/>
      <c r="ADE6" s="39"/>
      <c r="ADF6" s="39"/>
      <c r="ADG6" s="39"/>
      <c r="ADH6" s="39"/>
      <c r="ADI6" s="39"/>
      <c r="ADJ6" s="39"/>
      <c r="ADK6" s="39"/>
      <c r="ADL6" s="39"/>
      <c r="ADM6" s="39"/>
      <c r="ADN6" s="39"/>
      <c r="ADO6" s="39"/>
      <c r="ADP6" s="39"/>
      <c r="ADQ6" s="39"/>
      <c r="ADR6" s="39"/>
      <c r="ADS6" s="39"/>
      <c r="ADT6" s="39"/>
      <c r="ADU6" s="39"/>
      <c r="ADV6" s="39"/>
      <c r="ADW6" s="39"/>
      <c r="ADX6" s="39"/>
      <c r="ADY6" s="39"/>
      <c r="ADZ6" s="39"/>
      <c r="AEA6" s="39"/>
      <c r="AEB6" s="39"/>
      <c r="AEC6" s="39"/>
      <c r="AED6" s="39"/>
      <c r="AEE6" s="39"/>
      <c r="AEF6" s="39"/>
      <c r="AEG6" s="39"/>
      <c r="AEH6" s="39"/>
      <c r="AEI6" s="39"/>
      <c r="AEJ6" s="39"/>
      <c r="AEK6" s="39"/>
      <c r="AEL6" s="39"/>
      <c r="AEM6" s="39"/>
      <c r="AEN6" s="39"/>
      <c r="AEO6" s="39"/>
      <c r="AEP6" s="39"/>
      <c r="AEQ6" s="39"/>
      <c r="AER6" s="39"/>
      <c r="AES6" s="39"/>
      <c r="AET6" s="39"/>
      <c r="AEU6" s="39"/>
      <c r="AEV6" s="39"/>
      <c r="AEW6" s="39"/>
      <c r="AEX6" s="39"/>
      <c r="AEY6" s="39"/>
      <c r="AEZ6" s="39"/>
      <c r="AFA6" s="39"/>
      <c r="AFB6" s="39"/>
      <c r="AFC6" s="39"/>
      <c r="AFD6" s="39"/>
      <c r="AFE6" s="39"/>
      <c r="AFF6" s="39"/>
      <c r="AFG6" s="39"/>
      <c r="AFH6" s="39"/>
      <c r="AFI6" s="39"/>
      <c r="AFJ6" s="39"/>
      <c r="AFK6" s="39"/>
      <c r="AFL6" s="39"/>
      <c r="AFM6" s="39"/>
      <c r="AFN6" s="39"/>
      <c r="AFO6" s="39"/>
      <c r="AFP6" s="39"/>
      <c r="AFQ6" s="39"/>
      <c r="AFR6" s="39"/>
      <c r="AFS6" s="39"/>
      <c r="AFT6" s="39"/>
      <c r="AFU6" s="39"/>
      <c r="AFV6" s="39"/>
      <c r="AFW6" s="39"/>
      <c r="AFX6" s="39"/>
      <c r="AFY6" s="39"/>
      <c r="AFZ6" s="39"/>
      <c r="AGA6" s="39"/>
      <c r="AGB6" s="39"/>
      <c r="AGC6" s="39"/>
      <c r="AGD6" s="39"/>
      <c r="AGE6" s="39"/>
      <c r="AGF6" s="39"/>
      <c r="AGG6" s="39"/>
      <c r="AGH6" s="39"/>
      <c r="AGI6" s="39"/>
      <c r="AGJ6" s="39"/>
      <c r="AGK6" s="39"/>
      <c r="AGL6" s="39"/>
      <c r="AGM6" s="39"/>
      <c r="AGN6" s="39"/>
      <c r="AGO6" s="39"/>
      <c r="AGP6" s="39"/>
      <c r="AGQ6" s="39"/>
      <c r="AGR6" s="39"/>
      <c r="AGS6" s="39"/>
      <c r="AGT6" s="39"/>
      <c r="AGU6" s="39"/>
      <c r="AGV6" s="39"/>
      <c r="AGW6" s="39"/>
      <c r="AGX6" s="39"/>
      <c r="AGY6" s="39"/>
      <c r="AGZ6" s="39"/>
      <c r="AHA6" s="39"/>
      <c r="AHB6" s="39"/>
      <c r="AHC6" s="39"/>
      <c r="AHD6" s="39"/>
      <c r="AHE6" s="39"/>
      <c r="AHF6" s="39"/>
      <c r="AHG6" s="39"/>
      <c r="AHH6" s="39"/>
      <c r="AHI6" s="39"/>
      <c r="AHJ6" s="39"/>
      <c r="AHK6" s="39"/>
      <c r="AHL6" s="39"/>
      <c r="AHM6" s="39"/>
      <c r="AHN6" s="39"/>
      <c r="AHO6" s="39"/>
      <c r="AHP6" s="39"/>
      <c r="AHQ6" s="39"/>
      <c r="AHR6" s="39"/>
      <c r="AHS6" s="39"/>
      <c r="AHT6" s="39"/>
      <c r="AHU6" s="39"/>
      <c r="AHV6" s="39"/>
      <c r="AHW6" s="39"/>
      <c r="AHX6" s="39"/>
      <c r="AHY6" s="39"/>
      <c r="AHZ6" s="39"/>
      <c r="AIA6" s="39"/>
      <c r="AIB6" s="39"/>
      <c r="AIC6" s="39"/>
      <c r="AID6" s="39"/>
      <c r="AIE6" s="39"/>
      <c r="AIF6" s="39"/>
      <c r="AIG6" s="39"/>
      <c r="AIH6" s="39"/>
      <c r="AII6" s="39"/>
      <c r="AIJ6" s="39"/>
      <c r="AIK6" s="39"/>
      <c r="AIL6" s="39"/>
      <c r="AIM6" s="39"/>
      <c r="AIN6" s="39"/>
      <c r="AIO6" s="39"/>
      <c r="AIP6" s="39"/>
      <c r="AIQ6" s="39"/>
      <c r="AIR6" s="39"/>
      <c r="AIS6" s="39"/>
      <c r="AIT6" s="39"/>
      <c r="AIU6" s="39"/>
      <c r="AIV6" s="39"/>
      <c r="AIW6" s="39"/>
      <c r="AIX6" s="39"/>
      <c r="AIY6" s="39"/>
      <c r="AIZ6" s="39"/>
      <c r="AJA6" s="39"/>
      <c r="AJB6" s="39"/>
      <c r="AJC6" s="39"/>
      <c r="AJD6" s="39"/>
      <c r="AJE6" s="39"/>
      <c r="AJF6" s="39"/>
      <c r="AJG6" s="39"/>
      <c r="AJH6" s="39"/>
      <c r="AJI6" s="39"/>
      <c r="AJJ6" s="39"/>
      <c r="AJK6" s="39"/>
      <c r="AJL6" s="39"/>
      <c r="AJM6" s="39"/>
      <c r="AJN6" s="39"/>
      <c r="AJO6" s="39"/>
      <c r="AJP6" s="39"/>
      <c r="AJQ6" s="39"/>
      <c r="AJR6" s="39"/>
      <c r="AJS6" s="39"/>
      <c r="AJT6" s="39"/>
      <c r="AJU6" s="39"/>
      <c r="AJV6" s="39"/>
      <c r="AJW6" s="39"/>
      <c r="AJX6" s="39"/>
      <c r="AJY6" s="39"/>
      <c r="AJZ6" s="39"/>
      <c r="AKA6" s="39"/>
      <c r="AKB6" s="39"/>
      <c r="AKC6" s="39"/>
      <c r="AKD6" s="39"/>
      <c r="AKE6" s="39"/>
      <c r="AKF6" s="39"/>
      <c r="AKG6" s="39"/>
      <c r="AKH6" s="39"/>
      <c r="AKI6" s="39"/>
      <c r="AKJ6" s="39"/>
      <c r="AKK6" s="39"/>
      <c r="AKL6" s="39"/>
      <c r="AKM6" s="39"/>
      <c r="AKN6" s="39"/>
      <c r="AKO6" s="39"/>
      <c r="AKP6" s="39"/>
      <c r="AKQ6" s="39"/>
      <c r="AKR6" s="39"/>
      <c r="AKS6" s="39"/>
      <c r="AKT6" s="39"/>
      <c r="AKU6" s="39"/>
      <c r="AKV6" s="39"/>
      <c r="AKW6" s="39"/>
      <c r="AKX6" s="39"/>
      <c r="AKY6" s="39"/>
      <c r="AKZ6" s="39"/>
      <c r="ALA6" s="39"/>
      <c r="ALB6" s="39"/>
      <c r="ALC6" s="39"/>
      <c r="ALD6" s="39"/>
      <c r="ALE6" s="39"/>
      <c r="ALF6" s="39"/>
      <c r="ALG6" s="39"/>
      <c r="ALH6" s="39"/>
      <c r="ALI6" s="39"/>
      <c r="ALJ6" s="39"/>
      <c r="ALK6" s="39"/>
      <c r="ALL6" s="39"/>
      <c r="ALM6" s="39"/>
      <c r="ALN6" s="39"/>
      <c r="ALO6" s="39"/>
      <c r="ALP6" s="39"/>
      <c r="ALQ6" s="39"/>
      <c r="ALR6" s="39"/>
      <c r="ALS6" s="39"/>
      <c r="ALT6" s="39"/>
      <c r="ALU6" s="39"/>
      <c r="ALV6" s="39"/>
      <c r="ALW6" s="39"/>
      <c r="ALX6" s="39"/>
      <c r="ALY6" s="39"/>
      <c r="ALZ6" s="39"/>
      <c r="AMA6" s="39"/>
      <c r="AMB6" s="39"/>
      <c r="AMC6" s="39"/>
      <c r="AMD6" s="39"/>
      <c r="AME6" s="39"/>
      <c r="AMF6" s="39"/>
      <c r="AMG6" s="39"/>
      <c r="AMH6" s="39"/>
      <c r="AMI6" s="39"/>
      <c r="AMJ6" s="39"/>
      <c r="AMK6" s="39"/>
      <c r="AML6" s="39"/>
      <c r="AMM6" s="39"/>
      <c r="AMN6" s="39"/>
      <c r="AMO6" s="39"/>
      <c r="AMP6" s="39"/>
      <c r="AMQ6" s="39"/>
      <c r="AMR6" s="39"/>
      <c r="AMS6" s="39"/>
      <c r="AMT6" s="39"/>
      <c r="AMU6" s="39"/>
      <c r="AMV6" s="39"/>
      <c r="AMW6" s="39"/>
      <c r="AMX6" s="39"/>
      <c r="AMY6" s="39"/>
      <c r="AMZ6" s="39"/>
      <c r="ANA6" s="39"/>
      <c r="ANB6" s="39"/>
      <c r="ANC6" s="39"/>
      <c r="AND6" s="39"/>
      <c r="ANE6" s="39"/>
      <c r="ANF6" s="39"/>
      <c r="ANG6" s="39"/>
      <c r="ANH6" s="39"/>
      <c r="ANI6" s="39"/>
      <c r="ANJ6" s="39"/>
      <c r="ANK6" s="39"/>
      <c r="ANL6" s="39"/>
      <c r="ANM6" s="39"/>
      <c r="ANN6" s="39"/>
      <c r="ANO6" s="39"/>
      <c r="ANP6" s="39"/>
      <c r="ANQ6" s="39"/>
      <c r="ANR6" s="39"/>
      <c r="ANS6" s="39"/>
      <c r="ANT6" s="39"/>
      <c r="ANU6" s="39"/>
      <c r="ANV6" s="39"/>
      <c r="ANW6" s="39"/>
      <c r="ANX6" s="39"/>
      <c r="ANY6" s="39"/>
      <c r="ANZ6" s="39"/>
      <c r="AOA6" s="39"/>
      <c r="AOB6" s="39"/>
      <c r="AOC6" s="39"/>
      <c r="AOD6" s="39"/>
      <c r="AOE6" s="39"/>
      <c r="AOF6" s="39"/>
      <c r="AOG6" s="39"/>
      <c r="AOH6" s="39"/>
      <c r="AOI6" s="39"/>
      <c r="AOJ6" s="39"/>
      <c r="AOK6" s="39"/>
      <c r="AOL6" s="39"/>
      <c r="AOM6" s="39"/>
      <c r="AON6" s="39"/>
      <c r="AOO6" s="39"/>
      <c r="AOP6" s="39"/>
      <c r="AOQ6" s="39"/>
      <c r="AOR6" s="39"/>
      <c r="AOS6" s="39"/>
      <c r="AOT6" s="39"/>
      <c r="AOU6" s="39"/>
      <c r="AOV6" s="39"/>
      <c r="AOW6" s="39"/>
      <c r="AOX6" s="39"/>
      <c r="AOY6" s="39"/>
      <c r="AOZ6" s="39"/>
      <c r="APA6" s="39"/>
      <c r="APB6" s="39"/>
      <c r="APC6" s="39"/>
      <c r="APD6" s="39"/>
      <c r="APE6" s="39"/>
      <c r="APF6" s="39"/>
      <c r="APG6" s="39"/>
      <c r="APH6" s="39"/>
      <c r="API6" s="39"/>
      <c r="APJ6" s="39"/>
      <c r="APK6" s="39"/>
      <c r="APL6" s="39"/>
      <c r="APM6" s="39"/>
      <c r="APN6" s="39"/>
      <c r="APO6" s="39"/>
      <c r="APP6" s="39"/>
      <c r="APQ6" s="39"/>
      <c r="APR6" s="39"/>
      <c r="APS6" s="39"/>
      <c r="APT6" s="39"/>
      <c r="APU6" s="39"/>
      <c r="APV6" s="39"/>
      <c r="APW6" s="39"/>
      <c r="APX6" s="39"/>
      <c r="APY6" s="39"/>
      <c r="APZ6" s="39"/>
      <c r="AQA6" s="39"/>
      <c r="AQB6" s="39"/>
      <c r="AQC6" s="39"/>
      <c r="AQD6" s="39"/>
      <c r="AQE6" s="39"/>
      <c r="AQF6" s="39"/>
      <c r="AQG6" s="39"/>
      <c r="AQH6" s="39"/>
      <c r="AQI6" s="39"/>
      <c r="AQJ6" s="39"/>
      <c r="AQK6" s="39"/>
      <c r="AQL6" s="39"/>
      <c r="AQM6" s="39"/>
      <c r="AQN6" s="39"/>
      <c r="AQO6" s="39"/>
      <c r="AQP6" s="39"/>
      <c r="AQQ6" s="39"/>
      <c r="AQR6" s="39"/>
      <c r="AQS6" s="39"/>
      <c r="AQT6" s="39"/>
      <c r="AQU6" s="39"/>
      <c r="AQV6" s="39"/>
      <c r="AQW6" s="39"/>
      <c r="AQX6" s="39"/>
      <c r="AQY6" s="39"/>
      <c r="AQZ6" s="39"/>
      <c r="ARA6" s="39"/>
      <c r="ARB6" s="39"/>
      <c r="ARC6" s="39"/>
      <c r="ARD6" s="39"/>
      <c r="ARE6" s="39"/>
      <c r="ARF6" s="39"/>
      <c r="ARG6" s="39"/>
      <c r="ARH6" s="39"/>
      <c r="ARI6" s="39"/>
      <c r="ARJ6" s="39"/>
      <c r="ARK6" s="39"/>
      <c r="ARL6" s="39"/>
      <c r="ARM6" s="39"/>
      <c r="ARN6" s="39"/>
      <c r="ARO6" s="39"/>
      <c r="ARP6" s="39"/>
      <c r="ARQ6" s="39"/>
      <c r="ARR6" s="39"/>
      <c r="ARS6" s="39"/>
      <c r="ART6" s="39"/>
      <c r="ARU6" s="39"/>
      <c r="ARV6" s="39"/>
      <c r="ARW6" s="39"/>
      <c r="ARX6" s="39"/>
      <c r="ARY6" s="39"/>
      <c r="ARZ6" s="39"/>
      <c r="ASA6" s="39"/>
      <c r="ASB6" s="39"/>
      <c r="ASC6" s="39"/>
      <c r="ASD6" s="39"/>
      <c r="ASE6" s="39"/>
      <c r="ASF6" s="39"/>
      <c r="ASG6" s="39"/>
      <c r="ASH6" s="39"/>
      <c r="ASI6" s="39"/>
      <c r="ASJ6" s="39"/>
      <c r="ASK6" s="39"/>
      <c r="ASL6" s="39"/>
      <c r="ASM6" s="39"/>
      <c r="ASN6" s="39"/>
      <c r="ASO6" s="39"/>
      <c r="ASP6" s="39"/>
      <c r="ASQ6" s="39"/>
      <c r="ASR6" s="39"/>
      <c r="ASS6" s="39"/>
      <c r="AST6" s="39"/>
      <c r="ASU6" s="39"/>
      <c r="ASV6" s="39"/>
      <c r="ASW6" s="39"/>
      <c r="ASX6" s="39"/>
      <c r="ASY6" s="39"/>
      <c r="ASZ6" s="39"/>
      <c r="ATA6" s="39"/>
      <c r="ATB6" s="39"/>
      <c r="ATC6" s="39"/>
      <c r="ATD6" s="39"/>
      <c r="ATE6" s="39"/>
      <c r="ATF6" s="39"/>
      <c r="ATG6" s="39"/>
      <c r="ATH6" s="39"/>
      <c r="ATI6" s="39"/>
      <c r="ATJ6" s="39"/>
      <c r="ATK6" s="39"/>
      <c r="ATL6" s="39"/>
      <c r="ATM6" s="39"/>
      <c r="ATN6" s="39"/>
      <c r="ATO6" s="39"/>
      <c r="ATP6" s="39"/>
      <c r="ATQ6" s="39"/>
      <c r="ATR6" s="39"/>
      <c r="ATS6" s="39"/>
      <c r="ATT6" s="39"/>
      <c r="ATU6" s="39"/>
      <c r="ATV6" s="39"/>
      <c r="ATW6" s="39"/>
      <c r="ATX6" s="39"/>
      <c r="ATY6" s="39"/>
      <c r="ATZ6" s="39"/>
      <c r="AUA6" s="39"/>
      <c r="AUB6" s="39"/>
      <c r="AUC6" s="39"/>
      <c r="AUD6" s="39"/>
      <c r="AUE6" s="39"/>
      <c r="AUF6" s="39"/>
      <c r="AUG6" s="39"/>
      <c r="AUH6" s="39"/>
      <c r="AUI6" s="39"/>
      <c r="AUJ6" s="39"/>
      <c r="AUK6" s="39"/>
      <c r="AUL6" s="39"/>
      <c r="AUM6" s="39"/>
      <c r="AUN6" s="39"/>
      <c r="AUO6" s="39"/>
      <c r="AUP6" s="39"/>
      <c r="AUQ6" s="39"/>
      <c r="AUR6" s="39"/>
      <c r="AUS6" s="39"/>
      <c r="AUT6" s="39"/>
      <c r="AUU6" s="39"/>
      <c r="AUV6" s="39"/>
      <c r="AUW6" s="39"/>
      <c r="AUX6" s="39"/>
      <c r="AUY6" s="39"/>
      <c r="AUZ6" s="39"/>
      <c r="AVA6" s="39"/>
      <c r="AVB6" s="39"/>
      <c r="AVC6" s="39"/>
      <c r="AVD6" s="39"/>
      <c r="AVE6" s="39"/>
      <c r="AVF6" s="39"/>
      <c r="AVG6" s="39"/>
      <c r="AVH6" s="39"/>
      <c r="AVI6" s="39"/>
      <c r="AVJ6" s="39"/>
      <c r="AVK6" s="39"/>
      <c r="AVL6" s="39"/>
      <c r="AVM6" s="39"/>
      <c r="AVN6" s="39"/>
      <c r="AVO6" s="39"/>
      <c r="AVP6" s="39"/>
      <c r="AVQ6" s="39"/>
      <c r="AVR6" s="39"/>
      <c r="AVS6" s="39"/>
      <c r="AVT6" s="39"/>
      <c r="AVU6" s="39"/>
      <c r="AVV6" s="39"/>
      <c r="AVW6" s="39"/>
      <c r="AVX6" s="39"/>
      <c r="AVY6" s="39"/>
      <c r="AVZ6" s="39"/>
      <c r="AWA6" s="39"/>
      <c r="AWB6" s="39"/>
      <c r="AWC6" s="39"/>
      <c r="AWD6" s="39"/>
      <c r="AWE6" s="39"/>
      <c r="AWF6" s="39"/>
      <c r="AWG6" s="39"/>
      <c r="AWH6" s="39"/>
      <c r="AWI6" s="39"/>
      <c r="AWJ6" s="39"/>
      <c r="AWK6" s="39"/>
      <c r="AWL6" s="39"/>
      <c r="AWM6" s="39"/>
      <c r="AWN6" s="39"/>
      <c r="AWO6" s="39"/>
      <c r="AWP6" s="39"/>
      <c r="AWQ6" s="39"/>
      <c r="AWR6" s="39"/>
      <c r="AWS6" s="39"/>
      <c r="AWT6" s="39"/>
      <c r="AWU6" s="39"/>
      <c r="AWV6" s="39"/>
      <c r="AWW6" s="39"/>
      <c r="AWX6" s="39"/>
      <c r="AWY6" s="39"/>
      <c r="AWZ6" s="39"/>
      <c r="AXA6" s="39"/>
      <c r="AXB6" s="39"/>
      <c r="AXC6" s="39"/>
      <c r="AXD6" s="39"/>
      <c r="AXE6" s="39"/>
      <c r="AXF6" s="39"/>
      <c r="AXG6" s="39"/>
      <c r="AXH6" s="39"/>
      <c r="AXI6" s="39"/>
      <c r="AXJ6" s="39"/>
      <c r="AXK6" s="39"/>
      <c r="AXL6" s="39"/>
      <c r="AXM6" s="39"/>
      <c r="AXN6" s="39"/>
      <c r="AXO6" s="39"/>
      <c r="AXP6" s="39"/>
      <c r="AXQ6" s="39"/>
      <c r="AXR6" s="39"/>
      <c r="AXS6" s="39"/>
      <c r="AXT6" s="39"/>
      <c r="AXU6" s="39"/>
      <c r="AXV6" s="39"/>
      <c r="AXW6" s="39"/>
      <c r="AXX6" s="39"/>
      <c r="AXY6" s="39"/>
      <c r="AXZ6" s="39"/>
      <c r="AYA6" s="39"/>
      <c r="AYB6" s="39"/>
      <c r="AYC6" s="39"/>
      <c r="AYD6" s="39"/>
      <c r="AYE6" s="39"/>
      <c r="AYF6" s="39"/>
      <c r="AYG6" s="39"/>
      <c r="AYH6" s="39"/>
      <c r="AYI6" s="39"/>
      <c r="AYJ6" s="39"/>
      <c r="AYK6" s="39"/>
      <c r="AYL6" s="39"/>
      <c r="AYM6" s="39"/>
      <c r="AYN6" s="39"/>
      <c r="AYO6" s="39"/>
      <c r="AYP6" s="39"/>
      <c r="AYQ6" s="39"/>
      <c r="AYR6" s="39"/>
      <c r="AYS6" s="39"/>
      <c r="AYT6" s="39"/>
      <c r="AYU6" s="39"/>
      <c r="AYV6" s="39"/>
      <c r="AYW6" s="39"/>
      <c r="AYX6" s="39"/>
      <c r="AYY6" s="39"/>
      <c r="AYZ6" s="39"/>
      <c r="AZA6" s="39"/>
      <c r="AZB6" s="39"/>
      <c r="AZC6" s="39"/>
      <c r="AZD6" s="39"/>
      <c r="AZE6" s="39"/>
      <c r="AZF6" s="39"/>
      <c r="AZG6" s="39"/>
      <c r="AZH6" s="39"/>
      <c r="AZI6" s="39"/>
      <c r="AZJ6" s="39"/>
      <c r="AZK6" s="39"/>
      <c r="AZL6" s="39"/>
      <c r="AZM6" s="39"/>
      <c r="AZN6" s="39"/>
      <c r="AZO6" s="39"/>
      <c r="AZP6" s="39"/>
      <c r="AZQ6" s="39"/>
      <c r="AZR6" s="39"/>
      <c r="AZS6" s="39"/>
      <c r="AZT6" s="39"/>
      <c r="AZU6" s="39"/>
      <c r="AZV6" s="39"/>
      <c r="AZW6" s="39"/>
      <c r="AZX6" s="39"/>
      <c r="AZY6" s="39"/>
      <c r="AZZ6" s="39"/>
      <c r="BAA6" s="39"/>
      <c r="BAB6" s="39"/>
      <c r="BAC6" s="39"/>
      <c r="BAD6" s="39"/>
      <c r="BAE6" s="39"/>
      <c r="BAF6" s="39"/>
      <c r="BAG6" s="39"/>
      <c r="BAH6" s="39"/>
      <c r="BAI6" s="39"/>
      <c r="BAJ6" s="39"/>
      <c r="BAK6" s="39"/>
      <c r="BAL6" s="39"/>
      <c r="BAM6" s="39"/>
      <c r="BAN6" s="39"/>
      <c r="BAO6" s="39"/>
      <c r="BAP6" s="39"/>
      <c r="BAQ6" s="39"/>
      <c r="BAR6" s="39"/>
      <c r="BAS6" s="39"/>
      <c r="BAT6" s="39"/>
      <c r="BAU6" s="39"/>
      <c r="BAV6" s="39"/>
      <c r="BAW6" s="39"/>
      <c r="BAX6" s="39"/>
      <c r="BAY6" s="39"/>
      <c r="BAZ6" s="39"/>
      <c r="BBA6" s="39"/>
      <c r="BBB6" s="39"/>
      <c r="BBC6" s="39"/>
      <c r="BBD6" s="39"/>
      <c r="BBE6" s="39"/>
      <c r="BBF6" s="39"/>
      <c r="BBG6" s="39"/>
      <c r="BBH6" s="39"/>
      <c r="BBI6" s="39"/>
      <c r="BBJ6" s="39"/>
      <c r="BBK6" s="39"/>
      <c r="BBL6" s="39"/>
      <c r="BBM6" s="39"/>
      <c r="BBN6" s="39"/>
      <c r="BBO6" s="39"/>
      <c r="BBP6" s="39"/>
      <c r="BBQ6" s="39"/>
      <c r="BBR6" s="39"/>
      <c r="BBS6" s="39"/>
      <c r="BBT6" s="39"/>
      <c r="BBU6" s="39"/>
      <c r="BBV6" s="39"/>
      <c r="BBW6" s="39"/>
      <c r="BBX6" s="39"/>
      <c r="BBY6" s="39"/>
      <c r="BBZ6" s="39"/>
      <c r="BCA6" s="39"/>
      <c r="BCB6" s="39"/>
      <c r="BCC6" s="39"/>
      <c r="BCD6" s="39"/>
      <c r="BCE6" s="39"/>
      <c r="BCF6" s="39"/>
      <c r="BCG6" s="39"/>
      <c r="BCH6" s="39"/>
      <c r="BCI6" s="39"/>
      <c r="BCJ6" s="39"/>
      <c r="BCK6" s="39"/>
      <c r="BCL6" s="39"/>
      <c r="BCM6" s="39"/>
      <c r="BCN6" s="39"/>
      <c r="BCO6" s="39"/>
      <c r="BCP6" s="39"/>
      <c r="BCQ6" s="39"/>
      <c r="BCR6" s="39"/>
      <c r="BCS6" s="39"/>
      <c r="BCT6" s="39"/>
      <c r="BCU6" s="39"/>
      <c r="BCV6" s="39"/>
      <c r="BCW6" s="39"/>
      <c r="BCX6" s="39"/>
      <c r="BCY6" s="39"/>
      <c r="BCZ6" s="39"/>
      <c r="BDA6" s="39"/>
      <c r="BDB6" s="39"/>
      <c r="BDC6" s="39"/>
      <c r="BDD6" s="39"/>
      <c r="BDE6" s="39"/>
      <c r="BDF6" s="39"/>
      <c r="BDG6" s="39"/>
      <c r="BDH6" s="39"/>
      <c r="BDI6" s="39"/>
      <c r="BDJ6" s="39"/>
      <c r="BDK6" s="39"/>
      <c r="BDL6" s="39"/>
      <c r="BDM6" s="39"/>
      <c r="BDN6" s="39"/>
      <c r="BDO6" s="39"/>
      <c r="BDP6" s="39"/>
      <c r="BDQ6" s="39"/>
      <c r="BDR6" s="39"/>
      <c r="BDS6" s="39"/>
      <c r="BDT6" s="39"/>
      <c r="BDU6" s="39"/>
      <c r="BDV6" s="39"/>
      <c r="BDW6" s="39"/>
      <c r="BDX6" s="39"/>
      <c r="BDY6" s="39"/>
      <c r="BDZ6" s="39"/>
      <c r="BEA6" s="39"/>
      <c r="BEB6" s="39"/>
      <c r="BEC6" s="39"/>
      <c r="BED6" s="39"/>
      <c r="BEE6" s="39"/>
      <c r="BEF6" s="39"/>
      <c r="BEG6" s="39"/>
      <c r="BEH6" s="39"/>
      <c r="BEI6" s="39"/>
      <c r="BEJ6" s="39"/>
      <c r="BEK6" s="39"/>
      <c r="BEL6" s="39"/>
      <c r="BEM6" s="39"/>
      <c r="BEN6" s="39"/>
      <c r="BEO6" s="39"/>
      <c r="BEP6" s="39"/>
      <c r="BEQ6" s="39"/>
      <c r="BER6" s="39"/>
      <c r="BES6" s="39"/>
      <c r="BET6" s="39"/>
      <c r="BEU6" s="39"/>
      <c r="BEV6" s="39"/>
      <c r="BEW6" s="39"/>
      <c r="BEX6" s="39"/>
      <c r="BEY6" s="39"/>
      <c r="BEZ6" s="39"/>
      <c r="BFA6" s="39"/>
      <c r="BFB6" s="39"/>
      <c r="BFC6" s="39"/>
      <c r="BFD6" s="39"/>
      <c r="BFE6" s="39"/>
      <c r="BFF6" s="39"/>
      <c r="BFG6" s="39"/>
      <c r="BFH6" s="39"/>
      <c r="BFI6" s="39"/>
      <c r="BFJ6" s="39"/>
      <c r="BFK6" s="39"/>
      <c r="BFL6" s="39"/>
      <c r="BFM6" s="39"/>
      <c r="BFN6" s="39"/>
      <c r="BFO6" s="39"/>
      <c r="BFP6" s="39"/>
      <c r="BFQ6" s="39"/>
      <c r="BFR6" s="39"/>
      <c r="BFS6" s="39"/>
      <c r="BFT6" s="39"/>
      <c r="BFU6" s="39"/>
      <c r="BFV6" s="39"/>
      <c r="BFW6" s="39"/>
      <c r="BFX6" s="39"/>
      <c r="BFY6" s="39"/>
      <c r="BFZ6" s="39"/>
      <c r="BGA6" s="39"/>
      <c r="BGB6" s="39"/>
      <c r="BGC6" s="39"/>
      <c r="BGD6" s="39"/>
      <c r="BGE6" s="39"/>
      <c r="BGF6" s="39"/>
      <c r="BGG6" s="39"/>
      <c r="BGH6" s="39"/>
      <c r="BGI6" s="39"/>
      <c r="BGJ6" s="39"/>
      <c r="BGK6" s="39"/>
      <c r="BGL6" s="39"/>
      <c r="BGM6" s="39"/>
      <c r="BGN6" s="39"/>
      <c r="BGO6" s="39"/>
      <c r="BGP6" s="39"/>
      <c r="BGQ6" s="39"/>
      <c r="BGR6" s="39"/>
      <c r="BGS6" s="39"/>
      <c r="BGT6" s="39"/>
      <c r="BGU6" s="39"/>
      <c r="BGV6" s="39"/>
      <c r="BGW6" s="39"/>
      <c r="BGX6" s="39"/>
      <c r="BGY6" s="39"/>
      <c r="BGZ6" s="39"/>
      <c r="BHA6" s="39"/>
      <c r="BHB6" s="39"/>
      <c r="BHC6" s="39"/>
      <c r="BHD6" s="39"/>
      <c r="BHE6" s="39"/>
      <c r="BHF6" s="39"/>
      <c r="BHG6" s="39"/>
      <c r="BHH6" s="39"/>
      <c r="BHI6" s="39"/>
      <c r="BHJ6" s="39"/>
      <c r="BHK6" s="39"/>
      <c r="BHL6" s="39"/>
      <c r="BHM6" s="39"/>
      <c r="BHN6" s="39"/>
      <c r="BHO6" s="39"/>
      <c r="BHP6" s="39"/>
      <c r="BHQ6" s="39"/>
      <c r="BHR6" s="39"/>
      <c r="BHS6" s="39"/>
      <c r="BHT6" s="39"/>
      <c r="BHU6" s="39"/>
      <c r="BHV6" s="39"/>
      <c r="BHW6" s="39"/>
      <c r="BHX6" s="39"/>
      <c r="BHY6" s="39"/>
      <c r="BHZ6" s="39"/>
      <c r="BIA6" s="39"/>
      <c r="BIB6" s="39"/>
      <c r="BIC6" s="39"/>
      <c r="BID6" s="39"/>
      <c r="BIE6" s="39"/>
      <c r="BIF6" s="39"/>
      <c r="BIG6" s="39"/>
      <c r="BIH6" s="39"/>
      <c r="BII6" s="39"/>
      <c r="BIJ6" s="39"/>
      <c r="BIK6" s="39"/>
      <c r="BIL6" s="39"/>
      <c r="BIM6" s="39"/>
      <c r="BIN6" s="39"/>
      <c r="BIO6" s="39"/>
      <c r="BIP6" s="39"/>
      <c r="BIQ6" s="39"/>
      <c r="BIR6" s="39"/>
      <c r="BIS6" s="39"/>
      <c r="BIT6" s="39"/>
      <c r="BIU6" s="39"/>
      <c r="BIV6" s="39"/>
      <c r="BIW6" s="39"/>
      <c r="BIX6" s="39"/>
      <c r="BIY6" s="39"/>
      <c r="BIZ6" s="39"/>
      <c r="BJA6" s="39"/>
      <c r="BJB6" s="39"/>
      <c r="BJC6" s="39"/>
      <c r="BJD6" s="39"/>
      <c r="BJE6" s="39"/>
      <c r="BJF6" s="39"/>
      <c r="BJG6" s="39"/>
      <c r="BJH6" s="39"/>
      <c r="BJI6" s="39"/>
      <c r="BJJ6" s="39"/>
      <c r="BJK6" s="39"/>
      <c r="BJL6" s="39"/>
      <c r="BJM6" s="39"/>
      <c r="BJN6" s="39"/>
      <c r="BJO6" s="39"/>
      <c r="BJP6" s="39"/>
      <c r="BJQ6" s="39"/>
      <c r="BJR6" s="39"/>
      <c r="BJS6" s="39"/>
      <c r="BJT6" s="39"/>
      <c r="BJU6" s="39"/>
      <c r="BJV6" s="39"/>
      <c r="BJW6" s="39"/>
      <c r="BJX6" s="39"/>
      <c r="BJY6" s="39"/>
      <c r="BJZ6" s="39"/>
      <c r="BKA6" s="39"/>
      <c r="BKB6" s="39"/>
      <c r="BKC6" s="39"/>
      <c r="BKD6" s="39"/>
      <c r="BKE6" s="39"/>
      <c r="BKF6" s="39"/>
      <c r="BKG6" s="39"/>
      <c r="BKH6" s="39"/>
      <c r="BKI6" s="39"/>
      <c r="BKJ6" s="39"/>
      <c r="BKK6" s="39"/>
      <c r="BKL6" s="39"/>
      <c r="BKM6" s="39"/>
      <c r="BKN6" s="39"/>
      <c r="BKO6" s="39"/>
      <c r="BKP6" s="39"/>
      <c r="BKQ6" s="39"/>
      <c r="BKR6" s="39"/>
      <c r="BKS6" s="39"/>
      <c r="BKT6" s="39"/>
      <c r="BKU6" s="39"/>
      <c r="BKV6" s="39"/>
      <c r="BKW6" s="39"/>
      <c r="BKX6" s="39"/>
      <c r="BKY6" s="39"/>
      <c r="BKZ6" s="39"/>
      <c r="BLA6" s="39"/>
      <c r="BLB6" s="39"/>
      <c r="BLC6" s="39"/>
      <c r="BLD6" s="39"/>
      <c r="BLE6" s="39"/>
      <c r="BLF6" s="39"/>
      <c r="BLG6" s="39"/>
      <c r="BLH6" s="39"/>
      <c r="BLI6" s="39"/>
      <c r="BLJ6" s="39"/>
      <c r="BLK6" s="39"/>
      <c r="BLL6" s="39"/>
      <c r="BLM6" s="39"/>
      <c r="BLN6" s="39"/>
      <c r="BLO6" s="39"/>
      <c r="BLP6" s="39"/>
      <c r="BLQ6" s="39"/>
      <c r="BLR6" s="39"/>
      <c r="BLS6" s="39"/>
      <c r="BLT6" s="39"/>
      <c r="BLU6" s="39"/>
      <c r="BLV6" s="39"/>
      <c r="BLW6" s="39"/>
      <c r="BLX6" s="39"/>
      <c r="BLY6" s="39"/>
      <c r="BLZ6" s="39"/>
      <c r="BMA6" s="39"/>
      <c r="BMB6" s="39"/>
      <c r="BMC6" s="39"/>
      <c r="BMD6" s="39"/>
      <c r="BME6" s="39"/>
      <c r="BMF6" s="39"/>
      <c r="BMG6" s="39"/>
      <c r="BMH6" s="39"/>
      <c r="BMI6" s="39"/>
      <c r="BMJ6" s="39"/>
      <c r="BMK6" s="39"/>
      <c r="BML6" s="37"/>
    </row>
    <row r="7" spans="1:1702" s="27" customFormat="1" ht="409.5" customHeight="1" x14ac:dyDescent="0.3">
      <c r="A7" s="40"/>
      <c r="B7" s="8"/>
      <c r="C7" s="16" t="s">
        <v>24</v>
      </c>
      <c r="D7" s="8" t="s">
        <v>18</v>
      </c>
      <c r="E7" s="8" t="s">
        <v>19</v>
      </c>
      <c r="F7" s="9">
        <v>64</v>
      </c>
      <c r="G7" s="8"/>
      <c r="H7" s="79"/>
      <c r="I7" s="8">
        <v>0</v>
      </c>
      <c r="J7" s="79">
        <v>32</v>
      </c>
      <c r="K7" s="8"/>
      <c r="L7" s="79"/>
      <c r="M7" s="8"/>
      <c r="N7" s="79">
        <v>32</v>
      </c>
      <c r="O7" s="9">
        <f t="shared" ref="O7:O20" si="0">G7+I7+K7+M7</f>
        <v>0</v>
      </c>
      <c r="P7" s="9">
        <f t="shared" ref="P7:P20" si="1">H7+J7+L7+N7</f>
        <v>64</v>
      </c>
      <c r="Q7" s="43"/>
      <c r="R7" s="13" t="s">
        <v>55</v>
      </c>
      <c r="S7" s="13" t="s">
        <v>66</v>
      </c>
      <c r="T7" s="46" t="s">
        <v>94</v>
      </c>
      <c r="U7" s="17"/>
      <c r="V7" s="13" t="s">
        <v>20</v>
      </c>
      <c r="W7" s="13"/>
      <c r="X7" s="13" t="s">
        <v>25</v>
      </c>
      <c r="Y7" s="13"/>
      <c r="Z7" s="14" t="s">
        <v>22</v>
      </c>
      <c r="AA7" s="13" t="s">
        <v>23</v>
      </c>
      <c r="AB7" s="15" t="s">
        <v>63</v>
      </c>
      <c r="AC7" s="26" t="s">
        <v>62</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39"/>
      <c r="NI7" s="39"/>
      <c r="NJ7" s="39"/>
      <c r="NK7" s="39"/>
      <c r="NL7" s="39"/>
      <c r="NM7" s="39"/>
      <c r="NN7" s="39"/>
      <c r="NO7" s="39"/>
      <c r="NP7" s="39"/>
      <c r="NQ7" s="39"/>
      <c r="NR7" s="39"/>
      <c r="NS7" s="39"/>
      <c r="NT7" s="39"/>
      <c r="NU7" s="39"/>
      <c r="NV7" s="39"/>
      <c r="NW7" s="39"/>
      <c r="NX7" s="39"/>
      <c r="NY7" s="39"/>
      <c r="NZ7" s="39"/>
      <c r="OA7" s="39"/>
      <c r="OB7" s="39"/>
      <c r="OC7" s="39"/>
      <c r="OD7" s="39"/>
      <c r="OE7" s="39"/>
      <c r="OF7" s="39"/>
      <c r="OG7" s="39"/>
      <c r="OH7" s="39"/>
      <c r="OI7" s="39"/>
      <c r="OJ7" s="39"/>
      <c r="OK7" s="39"/>
      <c r="OL7" s="39"/>
      <c r="OM7" s="39"/>
      <c r="ON7" s="39"/>
      <c r="OO7" s="39"/>
      <c r="OP7" s="39"/>
      <c r="OQ7" s="39"/>
      <c r="OR7" s="39"/>
      <c r="OS7" s="39"/>
      <c r="OT7" s="39"/>
      <c r="OU7" s="39"/>
      <c r="OV7" s="39"/>
      <c r="OW7" s="39"/>
      <c r="OX7" s="39"/>
      <c r="OY7" s="39"/>
      <c r="OZ7" s="39"/>
      <c r="PA7" s="39"/>
      <c r="PB7" s="39"/>
      <c r="PC7" s="39"/>
      <c r="PD7" s="39"/>
      <c r="PE7" s="39"/>
      <c r="PF7" s="39"/>
      <c r="PG7" s="39"/>
      <c r="PH7" s="39"/>
      <c r="PI7" s="39"/>
      <c r="PJ7" s="39"/>
      <c r="PK7" s="39"/>
      <c r="PL7" s="39"/>
      <c r="PM7" s="39"/>
      <c r="PN7" s="39"/>
      <c r="PO7" s="39"/>
      <c r="PP7" s="39"/>
      <c r="PQ7" s="39"/>
      <c r="PR7" s="39"/>
      <c r="PS7" s="39"/>
      <c r="PT7" s="39"/>
      <c r="PU7" s="39"/>
      <c r="PV7" s="39"/>
      <c r="PW7" s="39"/>
      <c r="PX7" s="39"/>
      <c r="PY7" s="39"/>
      <c r="PZ7" s="39"/>
      <c r="QA7" s="39"/>
      <c r="QB7" s="39"/>
      <c r="QC7" s="39"/>
      <c r="QD7" s="39"/>
      <c r="QE7" s="39"/>
      <c r="QF7" s="39"/>
      <c r="QG7" s="39"/>
      <c r="QH7" s="39"/>
      <c r="QI7" s="39"/>
      <c r="QJ7" s="39"/>
      <c r="QK7" s="39"/>
      <c r="QL7" s="39"/>
      <c r="QM7" s="39"/>
      <c r="QN7" s="39"/>
      <c r="QO7" s="39"/>
      <c r="QP7" s="39"/>
      <c r="QQ7" s="39"/>
      <c r="QR7" s="39"/>
      <c r="QS7" s="39"/>
      <c r="QT7" s="39"/>
      <c r="QU7" s="39"/>
      <c r="QV7" s="39"/>
      <c r="QW7" s="39"/>
      <c r="QX7" s="39"/>
      <c r="QY7" s="39"/>
      <c r="QZ7" s="39"/>
      <c r="RA7" s="39"/>
      <c r="RB7" s="39"/>
      <c r="RC7" s="39"/>
      <c r="RD7" s="39"/>
      <c r="RE7" s="39"/>
      <c r="RF7" s="39"/>
      <c r="RG7" s="39"/>
      <c r="RH7" s="39"/>
      <c r="RI7" s="39"/>
      <c r="RJ7" s="39"/>
      <c r="RK7" s="39"/>
      <c r="RL7" s="39"/>
      <c r="RM7" s="39"/>
      <c r="RN7" s="39"/>
      <c r="RO7" s="39"/>
      <c r="RP7" s="39"/>
      <c r="RQ7" s="39"/>
      <c r="RR7" s="39"/>
      <c r="RS7" s="39"/>
      <c r="RT7" s="39"/>
      <c r="RU7" s="39"/>
      <c r="RV7" s="39"/>
      <c r="RW7" s="39"/>
      <c r="RX7" s="39"/>
      <c r="RY7" s="39"/>
      <c r="RZ7" s="39"/>
      <c r="SA7" s="39"/>
      <c r="SB7" s="39"/>
      <c r="SC7" s="39"/>
      <c r="SD7" s="39"/>
      <c r="SE7" s="39"/>
      <c r="SF7" s="39"/>
      <c r="SG7" s="39"/>
      <c r="SH7" s="39"/>
      <c r="SI7" s="39"/>
      <c r="SJ7" s="39"/>
      <c r="SK7" s="39"/>
      <c r="SL7" s="39"/>
      <c r="SM7" s="39"/>
      <c r="SN7" s="39"/>
      <c r="SO7" s="39"/>
      <c r="SP7" s="39"/>
      <c r="SQ7" s="39"/>
      <c r="SR7" s="39"/>
      <c r="SS7" s="39"/>
      <c r="ST7" s="39"/>
      <c r="SU7" s="39"/>
      <c r="SV7" s="39"/>
      <c r="SW7" s="39"/>
      <c r="SX7" s="39"/>
      <c r="SY7" s="39"/>
      <c r="SZ7" s="39"/>
      <c r="TA7" s="39"/>
      <c r="TB7" s="39"/>
      <c r="TC7" s="39"/>
      <c r="TD7" s="39"/>
      <c r="TE7" s="39"/>
      <c r="TF7" s="39"/>
      <c r="TG7" s="39"/>
      <c r="TH7" s="39"/>
      <c r="TI7" s="39"/>
      <c r="TJ7" s="39"/>
      <c r="TK7" s="39"/>
      <c r="TL7" s="39"/>
      <c r="TM7" s="39"/>
      <c r="TN7" s="39"/>
      <c r="TO7" s="39"/>
      <c r="TP7" s="39"/>
      <c r="TQ7" s="39"/>
      <c r="TR7" s="39"/>
      <c r="TS7" s="39"/>
      <c r="TT7" s="39"/>
      <c r="TU7" s="39"/>
      <c r="TV7" s="39"/>
      <c r="TW7" s="39"/>
      <c r="TX7" s="39"/>
      <c r="TY7" s="39"/>
      <c r="TZ7" s="39"/>
      <c r="UA7" s="39"/>
      <c r="UB7" s="39"/>
      <c r="UC7" s="39"/>
      <c r="UD7" s="39"/>
      <c r="UE7" s="39"/>
      <c r="UF7" s="39"/>
      <c r="UG7" s="39"/>
      <c r="UH7" s="39"/>
      <c r="UI7" s="39"/>
      <c r="UJ7" s="39"/>
      <c r="UK7" s="39"/>
      <c r="UL7" s="39"/>
      <c r="UM7" s="39"/>
      <c r="UN7" s="39"/>
      <c r="UO7" s="39"/>
      <c r="UP7" s="39"/>
      <c r="UQ7" s="39"/>
      <c r="UR7" s="39"/>
      <c r="US7" s="39"/>
      <c r="UT7" s="39"/>
      <c r="UU7" s="39"/>
      <c r="UV7" s="39"/>
      <c r="UW7" s="39"/>
      <c r="UX7" s="39"/>
      <c r="UY7" s="39"/>
      <c r="UZ7" s="39"/>
      <c r="VA7" s="39"/>
      <c r="VB7" s="39"/>
      <c r="VC7" s="39"/>
      <c r="VD7" s="39"/>
      <c r="VE7" s="39"/>
      <c r="VF7" s="39"/>
      <c r="VG7" s="39"/>
      <c r="VH7" s="39"/>
      <c r="VI7" s="39"/>
      <c r="VJ7" s="39"/>
      <c r="VK7" s="39"/>
      <c r="VL7" s="39"/>
      <c r="VM7" s="39"/>
      <c r="VN7" s="39"/>
      <c r="VO7" s="39"/>
      <c r="VP7" s="39"/>
      <c r="VQ7" s="39"/>
      <c r="VR7" s="39"/>
      <c r="VS7" s="39"/>
      <c r="VT7" s="39"/>
      <c r="VU7" s="39"/>
      <c r="VV7" s="39"/>
      <c r="VW7" s="39"/>
      <c r="VX7" s="39"/>
      <c r="VY7" s="39"/>
      <c r="VZ7" s="39"/>
      <c r="WA7" s="39"/>
      <c r="WB7" s="39"/>
      <c r="WC7" s="39"/>
      <c r="WD7" s="39"/>
      <c r="WE7" s="39"/>
      <c r="WF7" s="39"/>
      <c r="WG7" s="39"/>
      <c r="WH7" s="39"/>
      <c r="WI7" s="39"/>
      <c r="WJ7" s="39"/>
      <c r="WK7" s="39"/>
      <c r="WL7" s="39"/>
      <c r="WM7" s="39"/>
      <c r="WN7" s="39"/>
      <c r="WO7" s="39"/>
      <c r="WP7" s="39"/>
      <c r="WQ7" s="39"/>
      <c r="WR7" s="39"/>
      <c r="WS7" s="39"/>
      <c r="WT7" s="39"/>
      <c r="WU7" s="39"/>
      <c r="WV7" s="39"/>
      <c r="WW7" s="39"/>
      <c r="WX7" s="39"/>
      <c r="WY7" s="39"/>
      <c r="WZ7" s="39"/>
      <c r="XA7" s="39"/>
      <c r="XB7" s="39"/>
      <c r="XC7" s="39"/>
      <c r="XD7" s="39"/>
      <c r="XE7" s="39"/>
      <c r="XF7" s="39"/>
      <c r="XG7" s="39"/>
      <c r="XH7" s="39"/>
      <c r="XI7" s="39"/>
      <c r="XJ7" s="39"/>
      <c r="XK7" s="39"/>
      <c r="XL7" s="39"/>
      <c r="XM7" s="39"/>
      <c r="XN7" s="39"/>
      <c r="XO7" s="39"/>
      <c r="XP7" s="39"/>
      <c r="XQ7" s="39"/>
      <c r="XR7" s="39"/>
      <c r="XS7" s="39"/>
      <c r="XT7" s="39"/>
      <c r="XU7" s="39"/>
      <c r="XV7" s="39"/>
      <c r="XW7" s="39"/>
      <c r="XX7" s="39"/>
      <c r="XY7" s="39"/>
      <c r="XZ7" s="39"/>
      <c r="YA7" s="39"/>
      <c r="YB7" s="39"/>
      <c r="YC7" s="39"/>
      <c r="YD7" s="39"/>
      <c r="YE7" s="39"/>
      <c r="YF7" s="39"/>
      <c r="YG7" s="39"/>
      <c r="YH7" s="39"/>
      <c r="YI7" s="39"/>
      <c r="YJ7" s="39"/>
      <c r="YK7" s="39"/>
      <c r="YL7" s="39"/>
      <c r="YM7" s="39"/>
      <c r="YN7" s="39"/>
      <c r="YO7" s="39"/>
      <c r="YP7" s="39"/>
      <c r="YQ7" s="39"/>
      <c r="YR7" s="39"/>
      <c r="YS7" s="39"/>
      <c r="YT7" s="39"/>
      <c r="YU7" s="39"/>
      <c r="YV7" s="39"/>
      <c r="YW7" s="39"/>
      <c r="YX7" s="39"/>
      <c r="YY7" s="39"/>
      <c r="YZ7" s="39"/>
      <c r="ZA7" s="39"/>
      <c r="ZB7" s="39"/>
      <c r="ZC7" s="39"/>
      <c r="ZD7" s="39"/>
      <c r="ZE7" s="39"/>
      <c r="ZF7" s="39"/>
      <c r="ZG7" s="39"/>
      <c r="ZH7" s="39"/>
      <c r="ZI7" s="39"/>
      <c r="ZJ7" s="39"/>
      <c r="ZK7" s="39"/>
      <c r="ZL7" s="39"/>
      <c r="ZM7" s="39"/>
      <c r="ZN7" s="39"/>
      <c r="ZO7" s="39"/>
      <c r="ZP7" s="39"/>
      <c r="ZQ7" s="39"/>
      <c r="ZR7" s="39"/>
      <c r="ZS7" s="39"/>
      <c r="ZT7" s="39"/>
      <c r="ZU7" s="39"/>
      <c r="ZV7" s="39"/>
      <c r="ZW7" s="39"/>
      <c r="ZX7" s="39"/>
      <c r="ZY7" s="39"/>
      <c r="ZZ7" s="39"/>
      <c r="AAA7" s="39"/>
      <c r="AAB7" s="39"/>
      <c r="AAC7" s="39"/>
      <c r="AAD7" s="39"/>
      <c r="AAE7" s="39"/>
      <c r="AAF7" s="39"/>
      <c r="AAG7" s="39"/>
      <c r="AAH7" s="39"/>
      <c r="AAI7" s="39"/>
      <c r="AAJ7" s="39"/>
      <c r="AAK7" s="39"/>
      <c r="AAL7" s="39"/>
      <c r="AAM7" s="39"/>
      <c r="AAN7" s="39"/>
      <c r="AAO7" s="39"/>
      <c r="AAP7" s="39"/>
      <c r="AAQ7" s="39"/>
      <c r="AAR7" s="39"/>
      <c r="AAS7" s="39"/>
      <c r="AAT7" s="39"/>
      <c r="AAU7" s="39"/>
      <c r="AAV7" s="39"/>
      <c r="AAW7" s="39"/>
      <c r="AAX7" s="39"/>
      <c r="AAY7" s="39"/>
      <c r="AAZ7" s="39"/>
      <c r="ABA7" s="39"/>
      <c r="ABB7" s="39"/>
      <c r="ABC7" s="39"/>
      <c r="ABD7" s="39"/>
      <c r="ABE7" s="39"/>
      <c r="ABF7" s="39"/>
      <c r="ABG7" s="39"/>
      <c r="ABH7" s="39"/>
      <c r="ABI7" s="39"/>
      <c r="ABJ7" s="39"/>
      <c r="ABK7" s="39"/>
      <c r="ABL7" s="39"/>
      <c r="ABM7" s="39"/>
      <c r="ABN7" s="39"/>
      <c r="ABO7" s="39"/>
      <c r="ABP7" s="39"/>
      <c r="ABQ7" s="39"/>
      <c r="ABR7" s="39"/>
      <c r="ABS7" s="39"/>
      <c r="ABT7" s="39"/>
      <c r="ABU7" s="39"/>
      <c r="ABV7" s="39"/>
      <c r="ABW7" s="39"/>
      <c r="ABX7" s="39"/>
      <c r="ABY7" s="39"/>
      <c r="ABZ7" s="39"/>
      <c r="ACA7" s="39"/>
      <c r="ACB7" s="39"/>
      <c r="ACC7" s="39"/>
      <c r="ACD7" s="39"/>
      <c r="ACE7" s="39"/>
      <c r="ACF7" s="39"/>
      <c r="ACG7" s="39"/>
      <c r="ACH7" s="39"/>
      <c r="ACI7" s="39"/>
      <c r="ACJ7" s="39"/>
      <c r="ACK7" s="39"/>
      <c r="ACL7" s="39"/>
      <c r="ACM7" s="39"/>
      <c r="ACN7" s="39"/>
      <c r="ACO7" s="39"/>
      <c r="ACP7" s="39"/>
      <c r="ACQ7" s="39"/>
      <c r="ACR7" s="39"/>
      <c r="ACS7" s="39"/>
      <c r="ACT7" s="39"/>
      <c r="ACU7" s="39"/>
      <c r="ACV7" s="39"/>
      <c r="ACW7" s="39"/>
      <c r="ACX7" s="39"/>
      <c r="ACY7" s="39"/>
      <c r="ACZ7" s="39"/>
      <c r="ADA7" s="39"/>
      <c r="ADB7" s="39"/>
      <c r="ADC7" s="39"/>
      <c r="ADD7" s="39"/>
      <c r="ADE7" s="39"/>
      <c r="ADF7" s="39"/>
      <c r="ADG7" s="39"/>
      <c r="ADH7" s="39"/>
      <c r="ADI7" s="39"/>
      <c r="ADJ7" s="39"/>
      <c r="ADK7" s="39"/>
      <c r="ADL7" s="39"/>
      <c r="ADM7" s="39"/>
      <c r="ADN7" s="39"/>
      <c r="ADO7" s="39"/>
      <c r="ADP7" s="39"/>
      <c r="ADQ7" s="39"/>
      <c r="ADR7" s="39"/>
      <c r="ADS7" s="39"/>
      <c r="ADT7" s="39"/>
      <c r="ADU7" s="39"/>
      <c r="ADV7" s="39"/>
      <c r="ADW7" s="39"/>
      <c r="ADX7" s="39"/>
      <c r="ADY7" s="39"/>
      <c r="ADZ7" s="39"/>
      <c r="AEA7" s="39"/>
      <c r="AEB7" s="39"/>
      <c r="AEC7" s="39"/>
      <c r="AED7" s="39"/>
      <c r="AEE7" s="39"/>
      <c r="AEF7" s="39"/>
      <c r="AEG7" s="39"/>
      <c r="AEH7" s="39"/>
      <c r="AEI7" s="39"/>
      <c r="AEJ7" s="39"/>
      <c r="AEK7" s="39"/>
      <c r="AEL7" s="39"/>
      <c r="AEM7" s="39"/>
      <c r="AEN7" s="39"/>
      <c r="AEO7" s="39"/>
      <c r="AEP7" s="39"/>
      <c r="AEQ7" s="39"/>
      <c r="AER7" s="39"/>
      <c r="AES7" s="39"/>
      <c r="AET7" s="39"/>
      <c r="AEU7" s="39"/>
      <c r="AEV7" s="39"/>
      <c r="AEW7" s="39"/>
      <c r="AEX7" s="39"/>
      <c r="AEY7" s="39"/>
      <c r="AEZ7" s="39"/>
      <c r="AFA7" s="39"/>
      <c r="AFB7" s="39"/>
      <c r="AFC7" s="39"/>
      <c r="AFD7" s="39"/>
      <c r="AFE7" s="39"/>
      <c r="AFF7" s="39"/>
      <c r="AFG7" s="39"/>
      <c r="AFH7" s="39"/>
      <c r="AFI7" s="39"/>
      <c r="AFJ7" s="39"/>
      <c r="AFK7" s="39"/>
      <c r="AFL7" s="39"/>
      <c r="AFM7" s="39"/>
      <c r="AFN7" s="39"/>
      <c r="AFO7" s="39"/>
      <c r="AFP7" s="39"/>
      <c r="AFQ7" s="39"/>
      <c r="AFR7" s="39"/>
      <c r="AFS7" s="39"/>
      <c r="AFT7" s="39"/>
      <c r="AFU7" s="39"/>
      <c r="AFV7" s="39"/>
      <c r="AFW7" s="39"/>
      <c r="AFX7" s="39"/>
      <c r="AFY7" s="39"/>
      <c r="AFZ7" s="39"/>
      <c r="AGA7" s="39"/>
      <c r="AGB7" s="39"/>
      <c r="AGC7" s="39"/>
      <c r="AGD7" s="39"/>
      <c r="AGE7" s="39"/>
      <c r="AGF7" s="39"/>
      <c r="AGG7" s="39"/>
      <c r="AGH7" s="39"/>
      <c r="AGI7" s="39"/>
      <c r="AGJ7" s="39"/>
      <c r="AGK7" s="39"/>
      <c r="AGL7" s="39"/>
      <c r="AGM7" s="39"/>
      <c r="AGN7" s="39"/>
      <c r="AGO7" s="39"/>
      <c r="AGP7" s="39"/>
      <c r="AGQ7" s="39"/>
      <c r="AGR7" s="39"/>
      <c r="AGS7" s="39"/>
      <c r="AGT7" s="39"/>
      <c r="AGU7" s="39"/>
      <c r="AGV7" s="39"/>
      <c r="AGW7" s="39"/>
      <c r="AGX7" s="39"/>
      <c r="AGY7" s="39"/>
      <c r="AGZ7" s="39"/>
      <c r="AHA7" s="39"/>
      <c r="AHB7" s="39"/>
      <c r="AHC7" s="39"/>
      <c r="AHD7" s="39"/>
      <c r="AHE7" s="39"/>
      <c r="AHF7" s="39"/>
      <c r="AHG7" s="39"/>
      <c r="AHH7" s="39"/>
      <c r="AHI7" s="39"/>
      <c r="AHJ7" s="39"/>
      <c r="AHK7" s="39"/>
      <c r="AHL7" s="39"/>
      <c r="AHM7" s="39"/>
      <c r="AHN7" s="39"/>
      <c r="AHO7" s="39"/>
      <c r="AHP7" s="39"/>
      <c r="AHQ7" s="39"/>
      <c r="AHR7" s="39"/>
      <c r="AHS7" s="39"/>
      <c r="AHT7" s="39"/>
      <c r="AHU7" s="39"/>
      <c r="AHV7" s="39"/>
      <c r="AHW7" s="39"/>
      <c r="AHX7" s="39"/>
      <c r="AHY7" s="39"/>
      <c r="AHZ7" s="39"/>
      <c r="AIA7" s="39"/>
      <c r="AIB7" s="39"/>
      <c r="AIC7" s="39"/>
      <c r="AID7" s="39"/>
      <c r="AIE7" s="39"/>
      <c r="AIF7" s="39"/>
      <c r="AIG7" s="39"/>
      <c r="AIH7" s="39"/>
      <c r="AII7" s="39"/>
      <c r="AIJ7" s="39"/>
      <c r="AIK7" s="39"/>
      <c r="AIL7" s="39"/>
      <c r="AIM7" s="39"/>
      <c r="AIN7" s="39"/>
      <c r="AIO7" s="39"/>
      <c r="AIP7" s="39"/>
      <c r="AIQ7" s="39"/>
      <c r="AIR7" s="39"/>
      <c r="AIS7" s="39"/>
      <c r="AIT7" s="39"/>
      <c r="AIU7" s="39"/>
      <c r="AIV7" s="39"/>
      <c r="AIW7" s="39"/>
      <c r="AIX7" s="39"/>
      <c r="AIY7" s="39"/>
      <c r="AIZ7" s="39"/>
      <c r="AJA7" s="39"/>
      <c r="AJB7" s="39"/>
      <c r="AJC7" s="39"/>
      <c r="AJD7" s="39"/>
      <c r="AJE7" s="39"/>
      <c r="AJF7" s="39"/>
      <c r="AJG7" s="39"/>
      <c r="AJH7" s="39"/>
      <c r="AJI7" s="39"/>
      <c r="AJJ7" s="39"/>
      <c r="AJK7" s="39"/>
      <c r="AJL7" s="39"/>
      <c r="AJM7" s="39"/>
      <c r="AJN7" s="39"/>
      <c r="AJO7" s="39"/>
      <c r="AJP7" s="39"/>
      <c r="AJQ7" s="39"/>
      <c r="AJR7" s="39"/>
      <c r="AJS7" s="39"/>
      <c r="AJT7" s="39"/>
      <c r="AJU7" s="39"/>
      <c r="AJV7" s="39"/>
      <c r="AJW7" s="39"/>
      <c r="AJX7" s="39"/>
      <c r="AJY7" s="39"/>
      <c r="AJZ7" s="39"/>
      <c r="AKA7" s="39"/>
      <c r="AKB7" s="39"/>
      <c r="AKC7" s="39"/>
      <c r="AKD7" s="39"/>
      <c r="AKE7" s="39"/>
      <c r="AKF7" s="39"/>
      <c r="AKG7" s="39"/>
      <c r="AKH7" s="39"/>
      <c r="AKI7" s="39"/>
      <c r="AKJ7" s="39"/>
      <c r="AKK7" s="39"/>
      <c r="AKL7" s="39"/>
      <c r="AKM7" s="39"/>
      <c r="AKN7" s="39"/>
      <c r="AKO7" s="39"/>
      <c r="AKP7" s="39"/>
      <c r="AKQ7" s="39"/>
      <c r="AKR7" s="39"/>
      <c r="AKS7" s="39"/>
      <c r="AKT7" s="39"/>
      <c r="AKU7" s="39"/>
      <c r="AKV7" s="39"/>
      <c r="AKW7" s="39"/>
      <c r="AKX7" s="39"/>
      <c r="AKY7" s="39"/>
      <c r="AKZ7" s="39"/>
      <c r="ALA7" s="39"/>
      <c r="ALB7" s="39"/>
      <c r="ALC7" s="39"/>
      <c r="ALD7" s="39"/>
      <c r="ALE7" s="39"/>
      <c r="ALF7" s="39"/>
      <c r="ALG7" s="39"/>
      <c r="ALH7" s="39"/>
      <c r="ALI7" s="39"/>
      <c r="ALJ7" s="39"/>
      <c r="ALK7" s="39"/>
      <c r="ALL7" s="39"/>
      <c r="ALM7" s="39"/>
      <c r="ALN7" s="39"/>
      <c r="ALO7" s="39"/>
      <c r="ALP7" s="39"/>
      <c r="ALQ7" s="39"/>
      <c r="ALR7" s="39"/>
      <c r="ALS7" s="39"/>
      <c r="ALT7" s="39"/>
      <c r="ALU7" s="39"/>
      <c r="ALV7" s="39"/>
      <c r="ALW7" s="39"/>
      <c r="ALX7" s="39"/>
      <c r="ALY7" s="39"/>
      <c r="ALZ7" s="39"/>
      <c r="AMA7" s="39"/>
      <c r="AMB7" s="39"/>
      <c r="AMC7" s="39"/>
      <c r="AMD7" s="39"/>
      <c r="AME7" s="39"/>
      <c r="AMF7" s="39"/>
      <c r="AMG7" s="39"/>
      <c r="AMH7" s="39"/>
      <c r="AMI7" s="39"/>
      <c r="AMJ7" s="39"/>
      <c r="AMK7" s="39"/>
      <c r="AML7" s="39"/>
      <c r="AMM7" s="39"/>
      <c r="AMN7" s="39"/>
      <c r="AMO7" s="39"/>
      <c r="AMP7" s="39"/>
      <c r="AMQ7" s="39"/>
      <c r="AMR7" s="39"/>
      <c r="AMS7" s="39"/>
      <c r="AMT7" s="39"/>
      <c r="AMU7" s="39"/>
      <c r="AMV7" s="39"/>
      <c r="AMW7" s="39"/>
      <c r="AMX7" s="39"/>
      <c r="AMY7" s="39"/>
      <c r="AMZ7" s="39"/>
      <c r="ANA7" s="39"/>
      <c r="ANB7" s="39"/>
      <c r="ANC7" s="39"/>
      <c r="AND7" s="39"/>
      <c r="ANE7" s="39"/>
      <c r="ANF7" s="39"/>
      <c r="ANG7" s="39"/>
      <c r="ANH7" s="39"/>
      <c r="ANI7" s="39"/>
      <c r="ANJ7" s="39"/>
      <c r="ANK7" s="39"/>
      <c r="ANL7" s="39"/>
      <c r="ANM7" s="39"/>
      <c r="ANN7" s="39"/>
      <c r="ANO7" s="39"/>
      <c r="ANP7" s="39"/>
      <c r="ANQ7" s="39"/>
      <c r="ANR7" s="39"/>
      <c r="ANS7" s="39"/>
      <c r="ANT7" s="39"/>
      <c r="ANU7" s="39"/>
      <c r="ANV7" s="39"/>
      <c r="ANW7" s="39"/>
      <c r="ANX7" s="39"/>
      <c r="ANY7" s="39"/>
      <c r="ANZ7" s="39"/>
      <c r="AOA7" s="39"/>
      <c r="AOB7" s="39"/>
      <c r="AOC7" s="39"/>
      <c r="AOD7" s="39"/>
      <c r="AOE7" s="39"/>
      <c r="AOF7" s="39"/>
      <c r="AOG7" s="39"/>
      <c r="AOH7" s="39"/>
      <c r="AOI7" s="39"/>
      <c r="AOJ7" s="39"/>
      <c r="AOK7" s="39"/>
      <c r="AOL7" s="39"/>
      <c r="AOM7" s="39"/>
      <c r="AON7" s="39"/>
      <c r="AOO7" s="39"/>
      <c r="AOP7" s="39"/>
      <c r="AOQ7" s="39"/>
      <c r="AOR7" s="39"/>
      <c r="AOS7" s="39"/>
      <c r="AOT7" s="39"/>
      <c r="AOU7" s="39"/>
      <c r="AOV7" s="39"/>
      <c r="AOW7" s="39"/>
      <c r="AOX7" s="39"/>
      <c r="AOY7" s="39"/>
      <c r="AOZ7" s="39"/>
      <c r="APA7" s="39"/>
      <c r="APB7" s="39"/>
      <c r="APC7" s="39"/>
      <c r="APD7" s="39"/>
      <c r="APE7" s="39"/>
      <c r="APF7" s="39"/>
      <c r="APG7" s="39"/>
      <c r="APH7" s="39"/>
      <c r="API7" s="39"/>
      <c r="APJ7" s="39"/>
      <c r="APK7" s="39"/>
      <c r="APL7" s="39"/>
      <c r="APM7" s="39"/>
      <c r="APN7" s="39"/>
      <c r="APO7" s="39"/>
      <c r="APP7" s="39"/>
      <c r="APQ7" s="39"/>
      <c r="APR7" s="39"/>
      <c r="APS7" s="39"/>
      <c r="APT7" s="39"/>
      <c r="APU7" s="39"/>
      <c r="APV7" s="39"/>
      <c r="APW7" s="39"/>
      <c r="APX7" s="39"/>
      <c r="APY7" s="39"/>
      <c r="APZ7" s="39"/>
      <c r="AQA7" s="39"/>
      <c r="AQB7" s="39"/>
      <c r="AQC7" s="39"/>
      <c r="AQD7" s="39"/>
      <c r="AQE7" s="39"/>
      <c r="AQF7" s="39"/>
      <c r="AQG7" s="39"/>
      <c r="AQH7" s="39"/>
      <c r="AQI7" s="39"/>
      <c r="AQJ7" s="39"/>
      <c r="AQK7" s="39"/>
      <c r="AQL7" s="39"/>
      <c r="AQM7" s="39"/>
      <c r="AQN7" s="39"/>
      <c r="AQO7" s="39"/>
      <c r="AQP7" s="39"/>
      <c r="AQQ7" s="39"/>
      <c r="AQR7" s="39"/>
      <c r="AQS7" s="39"/>
      <c r="AQT7" s="39"/>
      <c r="AQU7" s="39"/>
      <c r="AQV7" s="39"/>
      <c r="AQW7" s="39"/>
      <c r="AQX7" s="39"/>
      <c r="AQY7" s="39"/>
      <c r="AQZ7" s="39"/>
      <c r="ARA7" s="39"/>
      <c r="ARB7" s="39"/>
      <c r="ARC7" s="39"/>
      <c r="ARD7" s="39"/>
      <c r="ARE7" s="39"/>
      <c r="ARF7" s="39"/>
      <c r="ARG7" s="39"/>
      <c r="ARH7" s="39"/>
      <c r="ARI7" s="39"/>
      <c r="ARJ7" s="39"/>
      <c r="ARK7" s="39"/>
      <c r="ARL7" s="39"/>
      <c r="ARM7" s="39"/>
      <c r="ARN7" s="39"/>
      <c r="ARO7" s="39"/>
      <c r="ARP7" s="39"/>
      <c r="ARQ7" s="39"/>
      <c r="ARR7" s="39"/>
      <c r="ARS7" s="39"/>
      <c r="ART7" s="39"/>
      <c r="ARU7" s="39"/>
      <c r="ARV7" s="39"/>
      <c r="ARW7" s="39"/>
      <c r="ARX7" s="39"/>
      <c r="ARY7" s="39"/>
      <c r="ARZ7" s="39"/>
      <c r="ASA7" s="39"/>
      <c r="ASB7" s="39"/>
      <c r="ASC7" s="39"/>
      <c r="ASD7" s="39"/>
      <c r="ASE7" s="39"/>
      <c r="ASF7" s="39"/>
      <c r="ASG7" s="39"/>
      <c r="ASH7" s="39"/>
      <c r="ASI7" s="39"/>
      <c r="ASJ7" s="39"/>
      <c r="ASK7" s="39"/>
      <c r="ASL7" s="39"/>
      <c r="ASM7" s="39"/>
      <c r="ASN7" s="39"/>
      <c r="ASO7" s="39"/>
      <c r="ASP7" s="39"/>
      <c r="ASQ7" s="39"/>
      <c r="ASR7" s="39"/>
      <c r="ASS7" s="39"/>
      <c r="AST7" s="39"/>
      <c r="ASU7" s="39"/>
      <c r="ASV7" s="39"/>
      <c r="ASW7" s="39"/>
      <c r="ASX7" s="39"/>
      <c r="ASY7" s="39"/>
      <c r="ASZ7" s="39"/>
      <c r="ATA7" s="39"/>
      <c r="ATB7" s="39"/>
      <c r="ATC7" s="39"/>
      <c r="ATD7" s="39"/>
      <c r="ATE7" s="39"/>
      <c r="ATF7" s="39"/>
      <c r="ATG7" s="39"/>
      <c r="ATH7" s="39"/>
      <c r="ATI7" s="39"/>
      <c r="ATJ7" s="39"/>
      <c r="ATK7" s="39"/>
      <c r="ATL7" s="39"/>
      <c r="ATM7" s="39"/>
      <c r="ATN7" s="39"/>
      <c r="ATO7" s="39"/>
      <c r="ATP7" s="39"/>
      <c r="ATQ7" s="39"/>
      <c r="ATR7" s="39"/>
      <c r="ATS7" s="39"/>
      <c r="ATT7" s="39"/>
      <c r="ATU7" s="39"/>
      <c r="ATV7" s="39"/>
      <c r="ATW7" s="39"/>
      <c r="ATX7" s="39"/>
      <c r="ATY7" s="39"/>
      <c r="ATZ7" s="39"/>
      <c r="AUA7" s="39"/>
      <c r="AUB7" s="39"/>
      <c r="AUC7" s="39"/>
      <c r="AUD7" s="39"/>
      <c r="AUE7" s="39"/>
      <c r="AUF7" s="39"/>
      <c r="AUG7" s="39"/>
      <c r="AUH7" s="39"/>
      <c r="AUI7" s="39"/>
      <c r="AUJ7" s="39"/>
      <c r="AUK7" s="39"/>
      <c r="AUL7" s="39"/>
      <c r="AUM7" s="39"/>
      <c r="AUN7" s="39"/>
      <c r="AUO7" s="39"/>
      <c r="AUP7" s="39"/>
      <c r="AUQ7" s="39"/>
      <c r="AUR7" s="39"/>
      <c r="AUS7" s="39"/>
      <c r="AUT7" s="39"/>
      <c r="AUU7" s="39"/>
      <c r="AUV7" s="39"/>
      <c r="AUW7" s="39"/>
      <c r="AUX7" s="39"/>
      <c r="AUY7" s="39"/>
      <c r="AUZ7" s="39"/>
      <c r="AVA7" s="39"/>
      <c r="AVB7" s="39"/>
      <c r="AVC7" s="39"/>
      <c r="AVD7" s="39"/>
      <c r="AVE7" s="39"/>
      <c r="AVF7" s="39"/>
      <c r="AVG7" s="39"/>
      <c r="AVH7" s="39"/>
      <c r="AVI7" s="39"/>
      <c r="AVJ7" s="39"/>
      <c r="AVK7" s="39"/>
      <c r="AVL7" s="39"/>
      <c r="AVM7" s="39"/>
      <c r="AVN7" s="39"/>
      <c r="AVO7" s="39"/>
      <c r="AVP7" s="39"/>
      <c r="AVQ7" s="39"/>
      <c r="AVR7" s="39"/>
      <c r="AVS7" s="39"/>
      <c r="AVT7" s="39"/>
      <c r="AVU7" s="39"/>
      <c r="AVV7" s="39"/>
      <c r="AVW7" s="39"/>
      <c r="AVX7" s="39"/>
      <c r="AVY7" s="39"/>
      <c r="AVZ7" s="39"/>
      <c r="AWA7" s="39"/>
      <c r="AWB7" s="39"/>
      <c r="AWC7" s="39"/>
      <c r="AWD7" s="39"/>
      <c r="AWE7" s="39"/>
      <c r="AWF7" s="39"/>
      <c r="AWG7" s="39"/>
      <c r="AWH7" s="39"/>
      <c r="AWI7" s="39"/>
      <c r="AWJ7" s="39"/>
      <c r="AWK7" s="39"/>
      <c r="AWL7" s="39"/>
      <c r="AWM7" s="39"/>
      <c r="AWN7" s="39"/>
      <c r="AWO7" s="39"/>
      <c r="AWP7" s="39"/>
      <c r="AWQ7" s="39"/>
      <c r="AWR7" s="39"/>
      <c r="AWS7" s="39"/>
      <c r="AWT7" s="39"/>
      <c r="AWU7" s="39"/>
      <c r="AWV7" s="39"/>
      <c r="AWW7" s="39"/>
      <c r="AWX7" s="39"/>
      <c r="AWY7" s="39"/>
      <c r="AWZ7" s="39"/>
      <c r="AXA7" s="39"/>
      <c r="AXB7" s="39"/>
      <c r="AXC7" s="39"/>
      <c r="AXD7" s="39"/>
      <c r="AXE7" s="39"/>
      <c r="AXF7" s="39"/>
      <c r="AXG7" s="39"/>
      <c r="AXH7" s="39"/>
      <c r="AXI7" s="39"/>
      <c r="AXJ7" s="39"/>
      <c r="AXK7" s="39"/>
      <c r="AXL7" s="39"/>
      <c r="AXM7" s="39"/>
      <c r="AXN7" s="39"/>
      <c r="AXO7" s="39"/>
      <c r="AXP7" s="39"/>
      <c r="AXQ7" s="39"/>
      <c r="AXR7" s="39"/>
      <c r="AXS7" s="39"/>
      <c r="AXT7" s="39"/>
      <c r="AXU7" s="39"/>
      <c r="AXV7" s="39"/>
      <c r="AXW7" s="39"/>
      <c r="AXX7" s="39"/>
      <c r="AXY7" s="39"/>
      <c r="AXZ7" s="39"/>
      <c r="AYA7" s="39"/>
      <c r="AYB7" s="39"/>
      <c r="AYC7" s="39"/>
      <c r="AYD7" s="39"/>
      <c r="AYE7" s="39"/>
      <c r="AYF7" s="39"/>
      <c r="AYG7" s="39"/>
      <c r="AYH7" s="39"/>
      <c r="AYI7" s="39"/>
      <c r="AYJ7" s="39"/>
      <c r="AYK7" s="39"/>
      <c r="AYL7" s="39"/>
      <c r="AYM7" s="39"/>
      <c r="AYN7" s="39"/>
      <c r="AYO7" s="39"/>
      <c r="AYP7" s="39"/>
      <c r="AYQ7" s="39"/>
      <c r="AYR7" s="39"/>
      <c r="AYS7" s="39"/>
      <c r="AYT7" s="39"/>
      <c r="AYU7" s="39"/>
      <c r="AYV7" s="39"/>
      <c r="AYW7" s="39"/>
      <c r="AYX7" s="39"/>
      <c r="AYY7" s="39"/>
      <c r="AYZ7" s="39"/>
      <c r="AZA7" s="39"/>
      <c r="AZB7" s="39"/>
      <c r="AZC7" s="39"/>
      <c r="AZD7" s="39"/>
      <c r="AZE7" s="39"/>
      <c r="AZF7" s="39"/>
      <c r="AZG7" s="39"/>
      <c r="AZH7" s="39"/>
      <c r="AZI7" s="39"/>
      <c r="AZJ7" s="39"/>
      <c r="AZK7" s="39"/>
      <c r="AZL7" s="39"/>
      <c r="AZM7" s="39"/>
      <c r="AZN7" s="39"/>
      <c r="AZO7" s="39"/>
      <c r="AZP7" s="39"/>
      <c r="AZQ7" s="39"/>
      <c r="AZR7" s="39"/>
      <c r="AZS7" s="39"/>
      <c r="AZT7" s="39"/>
      <c r="AZU7" s="39"/>
      <c r="AZV7" s="39"/>
      <c r="AZW7" s="39"/>
      <c r="AZX7" s="39"/>
      <c r="AZY7" s="39"/>
      <c r="AZZ7" s="39"/>
      <c r="BAA7" s="39"/>
      <c r="BAB7" s="39"/>
      <c r="BAC7" s="39"/>
      <c r="BAD7" s="39"/>
      <c r="BAE7" s="39"/>
      <c r="BAF7" s="39"/>
      <c r="BAG7" s="39"/>
      <c r="BAH7" s="39"/>
      <c r="BAI7" s="39"/>
      <c r="BAJ7" s="39"/>
      <c r="BAK7" s="39"/>
      <c r="BAL7" s="39"/>
      <c r="BAM7" s="39"/>
      <c r="BAN7" s="39"/>
      <c r="BAO7" s="39"/>
      <c r="BAP7" s="39"/>
      <c r="BAQ7" s="39"/>
      <c r="BAR7" s="39"/>
      <c r="BAS7" s="39"/>
      <c r="BAT7" s="39"/>
      <c r="BAU7" s="39"/>
      <c r="BAV7" s="39"/>
      <c r="BAW7" s="39"/>
      <c r="BAX7" s="39"/>
      <c r="BAY7" s="39"/>
      <c r="BAZ7" s="39"/>
      <c r="BBA7" s="39"/>
      <c r="BBB7" s="39"/>
      <c r="BBC7" s="39"/>
      <c r="BBD7" s="39"/>
      <c r="BBE7" s="39"/>
      <c r="BBF7" s="39"/>
      <c r="BBG7" s="39"/>
      <c r="BBH7" s="39"/>
      <c r="BBI7" s="39"/>
      <c r="BBJ7" s="39"/>
      <c r="BBK7" s="39"/>
      <c r="BBL7" s="39"/>
      <c r="BBM7" s="39"/>
      <c r="BBN7" s="39"/>
      <c r="BBO7" s="39"/>
      <c r="BBP7" s="39"/>
      <c r="BBQ7" s="39"/>
      <c r="BBR7" s="39"/>
      <c r="BBS7" s="39"/>
      <c r="BBT7" s="39"/>
      <c r="BBU7" s="39"/>
      <c r="BBV7" s="39"/>
      <c r="BBW7" s="39"/>
      <c r="BBX7" s="39"/>
      <c r="BBY7" s="39"/>
      <c r="BBZ7" s="39"/>
      <c r="BCA7" s="39"/>
      <c r="BCB7" s="39"/>
      <c r="BCC7" s="39"/>
      <c r="BCD7" s="39"/>
      <c r="BCE7" s="39"/>
      <c r="BCF7" s="39"/>
      <c r="BCG7" s="39"/>
      <c r="BCH7" s="39"/>
      <c r="BCI7" s="39"/>
      <c r="BCJ7" s="39"/>
      <c r="BCK7" s="39"/>
      <c r="BCL7" s="39"/>
      <c r="BCM7" s="39"/>
      <c r="BCN7" s="39"/>
      <c r="BCO7" s="39"/>
      <c r="BCP7" s="39"/>
      <c r="BCQ7" s="39"/>
      <c r="BCR7" s="39"/>
      <c r="BCS7" s="39"/>
      <c r="BCT7" s="39"/>
      <c r="BCU7" s="39"/>
      <c r="BCV7" s="39"/>
      <c r="BCW7" s="39"/>
      <c r="BCX7" s="39"/>
      <c r="BCY7" s="39"/>
      <c r="BCZ7" s="39"/>
      <c r="BDA7" s="39"/>
      <c r="BDB7" s="39"/>
      <c r="BDC7" s="39"/>
      <c r="BDD7" s="39"/>
      <c r="BDE7" s="39"/>
      <c r="BDF7" s="39"/>
      <c r="BDG7" s="39"/>
      <c r="BDH7" s="39"/>
      <c r="BDI7" s="39"/>
      <c r="BDJ7" s="39"/>
      <c r="BDK7" s="39"/>
      <c r="BDL7" s="39"/>
      <c r="BDM7" s="39"/>
      <c r="BDN7" s="39"/>
      <c r="BDO7" s="39"/>
      <c r="BDP7" s="39"/>
      <c r="BDQ7" s="39"/>
      <c r="BDR7" s="39"/>
      <c r="BDS7" s="39"/>
      <c r="BDT7" s="39"/>
      <c r="BDU7" s="39"/>
      <c r="BDV7" s="39"/>
      <c r="BDW7" s="39"/>
      <c r="BDX7" s="39"/>
      <c r="BDY7" s="39"/>
      <c r="BDZ7" s="39"/>
      <c r="BEA7" s="39"/>
      <c r="BEB7" s="39"/>
      <c r="BEC7" s="39"/>
      <c r="BED7" s="39"/>
      <c r="BEE7" s="39"/>
      <c r="BEF7" s="39"/>
      <c r="BEG7" s="39"/>
      <c r="BEH7" s="39"/>
      <c r="BEI7" s="39"/>
      <c r="BEJ7" s="39"/>
      <c r="BEK7" s="39"/>
      <c r="BEL7" s="39"/>
      <c r="BEM7" s="39"/>
      <c r="BEN7" s="39"/>
      <c r="BEO7" s="39"/>
      <c r="BEP7" s="39"/>
      <c r="BEQ7" s="39"/>
      <c r="BER7" s="39"/>
      <c r="BES7" s="39"/>
      <c r="BET7" s="39"/>
      <c r="BEU7" s="39"/>
      <c r="BEV7" s="39"/>
      <c r="BEW7" s="39"/>
      <c r="BEX7" s="39"/>
      <c r="BEY7" s="39"/>
      <c r="BEZ7" s="39"/>
      <c r="BFA7" s="39"/>
      <c r="BFB7" s="39"/>
      <c r="BFC7" s="39"/>
      <c r="BFD7" s="39"/>
      <c r="BFE7" s="39"/>
      <c r="BFF7" s="39"/>
      <c r="BFG7" s="39"/>
      <c r="BFH7" s="39"/>
      <c r="BFI7" s="39"/>
      <c r="BFJ7" s="39"/>
      <c r="BFK7" s="39"/>
      <c r="BFL7" s="39"/>
      <c r="BFM7" s="39"/>
      <c r="BFN7" s="39"/>
      <c r="BFO7" s="39"/>
      <c r="BFP7" s="39"/>
      <c r="BFQ7" s="39"/>
      <c r="BFR7" s="39"/>
      <c r="BFS7" s="39"/>
      <c r="BFT7" s="39"/>
      <c r="BFU7" s="39"/>
      <c r="BFV7" s="39"/>
      <c r="BFW7" s="39"/>
      <c r="BFX7" s="39"/>
      <c r="BFY7" s="39"/>
      <c r="BFZ7" s="39"/>
      <c r="BGA7" s="39"/>
      <c r="BGB7" s="39"/>
      <c r="BGC7" s="39"/>
      <c r="BGD7" s="39"/>
      <c r="BGE7" s="39"/>
      <c r="BGF7" s="39"/>
      <c r="BGG7" s="39"/>
      <c r="BGH7" s="39"/>
      <c r="BGI7" s="39"/>
      <c r="BGJ7" s="39"/>
      <c r="BGK7" s="39"/>
      <c r="BGL7" s="39"/>
      <c r="BGM7" s="39"/>
      <c r="BGN7" s="39"/>
      <c r="BGO7" s="39"/>
      <c r="BGP7" s="39"/>
      <c r="BGQ7" s="39"/>
      <c r="BGR7" s="39"/>
      <c r="BGS7" s="39"/>
      <c r="BGT7" s="39"/>
      <c r="BGU7" s="39"/>
      <c r="BGV7" s="39"/>
      <c r="BGW7" s="39"/>
      <c r="BGX7" s="39"/>
      <c r="BGY7" s="39"/>
      <c r="BGZ7" s="39"/>
      <c r="BHA7" s="39"/>
      <c r="BHB7" s="39"/>
      <c r="BHC7" s="39"/>
      <c r="BHD7" s="39"/>
      <c r="BHE7" s="39"/>
      <c r="BHF7" s="39"/>
      <c r="BHG7" s="39"/>
      <c r="BHH7" s="39"/>
      <c r="BHI7" s="39"/>
      <c r="BHJ7" s="39"/>
      <c r="BHK7" s="39"/>
      <c r="BHL7" s="39"/>
      <c r="BHM7" s="39"/>
      <c r="BHN7" s="39"/>
      <c r="BHO7" s="39"/>
      <c r="BHP7" s="39"/>
      <c r="BHQ7" s="39"/>
      <c r="BHR7" s="39"/>
      <c r="BHS7" s="39"/>
      <c r="BHT7" s="39"/>
      <c r="BHU7" s="39"/>
      <c r="BHV7" s="39"/>
      <c r="BHW7" s="39"/>
      <c r="BHX7" s="39"/>
      <c r="BHY7" s="39"/>
      <c r="BHZ7" s="39"/>
      <c r="BIA7" s="39"/>
      <c r="BIB7" s="39"/>
      <c r="BIC7" s="39"/>
      <c r="BID7" s="39"/>
      <c r="BIE7" s="39"/>
      <c r="BIF7" s="39"/>
      <c r="BIG7" s="39"/>
      <c r="BIH7" s="39"/>
      <c r="BII7" s="39"/>
      <c r="BIJ7" s="39"/>
      <c r="BIK7" s="39"/>
      <c r="BIL7" s="39"/>
      <c r="BIM7" s="39"/>
      <c r="BIN7" s="39"/>
      <c r="BIO7" s="39"/>
      <c r="BIP7" s="39"/>
      <c r="BIQ7" s="39"/>
      <c r="BIR7" s="39"/>
      <c r="BIS7" s="39"/>
      <c r="BIT7" s="39"/>
      <c r="BIU7" s="39"/>
      <c r="BIV7" s="39"/>
      <c r="BIW7" s="39"/>
      <c r="BIX7" s="39"/>
      <c r="BIY7" s="39"/>
      <c r="BIZ7" s="39"/>
      <c r="BJA7" s="39"/>
      <c r="BJB7" s="39"/>
      <c r="BJC7" s="39"/>
      <c r="BJD7" s="39"/>
      <c r="BJE7" s="39"/>
      <c r="BJF7" s="39"/>
      <c r="BJG7" s="39"/>
      <c r="BJH7" s="39"/>
      <c r="BJI7" s="39"/>
      <c r="BJJ7" s="39"/>
      <c r="BJK7" s="39"/>
      <c r="BJL7" s="39"/>
      <c r="BJM7" s="39"/>
      <c r="BJN7" s="39"/>
      <c r="BJO7" s="39"/>
      <c r="BJP7" s="39"/>
      <c r="BJQ7" s="39"/>
      <c r="BJR7" s="39"/>
      <c r="BJS7" s="39"/>
      <c r="BJT7" s="39"/>
      <c r="BJU7" s="39"/>
      <c r="BJV7" s="39"/>
      <c r="BJW7" s="39"/>
      <c r="BJX7" s="39"/>
      <c r="BJY7" s="39"/>
      <c r="BJZ7" s="39"/>
      <c r="BKA7" s="39"/>
      <c r="BKB7" s="39"/>
      <c r="BKC7" s="39"/>
      <c r="BKD7" s="39"/>
      <c r="BKE7" s="39"/>
      <c r="BKF7" s="39"/>
      <c r="BKG7" s="39"/>
      <c r="BKH7" s="39"/>
      <c r="BKI7" s="39"/>
      <c r="BKJ7" s="39"/>
      <c r="BKK7" s="39"/>
      <c r="BKL7" s="39"/>
      <c r="BKM7" s="39"/>
      <c r="BKN7" s="39"/>
      <c r="BKO7" s="39"/>
      <c r="BKP7" s="39"/>
      <c r="BKQ7" s="39"/>
      <c r="BKR7" s="39"/>
      <c r="BKS7" s="39"/>
      <c r="BKT7" s="39"/>
      <c r="BKU7" s="39"/>
      <c r="BKV7" s="39"/>
      <c r="BKW7" s="39"/>
      <c r="BKX7" s="39"/>
      <c r="BKY7" s="39"/>
      <c r="BKZ7" s="39"/>
      <c r="BLA7" s="39"/>
      <c r="BLB7" s="39"/>
      <c r="BLC7" s="39"/>
      <c r="BLD7" s="39"/>
      <c r="BLE7" s="39"/>
      <c r="BLF7" s="39"/>
      <c r="BLG7" s="39"/>
      <c r="BLH7" s="39"/>
      <c r="BLI7" s="39"/>
      <c r="BLJ7" s="39"/>
      <c r="BLK7" s="39"/>
      <c r="BLL7" s="39"/>
      <c r="BLM7" s="39"/>
      <c r="BLN7" s="39"/>
      <c r="BLO7" s="39"/>
      <c r="BLP7" s="39"/>
      <c r="BLQ7" s="39"/>
      <c r="BLR7" s="39"/>
      <c r="BLS7" s="39"/>
      <c r="BLT7" s="39"/>
      <c r="BLU7" s="39"/>
      <c r="BLV7" s="39"/>
      <c r="BLW7" s="39"/>
      <c r="BLX7" s="39"/>
      <c r="BLY7" s="39"/>
      <c r="BLZ7" s="39"/>
      <c r="BMA7" s="39"/>
      <c r="BMB7" s="39"/>
      <c r="BMC7" s="39"/>
      <c r="BMD7" s="39"/>
      <c r="BME7" s="39"/>
      <c r="BMF7" s="39"/>
      <c r="BMG7" s="39"/>
      <c r="BMH7" s="39"/>
      <c r="BMI7" s="39"/>
      <c r="BMJ7" s="39"/>
      <c r="BMK7" s="39"/>
      <c r="BML7" s="37"/>
    </row>
    <row r="8" spans="1:1702" s="27" customFormat="1" ht="390" x14ac:dyDescent="0.3">
      <c r="A8" s="40"/>
      <c r="B8" s="8"/>
      <c r="C8" s="18" t="s">
        <v>26</v>
      </c>
      <c r="D8" s="8" t="s">
        <v>18</v>
      </c>
      <c r="E8" s="8" t="s">
        <v>19</v>
      </c>
      <c r="F8" s="9">
        <v>8</v>
      </c>
      <c r="G8" s="19">
        <v>3</v>
      </c>
      <c r="H8" s="80">
        <v>3</v>
      </c>
      <c r="I8" s="19">
        <v>5</v>
      </c>
      <c r="J8" s="80">
        <v>5</v>
      </c>
      <c r="K8" s="19"/>
      <c r="L8" s="80"/>
      <c r="M8" s="19"/>
      <c r="N8" s="80">
        <v>8</v>
      </c>
      <c r="O8" s="9">
        <f t="shared" si="0"/>
        <v>8</v>
      </c>
      <c r="P8" s="9">
        <f t="shared" si="1"/>
        <v>16</v>
      </c>
      <c r="Q8" s="44"/>
      <c r="R8" s="47" t="s">
        <v>77</v>
      </c>
      <c r="S8" s="47" t="s">
        <v>78</v>
      </c>
      <c r="T8" s="53" t="s">
        <v>90</v>
      </c>
      <c r="U8" s="20"/>
      <c r="V8" s="18" t="s">
        <v>20</v>
      </c>
      <c r="W8" s="18" t="s">
        <v>27</v>
      </c>
      <c r="X8" s="18" t="s">
        <v>28</v>
      </c>
      <c r="Y8" s="13"/>
      <c r="Z8" s="14" t="s">
        <v>22</v>
      </c>
      <c r="AA8" s="18" t="s">
        <v>23</v>
      </c>
      <c r="AB8" s="15" t="s">
        <v>63</v>
      </c>
      <c r="AC8" s="26" t="s">
        <v>62</v>
      </c>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c r="KK8" s="39"/>
      <c r="KL8" s="39"/>
      <c r="KM8" s="39"/>
      <c r="KN8" s="39"/>
      <c r="KO8" s="39"/>
      <c r="KP8" s="39"/>
      <c r="KQ8" s="39"/>
      <c r="KR8" s="39"/>
      <c r="KS8" s="39"/>
      <c r="KT8" s="39"/>
      <c r="KU8" s="39"/>
      <c r="KV8" s="39"/>
      <c r="KW8" s="39"/>
      <c r="KX8" s="39"/>
      <c r="KY8" s="39"/>
      <c r="KZ8" s="39"/>
      <c r="LA8" s="39"/>
      <c r="LB8" s="39"/>
      <c r="LC8" s="39"/>
      <c r="LD8" s="39"/>
      <c r="LE8" s="39"/>
      <c r="LF8" s="39"/>
      <c r="LG8" s="39"/>
      <c r="LH8" s="39"/>
      <c r="LI8" s="39"/>
      <c r="LJ8" s="39"/>
      <c r="LK8" s="39"/>
      <c r="LL8" s="39"/>
      <c r="LM8" s="39"/>
      <c r="LN8" s="39"/>
      <c r="LO8" s="39"/>
      <c r="LP8" s="39"/>
      <c r="LQ8" s="39"/>
      <c r="LR8" s="39"/>
      <c r="LS8" s="39"/>
      <c r="LT8" s="39"/>
      <c r="LU8" s="39"/>
      <c r="LV8" s="39"/>
      <c r="LW8" s="39"/>
      <c r="LX8" s="39"/>
      <c r="LY8" s="39"/>
      <c r="LZ8" s="39"/>
      <c r="MA8" s="39"/>
      <c r="MB8" s="39"/>
      <c r="MC8" s="39"/>
      <c r="MD8" s="39"/>
      <c r="ME8" s="39"/>
      <c r="MF8" s="39"/>
      <c r="MG8" s="39"/>
      <c r="MH8" s="39"/>
      <c r="MI8" s="39"/>
      <c r="MJ8" s="39"/>
      <c r="MK8" s="39"/>
      <c r="ML8" s="39"/>
      <c r="MM8" s="39"/>
      <c r="MN8" s="39"/>
      <c r="MO8" s="39"/>
      <c r="MP8" s="39"/>
      <c r="MQ8" s="39"/>
      <c r="MR8" s="39"/>
      <c r="MS8" s="39"/>
      <c r="MT8" s="39"/>
      <c r="MU8" s="39"/>
      <c r="MV8" s="39"/>
      <c r="MW8" s="39"/>
      <c r="MX8" s="39"/>
      <c r="MY8" s="39"/>
      <c r="MZ8" s="39"/>
      <c r="NA8" s="39"/>
      <c r="NB8" s="39"/>
      <c r="NC8" s="39"/>
      <c r="ND8" s="39"/>
      <c r="NE8" s="39"/>
      <c r="NF8" s="39"/>
      <c r="NG8" s="39"/>
      <c r="NH8" s="39"/>
      <c r="NI8" s="39"/>
      <c r="NJ8" s="39"/>
      <c r="NK8" s="39"/>
      <c r="NL8" s="39"/>
      <c r="NM8" s="39"/>
      <c r="NN8" s="39"/>
      <c r="NO8" s="39"/>
      <c r="NP8" s="39"/>
      <c r="NQ8" s="39"/>
      <c r="NR8" s="39"/>
      <c r="NS8" s="39"/>
      <c r="NT8" s="39"/>
      <c r="NU8" s="39"/>
      <c r="NV8" s="39"/>
      <c r="NW8" s="39"/>
      <c r="NX8" s="39"/>
      <c r="NY8" s="39"/>
      <c r="NZ8" s="39"/>
      <c r="OA8" s="39"/>
      <c r="OB8" s="39"/>
      <c r="OC8" s="39"/>
      <c r="OD8" s="39"/>
      <c r="OE8" s="39"/>
      <c r="OF8" s="39"/>
      <c r="OG8" s="39"/>
      <c r="OH8" s="39"/>
      <c r="OI8" s="39"/>
      <c r="OJ8" s="39"/>
      <c r="OK8" s="39"/>
      <c r="OL8" s="39"/>
      <c r="OM8" s="39"/>
      <c r="ON8" s="39"/>
      <c r="OO8" s="39"/>
      <c r="OP8" s="39"/>
      <c r="OQ8" s="39"/>
      <c r="OR8" s="39"/>
      <c r="OS8" s="39"/>
      <c r="OT8" s="39"/>
      <c r="OU8" s="39"/>
      <c r="OV8" s="39"/>
      <c r="OW8" s="39"/>
      <c r="OX8" s="39"/>
      <c r="OY8" s="39"/>
      <c r="OZ8" s="39"/>
      <c r="PA8" s="39"/>
      <c r="PB8" s="39"/>
      <c r="PC8" s="39"/>
      <c r="PD8" s="39"/>
      <c r="PE8" s="39"/>
      <c r="PF8" s="39"/>
      <c r="PG8" s="39"/>
      <c r="PH8" s="39"/>
      <c r="PI8" s="39"/>
      <c r="PJ8" s="39"/>
      <c r="PK8" s="39"/>
      <c r="PL8" s="39"/>
      <c r="PM8" s="39"/>
      <c r="PN8" s="39"/>
      <c r="PO8" s="39"/>
      <c r="PP8" s="39"/>
      <c r="PQ8" s="39"/>
      <c r="PR8" s="39"/>
      <c r="PS8" s="39"/>
      <c r="PT8" s="39"/>
      <c r="PU8" s="39"/>
      <c r="PV8" s="39"/>
      <c r="PW8" s="39"/>
      <c r="PX8" s="39"/>
      <c r="PY8" s="39"/>
      <c r="PZ8" s="39"/>
      <c r="QA8" s="39"/>
      <c r="QB8" s="39"/>
      <c r="QC8" s="39"/>
      <c r="QD8" s="39"/>
      <c r="QE8" s="39"/>
      <c r="QF8" s="39"/>
      <c r="QG8" s="39"/>
      <c r="QH8" s="39"/>
      <c r="QI8" s="39"/>
      <c r="QJ8" s="39"/>
      <c r="QK8" s="39"/>
      <c r="QL8" s="39"/>
      <c r="QM8" s="39"/>
      <c r="QN8" s="39"/>
      <c r="QO8" s="39"/>
      <c r="QP8" s="39"/>
      <c r="QQ8" s="39"/>
      <c r="QR8" s="39"/>
      <c r="QS8" s="39"/>
      <c r="QT8" s="39"/>
      <c r="QU8" s="39"/>
      <c r="QV8" s="39"/>
      <c r="QW8" s="39"/>
      <c r="QX8" s="39"/>
      <c r="QY8" s="39"/>
      <c r="QZ8" s="39"/>
      <c r="RA8" s="39"/>
      <c r="RB8" s="39"/>
      <c r="RC8" s="39"/>
      <c r="RD8" s="39"/>
      <c r="RE8" s="39"/>
      <c r="RF8" s="39"/>
      <c r="RG8" s="39"/>
      <c r="RH8" s="39"/>
      <c r="RI8" s="39"/>
      <c r="RJ8" s="39"/>
      <c r="RK8" s="39"/>
      <c r="RL8" s="39"/>
      <c r="RM8" s="39"/>
      <c r="RN8" s="39"/>
      <c r="RO8" s="39"/>
      <c r="RP8" s="39"/>
      <c r="RQ8" s="39"/>
      <c r="RR8" s="39"/>
      <c r="RS8" s="39"/>
      <c r="RT8" s="39"/>
      <c r="RU8" s="39"/>
      <c r="RV8" s="39"/>
      <c r="RW8" s="39"/>
      <c r="RX8" s="39"/>
      <c r="RY8" s="39"/>
      <c r="RZ8" s="39"/>
      <c r="SA8" s="39"/>
      <c r="SB8" s="39"/>
      <c r="SC8" s="39"/>
      <c r="SD8" s="39"/>
      <c r="SE8" s="39"/>
      <c r="SF8" s="39"/>
      <c r="SG8" s="39"/>
      <c r="SH8" s="39"/>
      <c r="SI8" s="39"/>
      <c r="SJ8" s="39"/>
      <c r="SK8" s="39"/>
      <c r="SL8" s="39"/>
      <c r="SM8" s="39"/>
      <c r="SN8" s="39"/>
      <c r="SO8" s="39"/>
      <c r="SP8" s="39"/>
      <c r="SQ8" s="39"/>
      <c r="SR8" s="39"/>
      <c r="SS8" s="39"/>
      <c r="ST8" s="39"/>
      <c r="SU8" s="39"/>
      <c r="SV8" s="39"/>
      <c r="SW8" s="39"/>
      <c r="SX8" s="39"/>
      <c r="SY8" s="39"/>
      <c r="SZ8" s="39"/>
      <c r="TA8" s="39"/>
      <c r="TB8" s="39"/>
      <c r="TC8" s="39"/>
      <c r="TD8" s="39"/>
      <c r="TE8" s="39"/>
      <c r="TF8" s="39"/>
      <c r="TG8" s="39"/>
      <c r="TH8" s="39"/>
      <c r="TI8" s="39"/>
      <c r="TJ8" s="39"/>
      <c r="TK8" s="39"/>
      <c r="TL8" s="39"/>
      <c r="TM8" s="39"/>
      <c r="TN8" s="39"/>
      <c r="TO8" s="39"/>
      <c r="TP8" s="39"/>
      <c r="TQ8" s="39"/>
      <c r="TR8" s="39"/>
      <c r="TS8" s="39"/>
      <c r="TT8" s="39"/>
      <c r="TU8" s="39"/>
      <c r="TV8" s="39"/>
      <c r="TW8" s="39"/>
      <c r="TX8" s="39"/>
      <c r="TY8" s="39"/>
      <c r="TZ8" s="39"/>
      <c r="UA8" s="39"/>
      <c r="UB8" s="39"/>
      <c r="UC8" s="39"/>
      <c r="UD8" s="39"/>
      <c r="UE8" s="39"/>
      <c r="UF8" s="39"/>
      <c r="UG8" s="39"/>
      <c r="UH8" s="39"/>
      <c r="UI8" s="39"/>
      <c r="UJ8" s="39"/>
      <c r="UK8" s="39"/>
      <c r="UL8" s="39"/>
      <c r="UM8" s="39"/>
      <c r="UN8" s="39"/>
      <c r="UO8" s="39"/>
      <c r="UP8" s="39"/>
      <c r="UQ8" s="39"/>
      <c r="UR8" s="39"/>
      <c r="US8" s="39"/>
      <c r="UT8" s="39"/>
      <c r="UU8" s="39"/>
      <c r="UV8" s="39"/>
      <c r="UW8" s="39"/>
      <c r="UX8" s="39"/>
      <c r="UY8" s="39"/>
      <c r="UZ8" s="39"/>
      <c r="VA8" s="39"/>
      <c r="VB8" s="39"/>
      <c r="VC8" s="39"/>
      <c r="VD8" s="39"/>
      <c r="VE8" s="39"/>
      <c r="VF8" s="39"/>
      <c r="VG8" s="39"/>
      <c r="VH8" s="39"/>
      <c r="VI8" s="39"/>
      <c r="VJ8" s="39"/>
      <c r="VK8" s="39"/>
      <c r="VL8" s="39"/>
      <c r="VM8" s="39"/>
      <c r="VN8" s="39"/>
      <c r="VO8" s="39"/>
      <c r="VP8" s="39"/>
      <c r="VQ8" s="39"/>
      <c r="VR8" s="39"/>
      <c r="VS8" s="39"/>
      <c r="VT8" s="39"/>
      <c r="VU8" s="39"/>
      <c r="VV8" s="39"/>
      <c r="VW8" s="39"/>
      <c r="VX8" s="39"/>
      <c r="VY8" s="39"/>
      <c r="VZ8" s="39"/>
      <c r="WA8" s="39"/>
      <c r="WB8" s="39"/>
      <c r="WC8" s="39"/>
      <c r="WD8" s="39"/>
      <c r="WE8" s="39"/>
      <c r="WF8" s="39"/>
      <c r="WG8" s="39"/>
      <c r="WH8" s="39"/>
      <c r="WI8" s="39"/>
      <c r="WJ8" s="39"/>
      <c r="WK8" s="39"/>
      <c r="WL8" s="39"/>
      <c r="WM8" s="39"/>
      <c r="WN8" s="39"/>
      <c r="WO8" s="39"/>
      <c r="WP8" s="39"/>
      <c r="WQ8" s="39"/>
      <c r="WR8" s="39"/>
      <c r="WS8" s="39"/>
      <c r="WT8" s="39"/>
      <c r="WU8" s="39"/>
      <c r="WV8" s="39"/>
      <c r="WW8" s="39"/>
      <c r="WX8" s="39"/>
      <c r="WY8" s="39"/>
      <c r="WZ8" s="39"/>
      <c r="XA8" s="39"/>
      <c r="XB8" s="39"/>
      <c r="XC8" s="39"/>
      <c r="XD8" s="39"/>
      <c r="XE8" s="39"/>
      <c r="XF8" s="39"/>
      <c r="XG8" s="39"/>
      <c r="XH8" s="39"/>
      <c r="XI8" s="39"/>
      <c r="XJ8" s="39"/>
      <c r="XK8" s="39"/>
      <c r="XL8" s="39"/>
      <c r="XM8" s="39"/>
      <c r="XN8" s="39"/>
      <c r="XO8" s="39"/>
      <c r="XP8" s="39"/>
      <c r="XQ8" s="39"/>
      <c r="XR8" s="39"/>
      <c r="XS8" s="39"/>
      <c r="XT8" s="39"/>
      <c r="XU8" s="39"/>
      <c r="XV8" s="39"/>
      <c r="XW8" s="39"/>
      <c r="XX8" s="39"/>
      <c r="XY8" s="39"/>
      <c r="XZ8" s="39"/>
      <c r="YA8" s="39"/>
      <c r="YB8" s="39"/>
      <c r="YC8" s="39"/>
      <c r="YD8" s="39"/>
      <c r="YE8" s="39"/>
      <c r="YF8" s="39"/>
      <c r="YG8" s="39"/>
      <c r="YH8" s="39"/>
      <c r="YI8" s="39"/>
      <c r="YJ8" s="39"/>
      <c r="YK8" s="39"/>
      <c r="YL8" s="39"/>
      <c r="YM8" s="39"/>
      <c r="YN8" s="39"/>
      <c r="YO8" s="39"/>
      <c r="YP8" s="39"/>
      <c r="YQ8" s="39"/>
      <c r="YR8" s="39"/>
      <c r="YS8" s="39"/>
      <c r="YT8" s="39"/>
      <c r="YU8" s="39"/>
      <c r="YV8" s="39"/>
      <c r="YW8" s="39"/>
      <c r="YX8" s="39"/>
      <c r="YY8" s="39"/>
      <c r="YZ8" s="39"/>
      <c r="ZA8" s="39"/>
      <c r="ZB8" s="39"/>
      <c r="ZC8" s="39"/>
      <c r="ZD8" s="39"/>
      <c r="ZE8" s="39"/>
      <c r="ZF8" s="39"/>
      <c r="ZG8" s="39"/>
      <c r="ZH8" s="39"/>
      <c r="ZI8" s="39"/>
      <c r="ZJ8" s="39"/>
      <c r="ZK8" s="39"/>
      <c r="ZL8" s="39"/>
      <c r="ZM8" s="39"/>
      <c r="ZN8" s="39"/>
      <c r="ZO8" s="39"/>
      <c r="ZP8" s="39"/>
      <c r="ZQ8" s="39"/>
      <c r="ZR8" s="39"/>
      <c r="ZS8" s="39"/>
      <c r="ZT8" s="39"/>
      <c r="ZU8" s="39"/>
      <c r="ZV8" s="39"/>
      <c r="ZW8" s="39"/>
      <c r="ZX8" s="39"/>
      <c r="ZY8" s="39"/>
      <c r="ZZ8" s="39"/>
      <c r="AAA8" s="39"/>
      <c r="AAB8" s="39"/>
      <c r="AAC8" s="39"/>
      <c r="AAD8" s="39"/>
      <c r="AAE8" s="39"/>
      <c r="AAF8" s="39"/>
      <c r="AAG8" s="39"/>
      <c r="AAH8" s="39"/>
      <c r="AAI8" s="39"/>
      <c r="AAJ8" s="39"/>
      <c r="AAK8" s="39"/>
      <c r="AAL8" s="39"/>
      <c r="AAM8" s="39"/>
      <c r="AAN8" s="39"/>
      <c r="AAO8" s="39"/>
      <c r="AAP8" s="39"/>
      <c r="AAQ8" s="39"/>
      <c r="AAR8" s="39"/>
      <c r="AAS8" s="39"/>
      <c r="AAT8" s="39"/>
      <c r="AAU8" s="39"/>
      <c r="AAV8" s="39"/>
      <c r="AAW8" s="39"/>
      <c r="AAX8" s="39"/>
      <c r="AAY8" s="39"/>
      <c r="AAZ8" s="39"/>
      <c r="ABA8" s="39"/>
      <c r="ABB8" s="39"/>
      <c r="ABC8" s="39"/>
      <c r="ABD8" s="39"/>
      <c r="ABE8" s="39"/>
      <c r="ABF8" s="39"/>
      <c r="ABG8" s="39"/>
      <c r="ABH8" s="39"/>
      <c r="ABI8" s="39"/>
      <c r="ABJ8" s="39"/>
      <c r="ABK8" s="39"/>
      <c r="ABL8" s="39"/>
      <c r="ABM8" s="39"/>
      <c r="ABN8" s="39"/>
      <c r="ABO8" s="39"/>
      <c r="ABP8" s="39"/>
      <c r="ABQ8" s="39"/>
      <c r="ABR8" s="39"/>
      <c r="ABS8" s="39"/>
      <c r="ABT8" s="39"/>
      <c r="ABU8" s="39"/>
      <c r="ABV8" s="39"/>
      <c r="ABW8" s="39"/>
      <c r="ABX8" s="39"/>
      <c r="ABY8" s="39"/>
      <c r="ABZ8" s="39"/>
      <c r="ACA8" s="39"/>
      <c r="ACB8" s="39"/>
      <c r="ACC8" s="39"/>
      <c r="ACD8" s="39"/>
      <c r="ACE8" s="39"/>
      <c r="ACF8" s="39"/>
      <c r="ACG8" s="39"/>
      <c r="ACH8" s="39"/>
      <c r="ACI8" s="39"/>
      <c r="ACJ8" s="39"/>
      <c r="ACK8" s="39"/>
      <c r="ACL8" s="39"/>
      <c r="ACM8" s="39"/>
      <c r="ACN8" s="39"/>
      <c r="ACO8" s="39"/>
      <c r="ACP8" s="39"/>
      <c r="ACQ8" s="39"/>
      <c r="ACR8" s="39"/>
      <c r="ACS8" s="39"/>
      <c r="ACT8" s="39"/>
      <c r="ACU8" s="39"/>
      <c r="ACV8" s="39"/>
      <c r="ACW8" s="39"/>
      <c r="ACX8" s="39"/>
      <c r="ACY8" s="39"/>
      <c r="ACZ8" s="39"/>
      <c r="ADA8" s="39"/>
      <c r="ADB8" s="39"/>
      <c r="ADC8" s="39"/>
      <c r="ADD8" s="39"/>
      <c r="ADE8" s="39"/>
      <c r="ADF8" s="39"/>
      <c r="ADG8" s="39"/>
      <c r="ADH8" s="39"/>
      <c r="ADI8" s="39"/>
      <c r="ADJ8" s="39"/>
      <c r="ADK8" s="39"/>
      <c r="ADL8" s="39"/>
      <c r="ADM8" s="39"/>
      <c r="ADN8" s="39"/>
      <c r="ADO8" s="39"/>
      <c r="ADP8" s="39"/>
      <c r="ADQ8" s="39"/>
      <c r="ADR8" s="39"/>
      <c r="ADS8" s="39"/>
      <c r="ADT8" s="39"/>
      <c r="ADU8" s="39"/>
      <c r="ADV8" s="39"/>
      <c r="ADW8" s="39"/>
      <c r="ADX8" s="39"/>
      <c r="ADY8" s="39"/>
      <c r="ADZ8" s="39"/>
      <c r="AEA8" s="39"/>
      <c r="AEB8" s="39"/>
      <c r="AEC8" s="39"/>
      <c r="AED8" s="39"/>
      <c r="AEE8" s="39"/>
      <c r="AEF8" s="39"/>
      <c r="AEG8" s="39"/>
      <c r="AEH8" s="39"/>
      <c r="AEI8" s="39"/>
      <c r="AEJ8" s="39"/>
      <c r="AEK8" s="39"/>
      <c r="AEL8" s="39"/>
      <c r="AEM8" s="39"/>
      <c r="AEN8" s="39"/>
      <c r="AEO8" s="39"/>
      <c r="AEP8" s="39"/>
      <c r="AEQ8" s="39"/>
      <c r="AER8" s="39"/>
      <c r="AES8" s="39"/>
      <c r="AET8" s="39"/>
      <c r="AEU8" s="39"/>
      <c r="AEV8" s="39"/>
      <c r="AEW8" s="39"/>
      <c r="AEX8" s="39"/>
      <c r="AEY8" s="39"/>
      <c r="AEZ8" s="39"/>
      <c r="AFA8" s="39"/>
      <c r="AFB8" s="39"/>
      <c r="AFC8" s="39"/>
      <c r="AFD8" s="39"/>
      <c r="AFE8" s="39"/>
      <c r="AFF8" s="39"/>
      <c r="AFG8" s="39"/>
      <c r="AFH8" s="39"/>
      <c r="AFI8" s="39"/>
      <c r="AFJ8" s="39"/>
      <c r="AFK8" s="39"/>
      <c r="AFL8" s="39"/>
      <c r="AFM8" s="39"/>
      <c r="AFN8" s="39"/>
      <c r="AFO8" s="39"/>
      <c r="AFP8" s="39"/>
      <c r="AFQ8" s="39"/>
      <c r="AFR8" s="39"/>
      <c r="AFS8" s="39"/>
      <c r="AFT8" s="39"/>
      <c r="AFU8" s="39"/>
      <c r="AFV8" s="39"/>
      <c r="AFW8" s="39"/>
      <c r="AFX8" s="39"/>
      <c r="AFY8" s="39"/>
      <c r="AFZ8" s="39"/>
      <c r="AGA8" s="39"/>
      <c r="AGB8" s="39"/>
      <c r="AGC8" s="39"/>
      <c r="AGD8" s="39"/>
      <c r="AGE8" s="39"/>
      <c r="AGF8" s="39"/>
      <c r="AGG8" s="39"/>
      <c r="AGH8" s="39"/>
      <c r="AGI8" s="39"/>
      <c r="AGJ8" s="39"/>
      <c r="AGK8" s="39"/>
      <c r="AGL8" s="39"/>
      <c r="AGM8" s="39"/>
      <c r="AGN8" s="39"/>
      <c r="AGO8" s="39"/>
      <c r="AGP8" s="39"/>
      <c r="AGQ8" s="39"/>
      <c r="AGR8" s="39"/>
      <c r="AGS8" s="39"/>
      <c r="AGT8" s="39"/>
      <c r="AGU8" s="39"/>
      <c r="AGV8" s="39"/>
      <c r="AGW8" s="39"/>
      <c r="AGX8" s="39"/>
      <c r="AGY8" s="39"/>
      <c r="AGZ8" s="39"/>
      <c r="AHA8" s="39"/>
      <c r="AHB8" s="39"/>
      <c r="AHC8" s="39"/>
      <c r="AHD8" s="39"/>
      <c r="AHE8" s="39"/>
      <c r="AHF8" s="39"/>
      <c r="AHG8" s="39"/>
      <c r="AHH8" s="39"/>
      <c r="AHI8" s="39"/>
      <c r="AHJ8" s="39"/>
      <c r="AHK8" s="39"/>
      <c r="AHL8" s="39"/>
      <c r="AHM8" s="39"/>
      <c r="AHN8" s="39"/>
      <c r="AHO8" s="39"/>
      <c r="AHP8" s="39"/>
      <c r="AHQ8" s="39"/>
      <c r="AHR8" s="39"/>
      <c r="AHS8" s="39"/>
      <c r="AHT8" s="39"/>
      <c r="AHU8" s="39"/>
      <c r="AHV8" s="39"/>
      <c r="AHW8" s="39"/>
      <c r="AHX8" s="39"/>
      <c r="AHY8" s="39"/>
      <c r="AHZ8" s="39"/>
      <c r="AIA8" s="39"/>
      <c r="AIB8" s="39"/>
      <c r="AIC8" s="39"/>
      <c r="AID8" s="39"/>
      <c r="AIE8" s="39"/>
      <c r="AIF8" s="39"/>
      <c r="AIG8" s="39"/>
      <c r="AIH8" s="39"/>
      <c r="AII8" s="39"/>
      <c r="AIJ8" s="39"/>
      <c r="AIK8" s="39"/>
      <c r="AIL8" s="39"/>
      <c r="AIM8" s="39"/>
      <c r="AIN8" s="39"/>
      <c r="AIO8" s="39"/>
      <c r="AIP8" s="39"/>
      <c r="AIQ8" s="39"/>
      <c r="AIR8" s="39"/>
      <c r="AIS8" s="39"/>
      <c r="AIT8" s="39"/>
      <c r="AIU8" s="39"/>
      <c r="AIV8" s="39"/>
      <c r="AIW8" s="39"/>
      <c r="AIX8" s="39"/>
      <c r="AIY8" s="39"/>
      <c r="AIZ8" s="39"/>
      <c r="AJA8" s="39"/>
      <c r="AJB8" s="39"/>
      <c r="AJC8" s="39"/>
      <c r="AJD8" s="39"/>
      <c r="AJE8" s="39"/>
      <c r="AJF8" s="39"/>
      <c r="AJG8" s="39"/>
      <c r="AJH8" s="39"/>
      <c r="AJI8" s="39"/>
      <c r="AJJ8" s="39"/>
      <c r="AJK8" s="39"/>
      <c r="AJL8" s="39"/>
      <c r="AJM8" s="39"/>
      <c r="AJN8" s="39"/>
      <c r="AJO8" s="39"/>
      <c r="AJP8" s="39"/>
      <c r="AJQ8" s="39"/>
      <c r="AJR8" s="39"/>
      <c r="AJS8" s="39"/>
      <c r="AJT8" s="39"/>
      <c r="AJU8" s="39"/>
      <c r="AJV8" s="39"/>
      <c r="AJW8" s="39"/>
      <c r="AJX8" s="39"/>
      <c r="AJY8" s="39"/>
      <c r="AJZ8" s="39"/>
      <c r="AKA8" s="39"/>
      <c r="AKB8" s="39"/>
      <c r="AKC8" s="39"/>
      <c r="AKD8" s="39"/>
      <c r="AKE8" s="39"/>
      <c r="AKF8" s="39"/>
      <c r="AKG8" s="39"/>
      <c r="AKH8" s="39"/>
      <c r="AKI8" s="39"/>
      <c r="AKJ8" s="39"/>
      <c r="AKK8" s="39"/>
      <c r="AKL8" s="39"/>
      <c r="AKM8" s="39"/>
      <c r="AKN8" s="39"/>
      <c r="AKO8" s="39"/>
      <c r="AKP8" s="39"/>
      <c r="AKQ8" s="39"/>
      <c r="AKR8" s="39"/>
      <c r="AKS8" s="39"/>
      <c r="AKT8" s="39"/>
      <c r="AKU8" s="39"/>
      <c r="AKV8" s="39"/>
      <c r="AKW8" s="39"/>
      <c r="AKX8" s="39"/>
      <c r="AKY8" s="39"/>
      <c r="AKZ8" s="39"/>
      <c r="ALA8" s="39"/>
      <c r="ALB8" s="39"/>
      <c r="ALC8" s="39"/>
      <c r="ALD8" s="39"/>
      <c r="ALE8" s="39"/>
      <c r="ALF8" s="39"/>
      <c r="ALG8" s="39"/>
      <c r="ALH8" s="39"/>
      <c r="ALI8" s="39"/>
      <c r="ALJ8" s="39"/>
      <c r="ALK8" s="39"/>
      <c r="ALL8" s="39"/>
      <c r="ALM8" s="39"/>
      <c r="ALN8" s="39"/>
      <c r="ALO8" s="39"/>
      <c r="ALP8" s="39"/>
      <c r="ALQ8" s="39"/>
      <c r="ALR8" s="39"/>
      <c r="ALS8" s="39"/>
      <c r="ALT8" s="39"/>
      <c r="ALU8" s="39"/>
      <c r="ALV8" s="39"/>
      <c r="ALW8" s="39"/>
      <c r="ALX8" s="39"/>
      <c r="ALY8" s="39"/>
      <c r="ALZ8" s="39"/>
      <c r="AMA8" s="39"/>
      <c r="AMB8" s="39"/>
      <c r="AMC8" s="39"/>
      <c r="AMD8" s="39"/>
      <c r="AME8" s="39"/>
      <c r="AMF8" s="39"/>
      <c r="AMG8" s="39"/>
      <c r="AMH8" s="39"/>
      <c r="AMI8" s="39"/>
      <c r="AMJ8" s="39"/>
      <c r="AMK8" s="39"/>
      <c r="AML8" s="39"/>
      <c r="AMM8" s="39"/>
      <c r="AMN8" s="39"/>
      <c r="AMO8" s="39"/>
      <c r="AMP8" s="39"/>
      <c r="AMQ8" s="39"/>
      <c r="AMR8" s="39"/>
      <c r="AMS8" s="39"/>
      <c r="AMT8" s="39"/>
      <c r="AMU8" s="39"/>
      <c r="AMV8" s="39"/>
      <c r="AMW8" s="39"/>
      <c r="AMX8" s="39"/>
      <c r="AMY8" s="39"/>
      <c r="AMZ8" s="39"/>
      <c r="ANA8" s="39"/>
      <c r="ANB8" s="39"/>
      <c r="ANC8" s="39"/>
      <c r="AND8" s="39"/>
      <c r="ANE8" s="39"/>
      <c r="ANF8" s="39"/>
      <c r="ANG8" s="39"/>
      <c r="ANH8" s="39"/>
      <c r="ANI8" s="39"/>
      <c r="ANJ8" s="39"/>
      <c r="ANK8" s="39"/>
      <c r="ANL8" s="39"/>
      <c r="ANM8" s="39"/>
      <c r="ANN8" s="39"/>
      <c r="ANO8" s="39"/>
      <c r="ANP8" s="39"/>
      <c r="ANQ8" s="39"/>
      <c r="ANR8" s="39"/>
      <c r="ANS8" s="39"/>
      <c r="ANT8" s="39"/>
      <c r="ANU8" s="39"/>
      <c r="ANV8" s="39"/>
      <c r="ANW8" s="39"/>
      <c r="ANX8" s="39"/>
      <c r="ANY8" s="39"/>
      <c r="ANZ8" s="39"/>
      <c r="AOA8" s="39"/>
      <c r="AOB8" s="39"/>
      <c r="AOC8" s="39"/>
      <c r="AOD8" s="39"/>
      <c r="AOE8" s="39"/>
      <c r="AOF8" s="39"/>
      <c r="AOG8" s="39"/>
      <c r="AOH8" s="39"/>
      <c r="AOI8" s="39"/>
      <c r="AOJ8" s="39"/>
      <c r="AOK8" s="39"/>
      <c r="AOL8" s="39"/>
      <c r="AOM8" s="39"/>
      <c r="AON8" s="39"/>
      <c r="AOO8" s="39"/>
      <c r="AOP8" s="39"/>
      <c r="AOQ8" s="39"/>
      <c r="AOR8" s="39"/>
      <c r="AOS8" s="39"/>
      <c r="AOT8" s="39"/>
      <c r="AOU8" s="39"/>
      <c r="AOV8" s="39"/>
      <c r="AOW8" s="39"/>
      <c r="AOX8" s="39"/>
      <c r="AOY8" s="39"/>
      <c r="AOZ8" s="39"/>
      <c r="APA8" s="39"/>
      <c r="APB8" s="39"/>
      <c r="APC8" s="39"/>
      <c r="APD8" s="39"/>
      <c r="APE8" s="39"/>
      <c r="APF8" s="39"/>
      <c r="APG8" s="39"/>
      <c r="APH8" s="39"/>
      <c r="API8" s="39"/>
      <c r="APJ8" s="39"/>
      <c r="APK8" s="39"/>
      <c r="APL8" s="39"/>
      <c r="APM8" s="39"/>
      <c r="APN8" s="39"/>
      <c r="APO8" s="39"/>
      <c r="APP8" s="39"/>
      <c r="APQ8" s="39"/>
      <c r="APR8" s="39"/>
      <c r="APS8" s="39"/>
      <c r="APT8" s="39"/>
      <c r="APU8" s="39"/>
      <c r="APV8" s="39"/>
      <c r="APW8" s="39"/>
      <c r="APX8" s="39"/>
      <c r="APY8" s="39"/>
      <c r="APZ8" s="39"/>
      <c r="AQA8" s="39"/>
      <c r="AQB8" s="39"/>
      <c r="AQC8" s="39"/>
      <c r="AQD8" s="39"/>
      <c r="AQE8" s="39"/>
      <c r="AQF8" s="39"/>
      <c r="AQG8" s="39"/>
      <c r="AQH8" s="39"/>
      <c r="AQI8" s="39"/>
      <c r="AQJ8" s="39"/>
      <c r="AQK8" s="39"/>
      <c r="AQL8" s="39"/>
      <c r="AQM8" s="39"/>
      <c r="AQN8" s="39"/>
      <c r="AQO8" s="39"/>
      <c r="AQP8" s="39"/>
      <c r="AQQ8" s="39"/>
      <c r="AQR8" s="39"/>
      <c r="AQS8" s="39"/>
      <c r="AQT8" s="39"/>
      <c r="AQU8" s="39"/>
      <c r="AQV8" s="39"/>
      <c r="AQW8" s="39"/>
      <c r="AQX8" s="39"/>
      <c r="AQY8" s="39"/>
      <c r="AQZ8" s="39"/>
      <c r="ARA8" s="39"/>
      <c r="ARB8" s="39"/>
      <c r="ARC8" s="39"/>
      <c r="ARD8" s="39"/>
      <c r="ARE8" s="39"/>
      <c r="ARF8" s="39"/>
      <c r="ARG8" s="39"/>
      <c r="ARH8" s="39"/>
      <c r="ARI8" s="39"/>
      <c r="ARJ8" s="39"/>
      <c r="ARK8" s="39"/>
      <c r="ARL8" s="39"/>
      <c r="ARM8" s="39"/>
      <c r="ARN8" s="39"/>
      <c r="ARO8" s="39"/>
      <c r="ARP8" s="39"/>
      <c r="ARQ8" s="39"/>
      <c r="ARR8" s="39"/>
      <c r="ARS8" s="39"/>
      <c r="ART8" s="39"/>
      <c r="ARU8" s="39"/>
      <c r="ARV8" s="39"/>
      <c r="ARW8" s="39"/>
      <c r="ARX8" s="39"/>
      <c r="ARY8" s="39"/>
      <c r="ARZ8" s="39"/>
      <c r="ASA8" s="39"/>
      <c r="ASB8" s="39"/>
      <c r="ASC8" s="39"/>
      <c r="ASD8" s="39"/>
      <c r="ASE8" s="39"/>
      <c r="ASF8" s="39"/>
      <c r="ASG8" s="39"/>
      <c r="ASH8" s="39"/>
      <c r="ASI8" s="39"/>
      <c r="ASJ8" s="39"/>
      <c r="ASK8" s="39"/>
      <c r="ASL8" s="39"/>
      <c r="ASM8" s="39"/>
      <c r="ASN8" s="39"/>
      <c r="ASO8" s="39"/>
      <c r="ASP8" s="39"/>
      <c r="ASQ8" s="39"/>
      <c r="ASR8" s="39"/>
      <c r="ASS8" s="39"/>
      <c r="AST8" s="39"/>
      <c r="ASU8" s="39"/>
      <c r="ASV8" s="39"/>
      <c r="ASW8" s="39"/>
      <c r="ASX8" s="39"/>
      <c r="ASY8" s="39"/>
      <c r="ASZ8" s="39"/>
      <c r="ATA8" s="39"/>
      <c r="ATB8" s="39"/>
      <c r="ATC8" s="39"/>
      <c r="ATD8" s="39"/>
      <c r="ATE8" s="39"/>
      <c r="ATF8" s="39"/>
      <c r="ATG8" s="39"/>
      <c r="ATH8" s="39"/>
      <c r="ATI8" s="39"/>
      <c r="ATJ8" s="39"/>
      <c r="ATK8" s="39"/>
      <c r="ATL8" s="39"/>
      <c r="ATM8" s="39"/>
      <c r="ATN8" s="39"/>
      <c r="ATO8" s="39"/>
      <c r="ATP8" s="39"/>
      <c r="ATQ8" s="39"/>
      <c r="ATR8" s="39"/>
      <c r="ATS8" s="39"/>
      <c r="ATT8" s="39"/>
      <c r="ATU8" s="39"/>
      <c r="ATV8" s="39"/>
      <c r="ATW8" s="39"/>
      <c r="ATX8" s="39"/>
      <c r="ATY8" s="39"/>
      <c r="ATZ8" s="39"/>
      <c r="AUA8" s="39"/>
      <c r="AUB8" s="39"/>
      <c r="AUC8" s="39"/>
      <c r="AUD8" s="39"/>
      <c r="AUE8" s="39"/>
      <c r="AUF8" s="39"/>
      <c r="AUG8" s="39"/>
      <c r="AUH8" s="39"/>
      <c r="AUI8" s="39"/>
      <c r="AUJ8" s="39"/>
      <c r="AUK8" s="39"/>
      <c r="AUL8" s="39"/>
      <c r="AUM8" s="39"/>
      <c r="AUN8" s="39"/>
      <c r="AUO8" s="39"/>
      <c r="AUP8" s="39"/>
      <c r="AUQ8" s="39"/>
      <c r="AUR8" s="39"/>
      <c r="AUS8" s="39"/>
      <c r="AUT8" s="39"/>
      <c r="AUU8" s="39"/>
      <c r="AUV8" s="39"/>
      <c r="AUW8" s="39"/>
      <c r="AUX8" s="39"/>
      <c r="AUY8" s="39"/>
      <c r="AUZ8" s="39"/>
      <c r="AVA8" s="39"/>
      <c r="AVB8" s="39"/>
      <c r="AVC8" s="39"/>
      <c r="AVD8" s="39"/>
      <c r="AVE8" s="39"/>
      <c r="AVF8" s="39"/>
      <c r="AVG8" s="39"/>
      <c r="AVH8" s="39"/>
      <c r="AVI8" s="39"/>
      <c r="AVJ8" s="39"/>
      <c r="AVK8" s="39"/>
      <c r="AVL8" s="39"/>
      <c r="AVM8" s="39"/>
      <c r="AVN8" s="39"/>
      <c r="AVO8" s="39"/>
      <c r="AVP8" s="39"/>
      <c r="AVQ8" s="39"/>
      <c r="AVR8" s="39"/>
      <c r="AVS8" s="39"/>
      <c r="AVT8" s="39"/>
      <c r="AVU8" s="39"/>
      <c r="AVV8" s="39"/>
      <c r="AVW8" s="39"/>
      <c r="AVX8" s="39"/>
      <c r="AVY8" s="39"/>
      <c r="AVZ8" s="39"/>
      <c r="AWA8" s="39"/>
      <c r="AWB8" s="39"/>
      <c r="AWC8" s="39"/>
      <c r="AWD8" s="39"/>
      <c r="AWE8" s="39"/>
      <c r="AWF8" s="39"/>
      <c r="AWG8" s="39"/>
      <c r="AWH8" s="39"/>
      <c r="AWI8" s="39"/>
      <c r="AWJ8" s="39"/>
      <c r="AWK8" s="39"/>
      <c r="AWL8" s="39"/>
      <c r="AWM8" s="39"/>
      <c r="AWN8" s="39"/>
      <c r="AWO8" s="39"/>
      <c r="AWP8" s="39"/>
      <c r="AWQ8" s="39"/>
      <c r="AWR8" s="39"/>
      <c r="AWS8" s="39"/>
      <c r="AWT8" s="39"/>
      <c r="AWU8" s="39"/>
      <c r="AWV8" s="39"/>
      <c r="AWW8" s="39"/>
      <c r="AWX8" s="39"/>
      <c r="AWY8" s="39"/>
      <c r="AWZ8" s="39"/>
      <c r="AXA8" s="39"/>
      <c r="AXB8" s="39"/>
      <c r="AXC8" s="39"/>
      <c r="AXD8" s="39"/>
      <c r="AXE8" s="39"/>
      <c r="AXF8" s="39"/>
      <c r="AXG8" s="39"/>
      <c r="AXH8" s="39"/>
      <c r="AXI8" s="39"/>
      <c r="AXJ8" s="39"/>
      <c r="AXK8" s="39"/>
      <c r="AXL8" s="39"/>
      <c r="AXM8" s="39"/>
      <c r="AXN8" s="39"/>
      <c r="AXO8" s="39"/>
      <c r="AXP8" s="39"/>
      <c r="AXQ8" s="39"/>
      <c r="AXR8" s="39"/>
      <c r="AXS8" s="39"/>
      <c r="AXT8" s="39"/>
      <c r="AXU8" s="39"/>
      <c r="AXV8" s="39"/>
      <c r="AXW8" s="39"/>
      <c r="AXX8" s="39"/>
      <c r="AXY8" s="39"/>
      <c r="AXZ8" s="39"/>
      <c r="AYA8" s="39"/>
      <c r="AYB8" s="39"/>
      <c r="AYC8" s="39"/>
      <c r="AYD8" s="39"/>
      <c r="AYE8" s="39"/>
      <c r="AYF8" s="39"/>
      <c r="AYG8" s="39"/>
      <c r="AYH8" s="39"/>
      <c r="AYI8" s="39"/>
      <c r="AYJ8" s="39"/>
      <c r="AYK8" s="39"/>
      <c r="AYL8" s="39"/>
      <c r="AYM8" s="39"/>
      <c r="AYN8" s="39"/>
      <c r="AYO8" s="39"/>
      <c r="AYP8" s="39"/>
      <c r="AYQ8" s="39"/>
      <c r="AYR8" s="39"/>
      <c r="AYS8" s="39"/>
      <c r="AYT8" s="39"/>
      <c r="AYU8" s="39"/>
      <c r="AYV8" s="39"/>
      <c r="AYW8" s="39"/>
      <c r="AYX8" s="39"/>
      <c r="AYY8" s="39"/>
      <c r="AYZ8" s="39"/>
      <c r="AZA8" s="39"/>
      <c r="AZB8" s="39"/>
      <c r="AZC8" s="39"/>
      <c r="AZD8" s="39"/>
      <c r="AZE8" s="39"/>
      <c r="AZF8" s="39"/>
      <c r="AZG8" s="39"/>
      <c r="AZH8" s="39"/>
      <c r="AZI8" s="39"/>
      <c r="AZJ8" s="39"/>
      <c r="AZK8" s="39"/>
      <c r="AZL8" s="39"/>
      <c r="AZM8" s="39"/>
      <c r="AZN8" s="39"/>
      <c r="AZO8" s="39"/>
      <c r="AZP8" s="39"/>
      <c r="AZQ8" s="39"/>
      <c r="AZR8" s="39"/>
      <c r="AZS8" s="39"/>
      <c r="AZT8" s="39"/>
      <c r="AZU8" s="39"/>
      <c r="AZV8" s="39"/>
      <c r="AZW8" s="39"/>
      <c r="AZX8" s="39"/>
      <c r="AZY8" s="39"/>
      <c r="AZZ8" s="39"/>
      <c r="BAA8" s="39"/>
      <c r="BAB8" s="39"/>
      <c r="BAC8" s="39"/>
      <c r="BAD8" s="39"/>
      <c r="BAE8" s="39"/>
      <c r="BAF8" s="39"/>
      <c r="BAG8" s="39"/>
      <c r="BAH8" s="39"/>
      <c r="BAI8" s="39"/>
      <c r="BAJ8" s="39"/>
      <c r="BAK8" s="39"/>
      <c r="BAL8" s="39"/>
      <c r="BAM8" s="39"/>
      <c r="BAN8" s="39"/>
      <c r="BAO8" s="39"/>
      <c r="BAP8" s="39"/>
      <c r="BAQ8" s="39"/>
      <c r="BAR8" s="39"/>
      <c r="BAS8" s="39"/>
      <c r="BAT8" s="39"/>
      <c r="BAU8" s="39"/>
      <c r="BAV8" s="39"/>
      <c r="BAW8" s="39"/>
      <c r="BAX8" s="39"/>
      <c r="BAY8" s="39"/>
      <c r="BAZ8" s="39"/>
      <c r="BBA8" s="39"/>
      <c r="BBB8" s="39"/>
      <c r="BBC8" s="39"/>
      <c r="BBD8" s="39"/>
      <c r="BBE8" s="39"/>
      <c r="BBF8" s="39"/>
      <c r="BBG8" s="39"/>
      <c r="BBH8" s="39"/>
      <c r="BBI8" s="39"/>
      <c r="BBJ8" s="39"/>
      <c r="BBK8" s="39"/>
      <c r="BBL8" s="39"/>
      <c r="BBM8" s="39"/>
      <c r="BBN8" s="39"/>
      <c r="BBO8" s="39"/>
      <c r="BBP8" s="39"/>
      <c r="BBQ8" s="39"/>
      <c r="BBR8" s="39"/>
      <c r="BBS8" s="39"/>
      <c r="BBT8" s="39"/>
      <c r="BBU8" s="39"/>
      <c r="BBV8" s="39"/>
      <c r="BBW8" s="39"/>
      <c r="BBX8" s="39"/>
      <c r="BBY8" s="39"/>
      <c r="BBZ8" s="39"/>
      <c r="BCA8" s="39"/>
      <c r="BCB8" s="39"/>
      <c r="BCC8" s="39"/>
      <c r="BCD8" s="39"/>
      <c r="BCE8" s="39"/>
      <c r="BCF8" s="39"/>
      <c r="BCG8" s="39"/>
      <c r="BCH8" s="39"/>
      <c r="BCI8" s="39"/>
      <c r="BCJ8" s="39"/>
      <c r="BCK8" s="39"/>
      <c r="BCL8" s="39"/>
      <c r="BCM8" s="39"/>
      <c r="BCN8" s="39"/>
      <c r="BCO8" s="39"/>
      <c r="BCP8" s="39"/>
      <c r="BCQ8" s="39"/>
      <c r="BCR8" s="39"/>
      <c r="BCS8" s="39"/>
      <c r="BCT8" s="39"/>
      <c r="BCU8" s="39"/>
      <c r="BCV8" s="39"/>
      <c r="BCW8" s="39"/>
      <c r="BCX8" s="39"/>
      <c r="BCY8" s="39"/>
      <c r="BCZ8" s="39"/>
      <c r="BDA8" s="39"/>
      <c r="BDB8" s="39"/>
      <c r="BDC8" s="39"/>
      <c r="BDD8" s="39"/>
      <c r="BDE8" s="39"/>
      <c r="BDF8" s="39"/>
      <c r="BDG8" s="39"/>
      <c r="BDH8" s="39"/>
      <c r="BDI8" s="39"/>
      <c r="BDJ8" s="39"/>
      <c r="BDK8" s="39"/>
      <c r="BDL8" s="39"/>
      <c r="BDM8" s="39"/>
      <c r="BDN8" s="39"/>
      <c r="BDO8" s="39"/>
      <c r="BDP8" s="39"/>
      <c r="BDQ8" s="39"/>
      <c r="BDR8" s="39"/>
      <c r="BDS8" s="39"/>
      <c r="BDT8" s="39"/>
      <c r="BDU8" s="39"/>
      <c r="BDV8" s="39"/>
      <c r="BDW8" s="39"/>
      <c r="BDX8" s="39"/>
      <c r="BDY8" s="39"/>
      <c r="BDZ8" s="39"/>
      <c r="BEA8" s="39"/>
      <c r="BEB8" s="39"/>
      <c r="BEC8" s="39"/>
      <c r="BED8" s="39"/>
      <c r="BEE8" s="39"/>
      <c r="BEF8" s="39"/>
      <c r="BEG8" s="39"/>
      <c r="BEH8" s="39"/>
      <c r="BEI8" s="39"/>
      <c r="BEJ8" s="39"/>
      <c r="BEK8" s="39"/>
      <c r="BEL8" s="39"/>
      <c r="BEM8" s="39"/>
      <c r="BEN8" s="39"/>
      <c r="BEO8" s="39"/>
      <c r="BEP8" s="39"/>
      <c r="BEQ8" s="39"/>
      <c r="BER8" s="39"/>
      <c r="BES8" s="39"/>
      <c r="BET8" s="39"/>
      <c r="BEU8" s="39"/>
      <c r="BEV8" s="39"/>
      <c r="BEW8" s="39"/>
      <c r="BEX8" s="39"/>
      <c r="BEY8" s="39"/>
      <c r="BEZ8" s="39"/>
      <c r="BFA8" s="39"/>
      <c r="BFB8" s="39"/>
      <c r="BFC8" s="39"/>
      <c r="BFD8" s="39"/>
      <c r="BFE8" s="39"/>
      <c r="BFF8" s="39"/>
      <c r="BFG8" s="39"/>
      <c r="BFH8" s="39"/>
      <c r="BFI8" s="39"/>
      <c r="BFJ8" s="39"/>
      <c r="BFK8" s="39"/>
      <c r="BFL8" s="39"/>
      <c r="BFM8" s="39"/>
      <c r="BFN8" s="39"/>
      <c r="BFO8" s="39"/>
      <c r="BFP8" s="39"/>
      <c r="BFQ8" s="39"/>
      <c r="BFR8" s="39"/>
      <c r="BFS8" s="39"/>
      <c r="BFT8" s="39"/>
      <c r="BFU8" s="39"/>
      <c r="BFV8" s="39"/>
      <c r="BFW8" s="39"/>
      <c r="BFX8" s="39"/>
      <c r="BFY8" s="39"/>
      <c r="BFZ8" s="39"/>
      <c r="BGA8" s="39"/>
      <c r="BGB8" s="39"/>
      <c r="BGC8" s="39"/>
      <c r="BGD8" s="39"/>
      <c r="BGE8" s="39"/>
      <c r="BGF8" s="39"/>
      <c r="BGG8" s="39"/>
      <c r="BGH8" s="39"/>
      <c r="BGI8" s="39"/>
      <c r="BGJ8" s="39"/>
      <c r="BGK8" s="39"/>
      <c r="BGL8" s="39"/>
      <c r="BGM8" s="39"/>
      <c r="BGN8" s="39"/>
      <c r="BGO8" s="39"/>
      <c r="BGP8" s="39"/>
      <c r="BGQ8" s="39"/>
      <c r="BGR8" s="39"/>
      <c r="BGS8" s="39"/>
      <c r="BGT8" s="39"/>
      <c r="BGU8" s="39"/>
      <c r="BGV8" s="39"/>
      <c r="BGW8" s="39"/>
      <c r="BGX8" s="39"/>
      <c r="BGY8" s="39"/>
      <c r="BGZ8" s="39"/>
      <c r="BHA8" s="39"/>
      <c r="BHB8" s="39"/>
      <c r="BHC8" s="39"/>
      <c r="BHD8" s="39"/>
      <c r="BHE8" s="39"/>
      <c r="BHF8" s="39"/>
      <c r="BHG8" s="39"/>
      <c r="BHH8" s="39"/>
      <c r="BHI8" s="39"/>
      <c r="BHJ8" s="39"/>
      <c r="BHK8" s="39"/>
      <c r="BHL8" s="39"/>
      <c r="BHM8" s="39"/>
      <c r="BHN8" s="39"/>
      <c r="BHO8" s="39"/>
      <c r="BHP8" s="39"/>
      <c r="BHQ8" s="39"/>
      <c r="BHR8" s="39"/>
      <c r="BHS8" s="39"/>
      <c r="BHT8" s="39"/>
      <c r="BHU8" s="39"/>
      <c r="BHV8" s="39"/>
      <c r="BHW8" s="39"/>
      <c r="BHX8" s="39"/>
      <c r="BHY8" s="39"/>
      <c r="BHZ8" s="39"/>
      <c r="BIA8" s="39"/>
      <c r="BIB8" s="39"/>
      <c r="BIC8" s="39"/>
      <c r="BID8" s="39"/>
      <c r="BIE8" s="39"/>
      <c r="BIF8" s="39"/>
      <c r="BIG8" s="39"/>
      <c r="BIH8" s="39"/>
      <c r="BII8" s="39"/>
      <c r="BIJ8" s="39"/>
      <c r="BIK8" s="39"/>
      <c r="BIL8" s="39"/>
      <c r="BIM8" s="39"/>
      <c r="BIN8" s="39"/>
      <c r="BIO8" s="39"/>
      <c r="BIP8" s="39"/>
      <c r="BIQ8" s="39"/>
      <c r="BIR8" s="39"/>
      <c r="BIS8" s="39"/>
      <c r="BIT8" s="39"/>
      <c r="BIU8" s="39"/>
      <c r="BIV8" s="39"/>
      <c r="BIW8" s="39"/>
      <c r="BIX8" s="39"/>
      <c r="BIY8" s="39"/>
      <c r="BIZ8" s="39"/>
      <c r="BJA8" s="39"/>
      <c r="BJB8" s="39"/>
      <c r="BJC8" s="39"/>
      <c r="BJD8" s="39"/>
      <c r="BJE8" s="39"/>
      <c r="BJF8" s="39"/>
      <c r="BJG8" s="39"/>
      <c r="BJH8" s="39"/>
      <c r="BJI8" s="39"/>
      <c r="BJJ8" s="39"/>
      <c r="BJK8" s="39"/>
      <c r="BJL8" s="39"/>
      <c r="BJM8" s="39"/>
      <c r="BJN8" s="39"/>
      <c r="BJO8" s="39"/>
      <c r="BJP8" s="39"/>
      <c r="BJQ8" s="39"/>
      <c r="BJR8" s="39"/>
      <c r="BJS8" s="39"/>
      <c r="BJT8" s="39"/>
      <c r="BJU8" s="39"/>
      <c r="BJV8" s="39"/>
      <c r="BJW8" s="39"/>
      <c r="BJX8" s="39"/>
      <c r="BJY8" s="39"/>
      <c r="BJZ8" s="39"/>
      <c r="BKA8" s="39"/>
      <c r="BKB8" s="39"/>
      <c r="BKC8" s="39"/>
      <c r="BKD8" s="39"/>
      <c r="BKE8" s="39"/>
      <c r="BKF8" s="39"/>
      <c r="BKG8" s="39"/>
      <c r="BKH8" s="39"/>
      <c r="BKI8" s="39"/>
      <c r="BKJ8" s="39"/>
      <c r="BKK8" s="39"/>
      <c r="BKL8" s="39"/>
      <c r="BKM8" s="39"/>
      <c r="BKN8" s="39"/>
      <c r="BKO8" s="39"/>
      <c r="BKP8" s="39"/>
      <c r="BKQ8" s="39"/>
      <c r="BKR8" s="39"/>
      <c r="BKS8" s="39"/>
      <c r="BKT8" s="39"/>
      <c r="BKU8" s="39"/>
      <c r="BKV8" s="39"/>
      <c r="BKW8" s="39"/>
      <c r="BKX8" s="39"/>
      <c r="BKY8" s="39"/>
      <c r="BKZ8" s="39"/>
      <c r="BLA8" s="39"/>
      <c r="BLB8" s="39"/>
      <c r="BLC8" s="39"/>
      <c r="BLD8" s="39"/>
      <c r="BLE8" s="39"/>
      <c r="BLF8" s="39"/>
      <c r="BLG8" s="39"/>
      <c r="BLH8" s="39"/>
      <c r="BLI8" s="39"/>
      <c r="BLJ8" s="39"/>
      <c r="BLK8" s="39"/>
      <c r="BLL8" s="39"/>
      <c r="BLM8" s="39"/>
      <c r="BLN8" s="39"/>
      <c r="BLO8" s="39"/>
      <c r="BLP8" s="39"/>
      <c r="BLQ8" s="39"/>
      <c r="BLR8" s="39"/>
      <c r="BLS8" s="39"/>
      <c r="BLT8" s="39"/>
      <c r="BLU8" s="39"/>
      <c r="BLV8" s="39"/>
      <c r="BLW8" s="39"/>
      <c r="BLX8" s="39"/>
      <c r="BLY8" s="39"/>
      <c r="BLZ8" s="39"/>
      <c r="BMA8" s="39"/>
      <c r="BMB8" s="39"/>
      <c r="BMC8" s="39"/>
      <c r="BMD8" s="39"/>
      <c r="BME8" s="39"/>
      <c r="BMF8" s="39"/>
      <c r="BMG8" s="39"/>
      <c r="BMH8" s="39"/>
      <c r="BMI8" s="39"/>
      <c r="BMJ8" s="39"/>
      <c r="BMK8" s="39"/>
      <c r="BML8" s="37"/>
    </row>
    <row r="9" spans="1:1702" s="27" customFormat="1" ht="408.75" customHeight="1" x14ac:dyDescent="0.3">
      <c r="A9" s="40"/>
      <c r="B9" s="8"/>
      <c r="C9" s="18" t="s">
        <v>29</v>
      </c>
      <c r="D9" s="8" t="s">
        <v>18</v>
      </c>
      <c r="E9" s="8" t="s">
        <v>19</v>
      </c>
      <c r="F9" s="9">
        <v>16</v>
      </c>
      <c r="G9" s="8"/>
      <c r="H9" s="79"/>
      <c r="I9" s="8">
        <v>0</v>
      </c>
      <c r="J9" s="79">
        <v>8</v>
      </c>
      <c r="K9" s="8"/>
      <c r="L9" s="79"/>
      <c r="M9" s="8"/>
      <c r="N9" s="79">
        <v>8</v>
      </c>
      <c r="O9" s="9">
        <f t="shared" si="0"/>
        <v>0</v>
      </c>
      <c r="P9" s="9">
        <f t="shared" si="1"/>
        <v>16</v>
      </c>
      <c r="Q9" s="43"/>
      <c r="R9" s="13" t="s">
        <v>55</v>
      </c>
      <c r="S9" s="13" t="s">
        <v>76</v>
      </c>
      <c r="T9" s="54" t="s">
        <v>84</v>
      </c>
      <c r="U9" s="17"/>
      <c r="V9" s="18" t="s">
        <v>20</v>
      </c>
      <c r="W9" s="18"/>
      <c r="X9" s="13" t="s">
        <v>25</v>
      </c>
      <c r="Y9" s="13"/>
      <c r="Z9" s="14" t="s">
        <v>22</v>
      </c>
      <c r="AA9" s="18" t="s">
        <v>23</v>
      </c>
      <c r="AB9" s="15" t="s">
        <v>63</v>
      </c>
      <c r="AC9" s="26" t="s">
        <v>62</v>
      </c>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39"/>
      <c r="NI9" s="39"/>
      <c r="NJ9" s="39"/>
      <c r="NK9" s="39"/>
      <c r="NL9" s="39"/>
      <c r="NM9" s="39"/>
      <c r="NN9" s="39"/>
      <c r="NO9" s="39"/>
      <c r="NP9" s="39"/>
      <c r="NQ9" s="39"/>
      <c r="NR9" s="39"/>
      <c r="NS9" s="39"/>
      <c r="NT9" s="39"/>
      <c r="NU9" s="39"/>
      <c r="NV9" s="39"/>
      <c r="NW9" s="39"/>
      <c r="NX9" s="39"/>
      <c r="NY9" s="39"/>
      <c r="NZ9" s="39"/>
      <c r="OA9" s="39"/>
      <c r="OB9" s="39"/>
      <c r="OC9" s="39"/>
      <c r="OD9" s="39"/>
      <c r="OE9" s="39"/>
      <c r="OF9" s="39"/>
      <c r="OG9" s="39"/>
      <c r="OH9" s="39"/>
      <c r="OI9" s="39"/>
      <c r="OJ9" s="39"/>
      <c r="OK9" s="39"/>
      <c r="OL9" s="39"/>
      <c r="OM9" s="39"/>
      <c r="ON9" s="39"/>
      <c r="OO9" s="39"/>
      <c r="OP9" s="39"/>
      <c r="OQ9" s="39"/>
      <c r="OR9" s="39"/>
      <c r="OS9" s="39"/>
      <c r="OT9" s="39"/>
      <c r="OU9" s="39"/>
      <c r="OV9" s="39"/>
      <c r="OW9" s="39"/>
      <c r="OX9" s="39"/>
      <c r="OY9" s="39"/>
      <c r="OZ9" s="39"/>
      <c r="PA9" s="39"/>
      <c r="PB9" s="39"/>
      <c r="PC9" s="39"/>
      <c r="PD9" s="39"/>
      <c r="PE9" s="39"/>
      <c r="PF9" s="39"/>
      <c r="PG9" s="39"/>
      <c r="PH9" s="39"/>
      <c r="PI9" s="39"/>
      <c r="PJ9" s="39"/>
      <c r="PK9" s="39"/>
      <c r="PL9" s="39"/>
      <c r="PM9" s="39"/>
      <c r="PN9" s="39"/>
      <c r="PO9" s="39"/>
      <c r="PP9" s="39"/>
      <c r="PQ9" s="39"/>
      <c r="PR9" s="39"/>
      <c r="PS9" s="39"/>
      <c r="PT9" s="39"/>
      <c r="PU9" s="39"/>
      <c r="PV9" s="39"/>
      <c r="PW9" s="39"/>
      <c r="PX9" s="39"/>
      <c r="PY9" s="39"/>
      <c r="PZ9" s="39"/>
      <c r="QA9" s="39"/>
      <c r="QB9" s="39"/>
      <c r="QC9" s="39"/>
      <c r="QD9" s="39"/>
      <c r="QE9" s="39"/>
      <c r="QF9" s="39"/>
      <c r="QG9" s="39"/>
      <c r="QH9" s="39"/>
      <c r="QI9" s="39"/>
      <c r="QJ9" s="39"/>
      <c r="QK9" s="39"/>
      <c r="QL9" s="39"/>
      <c r="QM9" s="39"/>
      <c r="QN9" s="39"/>
      <c r="QO9" s="39"/>
      <c r="QP9" s="39"/>
      <c r="QQ9" s="39"/>
      <c r="QR9" s="39"/>
      <c r="QS9" s="39"/>
      <c r="QT9" s="39"/>
      <c r="QU9" s="39"/>
      <c r="QV9" s="39"/>
      <c r="QW9" s="39"/>
      <c r="QX9" s="39"/>
      <c r="QY9" s="39"/>
      <c r="QZ9" s="39"/>
      <c r="RA9" s="39"/>
      <c r="RB9" s="39"/>
      <c r="RC9" s="39"/>
      <c r="RD9" s="39"/>
      <c r="RE9" s="39"/>
      <c r="RF9" s="39"/>
      <c r="RG9" s="39"/>
      <c r="RH9" s="39"/>
      <c r="RI9" s="39"/>
      <c r="RJ9" s="39"/>
      <c r="RK9" s="39"/>
      <c r="RL9" s="39"/>
      <c r="RM9" s="39"/>
      <c r="RN9" s="39"/>
      <c r="RO9" s="39"/>
      <c r="RP9" s="39"/>
      <c r="RQ9" s="39"/>
      <c r="RR9" s="39"/>
      <c r="RS9" s="39"/>
      <c r="RT9" s="39"/>
      <c r="RU9" s="39"/>
      <c r="RV9" s="39"/>
      <c r="RW9" s="39"/>
      <c r="RX9" s="39"/>
      <c r="RY9" s="39"/>
      <c r="RZ9" s="39"/>
      <c r="SA9" s="39"/>
      <c r="SB9" s="39"/>
      <c r="SC9" s="39"/>
      <c r="SD9" s="39"/>
      <c r="SE9" s="39"/>
      <c r="SF9" s="39"/>
      <c r="SG9" s="39"/>
      <c r="SH9" s="39"/>
      <c r="SI9" s="39"/>
      <c r="SJ9" s="39"/>
      <c r="SK9" s="39"/>
      <c r="SL9" s="39"/>
      <c r="SM9" s="39"/>
      <c r="SN9" s="39"/>
      <c r="SO9" s="39"/>
      <c r="SP9" s="39"/>
      <c r="SQ9" s="39"/>
      <c r="SR9" s="39"/>
      <c r="SS9" s="39"/>
      <c r="ST9" s="39"/>
      <c r="SU9" s="39"/>
      <c r="SV9" s="39"/>
      <c r="SW9" s="39"/>
      <c r="SX9" s="39"/>
      <c r="SY9" s="39"/>
      <c r="SZ9" s="39"/>
      <c r="TA9" s="39"/>
      <c r="TB9" s="39"/>
      <c r="TC9" s="39"/>
      <c r="TD9" s="39"/>
      <c r="TE9" s="39"/>
      <c r="TF9" s="39"/>
      <c r="TG9" s="39"/>
      <c r="TH9" s="39"/>
      <c r="TI9" s="39"/>
      <c r="TJ9" s="39"/>
      <c r="TK9" s="39"/>
      <c r="TL9" s="39"/>
      <c r="TM9" s="39"/>
      <c r="TN9" s="39"/>
      <c r="TO9" s="39"/>
      <c r="TP9" s="39"/>
      <c r="TQ9" s="39"/>
      <c r="TR9" s="39"/>
      <c r="TS9" s="39"/>
      <c r="TT9" s="39"/>
      <c r="TU9" s="39"/>
      <c r="TV9" s="39"/>
      <c r="TW9" s="39"/>
      <c r="TX9" s="39"/>
      <c r="TY9" s="39"/>
      <c r="TZ9" s="39"/>
      <c r="UA9" s="39"/>
      <c r="UB9" s="39"/>
      <c r="UC9" s="39"/>
      <c r="UD9" s="39"/>
      <c r="UE9" s="39"/>
      <c r="UF9" s="39"/>
      <c r="UG9" s="39"/>
      <c r="UH9" s="39"/>
      <c r="UI9" s="39"/>
      <c r="UJ9" s="39"/>
      <c r="UK9" s="39"/>
      <c r="UL9" s="39"/>
      <c r="UM9" s="39"/>
      <c r="UN9" s="39"/>
      <c r="UO9" s="39"/>
      <c r="UP9" s="39"/>
      <c r="UQ9" s="39"/>
      <c r="UR9" s="39"/>
      <c r="US9" s="39"/>
      <c r="UT9" s="39"/>
      <c r="UU9" s="39"/>
      <c r="UV9" s="39"/>
      <c r="UW9" s="39"/>
      <c r="UX9" s="39"/>
      <c r="UY9" s="39"/>
      <c r="UZ9" s="39"/>
      <c r="VA9" s="39"/>
      <c r="VB9" s="39"/>
      <c r="VC9" s="39"/>
      <c r="VD9" s="39"/>
      <c r="VE9" s="39"/>
      <c r="VF9" s="39"/>
      <c r="VG9" s="39"/>
      <c r="VH9" s="39"/>
      <c r="VI9" s="39"/>
      <c r="VJ9" s="39"/>
      <c r="VK9" s="39"/>
      <c r="VL9" s="39"/>
      <c r="VM9" s="39"/>
      <c r="VN9" s="39"/>
      <c r="VO9" s="39"/>
      <c r="VP9" s="39"/>
      <c r="VQ9" s="39"/>
      <c r="VR9" s="39"/>
      <c r="VS9" s="39"/>
      <c r="VT9" s="39"/>
      <c r="VU9" s="39"/>
      <c r="VV9" s="39"/>
      <c r="VW9" s="39"/>
      <c r="VX9" s="39"/>
      <c r="VY9" s="39"/>
      <c r="VZ9" s="39"/>
      <c r="WA9" s="39"/>
      <c r="WB9" s="39"/>
      <c r="WC9" s="39"/>
      <c r="WD9" s="39"/>
      <c r="WE9" s="39"/>
      <c r="WF9" s="39"/>
      <c r="WG9" s="39"/>
      <c r="WH9" s="39"/>
      <c r="WI9" s="39"/>
      <c r="WJ9" s="39"/>
      <c r="WK9" s="39"/>
      <c r="WL9" s="39"/>
      <c r="WM9" s="39"/>
      <c r="WN9" s="39"/>
      <c r="WO9" s="39"/>
      <c r="WP9" s="39"/>
      <c r="WQ9" s="39"/>
      <c r="WR9" s="39"/>
      <c r="WS9" s="39"/>
      <c r="WT9" s="39"/>
      <c r="WU9" s="39"/>
      <c r="WV9" s="39"/>
      <c r="WW9" s="39"/>
      <c r="WX9" s="39"/>
      <c r="WY9" s="39"/>
      <c r="WZ9" s="39"/>
      <c r="XA9" s="39"/>
      <c r="XB9" s="39"/>
      <c r="XC9" s="39"/>
      <c r="XD9" s="39"/>
      <c r="XE9" s="39"/>
      <c r="XF9" s="39"/>
      <c r="XG9" s="39"/>
      <c r="XH9" s="39"/>
      <c r="XI9" s="39"/>
      <c r="XJ9" s="39"/>
      <c r="XK9" s="39"/>
      <c r="XL9" s="39"/>
      <c r="XM9" s="39"/>
      <c r="XN9" s="39"/>
      <c r="XO9" s="39"/>
      <c r="XP9" s="39"/>
      <c r="XQ9" s="39"/>
      <c r="XR9" s="39"/>
      <c r="XS9" s="39"/>
      <c r="XT9" s="39"/>
      <c r="XU9" s="39"/>
      <c r="XV9" s="39"/>
      <c r="XW9" s="39"/>
      <c r="XX9" s="39"/>
      <c r="XY9" s="39"/>
      <c r="XZ9" s="39"/>
      <c r="YA9" s="39"/>
      <c r="YB9" s="39"/>
      <c r="YC9" s="39"/>
      <c r="YD9" s="39"/>
      <c r="YE9" s="39"/>
      <c r="YF9" s="39"/>
      <c r="YG9" s="39"/>
      <c r="YH9" s="39"/>
      <c r="YI9" s="39"/>
      <c r="YJ9" s="39"/>
      <c r="YK9" s="39"/>
      <c r="YL9" s="39"/>
      <c r="YM9" s="39"/>
      <c r="YN9" s="39"/>
      <c r="YO9" s="39"/>
      <c r="YP9" s="39"/>
      <c r="YQ9" s="39"/>
      <c r="YR9" s="39"/>
      <c r="YS9" s="39"/>
      <c r="YT9" s="39"/>
      <c r="YU9" s="39"/>
      <c r="YV9" s="39"/>
      <c r="YW9" s="39"/>
      <c r="YX9" s="39"/>
      <c r="YY9" s="39"/>
      <c r="YZ9" s="39"/>
      <c r="ZA9" s="39"/>
      <c r="ZB9" s="39"/>
      <c r="ZC9" s="39"/>
      <c r="ZD9" s="39"/>
      <c r="ZE9" s="39"/>
      <c r="ZF9" s="39"/>
      <c r="ZG9" s="39"/>
      <c r="ZH9" s="39"/>
      <c r="ZI9" s="39"/>
      <c r="ZJ9" s="39"/>
      <c r="ZK9" s="39"/>
      <c r="ZL9" s="39"/>
      <c r="ZM9" s="39"/>
      <c r="ZN9" s="39"/>
      <c r="ZO9" s="39"/>
      <c r="ZP9" s="39"/>
      <c r="ZQ9" s="39"/>
      <c r="ZR9" s="39"/>
      <c r="ZS9" s="39"/>
      <c r="ZT9" s="39"/>
      <c r="ZU9" s="39"/>
      <c r="ZV9" s="39"/>
      <c r="ZW9" s="39"/>
      <c r="ZX9" s="39"/>
      <c r="ZY9" s="39"/>
      <c r="ZZ9" s="39"/>
      <c r="AAA9" s="39"/>
      <c r="AAB9" s="39"/>
      <c r="AAC9" s="39"/>
      <c r="AAD9" s="39"/>
      <c r="AAE9" s="39"/>
      <c r="AAF9" s="39"/>
      <c r="AAG9" s="39"/>
      <c r="AAH9" s="39"/>
      <c r="AAI9" s="39"/>
      <c r="AAJ9" s="39"/>
      <c r="AAK9" s="39"/>
      <c r="AAL9" s="39"/>
      <c r="AAM9" s="39"/>
      <c r="AAN9" s="39"/>
      <c r="AAO9" s="39"/>
      <c r="AAP9" s="39"/>
      <c r="AAQ9" s="39"/>
      <c r="AAR9" s="39"/>
      <c r="AAS9" s="39"/>
      <c r="AAT9" s="39"/>
      <c r="AAU9" s="39"/>
      <c r="AAV9" s="39"/>
      <c r="AAW9" s="39"/>
      <c r="AAX9" s="39"/>
      <c r="AAY9" s="39"/>
      <c r="AAZ9" s="39"/>
      <c r="ABA9" s="39"/>
      <c r="ABB9" s="39"/>
      <c r="ABC9" s="39"/>
      <c r="ABD9" s="39"/>
      <c r="ABE9" s="39"/>
      <c r="ABF9" s="39"/>
      <c r="ABG9" s="39"/>
      <c r="ABH9" s="39"/>
      <c r="ABI9" s="39"/>
      <c r="ABJ9" s="39"/>
      <c r="ABK9" s="39"/>
      <c r="ABL9" s="39"/>
      <c r="ABM9" s="39"/>
      <c r="ABN9" s="39"/>
      <c r="ABO9" s="39"/>
      <c r="ABP9" s="39"/>
      <c r="ABQ9" s="39"/>
      <c r="ABR9" s="39"/>
      <c r="ABS9" s="39"/>
      <c r="ABT9" s="39"/>
      <c r="ABU9" s="39"/>
      <c r="ABV9" s="39"/>
      <c r="ABW9" s="39"/>
      <c r="ABX9" s="39"/>
      <c r="ABY9" s="39"/>
      <c r="ABZ9" s="39"/>
      <c r="ACA9" s="39"/>
      <c r="ACB9" s="39"/>
      <c r="ACC9" s="39"/>
      <c r="ACD9" s="39"/>
      <c r="ACE9" s="39"/>
      <c r="ACF9" s="39"/>
      <c r="ACG9" s="39"/>
      <c r="ACH9" s="39"/>
      <c r="ACI9" s="39"/>
      <c r="ACJ9" s="39"/>
      <c r="ACK9" s="39"/>
      <c r="ACL9" s="39"/>
      <c r="ACM9" s="39"/>
      <c r="ACN9" s="39"/>
      <c r="ACO9" s="39"/>
      <c r="ACP9" s="39"/>
      <c r="ACQ9" s="39"/>
      <c r="ACR9" s="39"/>
      <c r="ACS9" s="39"/>
      <c r="ACT9" s="39"/>
      <c r="ACU9" s="39"/>
      <c r="ACV9" s="39"/>
      <c r="ACW9" s="39"/>
      <c r="ACX9" s="39"/>
      <c r="ACY9" s="39"/>
      <c r="ACZ9" s="39"/>
      <c r="ADA9" s="39"/>
      <c r="ADB9" s="39"/>
      <c r="ADC9" s="39"/>
      <c r="ADD9" s="39"/>
      <c r="ADE9" s="39"/>
      <c r="ADF9" s="39"/>
      <c r="ADG9" s="39"/>
      <c r="ADH9" s="39"/>
      <c r="ADI9" s="39"/>
      <c r="ADJ9" s="39"/>
      <c r="ADK9" s="39"/>
      <c r="ADL9" s="39"/>
      <c r="ADM9" s="39"/>
      <c r="ADN9" s="39"/>
      <c r="ADO9" s="39"/>
      <c r="ADP9" s="39"/>
      <c r="ADQ9" s="39"/>
      <c r="ADR9" s="39"/>
      <c r="ADS9" s="39"/>
      <c r="ADT9" s="39"/>
      <c r="ADU9" s="39"/>
      <c r="ADV9" s="39"/>
      <c r="ADW9" s="39"/>
      <c r="ADX9" s="39"/>
      <c r="ADY9" s="39"/>
      <c r="ADZ9" s="39"/>
      <c r="AEA9" s="39"/>
      <c r="AEB9" s="39"/>
      <c r="AEC9" s="39"/>
      <c r="AED9" s="39"/>
      <c r="AEE9" s="39"/>
      <c r="AEF9" s="39"/>
      <c r="AEG9" s="39"/>
      <c r="AEH9" s="39"/>
      <c r="AEI9" s="39"/>
      <c r="AEJ9" s="39"/>
      <c r="AEK9" s="39"/>
      <c r="AEL9" s="39"/>
      <c r="AEM9" s="39"/>
      <c r="AEN9" s="39"/>
      <c r="AEO9" s="39"/>
      <c r="AEP9" s="39"/>
      <c r="AEQ9" s="39"/>
      <c r="AER9" s="39"/>
      <c r="AES9" s="39"/>
      <c r="AET9" s="39"/>
      <c r="AEU9" s="39"/>
      <c r="AEV9" s="39"/>
      <c r="AEW9" s="39"/>
      <c r="AEX9" s="39"/>
      <c r="AEY9" s="39"/>
      <c r="AEZ9" s="39"/>
      <c r="AFA9" s="39"/>
      <c r="AFB9" s="39"/>
      <c r="AFC9" s="39"/>
      <c r="AFD9" s="39"/>
      <c r="AFE9" s="39"/>
      <c r="AFF9" s="39"/>
      <c r="AFG9" s="39"/>
      <c r="AFH9" s="39"/>
      <c r="AFI9" s="39"/>
      <c r="AFJ9" s="39"/>
      <c r="AFK9" s="39"/>
      <c r="AFL9" s="39"/>
      <c r="AFM9" s="39"/>
      <c r="AFN9" s="39"/>
      <c r="AFO9" s="39"/>
      <c r="AFP9" s="39"/>
      <c r="AFQ9" s="39"/>
      <c r="AFR9" s="39"/>
      <c r="AFS9" s="39"/>
      <c r="AFT9" s="39"/>
      <c r="AFU9" s="39"/>
      <c r="AFV9" s="39"/>
      <c r="AFW9" s="39"/>
      <c r="AFX9" s="39"/>
      <c r="AFY9" s="39"/>
      <c r="AFZ9" s="39"/>
      <c r="AGA9" s="39"/>
      <c r="AGB9" s="39"/>
      <c r="AGC9" s="39"/>
      <c r="AGD9" s="39"/>
      <c r="AGE9" s="39"/>
      <c r="AGF9" s="39"/>
      <c r="AGG9" s="39"/>
      <c r="AGH9" s="39"/>
      <c r="AGI9" s="39"/>
      <c r="AGJ9" s="39"/>
      <c r="AGK9" s="39"/>
      <c r="AGL9" s="39"/>
      <c r="AGM9" s="39"/>
      <c r="AGN9" s="39"/>
      <c r="AGO9" s="39"/>
      <c r="AGP9" s="39"/>
      <c r="AGQ9" s="39"/>
      <c r="AGR9" s="39"/>
      <c r="AGS9" s="39"/>
      <c r="AGT9" s="39"/>
      <c r="AGU9" s="39"/>
      <c r="AGV9" s="39"/>
      <c r="AGW9" s="39"/>
      <c r="AGX9" s="39"/>
      <c r="AGY9" s="39"/>
      <c r="AGZ9" s="39"/>
      <c r="AHA9" s="39"/>
      <c r="AHB9" s="39"/>
      <c r="AHC9" s="39"/>
      <c r="AHD9" s="39"/>
      <c r="AHE9" s="39"/>
      <c r="AHF9" s="39"/>
      <c r="AHG9" s="39"/>
      <c r="AHH9" s="39"/>
      <c r="AHI9" s="39"/>
      <c r="AHJ9" s="39"/>
      <c r="AHK9" s="39"/>
      <c r="AHL9" s="39"/>
      <c r="AHM9" s="39"/>
      <c r="AHN9" s="39"/>
      <c r="AHO9" s="39"/>
      <c r="AHP9" s="39"/>
      <c r="AHQ9" s="39"/>
      <c r="AHR9" s="39"/>
      <c r="AHS9" s="39"/>
      <c r="AHT9" s="39"/>
      <c r="AHU9" s="39"/>
      <c r="AHV9" s="39"/>
      <c r="AHW9" s="39"/>
      <c r="AHX9" s="39"/>
      <c r="AHY9" s="39"/>
      <c r="AHZ9" s="39"/>
      <c r="AIA9" s="39"/>
      <c r="AIB9" s="39"/>
      <c r="AIC9" s="39"/>
      <c r="AID9" s="39"/>
      <c r="AIE9" s="39"/>
      <c r="AIF9" s="39"/>
      <c r="AIG9" s="39"/>
      <c r="AIH9" s="39"/>
      <c r="AII9" s="39"/>
      <c r="AIJ9" s="39"/>
      <c r="AIK9" s="39"/>
      <c r="AIL9" s="39"/>
      <c r="AIM9" s="39"/>
      <c r="AIN9" s="39"/>
      <c r="AIO9" s="39"/>
      <c r="AIP9" s="39"/>
      <c r="AIQ9" s="39"/>
      <c r="AIR9" s="39"/>
      <c r="AIS9" s="39"/>
      <c r="AIT9" s="39"/>
      <c r="AIU9" s="39"/>
      <c r="AIV9" s="39"/>
      <c r="AIW9" s="39"/>
      <c r="AIX9" s="39"/>
      <c r="AIY9" s="39"/>
      <c r="AIZ9" s="39"/>
      <c r="AJA9" s="39"/>
      <c r="AJB9" s="39"/>
      <c r="AJC9" s="39"/>
      <c r="AJD9" s="39"/>
      <c r="AJE9" s="39"/>
      <c r="AJF9" s="39"/>
      <c r="AJG9" s="39"/>
      <c r="AJH9" s="39"/>
      <c r="AJI9" s="39"/>
      <c r="AJJ9" s="39"/>
      <c r="AJK9" s="39"/>
      <c r="AJL9" s="39"/>
      <c r="AJM9" s="39"/>
      <c r="AJN9" s="39"/>
      <c r="AJO9" s="39"/>
      <c r="AJP9" s="39"/>
      <c r="AJQ9" s="39"/>
      <c r="AJR9" s="39"/>
      <c r="AJS9" s="39"/>
      <c r="AJT9" s="39"/>
      <c r="AJU9" s="39"/>
      <c r="AJV9" s="39"/>
      <c r="AJW9" s="39"/>
      <c r="AJX9" s="39"/>
      <c r="AJY9" s="39"/>
      <c r="AJZ9" s="39"/>
      <c r="AKA9" s="39"/>
      <c r="AKB9" s="39"/>
      <c r="AKC9" s="39"/>
      <c r="AKD9" s="39"/>
      <c r="AKE9" s="39"/>
      <c r="AKF9" s="39"/>
      <c r="AKG9" s="39"/>
      <c r="AKH9" s="39"/>
      <c r="AKI9" s="39"/>
      <c r="AKJ9" s="39"/>
      <c r="AKK9" s="39"/>
      <c r="AKL9" s="39"/>
      <c r="AKM9" s="39"/>
      <c r="AKN9" s="39"/>
      <c r="AKO9" s="39"/>
      <c r="AKP9" s="39"/>
      <c r="AKQ9" s="39"/>
      <c r="AKR9" s="39"/>
      <c r="AKS9" s="39"/>
      <c r="AKT9" s="39"/>
      <c r="AKU9" s="39"/>
      <c r="AKV9" s="39"/>
      <c r="AKW9" s="39"/>
      <c r="AKX9" s="39"/>
      <c r="AKY9" s="39"/>
      <c r="AKZ9" s="39"/>
      <c r="ALA9" s="39"/>
      <c r="ALB9" s="39"/>
      <c r="ALC9" s="39"/>
      <c r="ALD9" s="39"/>
      <c r="ALE9" s="39"/>
      <c r="ALF9" s="39"/>
      <c r="ALG9" s="39"/>
      <c r="ALH9" s="39"/>
      <c r="ALI9" s="39"/>
      <c r="ALJ9" s="39"/>
      <c r="ALK9" s="39"/>
      <c r="ALL9" s="39"/>
      <c r="ALM9" s="39"/>
      <c r="ALN9" s="39"/>
      <c r="ALO9" s="39"/>
      <c r="ALP9" s="39"/>
      <c r="ALQ9" s="39"/>
      <c r="ALR9" s="39"/>
      <c r="ALS9" s="39"/>
      <c r="ALT9" s="39"/>
      <c r="ALU9" s="39"/>
      <c r="ALV9" s="39"/>
      <c r="ALW9" s="39"/>
      <c r="ALX9" s="39"/>
      <c r="ALY9" s="39"/>
      <c r="ALZ9" s="39"/>
      <c r="AMA9" s="39"/>
      <c r="AMB9" s="39"/>
      <c r="AMC9" s="39"/>
      <c r="AMD9" s="39"/>
      <c r="AME9" s="39"/>
      <c r="AMF9" s="39"/>
      <c r="AMG9" s="39"/>
      <c r="AMH9" s="39"/>
      <c r="AMI9" s="39"/>
      <c r="AMJ9" s="39"/>
      <c r="AMK9" s="39"/>
      <c r="AML9" s="39"/>
      <c r="AMM9" s="39"/>
      <c r="AMN9" s="39"/>
      <c r="AMO9" s="39"/>
      <c r="AMP9" s="39"/>
      <c r="AMQ9" s="39"/>
      <c r="AMR9" s="39"/>
      <c r="AMS9" s="39"/>
      <c r="AMT9" s="39"/>
      <c r="AMU9" s="39"/>
      <c r="AMV9" s="39"/>
      <c r="AMW9" s="39"/>
      <c r="AMX9" s="39"/>
      <c r="AMY9" s="39"/>
      <c r="AMZ9" s="39"/>
      <c r="ANA9" s="39"/>
      <c r="ANB9" s="39"/>
      <c r="ANC9" s="39"/>
      <c r="AND9" s="39"/>
      <c r="ANE9" s="39"/>
      <c r="ANF9" s="39"/>
      <c r="ANG9" s="39"/>
      <c r="ANH9" s="39"/>
      <c r="ANI9" s="39"/>
      <c r="ANJ9" s="39"/>
      <c r="ANK9" s="39"/>
      <c r="ANL9" s="39"/>
      <c r="ANM9" s="39"/>
      <c r="ANN9" s="39"/>
      <c r="ANO9" s="39"/>
      <c r="ANP9" s="39"/>
      <c r="ANQ9" s="39"/>
      <c r="ANR9" s="39"/>
      <c r="ANS9" s="39"/>
      <c r="ANT9" s="39"/>
      <c r="ANU9" s="39"/>
      <c r="ANV9" s="39"/>
      <c r="ANW9" s="39"/>
      <c r="ANX9" s="39"/>
      <c r="ANY9" s="39"/>
      <c r="ANZ9" s="39"/>
      <c r="AOA9" s="39"/>
      <c r="AOB9" s="39"/>
      <c r="AOC9" s="39"/>
      <c r="AOD9" s="39"/>
      <c r="AOE9" s="39"/>
      <c r="AOF9" s="39"/>
      <c r="AOG9" s="39"/>
      <c r="AOH9" s="39"/>
      <c r="AOI9" s="39"/>
      <c r="AOJ9" s="39"/>
      <c r="AOK9" s="39"/>
      <c r="AOL9" s="39"/>
      <c r="AOM9" s="39"/>
      <c r="AON9" s="39"/>
      <c r="AOO9" s="39"/>
      <c r="AOP9" s="39"/>
      <c r="AOQ9" s="39"/>
      <c r="AOR9" s="39"/>
      <c r="AOS9" s="39"/>
      <c r="AOT9" s="39"/>
      <c r="AOU9" s="39"/>
      <c r="AOV9" s="39"/>
      <c r="AOW9" s="39"/>
      <c r="AOX9" s="39"/>
      <c r="AOY9" s="39"/>
      <c r="AOZ9" s="39"/>
      <c r="APA9" s="39"/>
      <c r="APB9" s="39"/>
      <c r="APC9" s="39"/>
      <c r="APD9" s="39"/>
      <c r="APE9" s="39"/>
      <c r="APF9" s="39"/>
      <c r="APG9" s="39"/>
      <c r="APH9" s="39"/>
      <c r="API9" s="39"/>
      <c r="APJ9" s="39"/>
      <c r="APK9" s="39"/>
      <c r="APL9" s="39"/>
      <c r="APM9" s="39"/>
      <c r="APN9" s="39"/>
      <c r="APO9" s="39"/>
      <c r="APP9" s="39"/>
      <c r="APQ9" s="39"/>
      <c r="APR9" s="39"/>
      <c r="APS9" s="39"/>
      <c r="APT9" s="39"/>
      <c r="APU9" s="39"/>
      <c r="APV9" s="39"/>
      <c r="APW9" s="39"/>
      <c r="APX9" s="39"/>
      <c r="APY9" s="39"/>
      <c r="APZ9" s="39"/>
      <c r="AQA9" s="39"/>
      <c r="AQB9" s="39"/>
      <c r="AQC9" s="39"/>
      <c r="AQD9" s="39"/>
      <c r="AQE9" s="39"/>
      <c r="AQF9" s="39"/>
      <c r="AQG9" s="39"/>
      <c r="AQH9" s="39"/>
      <c r="AQI9" s="39"/>
      <c r="AQJ9" s="39"/>
      <c r="AQK9" s="39"/>
      <c r="AQL9" s="39"/>
      <c r="AQM9" s="39"/>
      <c r="AQN9" s="39"/>
      <c r="AQO9" s="39"/>
      <c r="AQP9" s="39"/>
      <c r="AQQ9" s="39"/>
      <c r="AQR9" s="39"/>
      <c r="AQS9" s="39"/>
      <c r="AQT9" s="39"/>
      <c r="AQU9" s="39"/>
      <c r="AQV9" s="39"/>
      <c r="AQW9" s="39"/>
      <c r="AQX9" s="39"/>
      <c r="AQY9" s="39"/>
      <c r="AQZ9" s="39"/>
      <c r="ARA9" s="39"/>
      <c r="ARB9" s="39"/>
      <c r="ARC9" s="39"/>
      <c r="ARD9" s="39"/>
      <c r="ARE9" s="39"/>
      <c r="ARF9" s="39"/>
      <c r="ARG9" s="39"/>
      <c r="ARH9" s="39"/>
      <c r="ARI9" s="39"/>
      <c r="ARJ9" s="39"/>
      <c r="ARK9" s="39"/>
      <c r="ARL9" s="39"/>
      <c r="ARM9" s="39"/>
      <c r="ARN9" s="39"/>
      <c r="ARO9" s="39"/>
      <c r="ARP9" s="39"/>
      <c r="ARQ9" s="39"/>
      <c r="ARR9" s="39"/>
      <c r="ARS9" s="39"/>
      <c r="ART9" s="39"/>
      <c r="ARU9" s="39"/>
      <c r="ARV9" s="39"/>
      <c r="ARW9" s="39"/>
      <c r="ARX9" s="39"/>
      <c r="ARY9" s="39"/>
      <c r="ARZ9" s="39"/>
      <c r="ASA9" s="39"/>
      <c r="ASB9" s="39"/>
      <c r="ASC9" s="39"/>
      <c r="ASD9" s="39"/>
      <c r="ASE9" s="39"/>
      <c r="ASF9" s="39"/>
      <c r="ASG9" s="39"/>
      <c r="ASH9" s="39"/>
      <c r="ASI9" s="39"/>
      <c r="ASJ9" s="39"/>
      <c r="ASK9" s="39"/>
      <c r="ASL9" s="39"/>
      <c r="ASM9" s="39"/>
      <c r="ASN9" s="39"/>
      <c r="ASO9" s="39"/>
      <c r="ASP9" s="39"/>
      <c r="ASQ9" s="39"/>
      <c r="ASR9" s="39"/>
      <c r="ASS9" s="39"/>
      <c r="AST9" s="39"/>
      <c r="ASU9" s="39"/>
      <c r="ASV9" s="39"/>
      <c r="ASW9" s="39"/>
      <c r="ASX9" s="39"/>
      <c r="ASY9" s="39"/>
      <c r="ASZ9" s="39"/>
      <c r="ATA9" s="39"/>
      <c r="ATB9" s="39"/>
      <c r="ATC9" s="39"/>
      <c r="ATD9" s="39"/>
      <c r="ATE9" s="39"/>
      <c r="ATF9" s="39"/>
      <c r="ATG9" s="39"/>
      <c r="ATH9" s="39"/>
      <c r="ATI9" s="39"/>
      <c r="ATJ9" s="39"/>
      <c r="ATK9" s="39"/>
      <c r="ATL9" s="39"/>
      <c r="ATM9" s="39"/>
      <c r="ATN9" s="39"/>
      <c r="ATO9" s="39"/>
      <c r="ATP9" s="39"/>
      <c r="ATQ9" s="39"/>
      <c r="ATR9" s="39"/>
      <c r="ATS9" s="39"/>
      <c r="ATT9" s="39"/>
      <c r="ATU9" s="39"/>
      <c r="ATV9" s="39"/>
      <c r="ATW9" s="39"/>
      <c r="ATX9" s="39"/>
      <c r="ATY9" s="39"/>
      <c r="ATZ9" s="39"/>
      <c r="AUA9" s="39"/>
      <c r="AUB9" s="39"/>
      <c r="AUC9" s="39"/>
      <c r="AUD9" s="39"/>
      <c r="AUE9" s="39"/>
      <c r="AUF9" s="39"/>
      <c r="AUG9" s="39"/>
      <c r="AUH9" s="39"/>
      <c r="AUI9" s="39"/>
      <c r="AUJ9" s="39"/>
      <c r="AUK9" s="39"/>
      <c r="AUL9" s="39"/>
      <c r="AUM9" s="39"/>
      <c r="AUN9" s="39"/>
      <c r="AUO9" s="39"/>
      <c r="AUP9" s="39"/>
      <c r="AUQ9" s="39"/>
      <c r="AUR9" s="39"/>
      <c r="AUS9" s="39"/>
      <c r="AUT9" s="39"/>
      <c r="AUU9" s="39"/>
      <c r="AUV9" s="39"/>
      <c r="AUW9" s="39"/>
      <c r="AUX9" s="39"/>
      <c r="AUY9" s="39"/>
      <c r="AUZ9" s="39"/>
      <c r="AVA9" s="39"/>
      <c r="AVB9" s="39"/>
      <c r="AVC9" s="39"/>
      <c r="AVD9" s="39"/>
      <c r="AVE9" s="39"/>
      <c r="AVF9" s="39"/>
      <c r="AVG9" s="39"/>
      <c r="AVH9" s="39"/>
      <c r="AVI9" s="39"/>
      <c r="AVJ9" s="39"/>
      <c r="AVK9" s="39"/>
      <c r="AVL9" s="39"/>
      <c r="AVM9" s="39"/>
      <c r="AVN9" s="39"/>
      <c r="AVO9" s="39"/>
      <c r="AVP9" s="39"/>
      <c r="AVQ9" s="39"/>
      <c r="AVR9" s="39"/>
      <c r="AVS9" s="39"/>
      <c r="AVT9" s="39"/>
      <c r="AVU9" s="39"/>
      <c r="AVV9" s="39"/>
      <c r="AVW9" s="39"/>
      <c r="AVX9" s="39"/>
      <c r="AVY9" s="39"/>
      <c r="AVZ9" s="39"/>
      <c r="AWA9" s="39"/>
      <c r="AWB9" s="39"/>
      <c r="AWC9" s="39"/>
      <c r="AWD9" s="39"/>
      <c r="AWE9" s="39"/>
      <c r="AWF9" s="39"/>
      <c r="AWG9" s="39"/>
      <c r="AWH9" s="39"/>
      <c r="AWI9" s="39"/>
      <c r="AWJ9" s="39"/>
      <c r="AWK9" s="39"/>
      <c r="AWL9" s="39"/>
      <c r="AWM9" s="39"/>
      <c r="AWN9" s="39"/>
      <c r="AWO9" s="39"/>
      <c r="AWP9" s="39"/>
      <c r="AWQ9" s="39"/>
      <c r="AWR9" s="39"/>
      <c r="AWS9" s="39"/>
      <c r="AWT9" s="39"/>
      <c r="AWU9" s="39"/>
      <c r="AWV9" s="39"/>
      <c r="AWW9" s="39"/>
      <c r="AWX9" s="39"/>
      <c r="AWY9" s="39"/>
      <c r="AWZ9" s="39"/>
      <c r="AXA9" s="39"/>
      <c r="AXB9" s="39"/>
      <c r="AXC9" s="39"/>
      <c r="AXD9" s="39"/>
      <c r="AXE9" s="39"/>
      <c r="AXF9" s="39"/>
      <c r="AXG9" s="39"/>
      <c r="AXH9" s="39"/>
      <c r="AXI9" s="39"/>
      <c r="AXJ9" s="39"/>
      <c r="AXK9" s="39"/>
      <c r="AXL9" s="39"/>
      <c r="AXM9" s="39"/>
      <c r="AXN9" s="39"/>
      <c r="AXO9" s="39"/>
      <c r="AXP9" s="39"/>
      <c r="AXQ9" s="39"/>
      <c r="AXR9" s="39"/>
      <c r="AXS9" s="39"/>
      <c r="AXT9" s="39"/>
      <c r="AXU9" s="39"/>
      <c r="AXV9" s="39"/>
      <c r="AXW9" s="39"/>
      <c r="AXX9" s="39"/>
      <c r="AXY9" s="39"/>
      <c r="AXZ9" s="39"/>
      <c r="AYA9" s="39"/>
      <c r="AYB9" s="39"/>
      <c r="AYC9" s="39"/>
      <c r="AYD9" s="39"/>
      <c r="AYE9" s="39"/>
      <c r="AYF9" s="39"/>
      <c r="AYG9" s="39"/>
      <c r="AYH9" s="39"/>
      <c r="AYI9" s="39"/>
      <c r="AYJ9" s="39"/>
      <c r="AYK9" s="39"/>
      <c r="AYL9" s="39"/>
      <c r="AYM9" s="39"/>
      <c r="AYN9" s="39"/>
      <c r="AYO9" s="39"/>
      <c r="AYP9" s="39"/>
      <c r="AYQ9" s="39"/>
      <c r="AYR9" s="39"/>
      <c r="AYS9" s="39"/>
      <c r="AYT9" s="39"/>
      <c r="AYU9" s="39"/>
      <c r="AYV9" s="39"/>
      <c r="AYW9" s="39"/>
      <c r="AYX9" s="39"/>
      <c r="AYY9" s="39"/>
      <c r="AYZ9" s="39"/>
      <c r="AZA9" s="39"/>
      <c r="AZB9" s="39"/>
      <c r="AZC9" s="39"/>
      <c r="AZD9" s="39"/>
      <c r="AZE9" s="39"/>
      <c r="AZF9" s="39"/>
      <c r="AZG9" s="39"/>
      <c r="AZH9" s="39"/>
      <c r="AZI9" s="39"/>
      <c r="AZJ9" s="39"/>
      <c r="AZK9" s="39"/>
      <c r="AZL9" s="39"/>
      <c r="AZM9" s="39"/>
      <c r="AZN9" s="39"/>
      <c r="AZO9" s="39"/>
      <c r="AZP9" s="39"/>
      <c r="AZQ9" s="39"/>
      <c r="AZR9" s="39"/>
      <c r="AZS9" s="39"/>
      <c r="AZT9" s="39"/>
      <c r="AZU9" s="39"/>
      <c r="AZV9" s="39"/>
      <c r="AZW9" s="39"/>
      <c r="AZX9" s="39"/>
      <c r="AZY9" s="39"/>
      <c r="AZZ9" s="39"/>
      <c r="BAA9" s="39"/>
      <c r="BAB9" s="39"/>
      <c r="BAC9" s="39"/>
      <c r="BAD9" s="39"/>
      <c r="BAE9" s="39"/>
      <c r="BAF9" s="39"/>
      <c r="BAG9" s="39"/>
      <c r="BAH9" s="39"/>
      <c r="BAI9" s="39"/>
      <c r="BAJ9" s="39"/>
      <c r="BAK9" s="39"/>
      <c r="BAL9" s="39"/>
      <c r="BAM9" s="39"/>
      <c r="BAN9" s="39"/>
      <c r="BAO9" s="39"/>
      <c r="BAP9" s="39"/>
      <c r="BAQ9" s="39"/>
      <c r="BAR9" s="39"/>
      <c r="BAS9" s="39"/>
      <c r="BAT9" s="39"/>
      <c r="BAU9" s="39"/>
      <c r="BAV9" s="39"/>
      <c r="BAW9" s="39"/>
      <c r="BAX9" s="39"/>
      <c r="BAY9" s="39"/>
      <c r="BAZ9" s="39"/>
      <c r="BBA9" s="39"/>
      <c r="BBB9" s="39"/>
      <c r="BBC9" s="39"/>
      <c r="BBD9" s="39"/>
      <c r="BBE9" s="39"/>
      <c r="BBF9" s="39"/>
      <c r="BBG9" s="39"/>
      <c r="BBH9" s="39"/>
      <c r="BBI9" s="39"/>
      <c r="BBJ9" s="39"/>
      <c r="BBK9" s="39"/>
      <c r="BBL9" s="39"/>
      <c r="BBM9" s="39"/>
      <c r="BBN9" s="39"/>
      <c r="BBO9" s="39"/>
      <c r="BBP9" s="39"/>
      <c r="BBQ9" s="39"/>
      <c r="BBR9" s="39"/>
      <c r="BBS9" s="39"/>
      <c r="BBT9" s="39"/>
      <c r="BBU9" s="39"/>
      <c r="BBV9" s="39"/>
      <c r="BBW9" s="39"/>
      <c r="BBX9" s="39"/>
      <c r="BBY9" s="39"/>
      <c r="BBZ9" s="39"/>
      <c r="BCA9" s="39"/>
      <c r="BCB9" s="39"/>
      <c r="BCC9" s="39"/>
      <c r="BCD9" s="39"/>
      <c r="BCE9" s="39"/>
      <c r="BCF9" s="39"/>
      <c r="BCG9" s="39"/>
      <c r="BCH9" s="39"/>
      <c r="BCI9" s="39"/>
      <c r="BCJ9" s="39"/>
      <c r="BCK9" s="39"/>
      <c r="BCL9" s="39"/>
      <c r="BCM9" s="39"/>
      <c r="BCN9" s="39"/>
      <c r="BCO9" s="39"/>
      <c r="BCP9" s="39"/>
      <c r="BCQ9" s="39"/>
      <c r="BCR9" s="39"/>
      <c r="BCS9" s="39"/>
      <c r="BCT9" s="39"/>
      <c r="BCU9" s="39"/>
      <c r="BCV9" s="39"/>
      <c r="BCW9" s="39"/>
      <c r="BCX9" s="39"/>
      <c r="BCY9" s="39"/>
      <c r="BCZ9" s="39"/>
      <c r="BDA9" s="39"/>
      <c r="BDB9" s="39"/>
      <c r="BDC9" s="39"/>
      <c r="BDD9" s="39"/>
      <c r="BDE9" s="39"/>
      <c r="BDF9" s="39"/>
      <c r="BDG9" s="39"/>
      <c r="BDH9" s="39"/>
      <c r="BDI9" s="39"/>
      <c r="BDJ9" s="39"/>
      <c r="BDK9" s="39"/>
      <c r="BDL9" s="39"/>
      <c r="BDM9" s="39"/>
      <c r="BDN9" s="39"/>
      <c r="BDO9" s="39"/>
      <c r="BDP9" s="39"/>
      <c r="BDQ9" s="39"/>
      <c r="BDR9" s="39"/>
      <c r="BDS9" s="39"/>
      <c r="BDT9" s="39"/>
      <c r="BDU9" s="39"/>
      <c r="BDV9" s="39"/>
      <c r="BDW9" s="39"/>
      <c r="BDX9" s="39"/>
      <c r="BDY9" s="39"/>
      <c r="BDZ9" s="39"/>
      <c r="BEA9" s="39"/>
      <c r="BEB9" s="39"/>
      <c r="BEC9" s="39"/>
      <c r="BED9" s="39"/>
      <c r="BEE9" s="39"/>
      <c r="BEF9" s="39"/>
      <c r="BEG9" s="39"/>
      <c r="BEH9" s="39"/>
      <c r="BEI9" s="39"/>
      <c r="BEJ9" s="39"/>
      <c r="BEK9" s="39"/>
      <c r="BEL9" s="39"/>
      <c r="BEM9" s="39"/>
      <c r="BEN9" s="39"/>
      <c r="BEO9" s="39"/>
      <c r="BEP9" s="39"/>
      <c r="BEQ9" s="39"/>
      <c r="BER9" s="39"/>
      <c r="BES9" s="39"/>
      <c r="BET9" s="39"/>
      <c r="BEU9" s="39"/>
      <c r="BEV9" s="39"/>
      <c r="BEW9" s="39"/>
      <c r="BEX9" s="39"/>
      <c r="BEY9" s="39"/>
      <c r="BEZ9" s="39"/>
      <c r="BFA9" s="39"/>
      <c r="BFB9" s="39"/>
      <c r="BFC9" s="39"/>
      <c r="BFD9" s="39"/>
      <c r="BFE9" s="39"/>
      <c r="BFF9" s="39"/>
      <c r="BFG9" s="39"/>
      <c r="BFH9" s="39"/>
      <c r="BFI9" s="39"/>
      <c r="BFJ9" s="39"/>
      <c r="BFK9" s="39"/>
      <c r="BFL9" s="39"/>
      <c r="BFM9" s="39"/>
      <c r="BFN9" s="39"/>
      <c r="BFO9" s="39"/>
      <c r="BFP9" s="39"/>
      <c r="BFQ9" s="39"/>
      <c r="BFR9" s="39"/>
      <c r="BFS9" s="39"/>
      <c r="BFT9" s="39"/>
      <c r="BFU9" s="39"/>
      <c r="BFV9" s="39"/>
      <c r="BFW9" s="39"/>
      <c r="BFX9" s="39"/>
      <c r="BFY9" s="39"/>
      <c r="BFZ9" s="39"/>
      <c r="BGA9" s="39"/>
      <c r="BGB9" s="39"/>
      <c r="BGC9" s="39"/>
      <c r="BGD9" s="39"/>
      <c r="BGE9" s="39"/>
      <c r="BGF9" s="39"/>
      <c r="BGG9" s="39"/>
      <c r="BGH9" s="39"/>
      <c r="BGI9" s="39"/>
      <c r="BGJ9" s="39"/>
      <c r="BGK9" s="39"/>
      <c r="BGL9" s="39"/>
      <c r="BGM9" s="39"/>
      <c r="BGN9" s="39"/>
      <c r="BGO9" s="39"/>
      <c r="BGP9" s="39"/>
      <c r="BGQ9" s="39"/>
      <c r="BGR9" s="39"/>
      <c r="BGS9" s="39"/>
      <c r="BGT9" s="39"/>
      <c r="BGU9" s="39"/>
      <c r="BGV9" s="39"/>
      <c r="BGW9" s="39"/>
      <c r="BGX9" s="39"/>
      <c r="BGY9" s="39"/>
      <c r="BGZ9" s="39"/>
      <c r="BHA9" s="39"/>
      <c r="BHB9" s="39"/>
      <c r="BHC9" s="39"/>
      <c r="BHD9" s="39"/>
      <c r="BHE9" s="39"/>
      <c r="BHF9" s="39"/>
      <c r="BHG9" s="39"/>
      <c r="BHH9" s="39"/>
      <c r="BHI9" s="39"/>
      <c r="BHJ9" s="39"/>
      <c r="BHK9" s="39"/>
      <c r="BHL9" s="39"/>
      <c r="BHM9" s="39"/>
      <c r="BHN9" s="39"/>
      <c r="BHO9" s="39"/>
      <c r="BHP9" s="39"/>
      <c r="BHQ9" s="39"/>
      <c r="BHR9" s="39"/>
      <c r="BHS9" s="39"/>
      <c r="BHT9" s="39"/>
      <c r="BHU9" s="39"/>
      <c r="BHV9" s="39"/>
      <c r="BHW9" s="39"/>
      <c r="BHX9" s="39"/>
      <c r="BHY9" s="39"/>
      <c r="BHZ9" s="39"/>
      <c r="BIA9" s="39"/>
      <c r="BIB9" s="39"/>
      <c r="BIC9" s="39"/>
      <c r="BID9" s="39"/>
      <c r="BIE9" s="39"/>
      <c r="BIF9" s="39"/>
      <c r="BIG9" s="39"/>
      <c r="BIH9" s="39"/>
      <c r="BII9" s="39"/>
      <c r="BIJ9" s="39"/>
      <c r="BIK9" s="39"/>
      <c r="BIL9" s="39"/>
      <c r="BIM9" s="39"/>
      <c r="BIN9" s="39"/>
      <c r="BIO9" s="39"/>
      <c r="BIP9" s="39"/>
      <c r="BIQ9" s="39"/>
      <c r="BIR9" s="39"/>
      <c r="BIS9" s="39"/>
      <c r="BIT9" s="39"/>
      <c r="BIU9" s="39"/>
      <c r="BIV9" s="39"/>
      <c r="BIW9" s="39"/>
      <c r="BIX9" s="39"/>
      <c r="BIY9" s="39"/>
      <c r="BIZ9" s="39"/>
      <c r="BJA9" s="39"/>
      <c r="BJB9" s="39"/>
      <c r="BJC9" s="39"/>
      <c r="BJD9" s="39"/>
      <c r="BJE9" s="39"/>
      <c r="BJF9" s="39"/>
      <c r="BJG9" s="39"/>
      <c r="BJH9" s="39"/>
      <c r="BJI9" s="39"/>
      <c r="BJJ9" s="39"/>
      <c r="BJK9" s="39"/>
      <c r="BJL9" s="39"/>
      <c r="BJM9" s="39"/>
      <c r="BJN9" s="39"/>
      <c r="BJO9" s="39"/>
      <c r="BJP9" s="39"/>
      <c r="BJQ9" s="39"/>
      <c r="BJR9" s="39"/>
      <c r="BJS9" s="39"/>
      <c r="BJT9" s="39"/>
      <c r="BJU9" s="39"/>
      <c r="BJV9" s="39"/>
      <c r="BJW9" s="39"/>
      <c r="BJX9" s="39"/>
      <c r="BJY9" s="39"/>
      <c r="BJZ9" s="39"/>
      <c r="BKA9" s="39"/>
      <c r="BKB9" s="39"/>
      <c r="BKC9" s="39"/>
      <c r="BKD9" s="39"/>
      <c r="BKE9" s="39"/>
      <c r="BKF9" s="39"/>
      <c r="BKG9" s="39"/>
      <c r="BKH9" s="39"/>
      <c r="BKI9" s="39"/>
      <c r="BKJ9" s="39"/>
      <c r="BKK9" s="39"/>
      <c r="BKL9" s="39"/>
      <c r="BKM9" s="39"/>
      <c r="BKN9" s="39"/>
      <c r="BKO9" s="39"/>
      <c r="BKP9" s="39"/>
      <c r="BKQ9" s="39"/>
      <c r="BKR9" s="39"/>
      <c r="BKS9" s="39"/>
      <c r="BKT9" s="39"/>
      <c r="BKU9" s="39"/>
      <c r="BKV9" s="39"/>
      <c r="BKW9" s="39"/>
      <c r="BKX9" s="39"/>
      <c r="BKY9" s="39"/>
      <c r="BKZ9" s="39"/>
      <c r="BLA9" s="39"/>
      <c r="BLB9" s="39"/>
      <c r="BLC9" s="39"/>
      <c r="BLD9" s="39"/>
      <c r="BLE9" s="39"/>
      <c r="BLF9" s="39"/>
      <c r="BLG9" s="39"/>
      <c r="BLH9" s="39"/>
      <c r="BLI9" s="39"/>
      <c r="BLJ9" s="39"/>
      <c r="BLK9" s="39"/>
      <c r="BLL9" s="39"/>
      <c r="BLM9" s="39"/>
      <c r="BLN9" s="39"/>
      <c r="BLO9" s="39"/>
      <c r="BLP9" s="39"/>
      <c r="BLQ9" s="39"/>
      <c r="BLR9" s="39"/>
      <c r="BLS9" s="39"/>
      <c r="BLT9" s="39"/>
      <c r="BLU9" s="39"/>
      <c r="BLV9" s="39"/>
      <c r="BLW9" s="39"/>
      <c r="BLX9" s="39"/>
      <c r="BLY9" s="39"/>
      <c r="BLZ9" s="39"/>
      <c r="BMA9" s="39"/>
      <c r="BMB9" s="39"/>
      <c r="BMC9" s="39"/>
      <c r="BMD9" s="39"/>
      <c r="BME9" s="39"/>
      <c r="BMF9" s="39"/>
      <c r="BMG9" s="39"/>
      <c r="BMH9" s="39"/>
      <c r="BMI9" s="39"/>
      <c r="BMJ9" s="39"/>
      <c r="BMK9" s="39"/>
      <c r="BML9" s="37"/>
    </row>
    <row r="10" spans="1:1702" s="27" customFormat="1" ht="369.75" customHeight="1" x14ac:dyDescent="0.3">
      <c r="A10" s="40"/>
      <c r="B10" s="8"/>
      <c r="C10" s="16" t="s">
        <v>30</v>
      </c>
      <c r="D10" s="8" t="s">
        <v>18</v>
      </c>
      <c r="E10" s="8" t="s">
        <v>19</v>
      </c>
      <c r="F10" s="9">
        <v>216</v>
      </c>
      <c r="G10" s="8"/>
      <c r="H10" s="79"/>
      <c r="I10" s="8">
        <v>0</v>
      </c>
      <c r="J10" s="79">
        <f>F10/2</f>
        <v>108</v>
      </c>
      <c r="K10" s="8"/>
      <c r="L10" s="79"/>
      <c r="M10" s="8"/>
      <c r="N10" s="79">
        <v>108</v>
      </c>
      <c r="O10" s="9">
        <f t="shared" si="0"/>
        <v>0</v>
      </c>
      <c r="P10" s="9">
        <f t="shared" si="1"/>
        <v>216</v>
      </c>
      <c r="Q10" s="43"/>
      <c r="R10" s="13" t="s">
        <v>55</v>
      </c>
      <c r="S10" s="13" t="s">
        <v>72</v>
      </c>
      <c r="T10" s="52" t="s">
        <v>91</v>
      </c>
      <c r="U10" s="17"/>
      <c r="V10" s="18" t="s">
        <v>20</v>
      </c>
      <c r="W10" s="13"/>
      <c r="X10" s="13" t="s">
        <v>25</v>
      </c>
      <c r="Y10" s="13"/>
      <c r="Z10" s="14" t="s">
        <v>22</v>
      </c>
      <c r="AA10" s="13" t="s">
        <v>23</v>
      </c>
      <c r="AB10" s="15" t="s">
        <v>63</v>
      </c>
      <c r="AC10" s="26" t="s">
        <v>62</v>
      </c>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c r="KK10" s="39"/>
      <c r="KL10" s="39"/>
      <c r="KM10" s="39"/>
      <c r="KN10" s="39"/>
      <c r="KO10" s="39"/>
      <c r="KP10" s="39"/>
      <c r="KQ10" s="39"/>
      <c r="KR10" s="39"/>
      <c r="KS10" s="39"/>
      <c r="KT10" s="39"/>
      <c r="KU10" s="39"/>
      <c r="KV10" s="39"/>
      <c r="KW10" s="39"/>
      <c r="KX10" s="39"/>
      <c r="KY10" s="39"/>
      <c r="KZ10" s="39"/>
      <c r="LA10" s="39"/>
      <c r="LB10" s="39"/>
      <c r="LC10" s="39"/>
      <c r="LD10" s="39"/>
      <c r="LE10" s="39"/>
      <c r="LF10" s="39"/>
      <c r="LG10" s="39"/>
      <c r="LH10" s="39"/>
      <c r="LI10" s="39"/>
      <c r="LJ10" s="39"/>
      <c r="LK10" s="39"/>
      <c r="LL10" s="39"/>
      <c r="LM10" s="39"/>
      <c r="LN10" s="39"/>
      <c r="LO10" s="39"/>
      <c r="LP10" s="39"/>
      <c r="LQ10" s="39"/>
      <c r="LR10" s="39"/>
      <c r="LS10" s="39"/>
      <c r="LT10" s="39"/>
      <c r="LU10" s="39"/>
      <c r="LV10" s="39"/>
      <c r="LW10" s="39"/>
      <c r="LX10" s="39"/>
      <c r="LY10" s="39"/>
      <c r="LZ10" s="39"/>
      <c r="MA10" s="39"/>
      <c r="MB10" s="39"/>
      <c r="MC10" s="39"/>
      <c r="MD10" s="39"/>
      <c r="ME10" s="39"/>
      <c r="MF10" s="39"/>
      <c r="MG10" s="39"/>
      <c r="MH10" s="39"/>
      <c r="MI10" s="39"/>
      <c r="MJ10" s="39"/>
      <c r="MK10" s="39"/>
      <c r="ML10" s="39"/>
      <c r="MM10" s="39"/>
      <c r="MN10" s="39"/>
      <c r="MO10" s="39"/>
      <c r="MP10" s="39"/>
      <c r="MQ10" s="39"/>
      <c r="MR10" s="39"/>
      <c r="MS10" s="39"/>
      <c r="MT10" s="39"/>
      <c r="MU10" s="39"/>
      <c r="MV10" s="39"/>
      <c r="MW10" s="39"/>
      <c r="MX10" s="39"/>
      <c r="MY10" s="39"/>
      <c r="MZ10" s="39"/>
      <c r="NA10" s="39"/>
      <c r="NB10" s="39"/>
      <c r="NC10" s="39"/>
      <c r="ND10" s="39"/>
      <c r="NE10" s="39"/>
      <c r="NF10" s="39"/>
      <c r="NG10" s="39"/>
      <c r="NH10" s="39"/>
      <c r="NI10" s="39"/>
      <c r="NJ10" s="39"/>
      <c r="NK10" s="39"/>
      <c r="NL10" s="39"/>
      <c r="NM10" s="39"/>
      <c r="NN10" s="39"/>
      <c r="NO10" s="39"/>
      <c r="NP10" s="39"/>
      <c r="NQ10" s="39"/>
      <c r="NR10" s="39"/>
      <c r="NS10" s="39"/>
      <c r="NT10" s="39"/>
      <c r="NU10" s="39"/>
      <c r="NV10" s="39"/>
      <c r="NW10" s="39"/>
      <c r="NX10" s="39"/>
      <c r="NY10" s="39"/>
      <c r="NZ10" s="39"/>
      <c r="OA10" s="39"/>
      <c r="OB10" s="39"/>
      <c r="OC10" s="39"/>
      <c r="OD10" s="39"/>
      <c r="OE10" s="39"/>
      <c r="OF10" s="39"/>
      <c r="OG10" s="39"/>
      <c r="OH10" s="39"/>
      <c r="OI10" s="39"/>
      <c r="OJ10" s="39"/>
      <c r="OK10" s="39"/>
      <c r="OL10" s="39"/>
      <c r="OM10" s="39"/>
      <c r="ON10" s="39"/>
      <c r="OO10" s="39"/>
      <c r="OP10" s="39"/>
      <c r="OQ10" s="39"/>
      <c r="OR10" s="39"/>
      <c r="OS10" s="39"/>
      <c r="OT10" s="39"/>
      <c r="OU10" s="39"/>
      <c r="OV10" s="39"/>
      <c r="OW10" s="39"/>
      <c r="OX10" s="39"/>
      <c r="OY10" s="39"/>
      <c r="OZ10" s="39"/>
      <c r="PA10" s="39"/>
      <c r="PB10" s="39"/>
      <c r="PC10" s="39"/>
      <c r="PD10" s="39"/>
      <c r="PE10" s="39"/>
      <c r="PF10" s="39"/>
      <c r="PG10" s="39"/>
      <c r="PH10" s="39"/>
      <c r="PI10" s="39"/>
      <c r="PJ10" s="39"/>
      <c r="PK10" s="39"/>
      <c r="PL10" s="39"/>
      <c r="PM10" s="39"/>
      <c r="PN10" s="39"/>
      <c r="PO10" s="39"/>
      <c r="PP10" s="39"/>
      <c r="PQ10" s="39"/>
      <c r="PR10" s="39"/>
      <c r="PS10" s="39"/>
      <c r="PT10" s="39"/>
      <c r="PU10" s="39"/>
      <c r="PV10" s="39"/>
      <c r="PW10" s="39"/>
      <c r="PX10" s="39"/>
      <c r="PY10" s="39"/>
      <c r="PZ10" s="39"/>
      <c r="QA10" s="39"/>
      <c r="QB10" s="39"/>
      <c r="QC10" s="39"/>
      <c r="QD10" s="39"/>
      <c r="QE10" s="39"/>
      <c r="QF10" s="39"/>
      <c r="QG10" s="39"/>
      <c r="QH10" s="39"/>
      <c r="QI10" s="39"/>
      <c r="QJ10" s="39"/>
      <c r="QK10" s="39"/>
      <c r="QL10" s="39"/>
      <c r="QM10" s="39"/>
      <c r="QN10" s="39"/>
      <c r="QO10" s="39"/>
      <c r="QP10" s="39"/>
      <c r="QQ10" s="39"/>
      <c r="QR10" s="39"/>
      <c r="QS10" s="39"/>
      <c r="QT10" s="39"/>
      <c r="QU10" s="39"/>
      <c r="QV10" s="39"/>
      <c r="QW10" s="39"/>
      <c r="QX10" s="39"/>
      <c r="QY10" s="39"/>
      <c r="QZ10" s="39"/>
      <c r="RA10" s="39"/>
      <c r="RB10" s="39"/>
      <c r="RC10" s="39"/>
      <c r="RD10" s="39"/>
      <c r="RE10" s="39"/>
      <c r="RF10" s="39"/>
      <c r="RG10" s="39"/>
      <c r="RH10" s="39"/>
      <c r="RI10" s="39"/>
      <c r="RJ10" s="39"/>
      <c r="RK10" s="39"/>
      <c r="RL10" s="39"/>
      <c r="RM10" s="39"/>
      <c r="RN10" s="39"/>
      <c r="RO10" s="39"/>
      <c r="RP10" s="39"/>
      <c r="RQ10" s="39"/>
      <c r="RR10" s="39"/>
      <c r="RS10" s="39"/>
      <c r="RT10" s="39"/>
      <c r="RU10" s="39"/>
      <c r="RV10" s="39"/>
      <c r="RW10" s="39"/>
      <c r="RX10" s="39"/>
      <c r="RY10" s="39"/>
      <c r="RZ10" s="39"/>
      <c r="SA10" s="39"/>
      <c r="SB10" s="39"/>
      <c r="SC10" s="39"/>
      <c r="SD10" s="39"/>
      <c r="SE10" s="39"/>
      <c r="SF10" s="39"/>
      <c r="SG10" s="39"/>
      <c r="SH10" s="39"/>
      <c r="SI10" s="39"/>
      <c r="SJ10" s="39"/>
      <c r="SK10" s="39"/>
      <c r="SL10" s="39"/>
      <c r="SM10" s="39"/>
      <c r="SN10" s="39"/>
      <c r="SO10" s="39"/>
      <c r="SP10" s="39"/>
      <c r="SQ10" s="39"/>
      <c r="SR10" s="39"/>
      <c r="SS10" s="39"/>
      <c r="ST10" s="39"/>
      <c r="SU10" s="39"/>
      <c r="SV10" s="39"/>
      <c r="SW10" s="39"/>
      <c r="SX10" s="39"/>
      <c r="SY10" s="39"/>
      <c r="SZ10" s="39"/>
      <c r="TA10" s="39"/>
      <c r="TB10" s="39"/>
      <c r="TC10" s="39"/>
      <c r="TD10" s="39"/>
      <c r="TE10" s="39"/>
      <c r="TF10" s="39"/>
      <c r="TG10" s="39"/>
      <c r="TH10" s="39"/>
      <c r="TI10" s="39"/>
      <c r="TJ10" s="39"/>
      <c r="TK10" s="39"/>
      <c r="TL10" s="39"/>
      <c r="TM10" s="39"/>
      <c r="TN10" s="39"/>
      <c r="TO10" s="39"/>
      <c r="TP10" s="39"/>
      <c r="TQ10" s="39"/>
      <c r="TR10" s="39"/>
      <c r="TS10" s="39"/>
      <c r="TT10" s="39"/>
      <c r="TU10" s="39"/>
      <c r="TV10" s="39"/>
      <c r="TW10" s="39"/>
      <c r="TX10" s="39"/>
      <c r="TY10" s="39"/>
      <c r="TZ10" s="39"/>
      <c r="UA10" s="39"/>
      <c r="UB10" s="39"/>
      <c r="UC10" s="39"/>
      <c r="UD10" s="39"/>
      <c r="UE10" s="39"/>
      <c r="UF10" s="39"/>
      <c r="UG10" s="39"/>
      <c r="UH10" s="39"/>
      <c r="UI10" s="39"/>
      <c r="UJ10" s="39"/>
      <c r="UK10" s="39"/>
      <c r="UL10" s="39"/>
      <c r="UM10" s="39"/>
      <c r="UN10" s="39"/>
      <c r="UO10" s="39"/>
      <c r="UP10" s="39"/>
      <c r="UQ10" s="39"/>
      <c r="UR10" s="39"/>
      <c r="US10" s="39"/>
      <c r="UT10" s="39"/>
      <c r="UU10" s="39"/>
      <c r="UV10" s="39"/>
      <c r="UW10" s="39"/>
      <c r="UX10" s="39"/>
      <c r="UY10" s="39"/>
      <c r="UZ10" s="39"/>
      <c r="VA10" s="39"/>
      <c r="VB10" s="39"/>
      <c r="VC10" s="39"/>
      <c r="VD10" s="39"/>
      <c r="VE10" s="39"/>
      <c r="VF10" s="39"/>
      <c r="VG10" s="39"/>
      <c r="VH10" s="39"/>
      <c r="VI10" s="39"/>
      <c r="VJ10" s="39"/>
      <c r="VK10" s="39"/>
      <c r="VL10" s="39"/>
      <c r="VM10" s="39"/>
      <c r="VN10" s="39"/>
      <c r="VO10" s="39"/>
      <c r="VP10" s="39"/>
      <c r="VQ10" s="39"/>
      <c r="VR10" s="39"/>
      <c r="VS10" s="39"/>
      <c r="VT10" s="39"/>
      <c r="VU10" s="39"/>
      <c r="VV10" s="39"/>
      <c r="VW10" s="39"/>
      <c r="VX10" s="39"/>
      <c r="VY10" s="39"/>
      <c r="VZ10" s="39"/>
      <c r="WA10" s="39"/>
      <c r="WB10" s="39"/>
      <c r="WC10" s="39"/>
      <c r="WD10" s="39"/>
      <c r="WE10" s="39"/>
      <c r="WF10" s="39"/>
      <c r="WG10" s="39"/>
      <c r="WH10" s="39"/>
      <c r="WI10" s="39"/>
      <c r="WJ10" s="39"/>
      <c r="WK10" s="39"/>
      <c r="WL10" s="39"/>
      <c r="WM10" s="39"/>
      <c r="WN10" s="39"/>
      <c r="WO10" s="39"/>
      <c r="WP10" s="39"/>
      <c r="WQ10" s="39"/>
      <c r="WR10" s="39"/>
      <c r="WS10" s="39"/>
      <c r="WT10" s="39"/>
      <c r="WU10" s="39"/>
      <c r="WV10" s="39"/>
      <c r="WW10" s="39"/>
      <c r="WX10" s="39"/>
      <c r="WY10" s="39"/>
      <c r="WZ10" s="39"/>
      <c r="XA10" s="39"/>
      <c r="XB10" s="39"/>
      <c r="XC10" s="39"/>
      <c r="XD10" s="39"/>
      <c r="XE10" s="39"/>
      <c r="XF10" s="39"/>
      <c r="XG10" s="39"/>
      <c r="XH10" s="39"/>
      <c r="XI10" s="39"/>
      <c r="XJ10" s="39"/>
      <c r="XK10" s="39"/>
      <c r="XL10" s="39"/>
      <c r="XM10" s="39"/>
      <c r="XN10" s="39"/>
      <c r="XO10" s="39"/>
      <c r="XP10" s="39"/>
      <c r="XQ10" s="39"/>
      <c r="XR10" s="39"/>
      <c r="XS10" s="39"/>
      <c r="XT10" s="39"/>
      <c r="XU10" s="39"/>
      <c r="XV10" s="39"/>
      <c r="XW10" s="39"/>
      <c r="XX10" s="39"/>
      <c r="XY10" s="39"/>
      <c r="XZ10" s="39"/>
      <c r="YA10" s="39"/>
      <c r="YB10" s="39"/>
      <c r="YC10" s="39"/>
      <c r="YD10" s="39"/>
      <c r="YE10" s="39"/>
      <c r="YF10" s="39"/>
      <c r="YG10" s="39"/>
      <c r="YH10" s="39"/>
      <c r="YI10" s="39"/>
      <c r="YJ10" s="39"/>
      <c r="YK10" s="39"/>
      <c r="YL10" s="39"/>
      <c r="YM10" s="39"/>
      <c r="YN10" s="39"/>
      <c r="YO10" s="39"/>
      <c r="YP10" s="39"/>
      <c r="YQ10" s="39"/>
      <c r="YR10" s="39"/>
      <c r="YS10" s="39"/>
      <c r="YT10" s="39"/>
      <c r="YU10" s="39"/>
      <c r="YV10" s="39"/>
      <c r="YW10" s="39"/>
      <c r="YX10" s="39"/>
      <c r="YY10" s="39"/>
      <c r="YZ10" s="39"/>
      <c r="ZA10" s="39"/>
      <c r="ZB10" s="39"/>
      <c r="ZC10" s="39"/>
      <c r="ZD10" s="39"/>
      <c r="ZE10" s="39"/>
      <c r="ZF10" s="39"/>
      <c r="ZG10" s="39"/>
      <c r="ZH10" s="39"/>
      <c r="ZI10" s="39"/>
      <c r="ZJ10" s="39"/>
      <c r="ZK10" s="39"/>
      <c r="ZL10" s="39"/>
      <c r="ZM10" s="39"/>
      <c r="ZN10" s="39"/>
      <c r="ZO10" s="39"/>
      <c r="ZP10" s="39"/>
      <c r="ZQ10" s="39"/>
      <c r="ZR10" s="39"/>
      <c r="ZS10" s="39"/>
      <c r="ZT10" s="39"/>
      <c r="ZU10" s="39"/>
      <c r="ZV10" s="39"/>
      <c r="ZW10" s="39"/>
      <c r="ZX10" s="39"/>
      <c r="ZY10" s="39"/>
      <c r="ZZ10" s="39"/>
      <c r="AAA10" s="39"/>
      <c r="AAB10" s="39"/>
      <c r="AAC10" s="39"/>
      <c r="AAD10" s="39"/>
      <c r="AAE10" s="39"/>
      <c r="AAF10" s="39"/>
      <c r="AAG10" s="39"/>
      <c r="AAH10" s="39"/>
      <c r="AAI10" s="39"/>
      <c r="AAJ10" s="39"/>
      <c r="AAK10" s="39"/>
      <c r="AAL10" s="39"/>
      <c r="AAM10" s="39"/>
      <c r="AAN10" s="39"/>
      <c r="AAO10" s="39"/>
      <c r="AAP10" s="39"/>
      <c r="AAQ10" s="39"/>
      <c r="AAR10" s="39"/>
      <c r="AAS10" s="39"/>
      <c r="AAT10" s="39"/>
      <c r="AAU10" s="39"/>
      <c r="AAV10" s="39"/>
      <c r="AAW10" s="39"/>
      <c r="AAX10" s="39"/>
      <c r="AAY10" s="39"/>
      <c r="AAZ10" s="39"/>
      <c r="ABA10" s="39"/>
      <c r="ABB10" s="39"/>
      <c r="ABC10" s="39"/>
      <c r="ABD10" s="39"/>
      <c r="ABE10" s="39"/>
      <c r="ABF10" s="39"/>
      <c r="ABG10" s="39"/>
      <c r="ABH10" s="39"/>
      <c r="ABI10" s="39"/>
      <c r="ABJ10" s="39"/>
      <c r="ABK10" s="39"/>
      <c r="ABL10" s="39"/>
      <c r="ABM10" s="39"/>
      <c r="ABN10" s="39"/>
      <c r="ABO10" s="39"/>
      <c r="ABP10" s="39"/>
      <c r="ABQ10" s="39"/>
      <c r="ABR10" s="39"/>
      <c r="ABS10" s="39"/>
      <c r="ABT10" s="39"/>
      <c r="ABU10" s="39"/>
      <c r="ABV10" s="39"/>
      <c r="ABW10" s="39"/>
      <c r="ABX10" s="39"/>
      <c r="ABY10" s="39"/>
      <c r="ABZ10" s="39"/>
      <c r="ACA10" s="39"/>
      <c r="ACB10" s="39"/>
      <c r="ACC10" s="39"/>
      <c r="ACD10" s="39"/>
      <c r="ACE10" s="39"/>
      <c r="ACF10" s="39"/>
      <c r="ACG10" s="39"/>
      <c r="ACH10" s="39"/>
      <c r="ACI10" s="39"/>
      <c r="ACJ10" s="39"/>
      <c r="ACK10" s="39"/>
      <c r="ACL10" s="39"/>
      <c r="ACM10" s="39"/>
      <c r="ACN10" s="39"/>
      <c r="ACO10" s="39"/>
      <c r="ACP10" s="39"/>
      <c r="ACQ10" s="39"/>
      <c r="ACR10" s="39"/>
      <c r="ACS10" s="39"/>
      <c r="ACT10" s="39"/>
      <c r="ACU10" s="39"/>
      <c r="ACV10" s="39"/>
      <c r="ACW10" s="39"/>
      <c r="ACX10" s="39"/>
      <c r="ACY10" s="39"/>
      <c r="ACZ10" s="39"/>
      <c r="ADA10" s="39"/>
      <c r="ADB10" s="39"/>
      <c r="ADC10" s="39"/>
      <c r="ADD10" s="39"/>
      <c r="ADE10" s="39"/>
      <c r="ADF10" s="39"/>
      <c r="ADG10" s="39"/>
      <c r="ADH10" s="39"/>
      <c r="ADI10" s="39"/>
      <c r="ADJ10" s="39"/>
      <c r="ADK10" s="39"/>
      <c r="ADL10" s="39"/>
      <c r="ADM10" s="39"/>
      <c r="ADN10" s="39"/>
      <c r="ADO10" s="39"/>
      <c r="ADP10" s="39"/>
      <c r="ADQ10" s="39"/>
      <c r="ADR10" s="39"/>
      <c r="ADS10" s="39"/>
      <c r="ADT10" s="39"/>
      <c r="ADU10" s="39"/>
      <c r="ADV10" s="39"/>
      <c r="ADW10" s="39"/>
      <c r="ADX10" s="39"/>
      <c r="ADY10" s="39"/>
      <c r="ADZ10" s="39"/>
      <c r="AEA10" s="39"/>
      <c r="AEB10" s="39"/>
      <c r="AEC10" s="39"/>
      <c r="AED10" s="39"/>
      <c r="AEE10" s="39"/>
      <c r="AEF10" s="39"/>
      <c r="AEG10" s="39"/>
      <c r="AEH10" s="39"/>
      <c r="AEI10" s="39"/>
      <c r="AEJ10" s="39"/>
      <c r="AEK10" s="39"/>
      <c r="AEL10" s="39"/>
      <c r="AEM10" s="39"/>
      <c r="AEN10" s="39"/>
      <c r="AEO10" s="39"/>
      <c r="AEP10" s="39"/>
      <c r="AEQ10" s="39"/>
      <c r="AER10" s="39"/>
      <c r="AES10" s="39"/>
      <c r="AET10" s="39"/>
      <c r="AEU10" s="39"/>
      <c r="AEV10" s="39"/>
      <c r="AEW10" s="39"/>
      <c r="AEX10" s="39"/>
      <c r="AEY10" s="39"/>
      <c r="AEZ10" s="39"/>
      <c r="AFA10" s="39"/>
      <c r="AFB10" s="39"/>
      <c r="AFC10" s="39"/>
      <c r="AFD10" s="39"/>
      <c r="AFE10" s="39"/>
      <c r="AFF10" s="39"/>
      <c r="AFG10" s="39"/>
      <c r="AFH10" s="39"/>
      <c r="AFI10" s="39"/>
      <c r="AFJ10" s="39"/>
      <c r="AFK10" s="39"/>
      <c r="AFL10" s="39"/>
      <c r="AFM10" s="39"/>
      <c r="AFN10" s="39"/>
      <c r="AFO10" s="39"/>
      <c r="AFP10" s="39"/>
      <c r="AFQ10" s="39"/>
      <c r="AFR10" s="39"/>
      <c r="AFS10" s="39"/>
      <c r="AFT10" s="39"/>
      <c r="AFU10" s="39"/>
      <c r="AFV10" s="39"/>
      <c r="AFW10" s="39"/>
      <c r="AFX10" s="39"/>
      <c r="AFY10" s="39"/>
      <c r="AFZ10" s="39"/>
      <c r="AGA10" s="39"/>
      <c r="AGB10" s="39"/>
      <c r="AGC10" s="39"/>
      <c r="AGD10" s="39"/>
      <c r="AGE10" s="39"/>
      <c r="AGF10" s="39"/>
      <c r="AGG10" s="39"/>
      <c r="AGH10" s="39"/>
      <c r="AGI10" s="39"/>
      <c r="AGJ10" s="39"/>
      <c r="AGK10" s="39"/>
      <c r="AGL10" s="39"/>
      <c r="AGM10" s="39"/>
      <c r="AGN10" s="39"/>
      <c r="AGO10" s="39"/>
      <c r="AGP10" s="39"/>
      <c r="AGQ10" s="39"/>
      <c r="AGR10" s="39"/>
      <c r="AGS10" s="39"/>
      <c r="AGT10" s="39"/>
      <c r="AGU10" s="39"/>
      <c r="AGV10" s="39"/>
      <c r="AGW10" s="39"/>
      <c r="AGX10" s="39"/>
      <c r="AGY10" s="39"/>
      <c r="AGZ10" s="39"/>
      <c r="AHA10" s="39"/>
      <c r="AHB10" s="39"/>
      <c r="AHC10" s="39"/>
      <c r="AHD10" s="39"/>
      <c r="AHE10" s="39"/>
      <c r="AHF10" s="39"/>
      <c r="AHG10" s="39"/>
      <c r="AHH10" s="39"/>
      <c r="AHI10" s="39"/>
      <c r="AHJ10" s="39"/>
      <c r="AHK10" s="39"/>
      <c r="AHL10" s="39"/>
      <c r="AHM10" s="39"/>
      <c r="AHN10" s="39"/>
      <c r="AHO10" s="39"/>
      <c r="AHP10" s="39"/>
      <c r="AHQ10" s="39"/>
      <c r="AHR10" s="39"/>
      <c r="AHS10" s="39"/>
      <c r="AHT10" s="39"/>
      <c r="AHU10" s="39"/>
      <c r="AHV10" s="39"/>
      <c r="AHW10" s="39"/>
      <c r="AHX10" s="39"/>
      <c r="AHY10" s="39"/>
      <c r="AHZ10" s="39"/>
      <c r="AIA10" s="39"/>
      <c r="AIB10" s="39"/>
      <c r="AIC10" s="39"/>
      <c r="AID10" s="39"/>
      <c r="AIE10" s="39"/>
      <c r="AIF10" s="39"/>
      <c r="AIG10" s="39"/>
      <c r="AIH10" s="39"/>
      <c r="AII10" s="39"/>
      <c r="AIJ10" s="39"/>
      <c r="AIK10" s="39"/>
      <c r="AIL10" s="39"/>
      <c r="AIM10" s="39"/>
      <c r="AIN10" s="39"/>
      <c r="AIO10" s="39"/>
      <c r="AIP10" s="39"/>
      <c r="AIQ10" s="39"/>
      <c r="AIR10" s="39"/>
      <c r="AIS10" s="39"/>
      <c r="AIT10" s="39"/>
      <c r="AIU10" s="39"/>
      <c r="AIV10" s="39"/>
      <c r="AIW10" s="39"/>
      <c r="AIX10" s="39"/>
      <c r="AIY10" s="39"/>
      <c r="AIZ10" s="39"/>
      <c r="AJA10" s="39"/>
      <c r="AJB10" s="39"/>
      <c r="AJC10" s="39"/>
      <c r="AJD10" s="39"/>
      <c r="AJE10" s="39"/>
      <c r="AJF10" s="39"/>
      <c r="AJG10" s="39"/>
      <c r="AJH10" s="39"/>
      <c r="AJI10" s="39"/>
      <c r="AJJ10" s="39"/>
      <c r="AJK10" s="39"/>
      <c r="AJL10" s="39"/>
      <c r="AJM10" s="39"/>
      <c r="AJN10" s="39"/>
      <c r="AJO10" s="39"/>
      <c r="AJP10" s="39"/>
      <c r="AJQ10" s="39"/>
      <c r="AJR10" s="39"/>
      <c r="AJS10" s="39"/>
      <c r="AJT10" s="39"/>
      <c r="AJU10" s="39"/>
      <c r="AJV10" s="39"/>
      <c r="AJW10" s="39"/>
      <c r="AJX10" s="39"/>
      <c r="AJY10" s="39"/>
      <c r="AJZ10" s="39"/>
      <c r="AKA10" s="39"/>
      <c r="AKB10" s="39"/>
      <c r="AKC10" s="39"/>
      <c r="AKD10" s="39"/>
      <c r="AKE10" s="39"/>
      <c r="AKF10" s="39"/>
      <c r="AKG10" s="39"/>
      <c r="AKH10" s="39"/>
      <c r="AKI10" s="39"/>
      <c r="AKJ10" s="39"/>
      <c r="AKK10" s="39"/>
      <c r="AKL10" s="39"/>
      <c r="AKM10" s="39"/>
      <c r="AKN10" s="39"/>
      <c r="AKO10" s="39"/>
      <c r="AKP10" s="39"/>
      <c r="AKQ10" s="39"/>
      <c r="AKR10" s="39"/>
      <c r="AKS10" s="39"/>
      <c r="AKT10" s="39"/>
      <c r="AKU10" s="39"/>
      <c r="AKV10" s="39"/>
      <c r="AKW10" s="39"/>
      <c r="AKX10" s="39"/>
      <c r="AKY10" s="39"/>
      <c r="AKZ10" s="39"/>
      <c r="ALA10" s="39"/>
      <c r="ALB10" s="39"/>
      <c r="ALC10" s="39"/>
      <c r="ALD10" s="39"/>
      <c r="ALE10" s="39"/>
      <c r="ALF10" s="39"/>
      <c r="ALG10" s="39"/>
      <c r="ALH10" s="39"/>
      <c r="ALI10" s="39"/>
      <c r="ALJ10" s="39"/>
      <c r="ALK10" s="39"/>
      <c r="ALL10" s="39"/>
      <c r="ALM10" s="39"/>
      <c r="ALN10" s="39"/>
      <c r="ALO10" s="39"/>
      <c r="ALP10" s="39"/>
      <c r="ALQ10" s="39"/>
      <c r="ALR10" s="39"/>
      <c r="ALS10" s="39"/>
      <c r="ALT10" s="39"/>
      <c r="ALU10" s="39"/>
      <c r="ALV10" s="39"/>
      <c r="ALW10" s="39"/>
      <c r="ALX10" s="39"/>
      <c r="ALY10" s="39"/>
      <c r="ALZ10" s="39"/>
      <c r="AMA10" s="39"/>
      <c r="AMB10" s="39"/>
      <c r="AMC10" s="39"/>
      <c r="AMD10" s="39"/>
      <c r="AME10" s="39"/>
      <c r="AMF10" s="39"/>
      <c r="AMG10" s="39"/>
      <c r="AMH10" s="39"/>
      <c r="AMI10" s="39"/>
      <c r="AMJ10" s="39"/>
      <c r="AMK10" s="39"/>
      <c r="AML10" s="39"/>
      <c r="AMM10" s="39"/>
      <c r="AMN10" s="39"/>
      <c r="AMO10" s="39"/>
      <c r="AMP10" s="39"/>
      <c r="AMQ10" s="39"/>
      <c r="AMR10" s="39"/>
      <c r="AMS10" s="39"/>
      <c r="AMT10" s="39"/>
      <c r="AMU10" s="39"/>
      <c r="AMV10" s="39"/>
      <c r="AMW10" s="39"/>
      <c r="AMX10" s="39"/>
      <c r="AMY10" s="39"/>
      <c r="AMZ10" s="39"/>
      <c r="ANA10" s="39"/>
      <c r="ANB10" s="39"/>
      <c r="ANC10" s="39"/>
      <c r="AND10" s="39"/>
      <c r="ANE10" s="39"/>
      <c r="ANF10" s="39"/>
      <c r="ANG10" s="39"/>
      <c r="ANH10" s="39"/>
      <c r="ANI10" s="39"/>
      <c r="ANJ10" s="39"/>
      <c r="ANK10" s="39"/>
      <c r="ANL10" s="39"/>
      <c r="ANM10" s="39"/>
      <c r="ANN10" s="39"/>
      <c r="ANO10" s="39"/>
      <c r="ANP10" s="39"/>
      <c r="ANQ10" s="39"/>
      <c r="ANR10" s="39"/>
      <c r="ANS10" s="39"/>
      <c r="ANT10" s="39"/>
      <c r="ANU10" s="39"/>
      <c r="ANV10" s="39"/>
      <c r="ANW10" s="39"/>
      <c r="ANX10" s="39"/>
      <c r="ANY10" s="39"/>
      <c r="ANZ10" s="39"/>
      <c r="AOA10" s="39"/>
      <c r="AOB10" s="39"/>
      <c r="AOC10" s="39"/>
      <c r="AOD10" s="39"/>
      <c r="AOE10" s="39"/>
      <c r="AOF10" s="39"/>
      <c r="AOG10" s="39"/>
      <c r="AOH10" s="39"/>
      <c r="AOI10" s="39"/>
      <c r="AOJ10" s="39"/>
      <c r="AOK10" s="39"/>
      <c r="AOL10" s="39"/>
      <c r="AOM10" s="39"/>
      <c r="AON10" s="39"/>
      <c r="AOO10" s="39"/>
      <c r="AOP10" s="39"/>
      <c r="AOQ10" s="39"/>
      <c r="AOR10" s="39"/>
      <c r="AOS10" s="39"/>
      <c r="AOT10" s="39"/>
      <c r="AOU10" s="39"/>
      <c r="AOV10" s="39"/>
      <c r="AOW10" s="39"/>
      <c r="AOX10" s="39"/>
      <c r="AOY10" s="39"/>
      <c r="AOZ10" s="39"/>
      <c r="APA10" s="39"/>
      <c r="APB10" s="39"/>
      <c r="APC10" s="39"/>
      <c r="APD10" s="39"/>
      <c r="APE10" s="39"/>
      <c r="APF10" s="39"/>
      <c r="APG10" s="39"/>
      <c r="APH10" s="39"/>
      <c r="API10" s="39"/>
      <c r="APJ10" s="39"/>
      <c r="APK10" s="39"/>
      <c r="APL10" s="39"/>
      <c r="APM10" s="39"/>
      <c r="APN10" s="39"/>
      <c r="APO10" s="39"/>
      <c r="APP10" s="39"/>
      <c r="APQ10" s="39"/>
      <c r="APR10" s="39"/>
      <c r="APS10" s="39"/>
      <c r="APT10" s="39"/>
      <c r="APU10" s="39"/>
      <c r="APV10" s="39"/>
      <c r="APW10" s="39"/>
      <c r="APX10" s="39"/>
      <c r="APY10" s="39"/>
      <c r="APZ10" s="39"/>
      <c r="AQA10" s="39"/>
      <c r="AQB10" s="39"/>
      <c r="AQC10" s="39"/>
      <c r="AQD10" s="39"/>
      <c r="AQE10" s="39"/>
      <c r="AQF10" s="39"/>
      <c r="AQG10" s="39"/>
      <c r="AQH10" s="39"/>
      <c r="AQI10" s="39"/>
      <c r="AQJ10" s="39"/>
      <c r="AQK10" s="39"/>
      <c r="AQL10" s="39"/>
      <c r="AQM10" s="39"/>
      <c r="AQN10" s="39"/>
      <c r="AQO10" s="39"/>
      <c r="AQP10" s="39"/>
      <c r="AQQ10" s="39"/>
      <c r="AQR10" s="39"/>
      <c r="AQS10" s="39"/>
      <c r="AQT10" s="39"/>
      <c r="AQU10" s="39"/>
      <c r="AQV10" s="39"/>
      <c r="AQW10" s="39"/>
      <c r="AQX10" s="39"/>
      <c r="AQY10" s="39"/>
      <c r="AQZ10" s="39"/>
      <c r="ARA10" s="39"/>
      <c r="ARB10" s="39"/>
      <c r="ARC10" s="39"/>
      <c r="ARD10" s="39"/>
      <c r="ARE10" s="39"/>
      <c r="ARF10" s="39"/>
      <c r="ARG10" s="39"/>
      <c r="ARH10" s="39"/>
      <c r="ARI10" s="39"/>
      <c r="ARJ10" s="39"/>
      <c r="ARK10" s="39"/>
      <c r="ARL10" s="39"/>
      <c r="ARM10" s="39"/>
      <c r="ARN10" s="39"/>
      <c r="ARO10" s="39"/>
      <c r="ARP10" s="39"/>
      <c r="ARQ10" s="39"/>
      <c r="ARR10" s="39"/>
      <c r="ARS10" s="39"/>
      <c r="ART10" s="39"/>
      <c r="ARU10" s="39"/>
      <c r="ARV10" s="39"/>
      <c r="ARW10" s="39"/>
      <c r="ARX10" s="39"/>
      <c r="ARY10" s="39"/>
      <c r="ARZ10" s="39"/>
      <c r="ASA10" s="39"/>
      <c r="ASB10" s="39"/>
      <c r="ASC10" s="39"/>
      <c r="ASD10" s="39"/>
      <c r="ASE10" s="39"/>
      <c r="ASF10" s="39"/>
      <c r="ASG10" s="39"/>
      <c r="ASH10" s="39"/>
      <c r="ASI10" s="39"/>
      <c r="ASJ10" s="39"/>
      <c r="ASK10" s="39"/>
      <c r="ASL10" s="39"/>
      <c r="ASM10" s="39"/>
      <c r="ASN10" s="39"/>
      <c r="ASO10" s="39"/>
      <c r="ASP10" s="39"/>
      <c r="ASQ10" s="39"/>
      <c r="ASR10" s="39"/>
      <c r="ASS10" s="39"/>
      <c r="AST10" s="39"/>
      <c r="ASU10" s="39"/>
      <c r="ASV10" s="39"/>
      <c r="ASW10" s="39"/>
      <c r="ASX10" s="39"/>
      <c r="ASY10" s="39"/>
      <c r="ASZ10" s="39"/>
      <c r="ATA10" s="39"/>
      <c r="ATB10" s="39"/>
      <c r="ATC10" s="39"/>
      <c r="ATD10" s="39"/>
      <c r="ATE10" s="39"/>
      <c r="ATF10" s="39"/>
      <c r="ATG10" s="39"/>
      <c r="ATH10" s="39"/>
      <c r="ATI10" s="39"/>
      <c r="ATJ10" s="39"/>
      <c r="ATK10" s="39"/>
      <c r="ATL10" s="39"/>
      <c r="ATM10" s="39"/>
      <c r="ATN10" s="39"/>
      <c r="ATO10" s="39"/>
      <c r="ATP10" s="39"/>
      <c r="ATQ10" s="39"/>
      <c r="ATR10" s="39"/>
      <c r="ATS10" s="39"/>
      <c r="ATT10" s="39"/>
      <c r="ATU10" s="39"/>
      <c r="ATV10" s="39"/>
      <c r="ATW10" s="39"/>
      <c r="ATX10" s="39"/>
      <c r="ATY10" s="39"/>
      <c r="ATZ10" s="39"/>
      <c r="AUA10" s="39"/>
      <c r="AUB10" s="39"/>
      <c r="AUC10" s="39"/>
      <c r="AUD10" s="39"/>
      <c r="AUE10" s="39"/>
      <c r="AUF10" s="39"/>
      <c r="AUG10" s="39"/>
      <c r="AUH10" s="39"/>
      <c r="AUI10" s="39"/>
      <c r="AUJ10" s="39"/>
      <c r="AUK10" s="39"/>
      <c r="AUL10" s="39"/>
      <c r="AUM10" s="39"/>
      <c r="AUN10" s="39"/>
      <c r="AUO10" s="39"/>
      <c r="AUP10" s="39"/>
      <c r="AUQ10" s="39"/>
      <c r="AUR10" s="39"/>
      <c r="AUS10" s="39"/>
      <c r="AUT10" s="39"/>
      <c r="AUU10" s="39"/>
      <c r="AUV10" s="39"/>
      <c r="AUW10" s="39"/>
      <c r="AUX10" s="39"/>
      <c r="AUY10" s="39"/>
      <c r="AUZ10" s="39"/>
      <c r="AVA10" s="39"/>
      <c r="AVB10" s="39"/>
      <c r="AVC10" s="39"/>
      <c r="AVD10" s="39"/>
      <c r="AVE10" s="39"/>
      <c r="AVF10" s="39"/>
      <c r="AVG10" s="39"/>
      <c r="AVH10" s="39"/>
      <c r="AVI10" s="39"/>
      <c r="AVJ10" s="39"/>
      <c r="AVK10" s="39"/>
      <c r="AVL10" s="39"/>
      <c r="AVM10" s="39"/>
      <c r="AVN10" s="39"/>
      <c r="AVO10" s="39"/>
      <c r="AVP10" s="39"/>
      <c r="AVQ10" s="39"/>
      <c r="AVR10" s="39"/>
      <c r="AVS10" s="39"/>
      <c r="AVT10" s="39"/>
      <c r="AVU10" s="39"/>
      <c r="AVV10" s="39"/>
      <c r="AVW10" s="39"/>
      <c r="AVX10" s="39"/>
      <c r="AVY10" s="39"/>
      <c r="AVZ10" s="39"/>
      <c r="AWA10" s="39"/>
      <c r="AWB10" s="39"/>
      <c r="AWC10" s="39"/>
      <c r="AWD10" s="39"/>
      <c r="AWE10" s="39"/>
      <c r="AWF10" s="39"/>
      <c r="AWG10" s="39"/>
      <c r="AWH10" s="39"/>
      <c r="AWI10" s="39"/>
      <c r="AWJ10" s="39"/>
      <c r="AWK10" s="39"/>
      <c r="AWL10" s="39"/>
      <c r="AWM10" s="39"/>
      <c r="AWN10" s="39"/>
      <c r="AWO10" s="39"/>
      <c r="AWP10" s="39"/>
      <c r="AWQ10" s="39"/>
      <c r="AWR10" s="39"/>
      <c r="AWS10" s="39"/>
      <c r="AWT10" s="39"/>
      <c r="AWU10" s="39"/>
      <c r="AWV10" s="39"/>
      <c r="AWW10" s="39"/>
      <c r="AWX10" s="39"/>
      <c r="AWY10" s="39"/>
      <c r="AWZ10" s="39"/>
      <c r="AXA10" s="39"/>
      <c r="AXB10" s="39"/>
      <c r="AXC10" s="39"/>
      <c r="AXD10" s="39"/>
      <c r="AXE10" s="39"/>
      <c r="AXF10" s="39"/>
      <c r="AXG10" s="39"/>
      <c r="AXH10" s="39"/>
      <c r="AXI10" s="39"/>
      <c r="AXJ10" s="39"/>
      <c r="AXK10" s="39"/>
      <c r="AXL10" s="39"/>
      <c r="AXM10" s="39"/>
      <c r="AXN10" s="39"/>
      <c r="AXO10" s="39"/>
      <c r="AXP10" s="39"/>
      <c r="AXQ10" s="39"/>
      <c r="AXR10" s="39"/>
      <c r="AXS10" s="39"/>
      <c r="AXT10" s="39"/>
      <c r="AXU10" s="39"/>
      <c r="AXV10" s="39"/>
      <c r="AXW10" s="39"/>
      <c r="AXX10" s="39"/>
      <c r="AXY10" s="39"/>
      <c r="AXZ10" s="39"/>
      <c r="AYA10" s="39"/>
      <c r="AYB10" s="39"/>
      <c r="AYC10" s="39"/>
      <c r="AYD10" s="39"/>
      <c r="AYE10" s="39"/>
      <c r="AYF10" s="39"/>
      <c r="AYG10" s="39"/>
      <c r="AYH10" s="39"/>
      <c r="AYI10" s="39"/>
      <c r="AYJ10" s="39"/>
      <c r="AYK10" s="39"/>
      <c r="AYL10" s="39"/>
      <c r="AYM10" s="39"/>
      <c r="AYN10" s="39"/>
      <c r="AYO10" s="39"/>
      <c r="AYP10" s="39"/>
      <c r="AYQ10" s="39"/>
      <c r="AYR10" s="39"/>
      <c r="AYS10" s="39"/>
      <c r="AYT10" s="39"/>
      <c r="AYU10" s="39"/>
      <c r="AYV10" s="39"/>
      <c r="AYW10" s="39"/>
      <c r="AYX10" s="39"/>
      <c r="AYY10" s="39"/>
      <c r="AYZ10" s="39"/>
      <c r="AZA10" s="39"/>
      <c r="AZB10" s="39"/>
      <c r="AZC10" s="39"/>
      <c r="AZD10" s="39"/>
      <c r="AZE10" s="39"/>
      <c r="AZF10" s="39"/>
      <c r="AZG10" s="39"/>
      <c r="AZH10" s="39"/>
      <c r="AZI10" s="39"/>
      <c r="AZJ10" s="39"/>
      <c r="AZK10" s="39"/>
      <c r="AZL10" s="39"/>
      <c r="AZM10" s="39"/>
      <c r="AZN10" s="39"/>
      <c r="AZO10" s="39"/>
      <c r="AZP10" s="39"/>
      <c r="AZQ10" s="39"/>
      <c r="AZR10" s="39"/>
      <c r="AZS10" s="39"/>
      <c r="AZT10" s="39"/>
      <c r="AZU10" s="39"/>
      <c r="AZV10" s="39"/>
      <c r="AZW10" s="39"/>
      <c r="AZX10" s="39"/>
      <c r="AZY10" s="39"/>
      <c r="AZZ10" s="39"/>
      <c r="BAA10" s="39"/>
      <c r="BAB10" s="39"/>
      <c r="BAC10" s="39"/>
      <c r="BAD10" s="39"/>
      <c r="BAE10" s="39"/>
      <c r="BAF10" s="39"/>
      <c r="BAG10" s="39"/>
      <c r="BAH10" s="39"/>
      <c r="BAI10" s="39"/>
      <c r="BAJ10" s="39"/>
      <c r="BAK10" s="39"/>
      <c r="BAL10" s="39"/>
      <c r="BAM10" s="39"/>
      <c r="BAN10" s="39"/>
      <c r="BAO10" s="39"/>
      <c r="BAP10" s="39"/>
      <c r="BAQ10" s="39"/>
      <c r="BAR10" s="39"/>
      <c r="BAS10" s="39"/>
      <c r="BAT10" s="39"/>
      <c r="BAU10" s="39"/>
      <c r="BAV10" s="39"/>
      <c r="BAW10" s="39"/>
      <c r="BAX10" s="39"/>
      <c r="BAY10" s="39"/>
      <c r="BAZ10" s="39"/>
      <c r="BBA10" s="39"/>
      <c r="BBB10" s="39"/>
      <c r="BBC10" s="39"/>
      <c r="BBD10" s="39"/>
      <c r="BBE10" s="39"/>
      <c r="BBF10" s="39"/>
      <c r="BBG10" s="39"/>
      <c r="BBH10" s="39"/>
      <c r="BBI10" s="39"/>
      <c r="BBJ10" s="39"/>
      <c r="BBK10" s="39"/>
      <c r="BBL10" s="39"/>
      <c r="BBM10" s="39"/>
      <c r="BBN10" s="39"/>
      <c r="BBO10" s="39"/>
      <c r="BBP10" s="39"/>
      <c r="BBQ10" s="39"/>
      <c r="BBR10" s="39"/>
      <c r="BBS10" s="39"/>
      <c r="BBT10" s="39"/>
      <c r="BBU10" s="39"/>
      <c r="BBV10" s="39"/>
      <c r="BBW10" s="39"/>
      <c r="BBX10" s="39"/>
      <c r="BBY10" s="39"/>
      <c r="BBZ10" s="39"/>
      <c r="BCA10" s="39"/>
      <c r="BCB10" s="39"/>
      <c r="BCC10" s="39"/>
      <c r="BCD10" s="39"/>
      <c r="BCE10" s="39"/>
      <c r="BCF10" s="39"/>
      <c r="BCG10" s="39"/>
      <c r="BCH10" s="39"/>
      <c r="BCI10" s="39"/>
      <c r="BCJ10" s="39"/>
      <c r="BCK10" s="39"/>
      <c r="BCL10" s="39"/>
      <c r="BCM10" s="39"/>
      <c r="BCN10" s="39"/>
      <c r="BCO10" s="39"/>
      <c r="BCP10" s="39"/>
      <c r="BCQ10" s="39"/>
      <c r="BCR10" s="39"/>
      <c r="BCS10" s="39"/>
      <c r="BCT10" s="39"/>
      <c r="BCU10" s="39"/>
      <c r="BCV10" s="39"/>
      <c r="BCW10" s="39"/>
      <c r="BCX10" s="39"/>
      <c r="BCY10" s="39"/>
      <c r="BCZ10" s="39"/>
      <c r="BDA10" s="39"/>
      <c r="BDB10" s="39"/>
      <c r="BDC10" s="39"/>
      <c r="BDD10" s="39"/>
      <c r="BDE10" s="39"/>
      <c r="BDF10" s="39"/>
      <c r="BDG10" s="39"/>
      <c r="BDH10" s="39"/>
      <c r="BDI10" s="39"/>
      <c r="BDJ10" s="39"/>
      <c r="BDK10" s="39"/>
      <c r="BDL10" s="39"/>
      <c r="BDM10" s="39"/>
      <c r="BDN10" s="39"/>
      <c r="BDO10" s="39"/>
      <c r="BDP10" s="39"/>
      <c r="BDQ10" s="39"/>
      <c r="BDR10" s="39"/>
      <c r="BDS10" s="39"/>
      <c r="BDT10" s="39"/>
      <c r="BDU10" s="39"/>
      <c r="BDV10" s="39"/>
      <c r="BDW10" s="39"/>
      <c r="BDX10" s="39"/>
      <c r="BDY10" s="39"/>
      <c r="BDZ10" s="39"/>
      <c r="BEA10" s="39"/>
      <c r="BEB10" s="39"/>
      <c r="BEC10" s="39"/>
      <c r="BED10" s="39"/>
      <c r="BEE10" s="39"/>
      <c r="BEF10" s="39"/>
      <c r="BEG10" s="39"/>
      <c r="BEH10" s="39"/>
      <c r="BEI10" s="39"/>
      <c r="BEJ10" s="39"/>
      <c r="BEK10" s="39"/>
      <c r="BEL10" s="39"/>
      <c r="BEM10" s="39"/>
      <c r="BEN10" s="39"/>
      <c r="BEO10" s="39"/>
      <c r="BEP10" s="39"/>
      <c r="BEQ10" s="39"/>
      <c r="BER10" s="39"/>
      <c r="BES10" s="39"/>
      <c r="BET10" s="39"/>
      <c r="BEU10" s="39"/>
      <c r="BEV10" s="39"/>
      <c r="BEW10" s="39"/>
      <c r="BEX10" s="39"/>
      <c r="BEY10" s="39"/>
      <c r="BEZ10" s="39"/>
      <c r="BFA10" s="39"/>
      <c r="BFB10" s="39"/>
      <c r="BFC10" s="39"/>
      <c r="BFD10" s="39"/>
      <c r="BFE10" s="39"/>
      <c r="BFF10" s="39"/>
      <c r="BFG10" s="39"/>
      <c r="BFH10" s="39"/>
      <c r="BFI10" s="39"/>
      <c r="BFJ10" s="39"/>
      <c r="BFK10" s="39"/>
      <c r="BFL10" s="39"/>
      <c r="BFM10" s="39"/>
      <c r="BFN10" s="39"/>
      <c r="BFO10" s="39"/>
      <c r="BFP10" s="39"/>
      <c r="BFQ10" s="39"/>
      <c r="BFR10" s="39"/>
      <c r="BFS10" s="39"/>
      <c r="BFT10" s="39"/>
      <c r="BFU10" s="39"/>
      <c r="BFV10" s="39"/>
      <c r="BFW10" s="39"/>
      <c r="BFX10" s="39"/>
      <c r="BFY10" s="39"/>
      <c r="BFZ10" s="39"/>
      <c r="BGA10" s="39"/>
      <c r="BGB10" s="39"/>
      <c r="BGC10" s="39"/>
      <c r="BGD10" s="39"/>
      <c r="BGE10" s="39"/>
      <c r="BGF10" s="39"/>
      <c r="BGG10" s="39"/>
      <c r="BGH10" s="39"/>
      <c r="BGI10" s="39"/>
      <c r="BGJ10" s="39"/>
      <c r="BGK10" s="39"/>
      <c r="BGL10" s="39"/>
      <c r="BGM10" s="39"/>
      <c r="BGN10" s="39"/>
      <c r="BGO10" s="39"/>
      <c r="BGP10" s="39"/>
      <c r="BGQ10" s="39"/>
      <c r="BGR10" s="39"/>
      <c r="BGS10" s="39"/>
      <c r="BGT10" s="39"/>
      <c r="BGU10" s="39"/>
      <c r="BGV10" s="39"/>
      <c r="BGW10" s="39"/>
      <c r="BGX10" s="39"/>
      <c r="BGY10" s="39"/>
      <c r="BGZ10" s="39"/>
      <c r="BHA10" s="39"/>
      <c r="BHB10" s="39"/>
      <c r="BHC10" s="39"/>
      <c r="BHD10" s="39"/>
      <c r="BHE10" s="39"/>
      <c r="BHF10" s="39"/>
      <c r="BHG10" s="39"/>
      <c r="BHH10" s="39"/>
      <c r="BHI10" s="39"/>
      <c r="BHJ10" s="39"/>
      <c r="BHK10" s="39"/>
      <c r="BHL10" s="39"/>
      <c r="BHM10" s="39"/>
      <c r="BHN10" s="39"/>
      <c r="BHO10" s="39"/>
      <c r="BHP10" s="39"/>
      <c r="BHQ10" s="39"/>
      <c r="BHR10" s="39"/>
      <c r="BHS10" s="39"/>
      <c r="BHT10" s="39"/>
      <c r="BHU10" s="39"/>
      <c r="BHV10" s="39"/>
      <c r="BHW10" s="39"/>
      <c r="BHX10" s="39"/>
      <c r="BHY10" s="39"/>
      <c r="BHZ10" s="39"/>
      <c r="BIA10" s="39"/>
      <c r="BIB10" s="39"/>
      <c r="BIC10" s="39"/>
      <c r="BID10" s="39"/>
      <c r="BIE10" s="39"/>
      <c r="BIF10" s="39"/>
      <c r="BIG10" s="39"/>
      <c r="BIH10" s="39"/>
      <c r="BII10" s="39"/>
      <c r="BIJ10" s="39"/>
      <c r="BIK10" s="39"/>
      <c r="BIL10" s="39"/>
      <c r="BIM10" s="39"/>
      <c r="BIN10" s="39"/>
      <c r="BIO10" s="39"/>
      <c r="BIP10" s="39"/>
      <c r="BIQ10" s="39"/>
      <c r="BIR10" s="39"/>
      <c r="BIS10" s="39"/>
      <c r="BIT10" s="39"/>
      <c r="BIU10" s="39"/>
      <c r="BIV10" s="39"/>
      <c r="BIW10" s="39"/>
      <c r="BIX10" s="39"/>
      <c r="BIY10" s="39"/>
      <c r="BIZ10" s="39"/>
      <c r="BJA10" s="39"/>
      <c r="BJB10" s="39"/>
      <c r="BJC10" s="39"/>
      <c r="BJD10" s="39"/>
      <c r="BJE10" s="39"/>
      <c r="BJF10" s="39"/>
      <c r="BJG10" s="39"/>
      <c r="BJH10" s="39"/>
      <c r="BJI10" s="39"/>
      <c r="BJJ10" s="39"/>
      <c r="BJK10" s="39"/>
      <c r="BJL10" s="39"/>
      <c r="BJM10" s="39"/>
      <c r="BJN10" s="39"/>
      <c r="BJO10" s="39"/>
      <c r="BJP10" s="39"/>
      <c r="BJQ10" s="39"/>
      <c r="BJR10" s="39"/>
      <c r="BJS10" s="39"/>
      <c r="BJT10" s="39"/>
      <c r="BJU10" s="39"/>
      <c r="BJV10" s="39"/>
      <c r="BJW10" s="39"/>
      <c r="BJX10" s="39"/>
      <c r="BJY10" s="39"/>
      <c r="BJZ10" s="39"/>
      <c r="BKA10" s="39"/>
      <c r="BKB10" s="39"/>
      <c r="BKC10" s="39"/>
      <c r="BKD10" s="39"/>
      <c r="BKE10" s="39"/>
      <c r="BKF10" s="39"/>
      <c r="BKG10" s="39"/>
      <c r="BKH10" s="39"/>
      <c r="BKI10" s="39"/>
      <c r="BKJ10" s="39"/>
      <c r="BKK10" s="39"/>
      <c r="BKL10" s="39"/>
      <c r="BKM10" s="39"/>
      <c r="BKN10" s="39"/>
      <c r="BKO10" s="39"/>
      <c r="BKP10" s="39"/>
      <c r="BKQ10" s="39"/>
      <c r="BKR10" s="39"/>
      <c r="BKS10" s="39"/>
      <c r="BKT10" s="39"/>
      <c r="BKU10" s="39"/>
      <c r="BKV10" s="39"/>
      <c r="BKW10" s="39"/>
      <c r="BKX10" s="39"/>
      <c r="BKY10" s="39"/>
      <c r="BKZ10" s="39"/>
      <c r="BLA10" s="39"/>
      <c r="BLB10" s="39"/>
      <c r="BLC10" s="39"/>
      <c r="BLD10" s="39"/>
      <c r="BLE10" s="39"/>
      <c r="BLF10" s="39"/>
      <c r="BLG10" s="39"/>
      <c r="BLH10" s="39"/>
      <c r="BLI10" s="39"/>
      <c r="BLJ10" s="39"/>
      <c r="BLK10" s="39"/>
      <c r="BLL10" s="39"/>
      <c r="BLM10" s="39"/>
      <c r="BLN10" s="39"/>
      <c r="BLO10" s="39"/>
      <c r="BLP10" s="39"/>
      <c r="BLQ10" s="39"/>
      <c r="BLR10" s="39"/>
      <c r="BLS10" s="39"/>
      <c r="BLT10" s="39"/>
      <c r="BLU10" s="39"/>
      <c r="BLV10" s="39"/>
      <c r="BLW10" s="39"/>
      <c r="BLX10" s="39"/>
      <c r="BLY10" s="39"/>
      <c r="BLZ10" s="39"/>
      <c r="BMA10" s="39"/>
      <c r="BMB10" s="39"/>
      <c r="BMC10" s="39"/>
      <c r="BMD10" s="39"/>
      <c r="BME10" s="39"/>
      <c r="BMF10" s="39"/>
      <c r="BMG10" s="39"/>
      <c r="BMH10" s="39"/>
      <c r="BMI10" s="39"/>
      <c r="BMJ10" s="39"/>
      <c r="BMK10" s="39"/>
      <c r="BML10" s="37"/>
    </row>
    <row r="11" spans="1:1702" s="27" customFormat="1" ht="362.25" customHeight="1" x14ac:dyDescent="0.3">
      <c r="A11" s="40"/>
      <c r="B11" s="8"/>
      <c r="C11" s="18" t="s">
        <v>31</v>
      </c>
      <c r="D11" s="8" t="s">
        <v>18</v>
      </c>
      <c r="E11" s="8" t="s">
        <v>19</v>
      </c>
      <c r="F11" s="9">
        <v>54</v>
      </c>
      <c r="G11" s="8"/>
      <c r="H11" s="79"/>
      <c r="I11" s="8">
        <v>0</v>
      </c>
      <c r="J11" s="79">
        <v>27</v>
      </c>
      <c r="K11" s="8"/>
      <c r="L11" s="79"/>
      <c r="M11" s="8"/>
      <c r="N11" s="79">
        <v>27</v>
      </c>
      <c r="O11" s="9">
        <f t="shared" si="0"/>
        <v>0</v>
      </c>
      <c r="P11" s="9">
        <f t="shared" si="1"/>
        <v>54</v>
      </c>
      <c r="Q11" s="43"/>
      <c r="R11" s="13" t="s">
        <v>55</v>
      </c>
      <c r="S11" s="13" t="s">
        <v>67</v>
      </c>
      <c r="T11" s="54" t="s">
        <v>84</v>
      </c>
      <c r="U11" s="17"/>
      <c r="V11" s="18" t="s">
        <v>20</v>
      </c>
      <c r="W11" s="18"/>
      <c r="X11" s="13" t="s">
        <v>25</v>
      </c>
      <c r="Y11" s="13"/>
      <c r="Z11" s="14" t="s">
        <v>22</v>
      </c>
      <c r="AA11" s="18" t="s">
        <v>23</v>
      </c>
      <c r="AB11" s="15" t="s">
        <v>63</v>
      </c>
      <c r="AC11" s="26" t="s">
        <v>62</v>
      </c>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c r="KK11" s="39"/>
      <c r="KL11" s="39"/>
      <c r="KM11" s="39"/>
      <c r="KN11" s="39"/>
      <c r="KO11" s="39"/>
      <c r="KP11" s="39"/>
      <c r="KQ11" s="39"/>
      <c r="KR11" s="39"/>
      <c r="KS11" s="39"/>
      <c r="KT11" s="39"/>
      <c r="KU11" s="39"/>
      <c r="KV11" s="39"/>
      <c r="KW11" s="39"/>
      <c r="KX11" s="39"/>
      <c r="KY11" s="39"/>
      <c r="KZ11" s="39"/>
      <c r="LA11" s="39"/>
      <c r="LB11" s="39"/>
      <c r="LC11" s="39"/>
      <c r="LD11" s="39"/>
      <c r="LE11" s="39"/>
      <c r="LF11" s="39"/>
      <c r="LG11" s="39"/>
      <c r="LH11" s="39"/>
      <c r="LI11" s="39"/>
      <c r="LJ11" s="39"/>
      <c r="LK11" s="39"/>
      <c r="LL11" s="39"/>
      <c r="LM11" s="39"/>
      <c r="LN11" s="39"/>
      <c r="LO11" s="39"/>
      <c r="LP11" s="39"/>
      <c r="LQ11" s="39"/>
      <c r="LR11" s="39"/>
      <c r="LS11" s="39"/>
      <c r="LT11" s="39"/>
      <c r="LU11" s="39"/>
      <c r="LV11" s="39"/>
      <c r="LW11" s="39"/>
      <c r="LX11" s="39"/>
      <c r="LY11" s="39"/>
      <c r="LZ11" s="39"/>
      <c r="MA11" s="39"/>
      <c r="MB11" s="39"/>
      <c r="MC11" s="39"/>
      <c r="MD11" s="39"/>
      <c r="ME11" s="39"/>
      <c r="MF11" s="39"/>
      <c r="MG11" s="39"/>
      <c r="MH11" s="39"/>
      <c r="MI11" s="39"/>
      <c r="MJ11" s="39"/>
      <c r="MK11" s="39"/>
      <c r="ML11" s="39"/>
      <c r="MM11" s="39"/>
      <c r="MN11" s="39"/>
      <c r="MO11" s="39"/>
      <c r="MP11" s="39"/>
      <c r="MQ11" s="39"/>
      <c r="MR11" s="39"/>
      <c r="MS11" s="39"/>
      <c r="MT11" s="39"/>
      <c r="MU11" s="39"/>
      <c r="MV11" s="39"/>
      <c r="MW11" s="39"/>
      <c r="MX11" s="39"/>
      <c r="MY11" s="39"/>
      <c r="MZ11" s="39"/>
      <c r="NA11" s="39"/>
      <c r="NB11" s="39"/>
      <c r="NC11" s="39"/>
      <c r="ND11" s="39"/>
      <c r="NE11" s="39"/>
      <c r="NF11" s="39"/>
      <c r="NG11" s="39"/>
      <c r="NH11" s="39"/>
      <c r="NI11" s="39"/>
      <c r="NJ11" s="39"/>
      <c r="NK11" s="39"/>
      <c r="NL11" s="39"/>
      <c r="NM11" s="39"/>
      <c r="NN11" s="39"/>
      <c r="NO11" s="39"/>
      <c r="NP11" s="39"/>
      <c r="NQ11" s="39"/>
      <c r="NR11" s="39"/>
      <c r="NS11" s="39"/>
      <c r="NT11" s="39"/>
      <c r="NU11" s="39"/>
      <c r="NV11" s="39"/>
      <c r="NW11" s="39"/>
      <c r="NX11" s="39"/>
      <c r="NY11" s="39"/>
      <c r="NZ11" s="39"/>
      <c r="OA11" s="39"/>
      <c r="OB11" s="39"/>
      <c r="OC11" s="39"/>
      <c r="OD11" s="39"/>
      <c r="OE11" s="39"/>
      <c r="OF11" s="39"/>
      <c r="OG11" s="39"/>
      <c r="OH11" s="39"/>
      <c r="OI11" s="39"/>
      <c r="OJ11" s="39"/>
      <c r="OK11" s="39"/>
      <c r="OL11" s="39"/>
      <c r="OM11" s="39"/>
      <c r="ON11" s="39"/>
      <c r="OO11" s="39"/>
      <c r="OP11" s="39"/>
      <c r="OQ11" s="39"/>
      <c r="OR11" s="39"/>
      <c r="OS11" s="39"/>
      <c r="OT11" s="39"/>
      <c r="OU11" s="39"/>
      <c r="OV11" s="39"/>
      <c r="OW11" s="39"/>
      <c r="OX11" s="39"/>
      <c r="OY11" s="39"/>
      <c r="OZ11" s="39"/>
      <c r="PA11" s="39"/>
      <c r="PB11" s="39"/>
      <c r="PC11" s="39"/>
      <c r="PD11" s="39"/>
      <c r="PE11" s="39"/>
      <c r="PF11" s="39"/>
      <c r="PG11" s="39"/>
      <c r="PH11" s="39"/>
      <c r="PI11" s="39"/>
      <c r="PJ11" s="39"/>
      <c r="PK11" s="39"/>
      <c r="PL11" s="39"/>
      <c r="PM11" s="39"/>
      <c r="PN11" s="39"/>
      <c r="PO11" s="39"/>
      <c r="PP11" s="39"/>
      <c r="PQ11" s="39"/>
      <c r="PR11" s="39"/>
      <c r="PS11" s="39"/>
      <c r="PT11" s="39"/>
      <c r="PU11" s="39"/>
      <c r="PV11" s="39"/>
      <c r="PW11" s="39"/>
      <c r="PX11" s="39"/>
      <c r="PY11" s="39"/>
      <c r="PZ11" s="39"/>
      <c r="QA11" s="39"/>
      <c r="QB11" s="39"/>
      <c r="QC11" s="39"/>
      <c r="QD11" s="39"/>
      <c r="QE11" s="39"/>
      <c r="QF11" s="39"/>
      <c r="QG11" s="39"/>
      <c r="QH11" s="39"/>
      <c r="QI11" s="39"/>
      <c r="QJ11" s="39"/>
      <c r="QK11" s="39"/>
      <c r="QL11" s="39"/>
      <c r="QM11" s="39"/>
      <c r="QN11" s="39"/>
      <c r="QO11" s="39"/>
      <c r="QP11" s="39"/>
      <c r="QQ11" s="39"/>
      <c r="QR11" s="39"/>
      <c r="QS11" s="39"/>
      <c r="QT11" s="39"/>
      <c r="QU11" s="39"/>
      <c r="QV11" s="39"/>
      <c r="QW11" s="39"/>
      <c r="QX11" s="39"/>
      <c r="QY11" s="39"/>
      <c r="QZ11" s="39"/>
      <c r="RA11" s="39"/>
      <c r="RB11" s="39"/>
      <c r="RC11" s="39"/>
      <c r="RD11" s="39"/>
      <c r="RE11" s="39"/>
      <c r="RF11" s="39"/>
      <c r="RG11" s="39"/>
      <c r="RH11" s="39"/>
      <c r="RI11" s="39"/>
      <c r="RJ11" s="39"/>
      <c r="RK11" s="39"/>
      <c r="RL11" s="39"/>
      <c r="RM11" s="39"/>
      <c r="RN11" s="39"/>
      <c r="RO11" s="39"/>
      <c r="RP11" s="39"/>
      <c r="RQ11" s="39"/>
      <c r="RR11" s="39"/>
      <c r="RS11" s="39"/>
      <c r="RT11" s="39"/>
      <c r="RU11" s="39"/>
      <c r="RV11" s="39"/>
      <c r="RW11" s="39"/>
      <c r="RX11" s="39"/>
      <c r="RY11" s="39"/>
      <c r="RZ11" s="39"/>
      <c r="SA11" s="39"/>
      <c r="SB11" s="39"/>
      <c r="SC11" s="39"/>
      <c r="SD11" s="39"/>
      <c r="SE11" s="39"/>
      <c r="SF11" s="39"/>
      <c r="SG11" s="39"/>
      <c r="SH11" s="39"/>
      <c r="SI11" s="39"/>
      <c r="SJ11" s="39"/>
      <c r="SK11" s="39"/>
      <c r="SL11" s="39"/>
      <c r="SM11" s="39"/>
      <c r="SN11" s="39"/>
      <c r="SO11" s="39"/>
      <c r="SP11" s="39"/>
      <c r="SQ11" s="39"/>
      <c r="SR11" s="39"/>
      <c r="SS11" s="39"/>
      <c r="ST11" s="39"/>
      <c r="SU11" s="39"/>
      <c r="SV11" s="39"/>
      <c r="SW11" s="39"/>
      <c r="SX11" s="39"/>
      <c r="SY11" s="39"/>
      <c r="SZ11" s="39"/>
      <c r="TA11" s="39"/>
      <c r="TB11" s="39"/>
      <c r="TC11" s="39"/>
      <c r="TD11" s="39"/>
      <c r="TE11" s="39"/>
      <c r="TF11" s="39"/>
      <c r="TG11" s="39"/>
      <c r="TH11" s="39"/>
      <c r="TI11" s="39"/>
      <c r="TJ11" s="39"/>
      <c r="TK11" s="39"/>
      <c r="TL11" s="39"/>
      <c r="TM11" s="39"/>
      <c r="TN11" s="39"/>
      <c r="TO11" s="39"/>
      <c r="TP11" s="39"/>
      <c r="TQ11" s="39"/>
      <c r="TR11" s="39"/>
      <c r="TS11" s="39"/>
      <c r="TT11" s="39"/>
      <c r="TU11" s="39"/>
      <c r="TV11" s="39"/>
      <c r="TW11" s="39"/>
      <c r="TX11" s="39"/>
      <c r="TY11" s="39"/>
      <c r="TZ11" s="39"/>
      <c r="UA11" s="39"/>
      <c r="UB11" s="39"/>
      <c r="UC11" s="39"/>
      <c r="UD11" s="39"/>
      <c r="UE11" s="39"/>
      <c r="UF11" s="39"/>
      <c r="UG11" s="39"/>
      <c r="UH11" s="39"/>
      <c r="UI11" s="39"/>
      <c r="UJ11" s="39"/>
      <c r="UK11" s="39"/>
      <c r="UL11" s="39"/>
      <c r="UM11" s="39"/>
      <c r="UN11" s="39"/>
      <c r="UO11" s="39"/>
      <c r="UP11" s="39"/>
      <c r="UQ11" s="39"/>
      <c r="UR11" s="39"/>
      <c r="US11" s="39"/>
      <c r="UT11" s="39"/>
      <c r="UU11" s="39"/>
      <c r="UV11" s="39"/>
      <c r="UW11" s="39"/>
      <c r="UX11" s="39"/>
      <c r="UY11" s="39"/>
      <c r="UZ11" s="39"/>
      <c r="VA11" s="39"/>
      <c r="VB11" s="39"/>
      <c r="VC11" s="39"/>
      <c r="VD11" s="39"/>
      <c r="VE11" s="39"/>
      <c r="VF11" s="39"/>
      <c r="VG11" s="39"/>
      <c r="VH11" s="39"/>
      <c r="VI11" s="39"/>
      <c r="VJ11" s="39"/>
      <c r="VK11" s="39"/>
      <c r="VL11" s="39"/>
      <c r="VM11" s="39"/>
      <c r="VN11" s="39"/>
      <c r="VO11" s="39"/>
      <c r="VP11" s="39"/>
      <c r="VQ11" s="39"/>
      <c r="VR11" s="39"/>
      <c r="VS11" s="39"/>
      <c r="VT11" s="39"/>
      <c r="VU11" s="39"/>
      <c r="VV11" s="39"/>
      <c r="VW11" s="39"/>
      <c r="VX11" s="39"/>
      <c r="VY11" s="39"/>
      <c r="VZ11" s="39"/>
      <c r="WA11" s="39"/>
      <c r="WB11" s="39"/>
      <c r="WC11" s="39"/>
      <c r="WD11" s="39"/>
      <c r="WE11" s="39"/>
      <c r="WF11" s="39"/>
      <c r="WG11" s="39"/>
      <c r="WH11" s="39"/>
      <c r="WI11" s="39"/>
      <c r="WJ11" s="39"/>
      <c r="WK11" s="39"/>
      <c r="WL11" s="39"/>
      <c r="WM11" s="39"/>
      <c r="WN11" s="39"/>
      <c r="WO11" s="39"/>
      <c r="WP11" s="39"/>
      <c r="WQ11" s="39"/>
      <c r="WR11" s="39"/>
      <c r="WS11" s="39"/>
      <c r="WT11" s="39"/>
      <c r="WU11" s="39"/>
      <c r="WV11" s="39"/>
      <c r="WW11" s="39"/>
      <c r="WX11" s="39"/>
      <c r="WY11" s="39"/>
      <c r="WZ11" s="39"/>
      <c r="XA11" s="39"/>
      <c r="XB11" s="39"/>
      <c r="XC11" s="39"/>
      <c r="XD11" s="39"/>
      <c r="XE11" s="39"/>
      <c r="XF11" s="39"/>
      <c r="XG11" s="39"/>
      <c r="XH11" s="39"/>
      <c r="XI11" s="39"/>
      <c r="XJ11" s="39"/>
      <c r="XK11" s="39"/>
      <c r="XL11" s="39"/>
      <c r="XM11" s="39"/>
      <c r="XN11" s="39"/>
      <c r="XO11" s="39"/>
      <c r="XP11" s="39"/>
      <c r="XQ11" s="39"/>
      <c r="XR11" s="39"/>
      <c r="XS11" s="39"/>
      <c r="XT11" s="39"/>
      <c r="XU11" s="39"/>
      <c r="XV11" s="39"/>
      <c r="XW11" s="39"/>
      <c r="XX11" s="39"/>
      <c r="XY11" s="39"/>
      <c r="XZ11" s="39"/>
      <c r="YA11" s="39"/>
      <c r="YB11" s="39"/>
      <c r="YC11" s="39"/>
      <c r="YD11" s="39"/>
      <c r="YE11" s="39"/>
      <c r="YF11" s="39"/>
      <c r="YG11" s="39"/>
      <c r="YH11" s="39"/>
      <c r="YI11" s="39"/>
      <c r="YJ11" s="39"/>
      <c r="YK11" s="39"/>
      <c r="YL11" s="39"/>
      <c r="YM11" s="39"/>
      <c r="YN11" s="39"/>
      <c r="YO11" s="39"/>
      <c r="YP11" s="39"/>
      <c r="YQ11" s="39"/>
      <c r="YR11" s="39"/>
      <c r="YS11" s="39"/>
      <c r="YT11" s="39"/>
      <c r="YU11" s="39"/>
      <c r="YV11" s="39"/>
      <c r="YW11" s="39"/>
      <c r="YX11" s="39"/>
      <c r="YY11" s="39"/>
      <c r="YZ11" s="39"/>
      <c r="ZA11" s="39"/>
      <c r="ZB11" s="39"/>
      <c r="ZC11" s="39"/>
      <c r="ZD11" s="39"/>
      <c r="ZE11" s="39"/>
      <c r="ZF11" s="39"/>
      <c r="ZG11" s="39"/>
      <c r="ZH11" s="39"/>
      <c r="ZI11" s="39"/>
      <c r="ZJ11" s="39"/>
      <c r="ZK11" s="39"/>
      <c r="ZL11" s="39"/>
      <c r="ZM11" s="39"/>
      <c r="ZN11" s="39"/>
      <c r="ZO11" s="39"/>
      <c r="ZP11" s="39"/>
      <c r="ZQ11" s="39"/>
      <c r="ZR11" s="39"/>
      <c r="ZS11" s="39"/>
      <c r="ZT11" s="39"/>
      <c r="ZU11" s="39"/>
      <c r="ZV11" s="39"/>
      <c r="ZW11" s="39"/>
      <c r="ZX11" s="39"/>
      <c r="ZY11" s="39"/>
      <c r="ZZ11" s="39"/>
      <c r="AAA11" s="39"/>
      <c r="AAB11" s="39"/>
      <c r="AAC11" s="39"/>
      <c r="AAD11" s="39"/>
      <c r="AAE11" s="39"/>
      <c r="AAF11" s="39"/>
      <c r="AAG11" s="39"/>
      <c r="AAH11" s="39"/>
      <c r="AAI11" s="39"/>
      <c r="AAJ11" s="39"/>
      <c r="AAK11" s="39"/>
      <c r="AAL11" s="39"/>
      <c r="AAM11" s="39"/>
      <c r="AAN11" s="39"/>
      <c r="AAO11" s="39"/>
      <c r="AAP11" s="39"/>
      <c r="AAQ11" s="39"/>
      <c r="AAR11" s="39"/>
      <c r="AAS11" s="39"/>
      <c r="AAT11" s="39"/>
      <c r="AAU11" s="39"/>
      <c r="AAV11" s="39"/>
      <c r="AAW11" s="39"/>
      <c r="AAX11" s="39"/>
      <c r="AAY11" s="39"/>
      <c r="AAZ11" s="39"/>
      <c r="ABA11" s="39"/>
      <c r="ABB11" s="39"/>
      <c r="ABC11" s="39"/>
      <c r="ABD11" s="39"/>
      <c r="ABE11" s="39"/>
      <c r="ABF11" s="39"/>
      <c r="ABG11" s="39"/>
      <c r="ABH11" s="39"/>
      <c r="ABI11" s="39"/>
      <c r="ABJ11" s="39"/>
      <c r="ABK11" s="39"/>
      <c r="ABL11" s="39"/>
      <c r="ABM11" s="39"/>
      <c r="ABN11" s="39"/>
      <c r="ABO11" s="39"/>
      <c r="ABP11" s="39"/>
      <c r="ABQ11" s="39"/>
      <c r="ABR11" s="39"/>
      <c r="ABS11" s="39"/>
      <c r="ABT11" s="39"/>
      <c r="ABU11" s="39"/>
      <c r="ABV11" s="39"/>
      <c r="ABW11" s="39"/>
      <c r="ABX11" s="39"/>
      <c r="ABY11" s="39"/>
      <c r="ABZ11" s="39"/>
      <c r="ACA11" s="39"/>
      <c r="ACB11" s="39"/>
      <c r="ACC11" s="39"/>
      <c r="ACD11" s="39"/>
      <c r="ACE11" s="39"/>
      <c r="ACF11" s="39"/>
      <c r="ACG11" s="39"/>
      <c r="ACH11" s="39"/>
      <c r="ACI11" s="39"/>
      <c r="ACJ11" s="39"/>
      <c r="ACK11" s="39"/>
      <c r="ACL11" s="39"/>
      <c r="ACM11" s="39"/>
      <c r="ACN11" s="39"/>
      <c r="ACO11" s="39"/>
      <c r="ACP11" s="39"/>
      <c r="ACQ11" s="39"/>
      <c r="ACR11" s="39"/>
      <c r="ACS11" s="39"/>
      <c r="ACT11" s="39"/>
      <c r="ACU11" s="39"/>
      <c r="ACV11" s="39"/>
      <c r="ACW11" s="39"/>
      <c r="ACX11" s="39"/>
      <c r="ACY11" s="39"/>
      <c r="ACZ11" s="39"/>
      <c r="ADA11" s="39"/>
      <c r="ADB11" s="39"/>
      <c r="ADC11" s="39"/>
      <c r="ADD11" s="39"/>
      <c r="ADE11" s="39"/>
      <c r="ADF11" s="39"/>
      <c r="ADG11" s="39"/>
      <c r="ADH11" s="39"/>
      <c r="ADI11" s="39"/>
      <c r="ADJ11" s="39"/>
      <c r="ADK11" s="39"/>
      <c r="ADL11" s="39"/>
      <c r="ADM11" s="39"/>
      <c r="ADN11" s="39"/>
      <c r="ADO11" s="39"/>
      <c r="ADP11" s="39"/>
      <c r="ADQ11" s="39"/>
      <c r="ADR11" s="39"/>
      <c r="ADS11" s="39"/>
      <c r="ADT11" s="39"/>
      <c r="ADU11" s="39"/>
      <c r="ADV11" s="39"/>
      <c r="ADW11" s="39"/>
      <c r="ADX11" s="39"/>
      <c r="ADY11" s="39"/>
      <c r="ADZ11" s="39"/>
      <c r="AEA11" s="39"/>
      <c r="AEB11" s="39"/>
      <c r="AEC11" s="39"/>
      <c r="AED11" s="39"/>
      <c r="AEE11" s="39"/>
      <c r="AEF11" s="39"/>
      <c r="AEG11" s="39"/>
      <c r="AEH11" s="39"/>
      <c r="AEI11" s="39"/>
      <c r="AEJ11" s="39"/>
      <c r="AEK11" s="39"/>
      <c r="AEL11" s="39"/>
      <c r="AEM11" s="39"/>
      <c r="AEN11" s="39"/>
      <c r="AEO11" s="39"/>
      <c r="AEP11" s="39"/>
      <c r="AEQ11" s="39"/>
      <c r="AER11" s="39"/>
      <c r="AES11" s="39"/>
      <c r="AET11" s="39"/>
      <c r="AEU11" s="39"/>
      <c r="AEV11" s="39"/>
      <c r="AEW11" s="39"/>
      <c r="AEX11" s="39"/>
      <c r="AEY11" s="39"/>
      <c r="AEZ11" s="39"/>
      <c r="AFA11" s="39"/>
      <c r="AFB11" s="39"/>
      <c r="AFC11" s="39"/>
      <c r="AFD11" s="39"/>
      <c r="AFE11" s="39"/>
      <c r="AFF11" s="39"/>
      <c r="AFG11" s="39"/>
      <c r="AFH11" s="39"/>
      <c r="AFI11" s="39"/>
      <c r="AFJ11" s="39"/>
      <c r="AFK11" s="39"/>
      <c r="AFL11" s="39"/>
      <c r="AFM11" s="39"/>
      <c r="AFN11" s="39"/>
      <c r="AFO11" s="39"/>
      <c r="AFP11" s="39"/>
      <c r="AFQ11" s="39"/>
      <c r="AFR11" s="39"/>
      <c r="AFS11" s="39"/>
      <c r="AFT11" s="39"/>
      <c r="AFU11" s="39"/>
      <c r="AFV11" s="39"/>
      <c r="AFW11" s="39"/>
      <c r="AFX11" s="39"/>
      <c r="AFY11" s="39"/>
      <c r="AFZ11" s="39"/>
      <c r="AGA11" s="39"/>
      <c r="AGB11" s="39"/>
      <c r="AGC11" s="39"/>
      <c r="AGD11" s="39"/>
      <c r="AGE11" s="39"/>
      <c r="AGF11" s="39"/>
      <c r="AGG11" s="39"/>
      <c r="AGH11" s="39"/>
      <c r="AGI11" s="39"/>
      <c r="AGJ11" s="39"/>
      <c r="AGK11" s="39"/>
      <c r="AGL11" s="39"/>
      <c r="AGM11" s="39"/>
      <c r="AGN11" s="39"/>
      <c r="AGO11" s="39"/>
      <c r="AGP11" s="39"/>
      <c r="AGQ11" s="39"/>
      <c r="AGR11" s="39"/>
      <c r="AGS11" s="39"/>
      <c r="AGT11" s="39"/>
      <c r="AGU11" s="39"/>
      <c r="AGV11" s="39"/>
      <c r="AGW11" s="39"/>
      <c r="AGX11" s="39"/>
      <c r="AGY11" s="39"/>
      <c r="AGZ11" s="39"/>
      <c r="AHA11" s="39"/>
      <c r="AHB11" s="39"/>
      <c r="AHC11" s="39"/>
      <c r="AHD11" s="39"/>
      <c r="AHE11" s="39"/>
      <c r="AHF11" s="39"/>
      <c r="AHG11" s="39"/>
      <c r="AHH11" s="39"/>
      <c r="AHI11" s="39"/>
      <c r="AHJ11" s="39"/>
      <c r="AHK11" s="39"/>
      <c r="AHL11" s="39"/>
      <c r="AHM11" s="39"/>
      <c r="AHN11" s="39"/>
      <c r="AHO11" s="39"/>
      <c r="AHP11" s="39"/>
      <c r="AHQ11" s="39"/>
      <c r="AHR11" s="39"/>
      <c r="AHS11" s="39"/>
      <c r="AHT11" s="39"/>
      <c r="AHU11" s="39"/>
      <c r="AHV11" s="39"/>
      <c r="AHW11" s="39"/>
      <c r="AHX11" s="39"/>
      <c r="AHY11" s="39"/>
      <c r="AHZ11" s="39"/>
      <c r="AIA11" s="39"/>
      <c r="AIB11" s="39"/>
      <c r="AIC11" s="39"/>
      <c r="AID11" s="39"/>
      <c r="AIE11" s="39"/>
      <c r="AIF11" s="39"/>
      <c r="AIG11" s="39"/>
      <c r="AIH11" s="39"/>
      <c r="AII11" s="39"/>
      <c r="AIJ11" s="39"/>
      <c r="AIK11" s="39"/>
      <c r="AIL11" s="39"/>
      <c r="AIM11" s="39"/>
      <c r="AIN11" s="39"/>
      <c r="AIO11" s="39"/>
      <c r="AIP11" s="39"/>
      <c r="AIQ11" s="39"/>
      <c r="AIR11" s="39"/>
      <c r="AIS11" s="39"/>
      <c r="AIT11" s="39"/>
      <c r="AIU11" s="39"/>
      <c r="AIV11" s="39"/>
      <c r="AIW11" s="39"/>
      <c r="AIX11" s="39"/>
      <c r="AIY11" s="39"/>
      <c r="AIZ11" s="39"/>
      <c r="AJA11" s="39"/>
      <c r="AJB11" s="39"/>
      <c r="AJC11" s="39"/>
      <c r="AJD11" s="39"/>
      <c r="AJE11" s="39"/>
      <c r="AJF11" s="39"/>
      <c r="AJG11" s="39"/>
      <c r="AJH11" s="39"/>
      <c r="AJI11" s="39"/>
      <c r="AJJ11" s="39"/>
      <c r="AJK11" s="39"/>
      <c r="AJL11" s="39"/>
      <c r="AJM11" s="39"/>
      <c r="AJN11" s="39"/>
      <c r="AJO11" s="39"/>
      <c r="AJP11" s="39"/>
      <c r="AJQ11" s="39"/>
      <c r="AJR11" s="39"/>
      <c r="AJS11" s="39"/>
      <c r="AJT11" s="39"/>
      <c r="AJU11" s="39"/>
      <c r="AJV11" s="39"/>
      <c r="AJW11" s="39"/>
      <c r="AJX11" s="39"/>
      <c r="AJY11" s="39"/>
      <c r="AJZ11" s="39"/>
      <c r="AKA11" s="39"/>
      <c r="AKB11" s="39"/>
      <c r="AKC11" s="39"/>
      <c r="AKD11" s="39"/>
      <c r="AKE11" s="39"/>
      <c r="AKF11" s="39"/>
      <c r="AKG11" s="39"/>
      <c r="AKH11" s="39"/>
      <c r="AKI11" s="39"/>
      <c r="AKJ11" s="39"/>
      <c r="AKK11" s="39"/>
      <c r="AKL11" s="39"/>
      <c r="AKM11" s="39"/>
      <c r="AKN11" s="39"/>
      <c r="AKO11" s="39"/>
      <c r="AKP11" s="39"/>
      <c r="AKQ11" s="39"/>
      <c r="AKR11" s="39"/>
      <c r="AKS11" s="39"/>
      <c r="AKT11" s="39"/>
      <c r="AKU11" s="39"/>
      <c r="AKV11" s="39"/>
      <c r="AKW11" s="39"/>
      <c r="AKX11" s="39"/>
      <c r="AKY11" s="39"/>
      <c r="AKZ11" s="39"/>
      <c r="ALA11" s="39"/>
      <c r="ALB11" s="39"/>
      <c r="ALC11" s="39"/>
      <c r="ALD11" s="39"/>
      <c r="ALE11" s="39"/>
      <c r="ALF11" s="39"/>
      <c r="ALG11" s="39"/>
      <c r="ALH11" s="39"/>
      <c r="ALI11" s="39"/>
      <c r="ALJ11" s="39"/>
      <c r="ALK11" s="39"/>
      <c r="ALL11" s="39"/>
      <c r="ALM11" s="39"/>
      <c r="ALN11" s="39"/>
      <c r="ALO11" s="39"/>
      <c r="ALP11" s="39"/>
      <c r="ALQ11" s="39"/>
      <c r="ALR11" s="39"/>
      <c r="ALS11" s="39"/>
      <c r="ALT11" s="39"/>
      <c r="ALU11" s="39"/>
      <c r="ALV11" s="39"/>
      <c r="ALW11" s="39"/>
      <c r="ALX11" s="39"/>
      <c r="ALY11" s="39"/>
      <c r="ALZ11" s="39"/>
      <c r="AMA11" s="39"/>
      <c r="AMB11" s="39"/>
      <c r="AMC11" s="39"/>
      <c r="AMD11" s="39"/>
      <c r="AME11" s="39"/>
      <c r="AMF11" s="39"/>
      <c r="AMG11" s="39"/>
      <c r="AMH11" s="39"/>
      <c r="AMI11" s="39"/>
      <c r="AMJ11" s="39"/>
      <c r="AMK11" s="39"/>
      <c r="AML11" s="39"/>
      <c r="AMM11" s="39"/>
      <c r="AMN11" s="39"/>
      <c r="AMO11" s="39"/>
      <c r="AMP11" s="39"/>
      <c r="AMQ11" s="39"/>
      <c r="AMR11" s="39"/>
      <c r="AMS11" s="39"/>
      <c r="AMT11" s="39"/>
      <c r="AMU11" s="39"/>
      <c r="AMV11" s="39"/>
      <c r="AMW11" s="39"/>
      <c r="AMX11" s="39"/>
      <c r="AMY11" s="39"/>
      <c r="AMZ11" s="39"/>
      <c r="ANA11" s="39"/>
      <c r="ANB11" s="39"/>
      <c r="ANC11" s="39"/>
      <c r="AND11" s="39"/>
      <c r="ANE11" s="39"/>
      <c r="ANF11" s="39"/>
      <c r="ANG11" s="39"/>
      <c r="ANH11" s="39"/>
      <c r="ANI11" s="39"/>
      <c r="ANJ11" s="39"/>
      <c r="ANK11" s="39"/>
      <c r="ANL11" s="39"/>
      <c r="ANM11" s="39"/>
      <c r="ANN11" s="39"/>
      <c r="ANO11" s="39"/>
      <c r="ANP11" s="39"/>
      <c r="ANQ11" s="39"/>
      <c r="ANR11" s="39"/>
      <c r="ANS11" s="39"/>
      <c r="ANT11" s="39"/>
      <c r="ANU11" s="39"/>
      <c r="ANV11" s="39"/>
      <c r="ANW11" s="39"/>
      <c r="ANX11" s="39"/>
      <c r="ANY11" s="39"/>
      <c r="ANZ11" s="39"/>
      <c r="AOA11" s="39"/>
      <c r="AOB11" s="39"/>
      <c r="AOC11" s="39"/>
      <c r="AOD11" s="39"/>
      <c r="AOE11" s="39"/>
      <c r="AOF11" s="39"/>
      <c r="AOG11" s="39"/>
      <c r="AOH11" s="39"/>
      <c r="AOI11" s="39"/>
      <c r="AOJ11" s="39"/>
      <c r="AOK11" s="39"/>
      <c r="AOL11" s="39"/>
      <c r="AOM11" s="39"/>
      <c r="AON11" s="39"/>
      <c r="AOO11" s="39"/>
      <c r="AOP11" s="39"/>
      <c r="AOQ11" s="39"/>
      <c r="AOR11" s="39"/>
      <c r="AOS11" s="39"/>
      <c r="AOT11" s="39"/>
      <c r="AOU11" s="39"/>
      <c r="AOV11" s="39"/>
      <c r="AOW11" s="39"/>
      <c r="AOX11" s="39"/>
      <c r="AOY11" s="39"/>
      <c r="AOZ11" s="39"/>
      <c r="APA11" s="39"/>
      <c r="APB11" s="39"/>
      <c r="APC11" s="39"/>
      <c r="APD11" s="39"/>
      <c r="APE11" s="39"/>
      <c r="APF11" s="39"/>
      <c r="APG11" s="39"/>
      <c r="APH11" s="39"/>
      <c r="API11" s="39"/>
      <c r="APJ11" s="39"/>
      <c r="APK11" s="39"/>
      <c r="APL11" s="39"/>
      <c r="APM11" s="39"/>
      <c r="APN11" s="39"/>
      <c r="APO11" s="39"/>
      <c r="APP11" s="39"/>
      <c r="APQ11" s="39"/>
      <c r="APR11" s="39"/>
      <c r="APS11" s="39"/>
      <c r="APT11" s="39"/>
      <c r="APU11" s="39"/>
      <c r="APV11" s="39"/>
      <c r="APW11" s="39"/>
      <c r="APX11" s="39"/>
      <c r="APY11" s="39"/>
      <c r="APZ11" s="39"/>
      <c r="AQA11" s="39"/>
      <c r="AQB11" s="39"/>
      <c r="AQC11" s="39"/>
      <c r="AQD11" s="39"/>
      <c r="AQE11" s="39"/>
      <c r="AQF11" s="39"/>
      <c r="AQG11" s="39"/>
      <c r="AQH11" s="39"/>
      <c r="AQI11" s="39"/>
      <c r="AQJ11" s="39"/>
      <c r="AQK11" s="39"/>
      <c r="AQL11" s="39"/>
      <c r="AQM11" s="39"/>
      <c r="AQN11" s="39"/>
      <c r="AQO11" s="39"/>
      <c r="AQP11" s="39"/>
      <c r="AQQ11" s="39"/>
      <c r="AQR11" s="39"/>
      <c r="AQS11" s="39"/>
      <c r="AQT11" s="39"/>
      <c r="AQU11" s="39"/>
      <c r="AQV11" s="39"/>
      <c r="AQW11" s="39"/>
      <c r="AQX11" s="39"/>
      <c r="AQY11" s="39"/>
      <c r="AQZ11" s="39"/>
      <c r="ARA11" s="39"/>
      <c r="ARB11" s="39"/>
      <c r="ARC11" s="39"/>
      <c r="ARD11" s="39"/>
      <c r="ARE11" s="39"/>
      <c r="ARF11" s="39"/>
      <c r="ARG11" s="39"/>
      <c r="ARH11" s="39"/>
      <c r="ARI11" s="39"/>
      <c r="ARJ11" s="39"/>
      <c r="ARK11" s="39"/>
      <c r="ARL11" s="39"/>
      <c r="ARM11" s="39"/>
      <c r="ARN11" s="39"/>
      <c r="ARO11" s="39"/>
      <c r="ARP11" s="39"/>
      <c r="ARQ11" s="39"/>
      <c r="ARR11" s="39"/>
      <c r="ARS11" s="39"/>
      <c r="ART11" s="39"/>
      <c r="ARU11" s="39"/>
      <c r="ARV11" s="39"/>
      <c r="ARW11" s="39"/>
      <c r="ARX11" s="39"/>
      <c r="ARY11" s="39"/>
      <c r="ARZ11" s="39"/>
      <c r="ASA11" s="39"/>
      <c r="ASB11" s="39"/>
      <c r="ASC11" s="39"/>
      <c r="ASD11" s="39"/>
      <c r="ASE11" s="39"/>
      <c r="ASF11" s="39"/>
      <c r="ASG11" s="39"/>
      <c r="ASH11" s="39"/>
      <c r="ASI11" s="39"/>
      <c r="ASJ11" s="39"/>
      <c r="ASK11" s="39"/>
      <c r="ASL11" s="39"/>
      <c r="ASM11" s="39"/>
      <c r="ASN11" s="39"/>
      <c r="ASO11" s="39"/>
      <c r="ASP11" s="39"/>
      <c r="ASQ11" s="39"/>
      <c r="ASR11" s="39"/>
      <c r="ASS11" s="39"/>
      <c r="AST11" s="39"/>
      <c r="ASU11" s="39"/>
      <c r="ASV11" s="39"/>
      <c r="ASW11" s="39"/>
      <c r="ASX11" s="39"/>
      <c r="ASY11" s="39"/>
      <c r="ASZ11" s="39"/>
      <c r="ATA11" s="39"/>
      <c r="ATB11" s="39"/>
      <c r="ATC11" s="39"/>
      <c r="ATD11" s="39"/>
      <c r="ATE11" s="39"/>
      <c r="ATF11" s="39"/>
      <c r="ATG11" s="39"/>
      <c r="ATH11" s="39"/>
      <c r="ATI11" s="39"/>
      <c r="ATJ11" s="39"/>
      <c r="ATK11" s="39"/>
      <c r="ATL11" s="39"/>
      <c r="ATM11" s="39"/>
      <c r="ATN11" s="39"/>
      <c r="ATO11" s="39"/>
      <c r="ATP11" s="39"/>
      <c r="ATQ11" s="39"/>
      <c r="ATR11" s="39"/>
      <c r="ATS11" s="39"/>
      <c r="ATT11" s="39"/>
      <c r="ATU11" s="39"/>
      <c r="ATV11" s="39"/>
      <c r="ATW11" s="39"/>
      <c r="ATX11" s="39"/>
      <c r="ATY11" s="39"/>
      <c r="ATZ11" s="39"/>
      <c r="AUA11" s="39"/>
      <c r="AUB11" s="39"/>
      <c r="AUC11" s="39"/>
      <c r="AUD11" s="39"/>
      <c r="AUE11" s="39"/>
      <c r="AUF11" s="39"/>
      <c r="AUG11" s="39"/>
      <c r="AUH11" s="39"/>
      <c r="AUI11" s="39"/>
      <c r="AUJ11" s="39"/>
      <c r="AUK11" s="39"/>
      <c r="AUL11" s="39"/>
      <c r="AUM11" s="39"/>
      <c r="AUN11" s="39"/>
      <c r="AUO11" s="39"/>
      <c r="AUP11" s="39"/>
      <c r="AUQ11" s="39"/>
      <c r="AUR11" s="39"/>
      <c r="AUS11" s="39"/>
      <c r="AUT11" s="39"/>
      <c r="AUU11" s="39"/>
      <c r="AUV11" s="39"/>
      <c r="AUW11" s="39"/>
      <c r="AUX11" s="39"/>
      <c r="AUY11" s="39"/>
      <c r="AUZ11" s="39"/>
      <c r="AVA11" s="39"/>
      <c r="AVB11" s="39"/>
      <c r="AVC11" s="39"/>
      <c r="AVD11" s="39"/>
      <c r="AVE11" s="39"/>
      <c r="AVF11" s="39"/>
      <c r="AVG11" s="39"/>
      <c r="AVH11" s="39"/>
      <c r="AVI11" s="39"/>
      <c r="AVJ11" s="39"/>
      <c r="AVK11" s="39"/>
      <c r="AVL11" s="39"/>
      <c r="AVM11" s="39"/>
      <c r="AVN11" s="39"/>
      <c r="AVO11" s="39"/>
      <c r="AVP11" s="39"/>
      <c r="AVQ11" s="39"/>
      <c r="AVR11" s="39"/>
      <c r="AVS11" s="39"/>
      <c r="AVT11" s="39"/>
      <c r="AVU11" s="39"/>
      <c r="AVV11" s="39"/>
      <c r="AVW11" s="39"/>
      <c r="AVX11" s="39"/>
      <c r="AVY11" s="39"/>
      <c r="AVZ11" s="39"/>
      <c r="AWA11" s="39"/>
      <c r="AWB11" s="39"/>
      <c r="AWC11" s="39"/>
      <c r="AWD11" s="39"/>
      <c r="AWE11" s="39"/>
      <c r="AWF11" s="39"/>
      <c r="AWG11" s="39"/>
      <c r="AWH11" s="39"/>
      <c r="AWI11" s="39"/>
      <c r="AWJ11" s="39"/>
      <c r="AWK11" s="39"/>
      <c r="AWL11" s="39"/>
      <c r="AWM11" s="39"/>
      <c r="AWN11" s="39"/>
      <c r="AWO11" s="39"/>
      <c r="AWP11" s="39"/>
      <c r="AWQ11" s="39"/>
      <c r="AWR11" s="39"/>
      <c r="AWS11" s="39"/>
      <c r="AWT11" s="39"/>
      <c r="AWU11" s="39"/>
      <c r="AWV11" s="39"/>
      <c r="AWW11" s="39"/>
      <c r="AWX11" s="39"/>
      <c r="AWY11" s="39"/>
      <c r="AWZ11" s="39"/>
      <c r="AXA11" s="39"/>
      <c r="AXB11" s="39"/>
      <c r="AXC11" s="39"/>
      <c r="AXD11" s="39"/>
      <c r="AXE11" s="39"/>
      <c r="AXF11" s="39"/>
      <c r="AXG11" s="39"/>
      <c r="AXH11" s="39"/>
      <c r="AXI11" s="39"/>
      <c r="AXJ11" s="39"/>
      <c r="AXK11" s="39"/>
      <c r="AXL11" s="39"/>
      <c r="AXM11" s="39"/>
      <c r="AXN11" s="39"/>
      <c r="AXO11" s="39"/>
      <c r="AXP11" s="39"/>
      <c r="AXQ11" s="39"/>
      <c r="AXR11" s="39"/>
      <c r="AXS11" s="39"/>
      <c r="AXT11" s="39"/>
      <c r="AXU11" s="39"/>
      <c r="AXV11" s="39"/>
      <c r="AXW11" s="39"/>
      <c r="AXX11" s="39"/>
      <c r="AXY11" s="39"/>
      <c r="AXZ11" s="39"/>
      <c r="AYA11" s="39"/>
      <c r="AYB11" s="39"/>
      <c r="AYC11" s="39"/>
      <c r="AYD11" s="39"/>
      <c r="AYE11" s="39"/>
      <c r="AYF11" s="39"/>
      <c r="AYG11" s="39"/>
      <c r="AYH11" s="39"/>
      <c r="AYI11" s="39"/>
      <c r="AYJ11" s="39"/>
      <c r="AYK11" s="39"/>
      <c r="AYL11" s="39"/>
      <c r="AYM11" s="39"/>
      <c r="AYN11" s="39"/>
      <c r="AYO11" s="39"/>
      <c r="AYP11" s="39"/>
      <c r="AYQ11" s="39"/>
      <c r="AYR11" s="39"/>
      <c r="AYS11" s="39"/>
      <c r="AYT11" s="39"/>
      <c r="AYU11" s="39"/>
      <c r="AYV11" s="39"/>
      <c r="AYW11" s="39"/>
      <c r="AYX11" s="39"/>
      <c r="AYY11" s="39"/>
      <c r="AYZ11" s="39"/>
      <c r="AZA11" s="39"/>
      <c r="AZB11" s="39"/>
      <c r="AZC11" s="39"/>
      <c r="AZD11" s="39"/>
      <c r="AZE11" s="39"/>
      <c r="AZF11" s="39"/>
      <c r="AZG11" s="39"/>
      <c r="AZH11" s="39"/>
      <c r="AZI11" s="39"/>
      <c r="AZJ11" s="39"/>
      <c r="AZK11" s="39"/>
      <c r="AZL11" s="39"/>
      <c r="AZM11" s="39"/>
      <c r="AZN11" s="39"/>
      <c r="AZO11" s="39"/>
      <c r="AZP11" s="39"/>
      <c r="AZQ11" s="39"/>
      <c r="AZR11" s="39"/>
      <c r="AZS11" s="39"/>
      <c r="AZT11" s="39"/>
      <c r="AZU11" s="39"/>
      <c r="AZV11" s="39"/>
      <c r="AZW11" s="39"/>
      <c r="AZX11" s="39"/>
      <c r="AZY11" s="39"/>
      <c r="AZZ11" s="39"/>
      <c r="BAA11" s="39"/>
      <c r="BAB11" s="39"/>
      <c r="BAC11" s="39"/>
      <c r="BAD11" s="39"/>
      <c r="BAE11" s="39"/>
      <c r="BAF11" s="39"/>
      <c r="BAG11" s="39"/>
      <c r="BAH11" s="39"/>
      <c r="BAI11" s="39"/>
      <c r="BAJ11" s="39"/>
      <c r="BAK11" s="39"/>
      <c r="BAL11" s="39"/>
      <c r="BAM11" s="39"/>
      <c r="BAN11" s="39"/>
      <c r="BAO11" s="39"/>
      <c r="BAP11" s="39"/>
      <c r="BAQ11" s="39"/>
      <c r="BAR11" s="39"/>
      <c r="BAS11" s="39"/>
      <c r="BAT11" s="39"/>
      <c r="BAU11" s="39"/>
      <c r="BAV11" s="39"/>
      <c r="BAW11" s="39"/>
      <c r="BAX11" s="39"/>
      <c r="BAY11" s="39"/>
      <c r="BAZ11" s="39"/>
      <c r="BBA11" s="39"/>
      <c r="BBB11" s="39"/>
      <c r="BBC11" s="39"/>
      <c r="BBD11" s="39"/>
      <c r="BBE11" s="39"/>
      <c r="BBF11" s="39"/>
      <c r="BBG11" s="39"/>
      <c r="BBH11" s="39"/>
      <c r="BBI11" s="39"/>
      <c r="BBJ11" s="39"/>
      <c r="BBK11" s="39"/>
      <c r="BBL11" s="39"/>
      <c r="BBM11" s="39"/>
      <c r="BBN11" s="39"/>
      <c r="BBO11" s="39"/>
      <c r="BBP11" s="39"/>
      <c r="BBQ11" s="39"/>
      <c r="BBR11" s="39"/>
      <c r="BBS11" s="39"/>
      <c r="BBT11" s="39"/>
      <c r="BBU11" s="39"/>
      <c r="BBV11" s="39"/>
      <c r="BBW11" s="39"/>
      <c r="BBX11" s="39"/>
      <c r="BBY11" s="39"/>
      <c r="BBZ11" s="39"/>
      <c r="BCA11" s="39"/>
      <c r="BCB11" s="39"/>
      <c r="BCC11" s="39"/>
      <c r="BCD11" s="39"/>
      <c r="BCE11" s="39"/>
      <c r="BCF11" s="39"/>
      <c r="BCG11" s="39"/>
      <c r="BCH11" s="39"/>
      <c r="BCI11" s="39"/>
      <c r="BCJ11" s="39"/>
      <c r="BCK11" s="39"/>
      <c r="BCL11" s="39"/>
      <c r="BCM11" s="39"/>
      <c r="BCN11" s="39"/>
      <c r="BCO11" s="39"/>
      <c r="BCP11" s="39"/>
      <c r="BCQ11" s="39"/>
      <c r="BCR11" s="39"/>
      <c r="BCS11" s="39"/>
      <c r="BCT11" s="39"/>
      <c r="BCU11" s="39"/>
      <c r="BCV11" s="39"/>
      <c r="BCW11" s="39"/>
      <c r="BCX11" s="39"/>
      <c r="BCY11" s="39"/>
      <c r="BCZ11" s="39"/>
      <c r="BDA11" s="39"/>
      <c r="BDB11" s="39"/>
      <c r="BDC11" s="39"/>
      <c r="BDD11" s="39"/>
      <c r="BDE11" s="39"/>
      <c r="BDF11" s="39"/>
      <c r="BDG11" s="39"/>
      <c r="BDH11" s="39"/>
      <c r="BDI11" s="39"/>
      <c r="BDJ11" s="39"/>
      <c r="BDK11" s="39"/>
      <c r="BDL11" s="39"/>
      <c r="BDM11" s="39"/>
      <c r="BDN11" s="39"/>
      <c r="BDO11" s="39"/>
      <c r="BDP11" s="39"/>
      <c r="BDQ11" s="39"/>
      <c r="BDR11" s="39"/>
      <c r="BDS11" s="39"/>
      <c r="BDT11" s="39"/>
      <c r="BDU11" s="39"/>
      <c r="BDV11" s="39"/>
      <c r="BDW11" s="39"/>
      <c r="BDX11" s="39"/>
      <c r="BDY11" s="39"/>
      <c r="BDZ11" s="39"/>
      <c r="BEA11" s="39"/>
      <c r="BEB11" s="39"/>
      <c r="BEC11" s="39"/>
      <c r="BED11" s="39"/>
      <c r="BEE11" s="39"/>
      <c r="BEF11" s="39"/>
      <c r="BEG11" s="39"/>
      <c r="BEH11" s="39"/>
      <c r="BEI11" s="39"/>
      <c r="BEJ11" s="39"/>
      <c r="BEK11" s="39"/>
      <c r="BEL11" s="39"/>
      <c r="BEM11" s="39"/>
      <c r="BEN11" s="39"/>
      <c r="BEO11" s="39"/>
      <c r="BEP11" s="39"/>
      <c r="BEQ11" s="39"/>
      <c r="BER11" s="39"/>
      <c r="BES11" s="39"/>
      <c r="BET11" s="39"/>
      <c r="BEU11" s="39"/>
      <c r="BEV11" s="39"/>
      <c r="BEW11" s="39"/>
      <c r="BEX11" s="39"/>
      <c r="BEY11" s="39"/>
      <c r="BEZ11" s="39"/>
      <c r="BFA11" s="39"/>
      <c r="BFB11" s="39"/>
      <c r="BFC11" s="39"/>
      <c r="BFD11" s="39"/>
      <c r="BFE11" s="39"/>
      <c r="BFF11" s="39"/>
      <c r="BFG11" s="39"/>
      <c r="BFH11" s="39"/>
      <c r="BFI11" s="39"/>
      <c r="BFJ11" s="39"/>
      <c r="BFK11" s="39"/>
      <c r="BFL11" s="39"/>
      <c r="BFM11" s="39"/>
      <c r="BFN11" s="39"/>
      <c r="BFO11" s="39"/>
      <c r="BFP11" s="39"/>
      <c r="BFQ11" s="39"/>
      <c r="BFR11" s="39"/>
      <c r="BFS11" s="39"/>
      <c r="BFT11" s="39"/>
      <c r="BFU11" s="39"/>
      <c r="BFV11" s="39"/>
      <c r="BFW11" s="39"/>
      <c r="BFX11" s="39"/>
      <c r="BFY11" s="39"/>
      <c r="BFZ11" s="39"/>
      <c r="BGA11" s="39"/>
      <c r="BGB11" s="39"/>
      <c r="BGC11" s="39"/>
      <c r="BGD11" s="39"/>
      <c r="BGE11" s="39"/>
      <c r="BGF11" s="39"/>
      <c r="BGG11" s="39"/>
      <c r="BGH11" s="39"/>
      <c r="BGI11" s="39"/>
      <c r="BGJ11" s="39"/>
      <c r="BGK11" s="39"/>
      <c r="BGL11" s="39"/>
      <c r="BGM11" s="39"/>
      <c r="BGN11" s="39"/>
      <c r="BGO11" s="39"/>
      <c r="BGP11" s="39"/>
      <c r="BGQ11" s="39"/>
      <c r="BGR11" s="39"/>
      <c r="BGS11" s="39"/>
      <c r="BGT11" s="39"/>
      <c r="BGU11" s="39"/>
      <c r="BGV11" s="39"/>
      <c r="BGW11" s="39"/>
      <c r="BGX11" s="39"/>
      <c r="BGY11" s="39"/>
      <c r="BGZ11" s="39"/>
      <c r="BHA11" s="39"/>
      <c r="BHB11" s="39"/>
      <c r="BHC11" s="39"/>
      <c r="BHD11" s="39"/>
      <c r="BHE11" s="39"/>
      <c r="BHF11" s="39"/>
      <c r="BHG11" s="39"/>
      <c r="BHH11" s="39"/>
      <c r="BHI11" s="39"/>
      <c r="BHJ11" s="39"/>
      <c r="BHK11" s="39"/>
      <c r="BHL11" s="39"/>
      <c r="BHM11" s="39"/>
      <c r="BHN11" s="39"/>
      <c r="BHO11" s="39"/>
      <c r="BHP11" s="39"/>
      <c r="BHQ11" s="39"/>
      <c r="BHR11" s="39"/>
      <c r="BHS11" s="39"/>
      <c r="BHT11" s="39"/>
      <c r="BHU11" s="39"/>
      <c r="BHV11" s="39"/>
      <c r="BHW11" s="39"/>
      <c r="BHX11" s="39"/>
      <c r="BHY11" s="39"/>
      <c r="BHZ11" s="39"/>
      <c r="BIA11" s="39"/>
      <c r="BIB11" s="39"/>
      <c r="BIC11" s="39"/>
      <c r="BID11" s="39"/>
      <c r="BIE11" s="39"/>
      <c r="BIF11" s="39"/>
      <c r="BIG11" s="39"/>
      <c r="BIH11" s="39"/>
      <c r="BII11" s="39"/>
      <c r="BIJ11" s="39"/>
      <c r="BIK11" s="39"/>
      <c r="BIL11" s="39"/>
      <c r="BIM11" s="39"/>
      <c r="BIN11" s="39"/>
      <c r="BIO11" s="39"/>
      <c r="BIP11" s="39"/>
      <c r="BIQ11" s="39"/>
      <c r="BIR11" s="39"/>
      <c r="BIS11" s="39"/>
      <c r="BIT11" s="39"/>
      <c r="BIU11" s="39"/>
      <c r="BIV11" s="39"/>
      <c r="BIW11" s="39"/>
      <c r="BIX11" s="39"/>
      <c r="BIY11" s="39"/>
      <c r="BIZ11" s="39"/>
      <c r="BJA11" s="39"/>
      <c r="BJB11" s="39"/>
      <c r="BJC11" s="39"/>
      <c r="BJD11" s="39"/>
      <c r="BJE11" s="39"/>
      <c r="BJF11" s="39"/>
      <c r="BJG11" s="39"/>
      <c r="BJH11" s="39"/>
      <c r="BJI11" s="39"/>
      <c r="BJJ11" s="39"/>
      <c r="BJK11" s="39"/>
      <c r="BJL11" s="39"/>
      <c r="BJM11" s="39"/>
      <c r="BJN11" s="39"/>
      <c r="BJO11" s="39"/>
      <c r="BJP11" s="39"/>
      <c r="BJQ11" s="39"/>
      <c r="BJR11" s="39"/>
      <c r="BJS11" s="39"/>
      <c r="BJT11" s="39"/>
      <c r="BJU11" s="39"/>
      <c r="BJV11" s="39"/>
      <c r="BJW11" s="39"/>
      <c r="BJX11" s="39"/>
      <c r="BJY11" s="39"/>
      <c r="BJZ11" s="39"/>
      <c r="BKA11" s="39"/>
      <c r="BKB11" s="39"/>
      <c r="BKC11" s="39"/>
      <c r="BKD11" s="39"/>
      <c r="BKE11" s="39"/>
      <c r="BKF11" s="39"/>
      <c r="BKG11" s="39"/>
      <c r="BKH11" s="39"/>
      <c r="BKI11" s="39"/>
      <c r="BKJ11" s="39"/>
      <c r="BKK11" s="39"/>
      <c r="BKL11" s="39"/>
      <c r="BKM11" s="39"/>
      <c r="BKN11" s="39"/>
      <c r="BKO11" s="39"/>
      <c r="BKP11" s="39"/>
      <c r="BKQ11" s="39"/>
      <c r="BKR11" s="39"/>
      <c r="BKS11" s="39"/>
      <c r="BKT11" s="39"/>
      <c r="BKU11" s="39"/>
      <c r="BKV11" s="39"/>
      <c r="BKW11" s="39"/>
      <c r="BKX11" s="39"/>
      <c r="BKY11" s="39"/>
      <c r="BKZ11" s="39"/>
      <c r="BLA11" s="39"/>
      <c r="BLB11" s="39"/>
      <c r="BLC11" s="39"/>
      <c r="BLD11" s="39"/>
      <c r="BLE11" s="39"/>
      <c r="BLF11" s="39"/>
      <c r="BLG11" s="39"/>
      <c r="BLH11" s="39"/>
      <c r="BLI11" s="39"/>
      <c r="BLJ11" s="39"/>
      <c r="BLK11" s="39"/>
      <c r="BLL11" s="39"/>
      <c r="BLM11" s="39"/>
      <c r="BLN11" s="39"/>
      <c r="BLO11" s="39"/>
      <c r="BLP11" s="39"/>
      <c r="BLQ11" s="39"/>
      <c r="BLR11" s="39"/>
      <c r="BLS11" s="39"/>
      <c r="BLT11" s="39"/>
      <c r="BLU11" s="39"/>
      <c r="BLV11" s="39"/>
      <c r="BLW11" s="39"/>
      <c r="BLX11" s="39"/>
      <c r="BLY11" s="39"/>
      <c r="BLZ11" s="39"/>
      <c r="BMA11" s="39"/>
      <c r="BMB11" s="39"/>
      <c r="BMC11" s="39"/>
      <c r="BMD11" s="39"/>
      <c r="BME11" s="39"/>
      <c r="BMF11" s="39"/>
      <c r="BMG11" s="39"/>
      <c r="BMH11" s="39"/>
      <c r="BMI11" s="39"/>
      <c r="BMJ11" s="39"/>
      <c r="BMK11" s="39"/>
      <c r="BML11" s="37"/>
    </row>
    <row r="12" spans="1:1702" s="27" customFormat="1" ht="369" customHeight="1" x14ac:dyDescent="0.3">
      <c r="A12" s="40"/>
      <c r="B12" s="8"/>
      <c r="C12" s="18" t="s">
        <v>32</v>
      </c>
      <c r="D12" s="8" t="s">
        <v>18</v>
      </c>
      <c r="E12" s="8" t="s">
        <v>19</v>
      </c>
      <c r="F12" s="10">
        <v>0.14000000000000001</v>
      </c>
      <c r="G12" s="21"/>
      <c r="H12" s="81"/>
      <c r="I12" s="21"/>
      <c r="J12" s="81">
        <v>7.0000000000000007E-2</v>
      </c>
      <c r="K12" s="21"/>
      <c r="L12" s="81"/>
      <c r="M12" s="21"/>
      <c r="N12" s="81">
        <v>7.0000000000000007E-2</v>
      </c>
      <c r="O12" s="9">
        <f t="shared" si="0"/>
        <v>0</v>
      </c>
      <c r="P12" s="9">
        <f t="shared" si="1"/>
        <v>0.14000000000000001</v>
      </c>
      <c r="Q12" s="43"/>
      <c r="R12" s="48" t="s">
        <v>55</v>
      </c>
      <c r="S12" s="13" t="s">
        <v>71</v>
      </c>
      <c r="T12" s="46" t="s">
        <v>95</v>
      </c>
      <c r="U12" s="22"/>
      <c r="V12" s="18" t="s">
        <v>20</v>
      </c>
      <c r="W12" s="18"/>
      <c r="X12" s="13" t="s">
        <v>25</v>
      </c>
      <c r="Y12" s="13"/>
      <c r="Z12" s="14" t="s">
        <v>22</v>
      </c>
      <c r="AA12" s="13" t="s">
        <v>23</v>
      </c>
      <c r="AB12" s="15" t="s">
        <v>63</v>
      </c>
      <c r="AC12" s="26" t="s">
        <v>62</v>
      </c>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c r="KK12" s="39"/>
      <c r="KL12" s="39"/>
      <c r="KM12" s="39"/>
      <c r="KN12" s="39"/>
      <c r="KO12" s="39"/>
      <c r="KP12" s="39"/>
      <c r="KQ12" s="39"/>
      <c r="KR12" s="39"/>
      <c r="KS12" s="39"/>
      <c r="KT12" s="39"/>
      <c r="KU12" s="39"/>
      <c r="KV12" s="39"/>
      <c r="KW12" s="39"/>
      <c r="KX12" s="39"/>
      <c r="KY12" s="39"/>
      <c r="KZ12" s="39"/>
      <c r="LA12" s="39"/>
      <c r="LB12" s="39"/>
      <c r="LC12" s="39"/>
      <c r="LD12" s="39"/>
      <c r="LE12" s="39"/>
      <c r="LF12" s="39"/>
      <c r="LG12" s="39"/>
      <c r="LH12" s="39"/>
      <c r="LI12" s="39"/>
      <c r="LJ12" s="39"/>
      <c r="LK12" s="39"/>
      <c r="LL12" s="39"/>
      <c r="LM12" s="39"/>
      <c r="LN12" s="39"/>
      <c r="LO12" s="39"/>
      <c r="LP12" s="39"/>
      <c r="LQ12" s="39"/>
      <c r="LR12" s="39"/>
      <c r="LS12" s="39"/>
      <c r="LT12" s="39"/>
      <c r="LU12" s="39"/>
      <c r="LV12" s="39"/>
      <c r="LW12" s="39"/>
      <c r="LX12" s="39"/>
      <c r="LY12" s="39"/>
      <c r="LZ12" s="39"/>
      <c r="MA12" s="39"/>
      <c r="MB12" s="39"/>
      <c r="MC12" s="39"/>
      <c r="MD12" s="39"/>
      <c r="ME12" s="39"/>
      <c r="MF12" s="39"/>
      <c r="MG12" s="39"/>
      <c r="MH12" s="39"/>
      <c r="MI12" s="39"/>
      <c r="MJ12" s="39"/>
      <c r="MK12" s="39"/>
      <c r="ML12" s="39"/>
      <c r="MM12" s="39"/>
      <c r="MN12" s="39"/>
      <c r="MO12" s="39"/>
      <c r="MP12" s="39"/>
      <c r="MQ12" s="39"/>
      <c r="MR12" s="39"/>
      <c r="MS12" s="39"/>
      <c r="MT12" s="39"/>
      <c r="MU12" s="39"/>
      <c r="MV12" s="39"/>
      <c r="MW12" s="39"/>
      <c r="MX12" s="39"/>
      <c r="MY12" s="39"/>
      <c r="MZ12" s="39"/>
      <c r="NA12" s="39"/>
      <c r="NB12" s="39"/>
      <c r="NC12" s="39"/>
      <c r="ND12" s="39"/>
      <c r="NE12" s="39"/>
      <c r="NF12" s="39"/>
      <c r="NG12" s="39"/>
      <c r="NH12" s="39"/>
      <c r="NI12" s="39"/>
      <c r="NJ12" s="39"/>
      <c r="NK12" s="39"/>
      <c r="NL12" s="39"/>
      <c r="NM12" s="39"/>
      <c r="NN12" s="39"/>
      <c r="NO12" s="39"/>
      <c r="NP12" s="39"/>
      <c r="NQ12" s="39"/>
      <c r="NR12" s="39"/>
      <c r="NS12" s="39"/>
      <c r="NT12" s="39"/>
      <c r="NU12" s="39"/>
      <c r="NV12" s="39"/>
      <c r="NW12" s="39"/>
      <c r="NX12" s="39"/>
      <c r="NY12" s="39"/>
      <c r="NZ12" s="39"/>
      <c r="OA12" s="39"/>
      <c r="OB12" s="39"/>
      <c r="OC12" s="39"/>
      <c r="OD12" s="39"/>
      <c r="OE12" s="39"/>
      <c r="OF12" s="39"/>
      <c r="OG12" s="39"/>
      <c r="OH12" s="39"/>
      <c r="OI12" s="39"/>
      <c r="OJ12" s="39"/>
      <c r="OK12" s="39"/>
      <c r="OL12" s="39"/>
      <c r="OM12" s="39"/>
      <c r="ON12" s="39"/>
      <c r="OO12" s="39"/>
      <c r="OP12" s="39"/>
      <c r="OQ12" s="39"/>
      <c r="OR12" s="39"/>
      <c r="OS12" s="39"/>
      <c r="OT12" s="39"/>
      <c r="OU12" s="39"/>
      <c r="OV12" s="39"/>
      <c r="OW12" s="39"/>
      <c r="OX12" s="39"/>
      <c r="OY12" s="39"/>
      <c r="OZ12" s="39"/>
      <c r="PA12" s="39"/>
      <c r="PB12" s="39"/>
      <c r="PC12" s="39"/>
      <c r="PD12" s="39"/>
      <c r="PE12" s="39"/>
      <c r="PF12" s="39"/>
      <c r="PG12" s="39"/>
      <c r="PH12" s="39"/>
      <c r="PI12" s="39"/>
      <c r="PJ12" s="39"/>
      <c r="PK12" s="39"/>
      <c r="PL12" s="39"/>
      <c r="PM12" s="39"/>
      <c r="PN12" s="39"/>
      <c r="PO12" s="39"/>
      <c r="PP12" s="39"/>
      <c r="PQ12" s="39"/>
      <c r="PR12" s="39"/>
      <c r="PS12" s="39"/>
      <c r="PT12" s="39"/>
      <c r="PU12" s="39"/>
      <c r="PV12" s="39"/>
      <c r="PW12" s="39"/>
      <c r="PX12" s="39"/>
      <c r="PY12" s="39"/>
      <c r="PZ12" s="39"/>
      <c r="QA12" s="39"/>
      <c r="QB12" s="39"/>
      <c r="QC12" s="39"/>
      <c r="QD12" s="39"/>
      <c r="QE12" s="39"/>
      <c r="QF12" s="39"/>
      <c r="QG12" s="39"/>
      <c r="QH12" s="39"/>
      <c r="QI12" s="39"/>
      <c r="QJ12" s="39"/>
      <c r="QK12" s="39"/>
      <c r="QL12" s="39"/>
      <c r="QM12" s="39"/>
      <c r="QN12" s="39"/>
      <c r="QO12" s="39"/>
      <c r="QP12" s="39"/>
      <c r="QQ12" s="39"/>
      <c r="QR12" s="39"/>
      <c r="QS12" s="39"/>
      <c r="QT12" s="39"/>
      <c r="QU12" s="39"/>
      <c r="QV12" s="39"/>
      <c r="QW12" s="39"/>
      <c r="QX12" s="39"/>
      <c r="QY12" s="39"/>
      <c r="QZ12" s="39"/>
      <c r="RA12" s="39"/>
      <c r="RB12" s="39"/>
      <c r="RC12" s="39"/>
      <c r="RD12" s="39"/>
      <c r="RE12" s="39"/>
      <c r="RF12" s="39"/>
      <c r="RG12" s="39"/>
      <c r="RH12" s="39"/>
      <c r="RI12" s="39"/>
      <c r="RJ12" s="39"/>
      <c r="RK12" s="39"/>
      <c r="RL12" s="39"/>
      <c r="RM12" s="39"/>
      <c r="RN12" s="39"/>
      <c r="RO12" s="39"/>
      <c r="RP12" s="39"/>
      <c r="RQ12" s="39"/>
      <c r="RR12" s="39"/>
      <c r="RS12" s="39"/>
      <c r="RT12" s="39"/>
      <c r="RU12" s="39"/>
      <c r="RV12" s="39"/>
      <c r="RW12" s="39"/>
      <c r="RX12" s="39"/>
      <c r="RY12" s="39"/>
      <c r="RZ12" s="39"/>
      <c r="SA12" s="39"/>
      <c r="SB12" s="39"/>
      <c r="SC12" s="39"/>
      <c r="SD12" s="39"/>
      <c r="SE12" s="39"/>
      <c r="SF12" s="39"/>
      <c r="SG12" s="39"/>
      <c r="SH12" s="39"/>
      <c r="SI12" s="39"/>
      <c r="SJ12" s="39"/>
      <c r="SK12" s="39"/>
      <c r="SL12" s="39"/>
      <c r="SM12" s="39"/>
      <c r="SN12" s="39"/>
      <c r="SO12" s="39"/>
      <c r="SP12" s="39"/>
      <c r="SQ12" s="39"/>
      <c r="SR12" s="39"/>
      <c r="SS12" s="39"/>
      <c r="ST12" s="39"/>
      <c r="SU12" s="39"/>
      <c r="SV12" s="39"/>
      <c r="SW12" s="39"/>
      <c r="SX12" s="39"/>
      <c r="SY12" s="39"/>
      <c r="SZ12" s="39"/>
      <c r="TA12" s="39"/>
      <c r="TB12" s="39"/>
      <c r="TC12" s="39"/>
      <c r="TD12" s="39"/>
      <c r="TE12" s="39"/>
      <c r="TF12" s="39"/>
      <c r="TG12" s="39"/>
      <c r="TH12" s="39"/>
      <c r="TI12" s="39"/>
      <c r="TJ12" s="39"/>
      <c r="TK12" s="39"/>
      <c r="TL12" s="39"/>
      <c r="TM12" s="39"/>
      <c r="TN12" s="39"/>
      <c r="TO12" s="39"/>
      <c r="TP12" s="39"/>
      <c r="TQ12" s="39"/>
      <c r="TR12" s="39"/>
      <c r="TS12" s="39"/>
      <c r="TT12" s="39"/>
      <c r="TU12" s="39"/>
      <c r="TV12" s="39"/>
      <c r="TW12" s="39"/>
      <c r="TX12" s="39"/>
      <c r="TY12" s="39"/>
      <c r="TZ12" s="39"/>
      <c r="UA12" s="39"/>
      <c r="UB12" s="39"/>
      <c r="UC12" s="39"/>
      <c r="UD12" s="39"/>
      <c r="UE12" s="39"/>
      <c r="UF12" s="39"/>
      <c r="UG12" s="39"/>
      <c r="UH12" s="39"/>
      <c r="UI12" s="39"/>
      <c r="UJ12" s="39"/>
      <c r="UK12" s="39"/>
      <c r="UL12" s="39"/>
      <c r="UM12" s="39"/>
      <c r="UN12" s="39"/>
      <c r="UO12" s="39"/>
      <c r="UP12" s="39"/>
      <c r="UQ12" s="39"/>
      <c r="UR12" s="39"/>
      <c r="US12" s="39"/>
      <c r="UT12" s="39"/>
      <c r="UU12" s="39"/>
      <c r="UV12" s="39"/>
      <c r="UW12" s="39"/>
      <c r="UX12" s="39"/>
      <c r="UY12" s="39"/>
      <c r="UZ12" s="39"/>
      <c r="VA12" s="39"/>
      <c r="VB12" s="39"/>
      <c r="VC12" s="39"/>
      <c r="VD12" s="39"/>
      <c r="VE12" s="39"/>
      <c r="VF12" s="39"/>
      <c r="VG12" s="39"/>
      <c r="VH12" s="39"/>
      <c r="VI12" s="39"/>
      <c r="VJ12" s="39"/>
      <c r="VK12" s="39"/>
      <c r="VL12" s="39"/>
      <c r="VM12" s="39"/>
      <c r="VN12" s="39"/>
      <c r="VO12" s="39"/>
      <c r="VP12" s="39"/>
      <c r="VQ12" s="39"/>
      <c r="VR12" s="39"/>
      <c r="VS12" s="39"/>
      <c r="VT12" s="39"/>
      <c r="VU12" s="39"/>
      <c r="VV12" s="39"/>
      <c r="VW12" s="39"/>
      <c r="VX12" s="39"/>
      <c r="VY12" s="39"/>
      <c r="VZ12" s="39"/>
      <c r="WA12" s="39"/>
      <c r="WB12" s="39"/>
      <c r="WC12" s="39"/>
      <c r="WD12" s="39"/>
      <c r="WE12" s="39"/>
      <c r="WF12" s="39"/>
      <c r="WG12" s="39"/>
      <c r="WH12" s="39"/>
      <c r="WI12" s="39"/>
      <c r="WJ12" s="39"/>
      <c r="WK12" s="39"/>
      <c r="WL12" s="39"/>
      <c r="WM12" s="39"/>
      <c r="WN12" s="39"/>
      <c r="WO12" s="39"/>
      <c r="WP12" s="39"/>
      <c r="WQ12" s="39"/>
      <c r="WR12" s="39"/>
      <c r="WS12" s="39"/>
      <c r="WT12" s="39"/>
      <c r="WU12" s="39"/>
      <c r="WV12" s="39"/>
      <c r="WW12" s="39"/>
      <c r="WX12" s="39"/>
      <c r="WY12" s="39"/>
      <c r="WZ12" s="39"/>
      <c r="XA12" s="39"/>
      <c r="XB12" s="39"/>
      <c r="XC12" s="39"/>
      <c r="XD12" s="39"/>
      <c r="XE12" s="39"/>
      <c r="XF12" s="39"/>
      <c r="XG12" s="39"/>
      <c r="XH12" s="39"/>
      <c r="XI12" s="39"/>
      <c r="XJ12" s="39"/>
      <c r="XK12" s="39"/>
      <c r="XL12" s="39"/>
      <c r="XM12" s="39"/>
      <c r="XN12" s="39"/>
      <c r="XO12" s="39"/>
      <c r="XP12" s="39"/>
      <c r="XQ12" s="39"/>
      <c r="XR12" s="39"/>
      <c r="XS12" s="39"/>
      <c r="XT12" s="39"/>
      <c r="XU12" s="39"/>
      <c r="XV12" s="39"/>
      <c r="XW12" s="39"/>
      <c r="XX12" s="39"/>
      <c r="XY12" s="39"/>
      <c r="XZ12" s="39"/>
      <c r="YA12" s="39"/>
      <c r="YB12" s="39"/>
      <c r="YC12" s="39"/>
      <c r="YD12" s="39"/>
      <c r="YE12" s="39"/>
      <c r="YF12" s="39"/>
      <c r="YG12" s="39"/>
      <c r="YH12" s="39"/>
      <c r="YI12" s="39"/>
      <c r="YJ12" s="39"/>
      <c r="YK12" s="39"/>
      <c r="YL12" s="39"/>
      <c r="YM12" s="39"/>
      <c r="YN12" s="39"/>
      <c r="YO12" s="39"/>
      <c r="YP12" s="39"/>
      <c r="YQ12" s="39"/>
      <c r="YR12" s="39"/>
      <c r="YS12" s="39"/>
      <c r="YT12" s="39"/>
      <c r="YU12" s="39"/>
      <c r="YV12" s="39"/>
      <c r="YW12" s="39"/>
      <c r="YX12" s="39"/>
      <c r="YY12" s="39"/>
      <c r="YZ12" s="39"/>
      <c r="ZA12" s="39"/>
      <c r="ZB12" s="39"/>
      <c r="ZC12" s="39"/>
      <c r="ZD12" s="39"/>
      <c r="ZE12" s="39"/>
      <c r="ZF12" s="39"/>
      <c r="ZG12" s="39"/>
      <c r="ZH12" s="39"/>
      <c r="ZI12" s="39"/>
      <c r="ZJ12" s="39"/>
      <c r="ZK12" s="39"/>
      <c r="ZL12" s="39"/>
      <c r="ZM12" s="39"/>
      <c r="ZN12" s="39"/>
      <c r="ZO12" s="39"/>
      <c r="ZP12" s="39"/>
      <c r="ZQ12" s="39"/>
      <c r="ZR12" s="39"/>
      <c r="ZS12" s="39"/>
      <c r="ZT12" s="39"/>
      <c r="ZU12" s="39"/>
      <c r="ZV12" s="39"/>
      <c r="ZW12" s="39"/>
      <c r="ZX12" s="39"/>
      <c r="ZY12" s="39"/>
      <c r="ZZ12" s="39"/>
      <c r="AAA12" s="39"/>
      <c r="AAB12" s="39"/>
      <c r="AAC12" s="39"/>
      <c r="AAD12" s="39"/>
      <c r="AAE12" s="39"/>
      <c r="AAF12" s="39"/>
      <c r="AAG12" s="39"/>
      <c r="AAH12" s="39"/>
      <c r="AAI12" s="39"/>
      <c r="AAJ12" s="39"/>
      <c r="AAK12" s="39"/>
      <c r="AAL12" s="39"/>
      <c r="AAM12" s="39"/>
      <c r="AAN12" s="39"/>
      <c r="AAO12" s="39"/>
      <c r="AAP12" s="39"/>
      <c r="AAQ12" s="39"/>
      <c r="AAR12" s="39"/>
      <c r="AAS12" s="39"/>
      <c r="AAT12" s="39"/>
      <c r="AAU12" s="39"/>
      <c r="AAV12" s="39"/>
      <c r="AAW12" s="39"/>
      <c r="AAX12" s="39"/>
      <c r="AAY12" s="39"/>
      <c r="AAZ12" s="39"/>
      <c r="ABA12" s="39"/>
      <c r="ABB12" s="39"/>
      <c r="ABC12" s="39"/>
      <c r="ABD12" s="39"/>
      <c r="ABE12" s="39"/>
      <c r="ABF12" s="39"/>
      <c r="ABG12" s="39"/>
      <c r="ABH12" s="39"/>
      <c r="ABI12" s="39"/>
      <c r="ABJ12" s="39"/>
      <c r="ABK12" s="39"/>
      <c r="ABL12" s="39"/>
      <c r="ABM12" s="39"/>
      <c r="ABN12" s="39"/>
      <c r="ABO12" s="39"/>
      <c r="ABP12" s="39"/>
      <c r="ABQ12" s="39"/>
      <c r="ABR12" s="39"/>
      <c r="ABS12" s="39"/>
      <c r="ABT12" s="39"/>
      <c r="ABU12" s="39"/>
      <c r="ABV12" s="39"/>
      <c r="ABW12" s="39"/>
      <c r="ABX12" s="39"/>
      <c r="ABY12" s="39"/>
      <c r="ABZ12" s="39"/>
      <c r="ACA12" s="39"/>
      <c r="ACB12" s="39"/>
      <c r="ACC12" s="39"/>
      <c r="ACD12" s="39"/>
      <c r="ACE12" s="39"/>
      <c r="ACF12" s="39"/>
      <c r="ACG12" s="39"/>
      <c r="ACH12" s="39"/>
      <c r="ACI12" s="39"/>
      <c r="ACJ12" s="39"/>
      <c r="ACK12" s="39"/>
      <c r="ACL12" s="39"/>
      <c r="ACM12" s="39"/>
      <c r="ACN12" s="39"/>
      <c r="ACO12" s="39"/>
      <c r="ACP12" s="39"/>
      <c r="ACQ12" s="39"/>
      <c r="ACR12" s="39"/>
      <c r="ACS12" s="39"/>
      <c r="ACT12" s="39"/>
      <c r="ACU12" s="39"/>
      <c r="ACV12" s="39"/>
      <c r="ACW12" s="39"/>
      <c r="ACX12" s="39"/>
      <c r="ACY12" s="39"/>
      <c r="ACZ12" s="39"/>
      <c r="ADA12" s="39"/>
      <c r="ADB12" s="39"/>
      <c r="ADC12" s="39"/>
      <c r="ADD12" s="39"/>
      <c r="ADE12" s="39"/>
      <c r="ADF12" s="39"/>
      <c r="ADG12" s="39"/>
      <c r="ADH12" s="39"/>
      <c r="ADI12" s="39"/>
      <c r="ADJ12" s="39"/>
      <c r="ADK12" s="39"/>
      <c r="ADL12" s="39"/>
      <c r="ADM12" s="39"/>
      <c r="ADN12" s="39"/>
      <c r="ADO12" s="39"/>
      <c r="ADP12" s="39"/>
      <c r="ADQ12" s="39"/>
      <c r="ADR12" s="39"/>
      <c r="ADS12" s="39"/>
      <c r="ADT12" s="39"/>
      <c r="ADU12" s="39"/>
      <c r="ADV12" s="39"/>
      <c r="ADW12" s="39"/>
      <c r="ADX12" s="39"/>
      <c r="ADY12" s="39"/>
      <c r="ADZ12" s="39"/>
      <c r="AEA12" s="39"/>
      <c r="AEB12" s="39"/>
      <c r="AEC12" s="39"/>
      <c r="AED12" s="39"/>
      <c r="AEE12" s="39"/>
      <c r="AEF12" s="39"/>
      <c r="AEG12" s="39"/>
      <c r="AEH12" s="39"/>
      <c r="AEI12" s="39"/>
      <c r="AEJ12" s="39"/>
      <c r="AEK12" s="39"/>
      <c r="AEL12" s="39"/>
      <c r="AEM12" s="39"/>
      <c r="AEN12" s="39"/>
      <c r="AEO12" s="39"/>
      <c r="AEP12" s="39"/>
      <c r="AEQ12" s="39"/>
      <c r="AER12" s="39"/>
      <c r="AES12" s="39"/>
      <c r="AET12" s="39"/>
      <c r="AEU12" s="39"/>
      <c r="AEV12" s="39"/>
      <c r="AEW12" s="39"/>
      <c r="AEX12" s="39"/>
      <c r="AEY12" s="39"/>
      <c r="AEZ12" s="39"/>
      <c r="AFA12" s="39"/>
      <c r="AFB12" s="39"/>
      <c r="AFC12" s="39"/>
      <c r="AFD12" s="39"/>
      <c r="AFE12" s="39"/>
      <c r="AFF12" s="39"/>
      <c r="AFG12" s="39"/>
      <c r="AFH12" s="39"/>
      <c r="AFI12" s="39"/>
      <c r="AFJ12" s="39"/>
      <c r="AFK12" s="39"/>
      <c r="AFL12" s="39"/>
      <c r="AFM12" s="39"/>
      <c r="AFN12" s="39"/>
      <c r="AFO12" s="39"/>
      <c r="AFP12" s="39"/>
      <c r="AFQ12" s="39"/>
      <c r="AFR12" s="39"/>
      <c r="AFS12" s="39"/>
      <c r="AFT12" s="39"/>
      <c r="AFU12" s="39"/>
      <c r="AFV12" s="39"/>
      <c r="AFW12" s="39"/>
      <c r="AFX12" s="39"/>
      <c r="AFY12" s="39"/>
      <c r="AFZ12" s="39"/>
      <c r="AGA12" s="39"/>
      <c r="AGB12" s="39"/>
      <c r="AGC12" s="39"/>
      <c r="AGD12" s="39"/>
      <c r="AGE12" s="39"/>
      <c r="AGF12" s="39"/>
      <c r="AGG12" s="39"/>
      <c r="AGH12" s="39"/>
      <c r="AGI12" s="39"/>
      <c r="AGJ12" s="39"/>
      <c r="AGK12" s="39"/>
      <c r="AGL12" s="39"/>
      <c r="AGM12" s="39"/>
      <c r="AGN12" s="39"/>
      <c r="AGO12" s="39"/>
      <c r="AGP12" s="39"/>
      <c r="AGQ12" s="39"/>
      <c r="AGR12" s="39"/>
      <c r="AGS12" s="39"/>
      <c r="AGT12" s="39"/>
      <c r="AGU12" s="39"/>
      <c r="AGV12" s="39"/>
      <c r="AGW12" s="39"/>
      <c r="AGX12" s="39"/>
      <c r="AGY12" s="39"/>
      <c r="AGZ12" s="39"/>
      <c r="AHA12" s="39"/>
      <c r="AHB12" s="39"/>
      <c r="AHC12" s="39"/>
      <c r="AHD12" s="39"/>
      <c r="AHE12" s="39"/>
      <c r="AHF12" s="39"/>
      <c r="AHG12" s="39"/>
      <c r="AHH12" s="39"/>
      <c r="AHI12" s="39"/>
      <c r="AHJ12" s="39"/>
      <c r="AHK12" s="39"/>
      <c r="AHL12" s="39"/>
      <c r="AHM12" s="39"/>
      <c r="AHN12" s="39"/>
      <c r="AHO12" s="39"/>
      <c r="AHP12" s="39"/>
      <c r="AHQ12" s="39"/>
      <c r="AHR12" s="39"/>
      <c r="AHS12" s="39"/>
      <c r="AHT12" s="39"/>
      <c r="AHU12" s="39"/>
      <c r="AHV12" s="39"/>
      <c r="AHW12" s="39"/>
      <c r="AHX12" s="39"/>
      <c r="AHY12" s="39"/>
      <c r="AHZ12" s="39"/>
      <c r="AIA12" s="39"/>
      <c r="AIB12" s="39"/>
      <c r="AIC12" s="39"/>
      <c r="AID12" s="39"/>
      <c r="AIE12" s="39"/>
      <c r="AIF12" s="39"/>
      <c r="AIG12" s="39"/>
      <c r="AIH12" s="39"/>
      <c r="AII12" s="39"/>
      <c r="AIJ12" s="39"/>
      <c r="AIK12" s="39"/>
      <c r="AIL12" s="39"/>
      <c r="AIM12" s="39"/>
      <c r="AIN12" s="39"/>
      <c r="AIO12" s="39"/>
      <c r="AIP12" s="39"/>
      <c r="AIQ12" s="39"/>
      <c r="AIR12" s="39"/>
      <c r="AIS12" s="39"/>
      <c r="AIT12" s="39"/>
      <c r="AIU12" s="39"/>
      <c r="AIV12" s="39"/>
      <c r="AIW12" s="39"/>
      <c r="AIX12" s="39"/>
      <c r="AIY12" s="39"/>
      <c r="AIZ12" s="39"/>
      <c r="AJA12" s="39"/>
      <c r="AJB12" s="39"/>
      <c r="AJC12" s="39"/>
      <c r="AJD12" s="39"/>
      <c r="AJE12" s="39"/>
      <c r="AJF12" s="39"/>
      <c r="AJG12" s="39"/>
      <c r="AJH12" s="39"/>
      <c r="AJI12" s="39"/>
      <c r="AJJ12" s="39"/>
      <c r="AJK12" s="39"/>
      <c r="AJL12" s="39"/>
      <c r="AJM12" s="39"/>
      <c r="AJN12" s="39"/>
      <c r="AJO12" s="39"/>
      <c r="AJP12" s="39"/>
      <c r="AJQ12" s="39"/>
      <c r="AJR12" s="39"/>
      <c r="AJS12" s="39"/>
      <c r="AJT12" s="39"/>
      <c r="AJU12" s="39"/>
      <c r="AJV12" s="39"/>
      <c r="AJW12" s="39"/>
      <c r="AJX12" s="39"/>
      <c r="AJY12" s="39"/>
      <c r="AJZ12" s="39"/>
      <c r="AKA12" s="39"/>
      <c r="AKB12" s="39"/>
      <c r="AKC12" s="39"/>
      <c r="AKD12" s="39"/>
      <c r="AKE12" s="39"/>
      <c r="AKF12" s="39"/>
      <c r="AKG12" s="39"/>
      <c r="AKH12" s="39"/>
      <c r="AKI12" s="39"/>
      <c r="AKJ12" s="39"/>
      <c r="AKK12" s="39"/>
      <c r="AKL12" s="39"/>
      <c r="AKM12" s="39"/>
      <c r="AKN12" s="39"/>
      <c r="AKO12" s="39"/>
      <c r="AKP12" s="39"/>
      <c r="AKQ12" s="39"/>
      <c r="AKR12" s="39"/>
      <c r="AKS12" s="39"/>
      <c r="AKT12" s="39"/>
      <c r="AKU12" s="39"/>
      <c r="AKV12" s="39"/>
      <c r="AKW12" s="39"/>
      <c r="AKX12" s="39"/>
      <c r="AKY12" s="39"/>
      <c r="AKZ12" s="39"/>
      <c r="ALA12" s="39"/>
      <c r="ALB12" s="39"/>
      <c r="ALC12" s="39"/>
      <c r="ALD12" s="39"/>
      <c r="ALE12" s="39"/>
      <c r="ALF12" s="39"/>
      <c r="ALG12" s="39"/>
      <c r="ALH12" s="39"/>
      <c r="ALI12" s="39"/>
      <c r="ALJ12" s="39"/>
      <c r="ALK12" s="39"/>
      <c r="ALL12" s="39"/>
      <c r="ALM12" s="39"/>
      <c r="ALN12" s="39"/>
      <c r="ALO12" s="39"/>
      <c r="ALP12" s="39"/>
      <c r="ALQ12" s="39"/>
      <c r="ALR12" s="39"/>
      <c r="ALS12" s="39"/>
      <c r="ALT12" s="39"/>
      <c r="ALU12" s="39"/>
      <c r="ALV12" s="39"/>
      <c r="ALW12" s="39"/>
      <c r="ALX12" s="39"/>
      <c r="ALY12" s="39"/>
      <c r="ALZ12" s="39"/>
      <c r="AMA12" s="39"/>
      <c r="AMB12" s="39"/>
      <c r="AMC12" s="39"/>
      <c r="AMD12" s="39"/>
      <c r="AME12" s="39"/>
      <c r="AMF12" s="39"/>
      <c r="AMG12" s="39"/>
      <c r="AMH12" s="39"/>
      <c r="AMI12" s="39"/>
      <c r="AMJ12" s="39"/>
      <c r="AMK12" s="39"/>
      <c r="AML12" s="39"/>
      <c r="AMM12" s="39"/>
      <c r="AMN12" s="39"/>
      <c r="AMO12" s="39"/>
      <c r="AMP12" s="39"/>
      <c r="AMQ12" s="39"/>
      <c r="AMR12" s="39"/>
      <c r="AMS12" s="39"/>
      <c r="AMT12" s="39"/>
      <c r="AMU12" s="39"/>
      <c r="AMV12" s="39"/>
      <c r="AMW12" s="39"/>
      <c r="AMX12" s="39"/>
      <c r="AMY12" s="39"/>
      <c r="AMZ12" s="39"/>
      <c r="ANA12" s="39"/>
      <c r="ANB12" s="39"/>
      <c r="ANC12" s="39"/>
      <c r="AND12" s="39"/>
      <c r="ANE12" s="39"/>
      <c r="ANF12" s="39"/>
      <c r="ANG12" s="39"/>
      <c r="ANH12" s="39"/>
      <c r="ANI12" s="39"/>
      <c r="ANJ12" s="39"/>
      <c r="ANK12" s="39"/>
      <c r="ANL12" s="39"/>
      <c r="ANM12" s="39"/>
      <c r="ANN12" s="39"/>
      <c r="ANO12" s="39"/>
      <c r="ANP12" s="39"/>
      <c r="ANQ12" s="39"/>
      <c r="ANR12" s="39"/>
      <c r="ANS12" s="39"/>
      <c r="ANT12" s="39"/>
      <c r="ANU12" s="39"/>
      <c r="ANV12" s="39"/>
      <c r="ANW12" s="39"/>
      <c r="ANX12" s="39"/>
      <c r="ANY12" s="39"/>
      <c r="ANZ12" s="39"/>
      <c r="AOA12" s="39"/>
      <c r="AOB12" s="39"/>
      <c r="AOC12" s="39"/>
      <c r="AOD12" s="39"/>
      <c r="AOE12" s="39"/>
      <c r="AOF12" s="39"/>
      <c r="AOG12" s="39"/>
      <c r="AOH12" s="39"/>
      <c r="AOI12" s="39"/>
      <c r="AOJ12" s="39"/>
      <c r="AOK12" s="39"/>
      <c r="AOL12" s="39"/>
      <c r="AOM12" s="39"/>
      <c r="AON12" s="39"/>
      <c r="AOO12" s="39"/>
      <c r="AOP12" s="39"/>
      <c r="AOQ12" s="39"/>
      <c r="AOR12" s="39"/>
      <c r="AOS12" s="39"/>
      <c r="AOT12" s="39"/>
      <c r="AOU12" s="39"/>
      <c r="AOV12" s="39"/>
      <c r="AOW12" s="39"/>
      <c r="AOX12" s="39"/>
      <c r="AOY12" s="39"/>
      <c r="AOZ12" s="39"/>
      <c r="APA12" s="39"/>
      <c r="APB12" s="39"/>
      <c r="APC12" s="39"/>
      <c r="APD12" s="39"/>
      <c r="APE12" s="39"/>
      <c r="APF12" s="39"/>
      <c r="APG12" s="39"/>
      <c r="APH12" s="39"/>
      <c r="API12" s="39"/>
      <c r="APJ12" s="39"/>
      <c r="APK12" s="39"/>
      <c r="APL12" s="39"/>
      <c r="APM12" s="39"/>
      <c r="APN12" s="39"/>
      <c r="APO12" s="39"/>
      <c r="APP12" s="39"/>
      <c r="APQ12" s="39"/>
      <c r="APR12" s="39"/>
      <c r="APS12" s="39"/>
      <c r="APT12" s="39"/>
      <c r="APU12" s="39"/>
      <c r="APV12" s="39"/>
      <c r="APW12" s="39"/>
      <c r="APX12" s="39"/>
      <c r="APY12" s="39"/>
      <c r="APZ12" s="39"/>
      <c r="AQA12" s="39"/>
      <c r="AQB12" s="39"/>
      <c r="AQC12" s="39"/>
      <c r="AQD12" s="39"/>
      <c r="AQE12" s="39"/>
      <c r="AQF12" s="39"/>
      <c r="AQG12" s="39"/>
      <c r="AQH12" s="39"/>
      <c r="AQI12" s="39"/>
      <c r="AQJ12" s="39"/>
      <c r="AQK12" s="39"/>
      <c r="AQL12" s="39"/>
      <c r="AQM12" s="39"/>
      <c r="AQN12" s="39"/>
      <c r="AQO12" s="39"/>
      <c r="AQP12" s="39"/>
      <c r="AQQ12" s="39"/>
      <c r="AQR12" s="39"/>
      <c r="AQS12" s="39"/>
      <c r="AQT12" s="39"/>
      <c r="AQU12" s="39"/>
      <c r="AQV12" s="39"/>
      <c r="AQW12" s="39"/>
      <c r="AQX12" s="39"/>
      <c r="AQY12" s="39"/>
      <c r="AQZ12" s="39"/>
      <c r="ARA12" s="39"/>
      <c r="ARB12" s="39"/>
      <c r="ARC12" s="39"/>
      <c r="ARD12" s="39"/>
      <c r="ARE12" s="39"/>
      <c r="ARF12" s="39"/>
      <c r="ARG12" s="39"/>
      <c r="ARH12" s="39"/>
      <c r="ARI12" s="39"/>
      <c r="ARJ12" s="39"/>
      <c r="ARK12" s="39"/>
      <c r="ARL12" s="39"/>
      <c r="ARM12" s="39"/>
      <c r="ARN12" s="39"/>
      <c r="ARO12" s="39"/>
      <c r="ARP12" s="39"/>
      <c r="ARQ12" s="39"/>
      <c r="ARR12" s="39"/>
      <c r="ARS12" s="39"/>
      <c r="ART12" s="39"/>
      <c r="ARU12" s="39"/>
      <c r="ARV12" s="39"/>
      <c r="ARW12" s="39"/>
      <c r="ARX12" s="39"/>
      <c r="ARY12" s="39"/>
      <c r="ARZ12" s="39"/>
      <c r="ASA12" s="39"/>
      <c r="ASB12" s="39"/>
      <c r="ASC12" s="39"/>
      <c r="ASD12" s="39"/>
      <c r="ASE12" s="39"/>
      <c r="ASF12" s="39"/>
      <c r="ASG12" s="39"/>
      <c r="ASH12" s="39"/>
      <c r="ASI12" s="39"/>
      <c r="ASJ12" s="39"/>
      <c r="ASK12" s="39"/>
      <c r="ASL12" s="39"/>
      <c r="ASM12" s="39"/>
      <c r="ASN12" s="39"/>
      <c r="ASO12" s="39"/>
      <c r="ASP12" s="39"/>
      <c r="ASQ12" s="39"/>
      <c r="ASR12" s="39"/>
      <c r="ASS12" s="39"/>
      <c r="AST12" s="39"/>
      <c r="ASU12" s="39"/>
      <c r="ASV12" s="39"/>
      <c r="ASW12" s="39"/>
      <c r="ASX12" s="39"/>
      <c r="ASY12" s="39"/>
      <c r="ASZ12" s="39"/>
      <c r="ATA12" s="39"/>
      <c r="ATB12" s="39"/>
      <c r="ATC12" s="39"/>
      <c r="ATD12" s="39"/>
      <c r="ATE12" s="39"/>
      <c r="ATF12" s="39"/>
      <c r="ATG12" s="39"/>
      <c r="ATH12" s="39"/>
      <c r="ATI12" s="39"/>
      <c r="ATJ12" s="39"/>
      <c r="ATK12" s="39"/>
      <c r="ATL12" s="39"/>
      <c r="ATM12" s="39"/>
      <c r="ATN12" s="39"/>
      <c r="ATO12" s="39"/>
      <c r="ATP12" s="39"/>
      <c r="ATQ12" s="39"/>
      <c r="ATR12" s="39"/>
      <c r="ATS12" s="39"/>
      <c r="ATT12" s="39"/>
      <c r="ATU12" s="39"/>
      <c r="ATV12" s="39"/>
      <c r="ATW12" s="39"/>
      <c r="ATX12" s="39"/>
      <c r="ATY12" s="39"/>
      <c r="ATZ12" s="39"/>
      <c r="AUA12" s="39"/>
      <c r="AUB12" s="39"/>
      <c r="AUC12" s="39"/>
      <c r="AUD12" s="39"/>
      <c r="AUE12" s="39"/>
      <c r="AUF12" s="39"/>
      <c r="AUG12" s="39"/>
      <c r="AUH12" s="39"/>
      <c r="AUI12" s="39"/>
      <c r="AUJ12" s="39"/>
      <c r="AUK12" s="39"/>
      <c r="AUL12" s="39"/>
      <c r="AUM12" s="39"/>
      <c r="AUN12" s="39"/>
      <c r="AUO12" s="39"/>
      <c r="AUP12" s="39"/>
      <c r="AUQ12" s="39"/>
      <c r="AUR12" s="39"/>
      <c r="AUS12" s="39"/>
      <c r="AUT12" s="39"/>
      <c r="AUU12" s="39"/>
      <c r="AUV12" s="39"/>
      <c r="AUW12" s="39"/>
      <c r="AUX12" s="39"/>
      <c r="AUY12" s="39"/>
      <c r="AUZ12" s="39"/>
      <c r="AVA12" s="39"/>
      <c r="AVB12" s="39"/>
      <c r="AVC12" s="39"/>
      <c r="AVD12" s="39"/>
      <c r="AVE12" s="39"/>
      <c r="AVF12" s="39"/>
      <c r="AVG12" s="39"/>
      <c r="AVH12" s="39"/>
      <c r="AVI12" s="39"/>
      <c r="AVJ12" s="39"/>
      <c r="AVK12" s="39"/>
      <c r="AVL12" s="39"/>
      <c r="AVM12" s="39"/>
      <c r="AVN12" s="39"/>
      <c r="AVO12" s="39"/>
      <c r="AVP12" s="39"/>
      <c r="AVQ12" s="39"/>
      <c r="AVR12" s="39"/>
      <c r="AVS12" s="39"/>
      <c r="AVT12" s="39"/>
      <c r="AVU12" s="39"/>
      <c r="AVV12" s="39"/>
      <c r="AVW12" s="39"/>
      <c r="AVX12" s="39"/>
      <c r="AVY12" s="39"/>
      <c r="AVZ12" s="39"/>
      <c r="AWA12" s="39"/>
      <c r="AWB12" s="39"/>
      <c r="AWC12" s="39"/>
      <c r="AWD12" s="39"/>
      <c r="AWE12" s="39"/>
      <c r="AWF12" s="39"/>
      <c r="AWG12" s="39"/>
      <c r="AWH12" s="39"/>
      <c r="AWI12" s="39"/>
      <c r="AWJ12" s="39"/>
      <c r="AWK12" s="39"/>
      <c r="AWL12" s="39"/>
      <c r="AWM12" s="39"/>
      <c r="AWN12" s="39"/>
      <c r="AWO12" s="39"/>
      <c r="AWP12" s="39"/>
      <c r="AWQ12" s="39"/>
      <c r="AWR12" s="39"/>
      <c r="AWS12" s="39"/>
      <c r="AWT12" s="39"/>
      <c r="AWU12" s="39"/>
      <c r="AWV12" s="39"/>
      <c r="AWW12" s="39"/>
      <c r="AWX12" s="39"/>
      <c r="AWY12" s="39"/>
      <c r="AWZ12" s="39"/>
      <c r="AXA12" s="39"/>
      <c r="AXB12" s="39"/>
      <c r="AXC12" s="39"/>
      <c r="AXD12" s="39"/>
      <c r="AXE12" s="39"/>
      <c r="AXF12" s="39"/>
      <c r="AXG12" s="39"/>
      <c r="AXH12" s="39"/>
      <c r="AXI12" s="39"/>
      <c r="AXJ12" s="39"/>
      <c r="AXK12" s="39"/>
      <c r="AXL12" s="39"/>
      <c r="AXM12" s="39"/>
      <c r="AXN12" s="39"/>
      <c r="AXO12" s="39"/>
      <c r="AXP12" s="39"/>
      <c r="AXQ12" s="39"/>
      <c r="AXR12" s="39"/>
      <c r="AXS12" s="39"/>
      <c r="AXT12" s="39"/>
      <c r="AXU12" s="39"/>
      <c r="AXV12" s="39"/>
      <c r="AXW12" s="39"/>
      <c r="AXX12" s="39"/>
      <c r="AXY12" s="39"/>
      <c r="AXZ12" s="39"/>
      <c r="AYA12" s="39"/>
      <c r="AYB12" s="39"/>
      <c r="AYC12" s="39"/>
      <c r="AYD12" s="39"/>
      <c r="AYE12" s="39"/>
      <c r="AYF12" s="39"/>
      <c r="AYG12" s="39"/>
      <c r="AYH12" s="39"/>
      <c r="AYI12" s="39"/>
      <c r="AYJ12" s="39"/>
      <c r="AYK12" s="39"/>
      <c r="AYL12" s="39"/>
      <c r="AYM12" s="39"/>
      <c r="AYN12" s="39"/>
      <c r="AYO12" s="39"/>
      <c r="AYP12" s="39"/>
      <c r="AYQ12" s="39"/>
      <c r="AYR12" s="39"/>
      <c r="AYS12" s="39"/>
      <c r="AYT12" s="39"/>
      <c r="AYU12" s="39"/>
      <c r="AYV12" s="39"/>
      <c r="AYW12" s="39"/>
      <c r="AYX12" s="39"/>
      <c r="AYY12" s="39"/>
      <c r="AYZ12" s="39"/>
      <c r="AZA12" s="39"/>
      <c r="AZB12" s="39"/>
      <c r="AZC12" s="39"/>
      <c r="AZD12" s="39"/>
      <c r="AZE12" s="39"/>
      <c r="AZF12" s="39"/>
      <c r="AZG12" s="39"/>
      <c r="AZH12" s="39"/>
      <c r="AZI12" s="39"/>
      <c r="AZJ12" s="39"/>
      <c r="AZK12" s="39"/>
      <c r="AZL12" s="39"/>
      <c r="AZM12" s="39"/>
      <c r="AZN12" s="39"/>
      <c r="AZO12" s="39"/>
      <c r="AZP12" s="39"/>
      <c r="AZQ12" s="39"/>
      <c r="AZR12" s="39"/>
      <c r="AZS12" s="39"/>
      <c r="AZT12" s="39"/>
      <c r="AZU12" s="39"/>
      <c r="AZV12" s="39"/>
      <c r="AZW12" s="39"/>
      <c r="AZX12" s="39"/>
      <c r="AZY12" s="39"/>
      <c r="AZZ12" s="39"/>
      <c r="BAA12" s="39"/>
      <c r="BAB12" s="39"/>
      <c r="BAC12" s="39"/>
      <c r="BAD12" s="39"/>
      <c r="BAE12" s="39"/>
      <c r="BAF12" s="39"/>
      <c r="BAG12" s="39"/>
      <c r="BAH12" s="39"/>
      <c r="BAI12" s="39"/>
      <c r="BAJ12" s="39"/>
      <c r="BAK12" s="39"/>
      <c r="BAL12" s="39"/>
      <c r="BAM12" s="39"/>
      <c r="BAN12" s="39"/>
      <c r="BAO12" s="39"/>
      <c r="BAP12" s="39"/>
      <c r="BAQ12" s="39"/>
      <c r="BAR12" s="39"/>
      <c r="BAS12" s="39"/>
      <c r="BAT12" s="39"/>
      <c r="BAU12" s="39"/>
      <c r="BAV12" s="39"/>
      <c r="BAW12" s="39"/>
      <c r="BAX12" s="39"/>
      <c r="BAY12" s="39"/>
      <c r="BAZ12" s="39"/>
      <c r="BBA12" s="39"/>
      <c r="BBB12" s="39"/>
      <c r="BBC12" s="39"/>
      <c r="BBD12" s="39"/>
      <c r="BBE12" s="39"/>
      <c r="BBF12" s="39"/>
      <c r="BBG12" s="39"/>
      <c r="BBH12" s="39"/>
      <c r="BBI12" s="39"/>
      <c r="BBJ12" s="39"/>
      <c r="BBK12" s="39"/>
      <c r="BBL12" s="39"/>
      <c r="BBM12" s="39"/>
      <c r="BBN12" s="39"/>
      <c r="BBO12" s="39"/>
      <c r="BBP12" s="39"/>
      <c r="BBQ12" s="39"/>
      <c r="BBR12" s="39"/>
      <c r="BBS12" s="39"/>
      <c r="BBT12" s="39"/>
      <c r="BBU12" s="39"/>
      <c r="BBV12" s="39"/>
      <c r="BBW12" s="39"/>
      <c r="BBX12" s="39"/>
      <c r="BBY12" s="39"/>
      <c r="BBZ12" s="39"/>
      <c r="BCA12" s="39"/>
      <c r="BCB12" s="39"/>
      <c r="BCC12" s="39"/>
      <c r="BCD12" s="39"/>
      <c r="BCE12" s="39"/>
      <c r="BCF12" s="39"/>
      <c r="BCG12" s="39"/>
      <c r="BCH12" s="39"/>
      <c r="BCI12" s="39"/>
      <c r="BCJ12" s="39"/>
      <c r="BCK12" s="39"/>
      <c r="BCL12" s="39"/>
      <c r="BCM12" s="39"/>
      <c r="BCN12" s="39"/>
      <c r="BCO12" s="39"/>
      <c r="BCP12" s="39"/>
      <c r="BCQ12" s="39"/>
      <c r="BCR12" s="39"/>
      <c r="BCS12" s="39"/>
      <c r="BCT12" s="39"/>
      <c r="BCU12" s="39"/>
      <c r="BCV12" s="39"/>
      <c r="BCW12" s="39"/>
      <c r="BCX12" s="39"/>
      <c r="BCY12" s="39"/>
      <c r="BCZ12" s="39"/>
      <c r="BDA12" s="39"/>
      <c r="BDB12" s="39"/>
      <c r="BDC12" s="39"/>
      <c r="BDD12" s="39"/>
      <c r="BDE12" s="39"/>
      <c r="BDF12" s="39"/>
      <c r="BDG12" s="39"/>
      <c r="BDH12" s="39"/>
      <c r="BDI12" s="39"/>
      <c r="BDJ12" s="39"/>
      <c r="BDK12" s="39"/>
      <c r="BDL12" s="39"/>
      <c r="BDM12" s="39"/>
      <c r="BDN12" s="39"/>
      <c r="BDO12" s="39"/>
      <c r="BDP12" s="39"/>
      <c r="BDQ12" s="39"/>
      <c r="BDR12" s="39"/>
      <c r="BDS12" s="39"/>
      <c r="BDT12" s="39"/>
      <c r="BDU12" s="39"/>
      <c r="BDV12" s="39"/>
      <c r="BDW12" s="39"/>
      <c r="BDX12" s="39"/>
      <c r="BDY12" s="39"/>
      <c r="BDZ12" s="39"/>
      <c r="BEA12" s="39"/>
      <c r="BEB12" s="39"/>
      <c r="BEC12" s="39"/>
      <c r="BED12" s="39"/>
      <c r="BEE12" s="39"/>
      <c r="BEF12" s="39"/>
      <c r="BEG12" s="39"/>
      <c r="BEH12" s="39"/>
      <c r="BEI12" s="39"/>
      <c r="BEJ12" s="39"/>
      <c r="BEK12" s="39"/>
      <c r="BEL12" s="39"/>
      <c r="BEM12" s="39"/>
      <c r="BEN12" s="39"/>
      <c r="BEO12" s="39"/>
      <c r="BEP12" s="39"/>
      <c r="BEQ12" s="39"/>
      <c r="BER12" s="39"/>
      <c r="BES12" s="39"/>
      <c r="BET12" s="39"/>
      <c r="BEU12" s="39"/>
      <c r="BEV12" s="39"/>
      <c r="BEW12" s="39"/>
      <c r="BEX12" s="39"/>
      <c r="BEY12" s="39"/>
      <c r="BEZ12" s="39"/>
      <c r="BFA12" s="39"/>
      <c r="BFB12" s="39"/>
      <c r="BFC12" s="39"/>
      <c r="BFD12" s="39"/>
      <c r="BFE12" s="39"/>
      <c r="BFF12" s="39"/>
      <c r="BFG12" s="39"/>
      <c r="BFH12" s="39"/>
      <c r="BFI12" s="39"/>
      <c r="BFJ12" s="39"/>
      <c r="BFK12" s="39"/>
      <c r="BFL12" s="39"/>
      <c r="BFM12" s="39"/>
      <c r="BFN12" s="39"/>
      <c r="BFO12" s="39"/>
      <c r="BFP12" s="39"/>
      <c r="BFQ12" s="39"/>
      <c r="BFR12" s="39"/>
      <c r="BFS12" s="39"/>
      <c r="BFT12" s="39"/>
      <c r="BFU12" s="39"/>
      <c r="BFV12" s="39"/>
      <c r="BFW12" s="39"/>
      <c r="BFX12" s="39"/>
      <c r="BFY12" s="39"/>
      <c r="BFZ12" s="39"/>
      <c r="BGA12" s="39"/>
      <c r="BGB12" s="39"/>
      <c r="BGC12" s="39"/>
      <c r="BGD12" s="39"/>
      <c r="BGE12" s="39"/>
      <c r="BGF12" s="39"/>
      <c r="BGG12" s="39"/>
      <c r="BGH12" s="39"/>
      <c r="BGI12" s="39"/>
      <c r="BGJ12" s="39"/>
      <c r="BGK12" s="39"/>
      <c r="BGL12" s="39"/>
      <c r="BGM12" s="39"/>
      <c r="BGN12" s="39"/>
      <c r="BGO12" s="39"/>
      <c r="BGP12" s="39"/>
      <c r="BGQ12" s="39"/>
      <c r="BGR12" s="39"/>
      <c r="BGS12" s="39"/>
      <c r="BGT12" s="39"/>
      <c r="BGU12" s="39"/>
      <c r="BGV12" s="39"/>
      <c r="BGW12" s="39"/>
      <c r="BGX12" s="39"/>
      <c r="BGY12" s="39"/>
      <c r="BGZ12" s="39"/>
      <c r="BHA12" s="39"/>
      <c r="BHB12" s="39"/>
      <c r="BHC12" s="39"/>
      <c r="BHD12" s="39"/>
      <c r="BHE12" s="39"/>
      <c r="BHF12" s="39"/>
      <c r="BHG12" s="39"/>
      <c r="BHH12" s="39"/>
      <c r="BHI12" s="39"/>
      <c r="BHJ12" s="39"/>
      <c r="BHK12" s="39"/>
      <c r="BHL12" s="39"/>
      <c r="BHM12" s="39"/>
      <c r="BHN12" s="39"/>
      <c r="BHO12" s="39"/>
      <c r="BHP12" s="39"/>
      <c r="BHQ12" s="39"/>
      <c r="BHR12" s="39"/>
      <c r="BHS12" s="39"/>
      <c r="BHT12" s="39"/>
      <c r="BHU12" s="39"/>
      <c r="BHV12" s="39"/>
      <c r="BHW12" s="39"/>
      <c r="BHX12" s="39"/>
      <c r="BHY12" s="39"/>
      <c r="BHZ12" s="39"/>
      <c r="BIA12" s="39"/>
      <c r="BIB12" s="39"/>
      <c r="BIC12" s="39"/>
      <c r="BID12" s="39"/>
      <c r="BIE12" s="39"/>
      <c r="BIF12" s="39"/>
      <c r="BIG12" s="39"/>
      <c r="BIH12" s="39"/>
      <c r="BII12" s="39"/>
      <c r="BIJ12" s="39"/>
      <c r="BIK12" s="39"/>
      <c r="BIL12" s="39"/>
      <c r="BIM12" s="39"/>
      <c r="BIN12" s="39"/>
      <c r="BIO12" s="39"/>
      <c r="BIP12" s="39"/>
      <c r="BIQ12" s="39"/>
      <c r="BIR12" s="39"/>
      <c r="BIS12" s="39"/>
      <c r="BIT12" s="39"/>
      <c r="BIU12" s="39"/>
      <c r="BIV12" s="39"/>
      <c r="BIW12" s="39"/>
      <c r="BIX12" s="39"/>
      <c r="BIY12" s="39"/>
      <c r="BIZ12" s="39"/>
      <c r="BJA12" s="39"/>
      <c r="BJB12" s="39"/>
      <c r="BJC12" s="39"/>
      <c r="BJD12" s="39"/>
      <c r="BJE12" s="39"/>
      <c r="BJF12" s="39"/>
      <c r="BJG12" s="39"/>
      <c r="BJH12" s="39"/>
      <c r="BJI12" s="39"/>
      <c r="BJJ12" s="39"/>
      <c r="BJK12" s="39"/>
      <c r="BJL12" s="39"/>
      <c r="BJM12" s="39"/>
      <c r="BJN12" s="39"/>
      <c r="BJO12" s="39"/>
      <c r="BJP12" s="39"/>
      <c r="BJQ12" s="39"/>
      <c r="BJR12" s="39"/>
      <c r="BJS12" s="39"/>
      <c r="BJT12" s="39"/>
      <c r="BJU12" s="39"/>
      <c r="BJV12" s="39"/>
      <c r="BJW12" s="39"/>
      <c r="BJX12" s="39"/>
      <c r="BJY12" s="39"/>
      <c r="BJZ12" s="39"/>
      <c r="BKA12" s="39"/>
      <c r="BKB12" s="39"/>
      <c r="BKC12" s="39"/>
      <c r="BKD12" s="39"/>
      <c r="BKE12" s="39"/>
      <c r="BKF12" s="39"/>
      <c r="BKG12" s="39"/>
      <c r="BKH12" s="39"/>
      <c r="BKI12" s="39"/>
      <c r="BKJ12" s="39"/>
      <c r="BKK12" s="39"/>
      <c r="BKL12" s="39"/>
      <c r="BKM12" s="39"/>
      <c r="BKN12" s="39"/>
      <c r="BKO12" s="39"/>
      <c r="BKP12" s="39"/>
      <c r="BKQ12" s="39"/>
      <c r="BKR12" s="39"/>
      <c r="BKS12" s="39"/>
      <c r="BKT12" s="39"/>
      <c r="BKU12" s="39"/>
      <c r="BKV12" s="39"/>
      <c r="BKW12" s="39"/>
      <c r="BKX12" s="39"/>
      <c r="BKY12" s="39"/>
      <c r="BKZ12" s="39"/>
      <c r="BLA12" s="39"/>
      <c r="BLB12" s="39"/>
      <c r="BLC12" s="39"/>
      <c r="BLD12" s="39"/>
      <c r="BLE12" s="39"/>
      <c r="BLF12" s="39"/>
      <c r="BLG12" s="39"/>
      <c r="BLH12" s="39"/>
      <c r="BLI12" s="39"/>
      <c r="BLJ12" s="39"/>
      <c r="BLK12" s="39"/>
      <c r="BLL12" s="39"/>
      <c r="BLM12" s="39"/>
      <c r="BLN12" s="39"/>
      <c r="BLO12" s="39"/>
      <c r="BLP12" s="39"/>
      <c r="BLQ12" s="39"/>
      <c r="BLR12" s="39"/>
      <c r="BLS12" s="39"/>
      <c r="BLT12" s="39"/>
      <c r="BLU12" s="39"/>
      <c r="BLV12" s="39"/>
      <c r="BLW12" s="39"/>
      <c r="BLX12" s="39"/>
      <c r="BLY12" s="39"/>
      <c r="BLZ12" s="39"/>
      <c r="BMA12" s="39"/>
      <c r="BMB12" s="39"/>
      <c r="BMC12" s="39"/>
      <c r="BMD12" s="39"/>
      <c r="BME12" s="39"/>
      <c r="BMF12" s="39"/>
      <c r="BMG12" s="39"/>
      <c r="BMH12" s="39"/>
      <c r="BMI12" s="39"/>
      <c r="BMJ12" s="39"/>
      <c r="BMK12" s="39"/>
      <c r="BML12" s="37"/>
    </row>
    <row r="13" spans="1:1702" s="27" customFormat="1" ht="404.25" customHeight="1" x14ac:dyDescent="0.3">
      <c r="A13" s="40"/>
      <c r="B13" s="8"/>
      <c r="C13" s="18" t="s">
        <v>33</v>
      </c>
      <c r="D13" s="8" t="s">
        <v>18</v>
      </c>
      <c r="E13" s="8" t="s">
        <v>19</v>
      </c>
      <c r="F13" s="10">
        <v>0.28000000000000003</v>
      </c>
      <c r="G13" s="21"/>
      <c r="H13" s="81"/>
      <c r="I13" s="21">
        <v>0</v>
      </c>
      <c r="J13" s="81">
        <v>0.14000000000000001</v>
      </c>
      <c r="K13" s="21"/>
      <c r="L13" s="81"/>
      <c r="M13" s="21"/>
      <c r="N13" s="81">
        <v>0.14000000000000001</v>
      </c>
      <c r="O13" s="9">
        <f t="shared" si="0"/>
        <v>0</v>
      </c>
      <c r="P13" s="9">
        <f t="shared" si="1"/>
        <v>0.28000000000000003</v>
      </c>
      <c r="Q13" s="43"/>
      <c r="R13" s="48" t="s">
        <v>55</v>
      </c>
      <c r="S13" s="13" t="s">
        <v>70</v>
      </c>
      <c r="T13" s="46" t="s">
        <v>96</v>
      </c>
      <c r="U13" s="22"/>
      <c r="V13" s="18" t="s">
        <v>20</v>
      </c>
      <c r="W13" s="18"/>
      <c r="X13" s="13" t="s">
        <v>25</v>
      </c>
      <c r="Y13" s="13"/>
      <c r="Z13" s="14" t="s">
        <v>22</v>
      </c>
      <c r="AA13" s="18" t="s">
        <v>23</v>
      </c>
      <c r="AB13" s="15" t="s">
        <v>63</v>
      </c>
      <c r="AC13" s="26" t="s">
        <v>62</v>
      </c>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c r="IV13" s="39"/>
      <c r="IW13" s="39"/>
      <c r="IX13" s="39"/>
      <c r="IY13" s="39"/>
      <c r="IZ13" s="39"/>
      <c r="JA13" s="39"/>
      <c r="JB13" s="39"/>
      <c r="JC13" s="39"/>
      <c r="JD13" s="39"/>
      <c r="JE13" s="39"/>
      <c r="JF13" s="39"/>
      <c r="JG13" s="39"/>
      <c r="JH13" s="39"/>
      <c r="JI13" s="39"/>
      <c r="JJ13" s="39"/>
      <c r="JK13" s="39"/>
      <c r="JL13" s="39"/>
      <c r="JM13" s="39"/>
      <c r="JN13" s="39"/>
      <c r="JO13" s="39"/>
      <c r="JP13" s="39"/>
      <c r="JQ13" s="39"/>
      <c r="JR13" s="39"/>
      <c r="JS13" s="39"/>
      <c r="JT13" s="39"/>
      <c r="JU13" s="39"/>
      <c r="JV13" s="39"/>
      <c r="JW13" s="39"/>
      <c r="JX13" s="39"/>
      <c r="JY13" s="39"/>
      <c r="JZ13" s="39"/>
      <c r="KA13" s="39"/>
      <c r="KB13" s="39"/>
      <c r="KC13" s="39"/>
      <c r="KD13" s="39"/>
      <c r="KE13" s="39"/>
      <c r="KF13" s="39"/>
      <c r="KG13" s="39"/>
      <c r="KH13" s="39"/>
      <c r="KI13" s="39"/>
      <c r="KJ13" s="39"/>
      <c r="KK13" s="39"/>
      <c r="KL13" s="39"/>
      <c r="KM13" s="39"/>
      <c r="KN13" s="39"/>
      <c r="KO13" s="39"/>
      <c r="KP13" s="39"/>
      <c r="KQ13" s="39"/>
      <c r="KR13" s="39"/>
      <c r="KS13" s="39"/>
      <c r="KT13" s="39"/>
      <c r="KU13" s="39"/>
      <c r="KV13" s="39"/>
      <c r="KW13" s="39"/>
      <c r="KX13" s="39"/>
      <c r="KY13" s="39"/>
      <c r="KZ13" s="39"/>
      <c r="LA13" s="39"/>
      <c r="LB13" s="39"/>
      <c r="LC13" s="39"/>
      <c r="LD13" s="39"/>
      <c r="LE13" s="39"/>
      <c r="LF13" s="39"/>
      <c r="LG13" s="39"/>
      <c r="LH13" s="39"/>
      <c r="LI13" s="39"/>
      <c r="LJ13" s="39"/>
      <c r="LK13" s="39"/>
      <c r="LL13" s="39"/>
      <c r="LM13" s="39"/>
      <c r="LN13" s="39"/>
      <c r="LO13" s="39"/>
      <c r="LP13" s="39"/>
      <c r="LQ13" s="39"/>
      <c r="LR13" s="39"/>
      <c r="LS13" s="39"/>
      <c r="LT13" s="39"/>
      <c r="LU13" s="39"/>
      <c r="LV13" s="39"/>
      <c r="LW13" s="39"/>
      <c r="LX13" s="39"/>
      <c r="LY13" s="39"/>
      <c r="LZ13" s="39"/>
      <c r="MA13" s="39"/>
      <c r="MB13" s="39"/>
      <c r="MC13" s="39"/>
      <c r="MD13" s="39"/>
      <c r="ME13" s="39"/>
      <c r="MF13" s="39"/>
      <c r="MG13" s="39"/>
      <c r="MH13" s="39"/>
      <c r="MI13" s="39"/>
      <c r="MJ13" s="39"/>
      <c r="MK13" s="39"/>
      <c r="ML13" s="39"/>
      <c r="MM13" s="39"/>
      <c r="MN13" s="39"/>
      <c r="MO13" s="39"/>
      <c r="MP13" s="39"/>
      <c r="MQ13" s="39"/>
      <c r="MR13" s="39"/>
      <c r="MS13" s="39"/>
      <c r="MT13" s="39"/>
      <c r="MU13" s="39"/>
      <c r="MV13" s="39"/>
      <c r="MW13" s="39"/>
      <c r="MX13" s="39"/>
      <c r="MY13" s="39"/>
      <c r="MZ13" s="39"/>
      <c r="NA13" s="39"/>
      <c r="NB13" s="39"/>
      <c r="NC13" s="39"/>
      <c r="ND13" s="39"/>
      <c r="NE13" s="39"/>
      <c r="NF13" s="39"/>
      <c r="NG13" s="39"/>
      <c r="NH13" s="39"/>
      <c r="NI13" s="39"/>
      <c r="NJ13" s="39"/>
      <c r="NK13" s="39"/>
      <c r="NL13" s="39"/>
      <c r="NM13" s="39"/>
      <c r="NN13" s="39"/>
      <c r="NO13" s="39"/>
      <c r="NP13" s="39"/>
      <c r="NQ13" s="39"/>
      <c r="NR13" s="39"/>
      <c r="NS13" s="39"/>
      <c r="NT13" s="39"/>
      <c r="NU13" s="39"/>
      <c r="NV13" s="39"/>
      <c r="NW13" s="39"/>
      <c r="NX13" s="39"/>
      <c r="NY13" s="39"/>
      <c r="NZ13" s="39"/>
      <c r="OA13" s="39"/>
      <c r="OB13" s="39"/>
      <c r="OC13" s="39"/>
      <c r="OD13" s="39"/>
      <c r="OE13" s="39"/>
      <c r="OF13" s="39"/>
      <c r="OG13" s="39"/>
      <c r="OH13" s="39"/>
      <c r="OI13" s="39"/>
      <c r="OJ13" s="39"/>
      <c r="OK13" s="39"/>
      <c r="OL13" s="39"/>
      <c r="OM13" s="39"/>
      <c r="ON13" s="39"/>
      <c r="OO13" s="39"/>
      <c r="OP13" s="39"/>
      <c r="OQ13" s="39"/>
      <c r="OR13" s="39"/>
      <c r="OS13" s="39"/>
      <c r="OT13" s="39"/>
      <c r="OU13" s="39"/>
      <c r="OV13" s="39"/>
      <c r="OW13" s="39"/>
      <c r="OX13" s="39"/>
      <c r="OY13" s="39"/>
      <c r="OZ13" s="39"/>
      <c r="PA13" s="39"/>
      <c r="PB13" s="39"/>
      <c r="PC13" s="39"/>
      <c r="PD13" s="39"/>
      <c r="PE13" s="39"/>
      <c r="PF13" s="39"/>
      <c r="PG13" s="39"/>
      <c r="PH13" s="39"/>
      <c r="PI13" s="39"/>
      <c r="PJ13" s="39"/>
      <c r="PK13" s="39"/>
      <c r="PL13" s="39"/>
      <c r="PM13" s="39"/>
      <c r="PN13" s="39"/>
      <c r="PO13" s="39"/>
      <c r="PP13" s="39"/>
      <c r="PQ13" s="39"/>
      <c r="PR13" s="39"/>
      <c r="PS13" s="39"/>
      <c r="PT13" s="39"/>
      <c r="PU13" s="39"/>
      <c r="PV13" s="39"/>
      <c r="PW13" s="39"/>
      <c r="PX13" s="39"/>
      <c r="PY13" s="39"/>
      <c r="PZ13" s="39"/>
      <c r="QA13" s="39"/>
      <c r="QB13" s="39"/>
      <c r="QC13" s="39"/>
      <c r="QD13" s="39"/>
      <c r="QE13" s="39"/>
      <c r="QF13" s="39"/>
      <c r="QG13" s="39"/>
      <c r="QH13" s="39"/>
      <c r="QI13" s="39"/>
      <c r="QJ13" s="39"/>
      <c r="QK13" s="39"/>
      <c r="QL13" s="39"/>
      <c r="QM13" s="39"/>
      <c r="QN13" s="39"/>
      <c r="QO13" s="39"/>
      <c r="QP13" s="39"/>
      <c r="QQ13" s="39"/>
      <c r="QR13" s="39"/>
      <c r="QS13" s="39"/>
      <c r="QT13" s="39"/>
      <c r="QU13" s="39"/>
      <c r="QV13" s="39"/>
      <c r="QW13" s="39"/>
      <c r="QX13" s="39"/>
      <c r="QY13" s="39"/>
      <c r="QZ13" s="39"/>
      <c r="RA13" s="39"/>
      <c r="RB13" s="39"/>
      <c r="RC13" s="39"/>
      <c r="RD13" s="39"/>
      <c r="RE13" s="39"/>
      <c r="RF13" s="39"/>
      <c r="RG13" s="39"/>
      <c r="RH13" s="39"/>
      <c r="RI13" s="39"/>
      <c r="RJ13" s="39"/>
      <c r="RK13" s="39"/>
      <c r="RL13" s="39"/>
      <c r="RM13" s="39"/>
      <c r="RN13" s="39"/>
      <c r="RO13" s="39"/>
      <c r="RP13" s="39"/>
      <c r="RQ13" s="39"/>
      <c r="RR13" s="39"/>
      <c r="RS13" s="39"/>
      <c r="RT13" s="39"/>
      <c r="RU13" s="39"/>
      <c r="RV13" s="39"/>
      <c r="RW13" s="39"/>
      <c r="RX13" s="39"/>
      <c r="RY13" s="39"/>
      <c r="RZ13" s="39"/>
      <c r="SA13" s="39"/>
      <c r="SB13" s="39"/>
      <c r="SC13" s="39"/>
      <c r="SD13" s="39"/>
      <c r="SE13" s="39"/>
      <c r="SF13" s="39"/>
      <c r="SG13" s="39"/>
      <c r="SH13" s="39"/>
      <c r="SI13" s="39"/>
      <c r="SJ13" s="39"/>
      <c r="SK13" s="39"/>
      <c r="SL13" s="39"/>
      <c r="SM13" s="39"/>
      <c r="SN13" s="39"/>
      <c r="SO13" s="39"/>
      <c r="SP13" s="39"/>
      <c r="SQ13" s="39"/>
      <c r="SR13" s="39"/>
      <c r="SS13" s="39"/>
      <c r="ST13" s="39"/>
      <c r="SU13" s="39"/>
      <c r="SV13" s="39"/>
      <c r="SW13" s="39"/>
      <c r="SX13" s="39"/>
      <c r="SY13" s="39"/>
      <c r="SZ13" s="39"/>
      <c r="TA13" s="39"/>
      <c r="TB13" s="39"/>
      <c r="TC13" s="39"/>
      <c r="TD13" s="39"/>
      <c r="TE13" s="39"/>
      <c r="TF13" s="39"/>
      <c r="TG13" s="39"/>
      <c r="TH13" s="39"/>
      <c r="TI13" s="39"/>
      <c r="TJ13" s="39"/>
      <c r="TK13" s="39"/>
      <c r="TL13" s="39"/>
      <c r="TM13" s="39"/>
      <c r="TN13" s="39"/>
      <c r="TO13" s="39"/>
      <c r="TP13" s="39"/>
      <c r="TQ13" s="39"/>
      <c r="TR13" s="39"/>
      <c r="TS13" s="39"/>
      <c r="TT13" s="39"/>
      <c r="TU13" s="39"/>
      <c r="TV13" s="39"/>
      <c r="TW13" s="39"/>
      <c r="TX13" s="39"/>
      <c r="TY13" s="39"/>
      <c r="TZ13" s="39"/>
      <c r="UA13" s="39"/>
      <c r="UB13" s="39"/>
      <c r="UC13" s="39"/>
      <c r="UD13" s="39"/>
      <c r="UE13" s="39"/>
      <c r="UF13" s="39"/>
      <c r="UG13" s="39"/>
      <c r="UH13" s="39"/>
      <c r="UI13" s="39"/>
      <c r="UJ13" s="39"/>
      <c r="UK13" s="39"/>
      <c r="UL13" s="39"/>
      <c r="UM13" s="39"/>
      <c r="UN13" s="39"/>
      <c r="UO13" s="39"/>
      <c r="UP13" s="39"/>
      <c r="UQ13" s="39"/>
      <c r="UR13" s="39"/>
      <c r="US13" s="39"/>
      <c r="UT13" s="39"/>
      <c r="UU13" s="39"/>
      <c r="UV13" s="39"/>
      <c r="UW13" s="39"/>
      <c r="UX13" s="39"/>
      <c r="UY13" s="39"/>
      <c r="UZ13" s="39"/>
      <c r="VA13" s="39"/>
      <c r="VB13" s="39"/>
      <c r="VC13" s="39"/>
      <c r="VD13" s="39"/>
      <c r="VE13" s="39"/>
      <c r="VF13" s="39"/>
      <c r="VG13" s="39"/>
      <c r="VH13" s="39"/>
      <c r="VI13" s="39"/>
      <c r="VJ13" s="39"/>
      <c r="VK13" s="39"/>
      <c r="VL13" s="39"/>
      <c r="VM13" s="39"/>
      <c r="VN13" s="39"/>
      <c r="VO13" s="39"/>
      <c r="VP13" s="39"/>
      <c r="VQ13" s="39"/>
      <c r="VR13" s="39"/>
      <c r="VS13" s="39"/>
      <c r="VT13" s="39"/>
      <c r="VU13" s="39"/>
      <c r="VV13" s="39"/>
      <c r="VW13" s="39"/>
      <c r="VX13" s="39"/>
      <c r="VY13" s="39"/>
      <c r="VZ13" s="39"/>
      <c r="WA13" s="39"/>
      <c r="WB13" s="39"/>
      <c r="WC13" s="39"/>
      <c r="WD13" s="39"/>
      <c r="WE13" s="39"/>
      <c r="WF13" s="39"/>
      <c r="WG13" s="39"/>
      <c r="WH13" s="39"/>
      <c r="WI13" s="39"/>
      <c r="WJ13" s="39"/>
      <c r="WK13" s="39"/>
      <c r="WL13" s="39"/>
      <c r="WM13" s="39"/>
      <c r="WN13" s="39"/>
      <c r="WO13" s="39"/>
      <c r="WP13" s="39"/>
      <c r="WQ13" s="39"/>
      <c r="WR13" s="39"/>
      <c r="WS13" s="39"/>
      <c r="WT13" s="39"/>
      <c r="WU13" s="39"/>
      <c r="WV13" s="39"/>
      <c r="WW13" s="39"/>
      <c r="WX13" s="39"/>
      <c r="WY13" s="39"/>
      <c r="WZ13" s="39"/>
      <c r="XA13" s="39"/>
      <c r="XB13" s="39"/>
      <c r="XC13" s="39"/>
      <c r="XD13" s="39"/>
      <c r="XE13" s="39"/>
      <c r="XF13" s="39"/>
      <c r="XG13" s="39"/>
      <c r="XH13" s="39"/>
      <c r="XI13" s="39"/>
      <c r="XJ13" s="39"/>
      <c r="XK13" s="39"/>
      <c r="XL13" s="39"/>
      <c r="XM13" s="39"/>
      <c r="XN13" s="39"/>
      <c r="XO13" s="39"/>
      <c r="XP13" s="39"/>
      <c r="XQ13" s="39"/>
      <c r="XR13" s="39"/>
      <c r="XS13" s="39"/>
      <c r="XT13" s="39"/>
      <c r="XU13" s="39"/>
      <c r="XV13" s="39"/>
      <c r="XW13" s="39"/>
      <c r="XX13" s="39"/>
      <c r="XY13" s="39"/>
      <c r="XZ13" s="39"/>
      <c r="YA13" s="39"/>
      <c r="YB13" s="39"/>
      <c r="YC13" s="39"/>
      <c r="YD13" s="39"/>
      <c r="YE13" s="39"/>
      <c r="YF13" s="39"/>
      <c r="YG13" s="39"/>
      <c r="YH13" s="39"/>
      <c r="YI13" s="39"/>
      <c r="YJ13" s="39"/>
      <c r="YK13" s="39"/>
      <c r="YL13" s="39"/>
      <c r="YM13" s="39"/>
      <c r="YN13" s="39"/>
      <c r="YO13" s="39"/>
      <c r="YP13" s="39"/>
      <c r="YQ13" s="39"/>
      <c r="YR13" s="39"/>
      <c r="YS13" s="39"/>
      <c r="YT13" s="39"/>
      <c r="YU13" s="39"/>
      <c r="YV13" s="39"/>
      <c r="YW13" s="39"/>
      <c r="YX13" s="39"/>
      <c r="YY13" s="39"/>
      <c r="YZ13" s="39"/>
      <c r="ZA13" s="39"/>
      <c r="ZB13" s="39"/>
      <c r="ZC13" s="39"/>
      <c r="ZD13" s="39"/>
      <c r="ZE13" s="39"/>
      <c r="ZF13" s="39"/>
      <c r="ZG13" s="39"/>
      <c r="ZH13" s="39"/>
      <c r="ZI13" s="39"/>
      <c r="ZJ13" s="39"/>
      <c r="ZK13" s="39"/>
      <c r="ZL13" s="39"/>
      <c r="ZM13" s="39"/>
      <c r="ZN13" s="39"/>
      <c r="ZO13" s="39"/>
      <c r="ZP13" s="39"/>
      <c r="ZQ13" s="39"/>
      <c r="ZR13" s="39"/>
      <c r="ZS13" s="39"/>
      <c r="ZT13" s="39"/>
      <c r="ZU13" s="39"/>
      <c r="ZV13" s="39"/>
      <c r="ZW13" s="39"/>
      <c r="ZX13" s="39"/>
      <c r="ZY13" s="39"/>
      <c r="ZZ13" s="39"/>
      <c r="AAA13" s="39"/>
      <c r="AAB13" s="39"/>
      <c r="AAC13" s="39"/>
      <c r="AAD13" s="39"/>
      <c r="AAE13" s="39"/>
      <c r="AAF13" s="39"/>
      <c r="AAG13" s="39"/>
      <c r="AAH13" s="39"/>
      <c r="AAI13" s="39"/>
      <c r="AAJ13" s="39"/>
      <c r="AAK13" s="39"/>
      <c r="AAL13" s="39"/>
      <c r="AAM13" s="39"/>
      <c r="AAN13" s="39"/>
      <c r="AAO13" s="39"/>
      <c r="AAP13" s="39"/>
      <c r="AAQ13" s="39"/>
      <c r="AAR13" s="39"/>
      <c r="AAS13" s="39"/>
      <c r="AAT13" s="39"/>
      <c r="AAU13" s="39"/>
      <c r="AAV13" s="39"/>
      <c r="AAW13" s="39"/>
      <c r="AAX13" s="39"/>
      <c r="AAY13" s="39"/>
      <c r="AAZ13" s="39"/>
      <c r="ABA13" s="39"/>
      <c r="ABB13" s="39"/>
      <c r="ABC13" s="39"/>
      <c r="ABD13" s="39"/>
      <c r="ABE13" s="39"/>
      <c r="ABF13" s="39"/>
      <c r="ABG13" s="39"/>
      <c r="ABH13" s="39"/>
      <c r="ABI13" s="39"/>
      <c r="ABJ13" s="39"/>
      <c r="ABK13" s="39"/>
      <c r="ABL13" s="39"/>
      <c r="ABM13" s="39"/>
      <c r="ABN13" s="39"/>
      <c r="ABO13" s="39"/>
      <c r="ABP13" s="39"/>
      <c r="ABQ13" s="39"/>
      <c r="ABR13" s="39"/>
      <c r="ABS13" s="39"/>
      <c r="ABT13" s="39"/>
      <c r="ABU13" s="39"/>
      <c r="ABV13" s="39"/>
      <c r="ABW13" s="39"/>
      <c r="ABX13" s="39"/>
      <c r="ABY13" s="39"/>
      <c r="ABZ13" s="39"/>
      <c r="ACA13" s="39"/>
      <c r="ACB13" s="39"/>
      <c r="ACC13" s="39"/>
      <c r="ACD13" s="39"/>
      <c r="ACE13" s="39"/>
      <c r="ACF13" s="39"/>
      <c r="ACG13" s="39"/>
      <c r="ACH13" s="39"/>
      <c r="ACI13" s="39"/>
      <c r="ACJ13" s="39"/>
      <c r="ACK13" s="39"/>
      <c r="ACL13" s="39"/>
      <c r="ACM13" s="39"/>
      <c r="ACN13" s="39"/>
      <c r="ACO13" s="39"/>
      <c r="ACP13" s="39"/>
      <c r="ACQ13" s="39"/>
      <c r="ACR13" s="39"/>
      <c r="ACS13" s="39"/>
      <c r="ACT13" s="39"/>
      <c r="ACU13" s="39"/>
      <c r="ACV13" s="39"/>
      <c r="ACW13" s="39"/>
      <c r="ACX13" s="39"/>
      <c r="ACY13" s="39"/>
      <c r="ACZ13" s="39"/>
      <c r="ADA13" s="39"/>
      <c r="ADB13" s="39"/>
      <c r="ADC13" s="39"/>
      <c r="ADD13" s="39"/>
      <c r="ADE13" s="39"/>
      <c r="ADF13" s="39"/>
      <c r="ADG13" s="39"/>
      <c r="ADH13" s="39"/>
      <c r="ADI13" s="39"/>
      <c r="ADJ13" s="39"/>
      <c r="ADK13" s="39"/>
      <c r="ADL13" s="39"/>
      <c r="ADM13" s="39"/>
      <c r="ADN13" s="39"/>
      <c r="ADO13" s="39"/>
      <c r="ADP13" s="39"/>
      <c r="ADQ13" s="39"/>
      <c r="ADR13" s="39"/>
      <c r="ADS13" s="39"/>
      <c r="ADT13" s="39"/>
      <c r="ADU13" s="39"/>
      <c r="ADV13" s="39"/>
      <c r="ADW13" s="39"/>
      <c r="ADX13" s="39"/>
      <c r="ADY13" s="39"/>
      <c r="ADZ13" s="39"/>
      <c r="AEA13" s="39"/>
      <c r="AEB13" s="39"/>
      <c r="AEC13" s="39"/>
      <c r="AED13" s="39"/>
      <c r="AEE13" s="39"/>
      <c r="AEF13" s="39"/>
      <c r="AEG13" s="39"/>
      <c r="AEH13" s="39"/>
      <c r="AEI13" s="39"/>
      <c r="AEJ13" s="39"/>
      <c r="AEK13" s="39"/>
      <c r="AEL13" s="39"/>
      <c r="AEM13" s="39"/>
      <c r="AEN13" s="39"/>
      <c r="AEO13" s="39"/>
      <c r="AEP13" s="39"/>
      <c r="AEQ13" s="39"/>
      <c r="AER13" s="39"/>
      <c r="AES13" s="39"/>
      <c r="AET13" s="39"/>
      <c r="AEU13" s="39"/>
      <c r="AEV13" s="39"/>
      <c r="AEW13" s="39"/>
      <c r="AEX13" s="39"/>
      <c r="AEY13" s="39"/>
      <c r="AEZ13" s="39"/>
      <c r="AFA13" s="39"/>
      <c r="AFB13" s="39"/>
      <c r="AFC13" s="39"/>
      <c r="AFD13" s="39"/>
      <c r="AFE13" s="39"/>
      <c r="AFF13" s="39"/>
      <c r="AFG13" s="39"/>
      <c r="AFH13" s="39"/>
      <c r="AFI13" s="39"/>
      <c r="AFJ13" s="39"/>
      <c r="AFK13" s="39"/>
      <c r="AFL13" s="39"/>
      <c r="AFM13" s="39"/>
      <c r="AFN13" s="39"/>
      <c r="AFO13" s="39"/>
      <c r="AFP13" s="39"/>
      <c r="AFQ13" s="39"/>
      <c r="AFR13" s="39"/>
      <c r="AFS13" s="39"/>
      <c r="AFT13" s="39"/>
      <c r="AFU13" s="39"/>
      <c r="AFV13" s="39"/>
      <c r="AFW13" s="39"/>
      <c r="AFX13" s="39"/>
      <c r="AFY13" s="39"/>
      <c r="AFZ13" s="39"/>
      <c r="AGA13" s="39"/>
      <c r="AGB13" s="39"/>
      <c r="AGC13" s="39"/>
      <c r="AGD13" s="39"/>
      <c r="AGE13" s="39"/>
      <c r="AGF13" s="39"/>
      <c r="AGG13" s="39"/>
      <c r="AGH13" s="39"/>
      <c r="AGI13" s="39"/>
      <c r="AGJ13" s="39"/>
      <c r="AGK13" s="39"/>
      <c r="AGL13" s="39"/>
      <c r="AGM13" s="39"/>
      <c r="AGN13" s="39"/>
      <c r="AGO13" s="39"/>
      <c r="AGP13" s="39"/>
      <c r="AGQ13" s="39"/>
      <c r="AGR13" s="39"/>
      <c r="AGS13" s="39"/>
      <c r="AGT13" s="39"/>
      <c r="AGU13" s="39"/>
      <c r="AGV13" s="39"/>
      <c r="AGW13" s="39"/>
      <c r="AGX13" s="39"/>
      <c r="AGY13" s="39"/>
      <c r="AGZ13" s="39"/>
      <c r="AHA13" s="39"/>
      <c r="AHB13" s="39"/>
      <c r="AHC13" s="39"/>
      <c r="AHD13" s="39"/>
      <c r="AHE13" s="39"/>
      <c r="AHF13" s="39"/>
      <c r="AHG13" s="39"/>
      <c r="AHH13" s="39"/>
      <c r="AHI13" s="39"/>
      <c r="AHJ13" s="39"/>
      <c r="AHK13" s="39"/>
      <c r="AHL13" s="39"/>
      <c r="AHM13" s="39"/>
      <c r="AHN13" s="39"/>
      <c r="AHO13" s="39"/>
      <c r="AHP13" s="39"/>
      <c r="AHQ13" s="39"/>
      <c r="AHR13" s="39"/>
      <c r="AHS13" s="39"/>
      <c r="AHT13" s="39"/>
      <c r="AHU13" s="39"/>
      <c r="AHV13" s="39"/>
      <c r="AHW13" s="39"/>
      <c r="AHX13" s="39"/>
      <c r="AHY13" s="39"/>
      <c r="AHZ13" s="39"/>
      <c r="AIA13" s="39"/>
      <c r="AIB13" s="39"/>
      <c r="AIC13" s="39"/>
      <c r="AID13" s="39"/>
      <c r="AIE13" s="39"/>
      <c r="AIF13" s="39"/>
      <c r="AIG13" s="39"/>
      <c r="AIH13" s="39"/>
      <c r="AII13" s="39"/>
      <c r="AIJ13" s="39"/>
      <c r="AIK13" s="39"/>
      <c r="AIL13" s="39"/>
      <c r="AIM13" s="39"/>
      <c r="AIN13" s="39"/>
      <c r="AIO13" s="39"/>
      <c r="AIP13" s="39"/>
      <c r="AIQ13" s="39"/>
      <c r="AIR13" s="39"/>
      <c r="AIS13" s="39"/>
      <c r="AIT13" s="39"/>
      <c r="AIU13" s="39"/>
      <c r="AIV13" s="39"/>
      <c r="AIW13" s="39"/>
      <c r="AIX13" s="39"/>
      <c r="AIY13" s="39"/>
      <c r="AIZ13" s="39"/>
      <c r="AJA13" s="39"/>
      <c r="AJB13" s="39"/>
      <c r="AJC13" s="39"/>
      <c r="AJD13" s="39"/>
      <c r="AJE13" s="39"/>
      <c r="AJF13" s="39"/>
      <c r="AJG13" s="39"/>
      <c r="AJH13" s="39"/>
      <c r="AJI13" s="39"/>
      <c r="AJJ13" s="39"/>
      <c r="AJK13" s="39"/>
      <c r="AJL13" s="39"/>
      <c r="AJM13" s="39"/>
      <c r="AJN13" s="39"/>
      <c r="AJO13" s="39"/>
      <c r="AJP13" s="39"/>
      <c r="AJQ13" s="39"/>
      <c r="AJR13" s="39"/>
      <c r="AJS13" s="39"/>
      <c r="AJT13" s="39"/>
      <c r="AJU13" s="39"/>
      <c r="AJV13" s="39"/>
      <c r="AJW13" s="39"/>
      <c r="AJX13" s="39"/>
      <c r="AJY13" s="39"/>
      <c r="AJZ13" s="39"/>
      <c r="AKA13" s="39"/>
      <c r="AKB13" s="39"/>
      <c r="AKC13" s="39"/>
      <c r="AKD13" s="39"/>
      <c r="AKE13" s="39"/>
      <c r="AKF13" s="39"/>
      <c r="AKG13" s="39"/>
      <c r="AKH13" s="39"/>
      <c r="AKI13" s="39"/>
      <c r="AKJ13" s="39"/>
      <c r="AKK13" s="39"/>
      <c r="AKL13" s="39"/>
      <c r="AKM13" s="39"/>
      <c r="AKN13" s="39"/>
      <c r="AKO13" s="39"/>
      <c r="AKP13" s="39"/>
      <c r="AKQ13" s="39"/>
      <c r="AKR13" s="39"/>
      <c r="AKS13" s="39"/>
      <c r="AKT13" s="39"/>
      <c r="AKU13" s="39"/>
      <c r="AKV13" s="39"/>
      <c r="AKW13" s="39"/>
      <c r="AKX13" s="39"/>
      <c r="AKY13" s="39"/>
      <c r="AKZ13" s="39"/>
      <c r="ALA13" s="39"/>
      <c r="ALB13" s="39"/>
      <c r="ALC13" s="39"/>
      <c r="ALD13" s="39"/>
      <c r="ALE13" s="39"/>
      <c r="ALF13" s="39"/>
      <c r="ALG13" s="39"/>
      <c r="ALH13" s="39"/>
      <c r="ALI13" s="39"/>
      <c r="ALJ13" s="39"/>
      <c r="ALK13" s="39"/>
      <c r="ALL13" s="39"/>
      <c r="ALM13" s="39"/>
      <c r="ALN13" s="39"/>
      <c r="ALO13" s="39"/>
      <c r="ALP13" s="39"/>
      <c r="ALQ13" s="39"/>
      <c r="ALR13" s="39"/>
      <c r="ALS13" s="39"/>
      <c r="ALT13" s="39"/>
      <c r="ALU13" s="39"/>
      <c r="ALV13" s="39"/>
      <c r="ALW13" s="39"/>
      <c r="ALX13" s="39"/>
      <c r="ALY13" s="39"/>
      <c r="ALZ13" s="39"/>
      <c r="AMA13" s="39"/>
      <c r="AMB13" s="39"/>
      <c r="AMC13" s="39"/>
      <c r="AMD13" s="39"/>
      <c r="AME13" s="39"/>
      <c r="AMF13" s="39"/>
      <c r="AMG13" s="39"/>
      <c r="AMH13" s="39"/>
      <c r="AMI13" s="39"/>
      <c r="AMJ13" s="39"/>
      <c r="AMK13" s="39"/>
      <c r="AML13" s="39"/>
      <c r="AMM13" s="39"/>
      <c r="AMN13" s="39"/>
      <c r="AMO13" s="39"/>
      <c r="AMP13" s="39"/>
      <c r="AMQ13" s="39"/>
      <c r="AMR13" s="39"/>
      <c r="AMS13" s="39"/>
      <c r="AMT13" s="39"/>
      <c r="AMU13" s="39"/>
      <c r="AMV13" s="39"/>
      <c r="AMW13" s="39"/>
      <c r="AMX13" s="39"/>
      <c r="AMY13" s="39"/>
      <c r="AMZ13" s="39"/>
      <c r="ANA13" s="39"/>
      <c r="ANB13" s="39"/>
      <c r="ANC13" s="39"/>
      <c r="AND13" s="39"/>
      <c r="ANE13" s="39"/>
      <c r="ANF13" s="39"/>
      <c r="ANG13" s="39"/>
      <c r="ANH13" s="39"/>
      <c r="ANI13" s="39"/>
      <c r="ANJ13" s="39"/>
      <c r="ANK13" s="39"/>
      <c r="ANL13" s="39"/>
      <c r="ANM13" s="39"/>
      <c r="ANN13" s="39"/>
      <c r="ANO13" s="39"/>
      <c r="ANP13" s="39"/>
      <c r="ANQ13" s="39"/>
      <c r="ANR13" s="39"/>
      <c r="ANS13" s="39"/>
      <c r="ANT13" s="39"/>
      <c r="ANU13" s="39"/>
      <c r="ANV13" s="39"/>
      <c r="ANW13" s="39"/>
      <c r="ANX13" s="39"/>
      <c r="ANY13" s="39"/>
      <c r="ANZ13" s="39"/>
      <c r="AOA13" s="39"/>
      <c r="AOB13" s="39"/>
      <c r="AOC13" s="39"/>
      <c r="AOD13" s="39"/>
      <c r="AOE13" s="39"/>
      <c r="AOF13" s="39"/>
      <c r="AOG13" s="39"/>
      <c r="AOH13" s="39"/>
      <c r="AOI13" s="39"/>
      <c r="AOJ13" s="39"/>
      <c r="AOK13" s="39"/>
      <c r="AOL13" s="39"/>
      <c r="AOM13" s="39"/>
      <c r="AON13" s="39"/>
      <c r="AOO13" s="39"/>
      <c r="AOP13" s="39"/>
      <c r="AOQ13" s="39"/>
      <c r="AOR13" s="39"/>
      <c r="AOS13" s="39"/>
      <c r="AOT13" s="39"/>
      <c r="AOU13" s="39"/>
      <c r="AOV13" s="39"/>
      <c r="AOW13" s="39"/>
      <c r="AOX13" s="39"/>
      <c r="AOY13" s="39"/>
      <c r="AOZ13" s="39"/>
      <c r="APA13" s="39"/>
      <c r="APB13" s="39"/>
      <c r="APC13" s="39"/>
      <c r="APD13" s="39"/>
      <c r="APE13" s="39"/>
      <c r="APF13" s="39"/>
      <c r="APG13" s="39"/>
      <c r="APH13" s="39"/>
      <c r="API13" s="39"/>
      <c r="APJ13" s="39"/>
      <c r="APK13" s="39"/>
      <c r="APL13" s="39"/>
      <c r="APM13" s="39"/>
      <c r="APN13" s="39"/>
      <c r="APO13" s="39"/>
      <c r="APP13" s="39"/>
      <c r="APQ13" s="39"/>
      <c r="APR13" s="39"/>
      <c r="APS13" s="39"/>
      <c r="APT13" s="39"/>
      <c r="APU13" s="39"/>
      <c r="APV13" s="39"/>
      <c r="APW13" s="39"/>
      <c r="APX13" s="39"/>
      <c r="APY13" s="39"/>
      <c r="APZ13" s="39"/>
      <c r="AQA13" s="39"/>
      <c r="AQB13" s="39"/>
      <c r="AQC13" s="39"/>
      <c r="AQD13" s="39"/>
      <c r="AQE13" s="39"/>
      <c r="AQF13" s="39"/>
      <c r="AQG13" s="39"/>
      <c r="AQH13" s="39"/>
      <c r="AQI13" s="39"/>
      <c r="AQJ13" s="39"/>
      <c r="AQK13" s="39"/>
      <c r="AQL13" s="39"/>
      <c r="AQM13" s="39"/>
      <c r="AQN13" s="39"/>
      <c r="AQO13" s="39"/>
      <c r="AQP13" s="39"/>
      <c r="AQQ13" s="39"/>
      <c r="AQR13" s="39"/>
      <c r="AQS13" s="39"/>
      <c r="AQT13" s="39"/>
      <c r="AQU13" s="39"/>
      <c r="AQV13" s="39"/>
      <c r="AQW13" s="39"/>
      <c r="AQX13" s="39"/>
      <c r="AQY13" s="39"/>
      <c r="AQZ13" s="39"/>
      <c r="ARA13" s="39"/>
      <c r="ARB13" s="39"/>
      <c r="ARC13" s="39"/>
      <c r="ARD13" s="39"/>
      <c r="ARE13" s="39"/>
      <c r="ARF13" s="39"/>
      <c r="ARG13" s="39"/>
      <c r="ARH13" s="39"/>
      <c r="ARI13" s="39"/>
      <c r="ARJ13" s="39"/>
      <c r="ARK13" s="39"/>
      <c r="ARL13" s="39"/>
      <c r="ARM13" s="39"/>
      <c r="ARN13" s="39"/>
      <c r="ARO13" s="39"/>
      <c r="ARP13" s="39"/>
      <c r="ARQ13" s="39"/>
      <c r="ARR13" s="39"/>
      <c r="ARS13" s="39"/>
      <c r="ART13" s="39"/>
      <c r="ARU13" s="39"/>
      <c r="ARV13" s="39"/>
      <c r="ARW13" s="39"/>
      <c r="ARX13" s="39"/>
      <c r="ARY13" s="39"/>
      <c r="ARZ13" s="39"/>
      <c r="ASA13" s="39"/>
      <c r="ASB13" s="39"/>
      <c r="ASC13" s="39"/>
      <c r="ASD13" s="39"/>
      <c r="ASE13" s="39"/>
      <c r="ASF13" s="39"/>
      <c r="ASG13" s="39"/>
      <c r="ASH13" s="39"/>
      <c r="ASI13" s="39"/>
      <c r="ASJ13" s="39"/>
      <c r="ASK13" s="39"/>
      <c r="ASL13" s="39"/>
      <c r="ASM13" s="39"/>
      <c r="ASN13" s="39"/>
      <c r="ASO13" s="39"/>
      <c r="ASP13" s="39"/>
      <c r="ASQ13" s="39"/>
      <c r="ASR13" s="39"/>
      <c r="ASS13" s="39"/>
      <c r="AST13" s="39"/>
      <c r="ASU13" s="39"/>
      <c r="ASV13" s="39"/>
      <c r="ASW13" s="39"/>
      <c r="ASX13" s="39"/>
      <c r="ASY13" s="39"/>
      <c r="ASZ13" s="39"/>
      <c r="ATA13" s="39"/>
      <c r="ATB13" s="39"/>
      <c r="ATC13" s="39"/>
      <c r="ATD13" s="39"/>
      <c r="ATE13" s="39"/>
      <c r="ATF13" s="39"/>
      <c r="ATG13" s="39"/>
      <c r="ATH13" s="39"/>
      <c r="ATI13" s="39"/>
      <c r="ATJ13" s="39"/>
      <c r="ATK13" s="39"/>
      <c r="ATL13" s="39"/>
      <c r="ATM13" s="39"/>
      <c r="ATN13" s="39"/>
      <c r="ATO13" s="39"/>
      <c r="ATP13" s="39"/>
      <c r="ATQ13" s="39"/>
      <c r="ATR13" s="39"/>
      <c r="ATS13" s="39"/>
      <c r="ATT13" s="39"/>
      <c r="ATU13" s="39"/>
      <c r="ATV13" s="39"/>
      <c r="ATW13" s="39"/>
      <c r="ATX13" s="39"/>
      <c r="ATY13" s="39"/>
      <c r="ATZ13" s="39"/>
      <c r="AUA13" s="39"/>
      <c r="AUB13" s="39"/>
      <c r="AUC13" s="39"/>
      <c r="AUD13" s="39"/>
      <c r="AUE13" s="39"/>
      <c r="AUF13" s="39"/>
      <c r="AUG13" s="39"/>
      <c r="AUH13" s="39"/>
      <c r="AUI13" s="39"/>
      <c r="AUJ13" s="39"/>
      <c r="AUK13" s="39"/>
      <c r="AUL13" s="39"/>
      <c r="AUM13" s="39"/>
      <c r="AUN13" s="39"/>
      <c r="AUO13" s="39"/>
      <c r="AUP13" s="39"/>
      <c r="AUQ13" s="39"/>
      <c r="AUR13" s="39"/>
      <c r="AUS13" s="39"/>
      <c r="AUT13" s="39"/>
      <c r="AUU13" s="39"/>
      <c r="AUV13" s="39"/>
      <c r="AUW13" s="39"/>
      <c r="AUX13" s="39"/>
      <c r="AUY13" s="39"/>
      <c r="AUZ13" s="39"/>
      <c r="AVA13" s="39"/>
      <c r="AVB13" s="39"/>
      <c r="AVC13" s="39"/>
      <c r="AVD13" s="39"/>
      <c r="AVE13" s="39"/>
      <c r="AVF13" s="39"/>
      <c r="AVG13" s="39"/>
      <c r="AVH13" s="39"/>
      <c r="AVI13" s="39"/>
      <c r="AVJ13" s="39"/>
      <c r="AVK13" s="39"/>
      <c r="AVL13" s="39"/>
      <c r="AVM13" s="39"/>
      <c r="AVN13" s="39"/>
      <c r="AVO13" s="39"/>
      <c r="AVP13" s="39"/>
      <c r="AVQ13" s="39"/>
      <c r="AVR13" s="39"/>
      <c r="AVS13" s="39"/>
      <c r="AVT13" s="39"/>
      <c r="AVU13" s="39"/>
      <c r="AVV13" s="39"/>
      <c r="AVW13" s="39"/>
      <c r="AVX13" s="39"/>
      <c r="AVY13" s="39"/>
      <c r="AVZ13" s="39"/>
      <c r="AWA13" s="39"/>
      <c r="AWB13" s="39"/>
      <c r="AWC13" s="39"/>
      <c r="AWD13" s="39"/>
      <c r="AWE13" s="39"/>
      <c r="AWF13" s="39"/>
      <c r="AWG13" s="39"/>
      <c r="AWH13" s="39"/>
      <c r="AWI13" s="39"/>
      <c r="AWJ13" s="39"/>
      <c r="AWK13" s="39"/>
      <c r="AWL13" s="39"/>
      <c r="AWM13" s="39"/>
      <c r="AWN13" s="39"/>
      <c r="AWO13" s="39"/>
      <c r="AWP13" s="39"/>
      <c r="AWQ13" s="39"/>
      <c r="AWR13" s="39"/>
      <c r="AWS13" s="39"/>
      <c r="AWT13" s="39"/>
      <c r="AWU13" s="39"/>
      <c r="AWV13" s="39"/>
      <c r="AWW13" s="39"/>
      <c r="AWX13" s="39"/>
      <c r="AWY13" s="39"/>
      <c r="AWZ13" s="39"/>
      <c r="AXA13" s="39"/>
      <c r="AXB13" s="39"/>
      <c r="AXC13" s="39"/>
      <c r="AXD13" s="39"/>
      <c r="AXE13" s="39"/>
      <c r="AXF13" s="39"/>
      <c r="AXG13" s="39"/>
      <c r="AXH13" s="39"/>
      <c r="AXI13" s="39"/>
      <c r="AXJ13" s="39"/>
      <c r="AXK13" s="39"/>
      <c r="AXL13" s="39"/>
      <c r="AXM13" s="39"/>
      <c r="AXN13" s="39"/>
      <c r="AXO13" s="39"/>
      <c r="AXP13" s="39"/>
      <c r="AXQ13" s="39"/>
      <c r="AXR13" s="39"/>
      <c r="AXS13" s="39"/>
      <c r="AXT13" s="39"/>
      <c r="AXU13" s="39"/>
      <c r="AXV13" s="39"/>
      <c r="AXW13" s="39"/>
      <c r="AXX13" s="39"/>
      <c r="AXY13" s="39"/>
      <c r="AXZ13" s="39"/>
      <c r="AYA13" s="39"/>
      <c r="AYB13" s="39"/>
      <c r="AYC13" s="39"/>
      <c r="AYD13" s="39"/>
      <c r="AYE13" s="39"/>
      <c r="AYF13" s="39"/>
      <c r="AYG13" s="39"/>
      <c r="AYH13" s="39"/>
      <c r="AYI13" s="39"/>
      <c r="AYJ13" s="39"/>
      <c r="AYK13" s="39"/>
      <c r="AYL13" s="39"/>
      <c r="AYM13" s="39"/>
      <c r="AYN13" s="39"/>
      <c r="AYO13" s="39"/>
      <c r="AYP13" s="39"/>
      <c r="AYQ13" s="39"/>
      <c r="AYR13" s="39"/>
      <c r="AYS13" s="39"/>
      <c r="AYT13" s="39"/>
      <c r="AYU13" s="39"/>
      <c r="AYV13" s="39"/>
      <c r="AYW13" s="39"/>
      <c r="AYX13" s="39"/>
      <c r="AYY13" s="39"/>
      <c r="AYZ13" s="39"/>
      <c r="AZA13" s="39"/>
      <c r="AZB13" s="39"/>
      <c r="AZC13" s="39"/>
      <c r="AZD13" s="39"/>
      <c r="AZE13" s="39"/>
      <c r="AZF13" s="39"/>
      <c r="AZG13" s="39"/>
      <c r="AZH13" s="39"/>
      <c r="AZI13" s="39"/>
      <c r="AZJ13" s="39"/>
      <c r="AZK13" s="39"/>
      <c r="AZL13" s="39"/>
      <c r="AZM13" s="39"/>
      <c r="AZN13" s="39"/>
      <c r="AZO13" s="39"/>
      <c r="AZP13" s="39"/>
      <c r="AZQ13" s="39"/>
      <c r="AZR13" s="39"/>
      <c r="AZS13" s="39"/>
      <c r="AZT13" s="39"/>
      <c r="AZU13" s="39"/>
      <c r="AZV13" s="39"/>
      <c r="AZW13" s="39"/>
      <c r="AZX13" s="39"/>
      <c r="AZY13" s="39"/>
      <c r="AZZ13" s="39"/>
      <c r="BAA13" s="39"/>
      <c r="BAB13" s="39"/>
      <c r="BAC13" s="39"/>
      <c r="BAD13" s="39"/>
      <c r="BAE13" s="39"/>
      <c r="BAF13" s="39"/>
      <c r="BAG13" s="39"/>
      <c r="BAH13" s="39"/>
      <c r="BAI13" s="39"/>
      <c r="BAJ13" s="39"/>
      <c r="BAK13" s="39"/>
      <c r="BAL13" s="39"/>
      <c r="BAM13" s="39"/>
      <c r="BAN13" s="39"/>
      <c r="BAO13" s="39"/>
      <c r="BAP13" s="39"/>
      <c r="BAQ13" s="39"/>
      <c r="BAR13" s="39"/>
      <c r="BAS13" s="39"/>
      <c r="BAT13" s="39"/>
      <c r="BAU13" s="39"/>
      <c r="BAV13" s="39"/>
      <c r="BAW13" s="39"/>
      <c r="BAX13" s="39"/>
      <c r="BAY13" s="39"/>
      <c r="BAZ13" s="39"/>
      <c r="BBA13" s="39"/>
      <c r="BBB13" s="39"/>
      <c r="BBC13" s="39"/>
      <c r="BBD13" s="39"/>
      <c r="BBE13" s="39"/>
      <c r="BBF13" s="39"/>
      <c r="BBG13" s="39"/>
      <c r="BBH13" s="39"/>
      <c r="BBI13" s="39"/>
      <c r="BBJ13" s="39"/>
      <c r="BBK13" s="39"/>
      <c r="BBL13" s="39"/>
      <c r="BBM13" s="39"/>
      <c r="BBN13" s="39"/>
      <c r="BBO13" s="39"/>
      <c r="BBP13" s="39"/>
      <c r="BBQ13" s="39"/>
      <c r="BBR13" s="39"/>
      <c r="BBS13" s="39"/>
      <c r="BBT13" s="39"/>
      <c r="BBU13" s="39"/>
      <c r="BBV13" s="39"/>
      <c r="BBW13" s="39"/>
      <c r="BBX13" s="39"/>
      <c r="BBY13" s="39"/>
      <c r="BBZ13" s="39"/>
      <c r="BCA13" s="39"/>
      <c r="BCB13" s="39"/>
      <c r="BCC13" s="39"/>
      <c r="BCD13" s="39"/>
      <c r="BCE13" s="39"/>
      <c r="BCF13" s="39"/>
      <c r="BCG13" s="39"/>
      <c r="BCH13" s="39"/>
      <c r="BCI13" s="39"/>
      <c r="BCJ13" s="39"/>
      <c r="BCK13" s="39"/>
      <c r="BCL13" s="39"/>
      <c r="BCM13" s="39"/>
      <c r="BCN13" s="39"/>
      <c r="BCO13" s="39"/>
      <c r="BCP13" s="39"/>
      <c r="BCQ13" s="39"/>
      <c r="BCR13" s="39"/>
      <c r="BCS13" s="39"/>
      <c r="BCT13" s="39"/>
      <c r="BCU13" s="39"/>
      <c r="BCV13" s="39"/>
      <c r="BCW13" s="39"/>
      <c r="BCX13" s="39"/>
      <c r="BCY13" s="39"/>
      <c r="BCZ13" s="39"/>
      <c r="BDA13" s="39"/>
      <c r="BDB13" s="39"/>
      <c r="BDC13" s="39"/>
      <c r="BDD13" s="39"/>
      <c r="BDE13" s="39"/>
      <c r="BDF13" s="39"/>
      <c r="BDG13" s="39"/>
      <c r="BDH13" s="39"/>
      <c r="BDI13" s="39"/>
      <c r="BDJ13" s="39"/>
      <c r="BDK13" s="39"/>
      <c r="BDL13" s="39"/>
      <c r="BDM13" s="39"/>
      <c r="BDN13" s="39"/>
      <c r="BDO13" s="39"/>
      <c r="BDP13" s="39"/>
      <c r="BDQ13" s="39"/>
      <c r="BDR13" s="39"/>
      <c r="BDS13" s="39"/>
      <c r="BDT13" s="39"/>
      <c r="BDU13" s="39"/>
      <c r="BDV13" s="39"/>
      <c r="BDW13" s="39"/>
      <c r="BDX13" s="39"/>
      <c r="BDY13" s="39"/>
      <c r="BDZ13" s="39"/>
      <c r="BEA13" s="39"/>
      <c r="BEB13" s="39"/>
      <c r="BEC13" s="39"/>
      <c r="BED13" s="39"/>
      <c r="BEE13" s="39"/>
      <c r="BEF13" s="39"/>
      <c r="BEG13" s="39"/>
      <c r="BEH13" s="39"/>
      <c r="BEI13" s="39"/>
      <c r="BEJ13" s="39"/>
      <c r="BEK13" s="39"/>
      <c r="BEL13" s="39"/>
      <c r="BEM13" s="39"/>
      <c r="BEN13" s="39"/>
      <c r="BEO13" s="39"/>
      <c r="BEP13" s="39"/>
      <c r="BEQ13" s="39"/>
      <c r="BER13" s="39"/>
      <c r="BES13" s="39"/>
      <c r="BET13" s="39"/>
      <c r="BEU13" s="39"/>
      <c r="BEV13" s="39"/>
      <c r="BEW13" s="39"/>
      <c r="BEX13" s="39"/>
      <c r="BEY13" s="39"/>
      <c r="BEZ13" s="39"/>
      <c r="BFA13" s="39"/>
      <c r="BFB13" s="39"/>
      <c r="BFC13" s="39"/>
      <c r="BFD13" s="39"/>
      <c r="BFE13" s="39"/>
      <c r="BFF13" s="39"/>
      <c r="BFG13" s="39"/>
      <c r="BFH13" s="39"/>
      <c r="BFI13" s="39"/>
      <c r="BFJ13" s="39"/>
      <c r="BFK13" s="39"/>
      <c r="BFL13" s="39"/>
      <c r="BFM13" s="39"/>
      <c r="BFN13" s="39"/>
      <c r="BFO13" s="39"/>
      <c r="BFP13" s="39"/>
      <c r="BFQ13" s="39"/>
      <c r="BFR13" s="39"/>
      <c r="BFS13" s="39"/>
      <c r="BFT13" s="39"/>
      <c r="BFU13" s="39"/>
      <c r="BFV13" s="39"/>
      <c r="BFW13" s="39"/>
      <c r="BFX13" s="39"/>
      <c r="BFY13" s="39"/>
      <c r="BFZ13" s="39"/>
      <c r="BGA13" s="39"/>
      <c r="BGB13" s="39"/>
      <c r="BGC13" s="39"/>
      <c r="BGD13" s="39"/>
      <c r="BGE13" s="39"/>
      <c r="BGF13" s="39"/>
      <c r="BGG13" s="39"/>
      <c r="BGH13" s="39"/>
      <c r="BGI13" s="39"/>
      <c r="BGJ13" s="39"/>
      <c r="BGK13" s="39"/>
      <c r="BGL13" s="39"/>
      <c r="BGM13" s="39"/>
      <c r="BGN13" s="39"/>
      <c r="BGO13" s="39"/>
      <c r="BGP13" s="39"/>
      <c r="BGQ13" s="39"/>
      <c r="BGR13" s="39"/>
      <c r="BGS13" s="39"/>
      <c r="BGT13" s="39"/>
      <c r="BGU13" s="39"/>
      <c r="BGV13" s="39"/>
      <c r="BGW13" s="39"/>
      <c r="BGX13" s="39"/>
      <c r="BGY13" s="39"/>
      <c r="BGZ13" s="39"/>
      <c r="BHA13" s="39"/>
      <c r="BHB13" s="39"/>
      <c r="BHC13" s="39"/>
      <c r="BHD13" s="39"/>
      <c r="BHE13" s="39"/>
      <c r="BHF13" s="39"/>
      <c r="BHG13" s="39"/>
      <c r="BHH13" s="39"/>
      <c r="BHI13" s="39"/>
      <c r="BHJ13" s="39"/>
      <c r="BHK13" s="39"/>
      <c r="BHL13" s="39"/>
      <c r="BHM13" s="39"/>
      <c r="BHN13" s="39"/>
      <c r="BHO13" s="39"/>
      <c r="BHP13" s="39"/>
      <c r="BHQ13" s="39"/>
      <c r="BHR13" s="39"/>
      <c r="BHS13" s="39"/>
      <c r="BHT13" s="39"/>
      <c r="BHU13" s="39"/>
      <c r="BHV13" s="39"/>
      <c r="BHW13" s="39"/>
      <c r="BHX13" s="39"/>
      <c r="BHY13" s="39"/>
      <c r="BHZ13" s="39"/>
      <c r="BIA13" s="39"/>
      <c r="BIB13" s="39"/>
      <c r="BIC13" s="39"/>
      <c r="BID13" s="39"/>
      <c r="BIE13" s="39"/>
      <c r="BIF13" s="39"/>
      <c r="BIG13" s="39"/>
      <c r="BIH13" s="39"/>
      <c r="BII13" s="39"/>
      <c r="BIJ13" s="39"/>
      <c r="BIK13" s="39"/>
      <c r="BIL13" s="39"/>
      <c r="BIM13" s="39"/>
      <c r="BIN13" s="39"/>
      <c r="BIO13" s="39"/>
      <c r="BIP13" s="39"/>
      <c r="BIQ13" s="39"/>
      <c r="BIR13" s="39"/>
      <c r="BIS13" s="39"/>
      <c r="BIT13" s="39"/>
      <c r="BIU13" s="39"/>
      <c r="BIV13" s="39"/>
      <c r="BIW13" s="39"/>
      <c r="BIX13" s="39"/>
      <c r="BIY13" s="39"/>
      <c r="BIZ13" s="39"/>
      <c r="BJA13" s="39"/>
      <c r="BJB13" s="39"/>
      <c r="BJC13" s="39"/>
      <c r="BJD13" s="39"/>
      <c r="BJE13" s="39"/>
      <c r="BJF13" s="39"/>
      <c r="BJG13" s="39"/>
      <c r="BJH13" s="39"/>
      <c r="BJI13" s="39"/>
      <c r="BJJ13" s="39"/>
      <c r="BJK13" s="39"/>
      <c r="BJL13" s="39"/>
      <c r="BJM13" s="39"/>
      <c r="BJN13" s="39"/>
      <c r="BJO13" s="39"/>
      <c r="BJP13" s="39"/>
      <c r="BJQ13" s="39"/>
      <c r="BJR13" s="39"/>
      <c r="BJS13" s="39"/>
      <c r="BJT13" s="39"/>
      <c r="BJU13" s="39"/>
      <c r="BJV13" s="39"/>
      <c r="BJW13" s="39"/>
      <c r="BJX13" s="39"/>
      <c r="BJY13" s="39"/>
      <c r="BJZ13" s="39"/>
      <c r="BKA13" s="39"/>
      <c r="BKB13" s="39"/>
      <c r="BKC13" s="39"/>
      <c r="BKD13" s="39"/>
      <c r="BKE13" s="39"/>
      <c r="BKF13" s="39"/>
      <c r="BKG13" s="39"/>
      <c r="BKH13" s="39"/>
      <c r="BKI13" s="39"/>
      <c r="BKJ13" s="39"/>
      <c r="BKK13" s="39"/>
      <c r="BKL13" s="39"/>
      <c r="BKM13" s="39"/>
      <c r="BKN13" s="39"/>
      <c r="BKO13" s="39"/>
      <c r="BKP13" s="39"/>
      <c r="BKQ13" s="39"/>
      <c r="BKR13" s="39"/>
      <c r="BKS13" s="39"/>
      <c r="BKT13" s="39"/>
      <c r="BKU13" s="39"/>
      <c r="BKV13" s="39"/>
      <c r="BKW13" s="39"/>
      <c r="BKX13" s="39"/>
      <c r="BKY13" s="39"/>
      <c r="BKZ13" s="39"/>
      <c r="BLA13" s="39"/>
      <c r="BLB13" s="39"/>
      <c r="BLC13" s="39"/>
      <c r="BLD13" s="39"/>
      <c r="BLE13" s="39"/>
      <c r="BLF13" s="39"/>
      <c r="BLG13" s="39"/>
      <c r="BLH13" s="39"/>
      <c r="BLI13" s="39"/>
      <c r="BLJ13" s="39"/>
      <c r="BLK13" s="39"/>
      <c r="BLL13" s="39"/>
      <c r="BLM13" s="39"/>
      <c r="BLN13" s="39"/>
      <c r="BLO13" s="39"/>
      <c r="BLP13" s="39"/>
      <c r="BLQ13" s="39"/>
      <c r="BLR13" s="39"/>
      <c r="BLS13" s="39"/>
      <c r="BLT13" s="39"/>
      <c r="BLU13" s="39"/>
      <c r="BLV13" s="39"/>
      <c r="BLW13" s="39"/>
      <c r="BLX13" s="39"/>
      <c r="BLY13" s="39"/>
      <c r="BLZ13" s="39"/>
      <c r="BMA13" s="39"/>
      <c r="BMB13" s="39"/>
      <c r="BMC13" s="39"/>
      <c r="BMD13" s="39"/>
      <c r="BME13" s="39"/>
      <c r="BMF13" s="39"/>
      <c r="BMG13" s="39"/>
      <c r="BMH13" s="39"/>
      <c r="BMI13" s="39"/>
      <c r="BMJ13" s="39"/>
      <c r="BMK13" s="39"/>
      <c r="BML13" s="37"/>
    </row>
    <row r="14" spans="1:1702" s="27" customFormat="1" ht="408.75" customHeight="1" x14ac:dyDescent="0.3">
      <c r="A14" s="40"/>
      <c r="B14" s="8"/>
      <c r="C14" s="16" t="s">
        <v>34</v>
      </c>
      <c r="D14" s="8" t="s">
        <v>18</v>
      </c>
      <c r="E14" s="8" t="s">
        <v>19</v>
      </c>
      <c r="F14" s="9">
        <v>16</v>
      </c>
      <c r="G14" s="8"/>
      <c r="H14" s="79"/>
      <c r="I14" s="8">
        <v>0</v>
      </c>
      <c r="J14" s="79">
        <v>8</v>
      </c>
      <c r="K14" s="8"/>
      <c r="L14" s="79"/>
      <c r="M14" s="8"/>
      <c r="N14" s="79">
        <v>8</v>
      </c>
      <c r="O14" s="9">
        <f t="shared" si="0"/>
        <v>0</v>
      </c>
      <c r="P14" s="9">
        <f t="shared" si="1"/>
        <v>16</v>
      </c>
      <c r="Q14" s="43"/>
      <c r="R14" s="13" t="s">
        <v>55</v>
      </c>
      <c r="S14" s="13" t="s">
        <v>75</v>
      </c>
      <c r="T14" s="46" t="s">
        <v>97</v>
      </c>
      <c r="U14" s="17"/>
      <c r="V14" s="13" t="s">
        <v>20</v>
      </c>
      <c r="W14" s="13"/>
      <c r="X14" s="13" t="s">
        <v>25</v>
      </c>
      <c r="Y14" s="13"/>
      <c r="Z14" s="14" t="s">
        <v>22</v>
      </c>
      <c r="AA14" s="13" t="s">
        <v>23</v>
      </c>
      <c r="AB14" s="15" t="s">
        <v>63</v>
      </c>
      <c r="AC14" s="26" t="s">
        <v>62</v>
      </c>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c r="KM14" s="39"/>
      <c r="KN14" s="39"/>
      <c r="KO14" s="39"/>
      <c r="KP14" s="39"/>
      <c r="KQ14" s="39"/>
      <c r="KR14" s="39"/>
      <c r="KS14" s="39"/>
      <c r="KT14" s="39"/>
      <c r="KU14" s="39"/>
      <c r="KV14" s="39"/>
      <c r="KW14" s="39"/>
      <c r="KX14" s="39"/>
      <c r="KY14" s="39"/>
      <c r="KZ14" s="39"/>
      <c r="LA14" s="39"/>
      <c r="LB14" s="39"/>
      <c r="LC14" s="39"/>
      <c r="LD14" s="39"/>
      <c r="LE14" s="39"/>
      <c r="LF14" s="39"/>
      <c r="LG14" s="39"/>
      <c r="LH14" s="39"/>
      <c r="LI14" s="39"/>
      <c r="LJ14" s="39"/>
      <c r="LK14" s="39"/>
      <c r="LL14" s="39"/>
      <c r="LM14" s="39"/>
      <c r="LN14" s="39"/>
      <c r="LO14" s="39"/>
      <c r="LP14" s="39"/>
      <c r="LQ14" s="39"/>
      <c r="LR14" s="39"/>
      <c r="LS14" s="39"/>
      <c r="LT14" s="39"/>
      <c r="LU14" s="39"/>
      <c r="LV14" s="39"/>
      <c r="LW14" s="39"/>
      <c r="LX14" s="39"/>
      <c r="LY14" s="39"/>
      <c r="LZ14" s="39"/>
      <c r="MA14" s="39"/>
      <c r="MB14" s="39"/>
      <c r="MC14" s="39"/>
      <c r="MD14" s="39"/>
      <c r="ME14" s="39"/>
      <c r="MF14" s="39"/>
      <c r="MG14" s="39"/>
      <c r="MH14" s="39"/>
      <c r="MI14" s="39"/>
      <c r="MJ14" s="39"/>
      <c r="MK14" s="39"/>
      <c r="ML14" s="39"/>
      <c r="MM14" s="39"/>
      <c r="MN14" s="39"/>
      <c r="MO14" s="39"/>
      <c r="MP14" s="39"/>
      <c r="MQ14" s="39"/>
      <c r="MR14" s="39"/>
      <c r="MS14" s="39"/>
      <c r="MT14" s="39"/>
      <c r="MU14" s="39"/>
      <c r="MV14" s="39"/>
      <c r="MW14" s="39"/>
      <c r="MX14" s="39"/>
      <c r="MY14" s="39"/>
      <c r="MZ14" s="39"/>
      <c r="NA14" s="39"/>
      <c r="NB14" s="39"/>
      <c r="NC14" s="39"/>
      <c r="ND14" s="39"/>
      <c r="NE14" s="39"/>
      <c r="NF14" s="39"/>
      <c r="NG14" s="39"/>
      <c r="NH14" s="39"/>
      <c r="NI14" s="39"/>
      <c r="NJ14" s="39"/>
      <c r="NK14" s="39"/>
      <c r="NL14" s="39"/>
      <c r="NM14" s="39"/>
      <c r="NN14" s="39"/>
      <c r="NO14" s="39"/>
      <c r="NP14" s="39"/>
      <c r="NQ14" s="39"/>
      <c r="NR14" s="39"/>
      <c r="NS14" s="39"/>
      <c r="NT14" s="39"/>
      <c r="NU14" s="39"/>
      <c r="NV14" s="39"/>
      <c r="NW14" s="39"/>
      <c r="NX14" s="39"/>
      <c r="NY14" s="39"/>
      <c r="NZ14" s="39"/>
      <c r="OA14" s="39"/>
      <c r="OB14" s="39"/>
      <c r="OC14" s="39"/>
      <c r="OD14" s="39"/>
      <c r="OE14" s="39"/>
      <c r="OF14" s="39"/>
      <c r="OG14" s="39"/>
      <c r="OH14" s="39"/>
      <c r="OI14" s="39"/>
      <c r="OJ14" s="39"/>
      <c r="OK14" s="39"/>
      <c r="OL14" s="39"/>
      <c r="OM14" s="39"/>
      <c r="ON14" s="39"/>
      <c r="OO14" s="39"/>
      <c r="OP14" s="39"/>
      <c r="OQ14" s="39"/>
      <c r="OR14" s="39"/>
      <c r="OS14" s="39"/>
      <c r="OT14" s="39"/>
      <c r="OU14" s="39"/>
      <c r="OV14" s="39"/>
      <c r="OW14" s="39"/>
      <c r="OX14" s="39"/>
      <c r="OY14" s="39"/>
      <c r="OZ14" s="39"/>
      <c r="PA14" s="39"/>
      <c r="PB14" s="39"/>
      <c r="PC14" s="39"/>
      <c r="PD14" s="39"/>
      <c r="PE14" s="39"/>
      <c r="PF14" s="39"/>
      <c r="PG14" s="39"/>
      <c r="PH14" s="39"/>
      <c r="PI14" s="39"/>
      <c r="PJ14" s="39"/>
      <c r="PK14" s="39"/>
      <c r="PL14" s="39"/>
      <c r="PM14" s="39"/>
      <c r="PN14" s="39"/>
      <c r="PO14" s="39"/>
      <c r="PP14" s="39"/>
      <c r="PQ14" s="39"/>
      <c r="PR14" s="39"/>
      <c r="PS14" s="39"/>
      <c r="PT14" s="39"/>
      <c r="PU14" s="39"/>
      <c r="PV14" s="39"/>
      <c r="PW14" s="39"/>
      <c r="PX14" s="39"/>
      <c r="PY14" s="39"/>
      <c r="PZ14" s="39"/>
      <c r="QA14" s="39"/>
      <c r="QB14" s="39"/>
      <c r="QC14" s="39"/>
      <c r="QD14" s="39"/>
      <c r="QE14" s="39"/>
      <c r="QF14" s="39"/>
      <c r="QG14" s="39"/>
      <c r="QH14" s="39"/>
      <c r="QI14" s="39"/>
      <c r="QJ14" s="39"/>
      <c r="QK14" s="39"/>
      <c r="QL14" s="39"/>
      <c r="QM14" s="39"/>
      <c r="QN14" s="39"/>
      <c r="QO14" s="39"/>
      <c r="QP14" s="39"/>
      <c r="QQ14" s="39"/>
      <c r="QR14" s="39"/>
      <c r="QS14" s="39"/>
      <c r="QT14" s="39"/>
      <c r="QU14" s="39"/>
      <c r="QV14" s="39"/>
      <c r="QW14" s="39"/>
      <c r="QX14" s="39"/>
      <c r="QY14" s="39"/>
      <c r="QZ14" s="39"/>
      <c r="RA14" s="39"/>
      <c r="RB14" s="39"/>
      <c r="RC14" s="39"/>
      <c r="RD14" s="39"/>
      <c r="RE14" s="39"/>
      <c r="RF14" s="39"/>
      <c r="RG14" s="39"/>
      <c r="RH14" s="39"/>
      <c r="RI14" s="39"/>
      <c r="RJ14" s="39"/>
      <c r="RK14" s="39"/>
      <c r="RL14" s="39"/>
      <c r="RM14" s="39"/>
      <c r="RN14" s="39"/>
      <c r="RO14" s="39"/>
      <c r="RP14" s="39"/>
      <c r="RQ14" s="39"/>
      <c r="RR14" s="39"/>
      <c r="RS14" s="39"/>
      <c r="RT14" s="39"/>
      <c r="RU14" s="39"/>
      <c r="RV14" s="39"/>
      <c r="RW14" s="39"/>
      <c r="RX14" s="39"/>
      <c r="RY14" s="39"/>
      <c r="RZ14" s="39"/>
      <c r="SA14" s="39"/>
      <c r="SB14" s="39"/>
      <c r="SC14" s="39"/>
      <c r="SD14" s="39"/>
      <c r="SE14" s="39"/>
      <c r="SF14" s="39"/>
      <c r="SG14" s="39"/>
      <c r="SH14" s="39"/>
      <c r="SI14" s="39"/>
      <c r="SJ14" s="39"/>
      <c r="SK14" s="39"/>
      <c r="SL14" s="39"/>
      <c r="SM14" s="39"/>
      <c r="SN14" s="39"/>
      <c r="SO14" s="39"/>
      <c r="SP14" s="39"/>
      <c r="SQ14" s="39"/>
      <c r="SR14" s="39"/>
      <c r="SS14" s="39"/>
      <c r="ST14" s="39"/>
      <c r="SU14" s="39"/>
      <c r="SV14" s="39"/>
      <c r="SW14" s="39"/>
      <c r="SX14" s="39"/>
      <c r="SY14" s="39"/>
      <c r="SZ14" s="39"/>
      <c r="TA14" s="39"/>
      <c r="TB14" s="39"/>
      <c r="TC14" s="39"/>
      <c r="TD14" s="39"/>
      <c r="TE14" s="39"/>
      <c r="TF14" s="39"/>
      <c r="TG14" s="39"/>
      <c r="TH14" s="39"/>
      <c r="TI14" s="39"/>
      <c r="TJ14" s="39"/>
      <c r="TK14" s="39"/>
      <c r="TL14" s="39"/>
      <c r="TM14" s="39"/>
      <c r="TN14" s="39"/>
      <c r="TO14" s="39"/>
      <c r="TP14" s="39"/>
      <c r="TQ14" s="39"/>
      <c r="TR14" s="39"/>
      <c r="TS14" s="39"/>
      <c r="TT14" s="39"/>
      <c r="TU14" s="39"/>
      <c r="TV14" s="39"/>
      <c r="TW14" s="39"/>
      <c r="TX14" s="39"/>
      <c r="TY14" s="39"/>
      <c r="TZ14" s="39"/>
      <c r="UA14" s="39"/>
      <c r="UB14" s="39"/>
      <c r="UC14" s="39"/>
      <c r="UD14" s="39"/>
      <c r="UE14" s="39"/>
      <c r="UF14" s="39"/>
      <c r="UG14" s="39"/>
      <c r="UH14" s="39"/>
      <c r="UI14" s="39"/>
      <c r="UJ14" s="39"/>
      <c r="UK14" s="39"/>
      <c r="UL14" s="39"/>
      <c r="UM14" s="39"/>
      <c r="UN14" s="39"/>
      <c r="UO14" s="39"/>
      <c r="UP14" s="39"/>
      <c r="UQ14" s="39"/>
      <c r="UR14" s="39"/>
      <c r="US14" s="39"/>
      <c r="UT14" s="39"/>
      <c r="UU14" s="39"/>
      <c r="UV14" s="39"/>
      <c r="UW14" s="39"/>
      <c r="UX14" s="39"/>
      <c r="UY14" s="39"/>
      <c r="UZ14" s="39"/>
      <c r="VA14" s="39"/>
      <c r="VB14" s="39"/>
      <c r="VC14" s="39"/>
      <c r="VD14" s="39"/>
      <c r="VE14" s="39"/>
      <c r="VF14" s="39"/>
      <c r="VG14" s="39"/>
      <c r="VH14" s="39"/>
      <c r="VI14" s="39"/>
      <c r="VJ14" s="39"/>
      <c r="VK14" s="39"/>
      <c r="VL14" s="39"/>
      <c r="VM14" s="39"/>
      <c r="VN14" s="39"/>
      <c r="VO14" s="39"/>
      <c r="VP14" s="39"/>
      <c r="VQ14" s="39"/>
      <c r="VR14" s="39"/>
      <c r="VS14" s="39"/>
      <c r="VT14" s="39"/>
      <c r="VU14" s="39"/>
      <c r="VV14" s="39"/>
      <c r="VW14" s="39"/>
      <c r="VX14" s="39"/>
      <c r="VY14" s="39"/>
      <c r="VZ14" s="39"/>
      <c r="WA14" s="39"/>
      <c r="WB14" s="39"/>
      <c r="WC14" s="39"/>
      <c r="WD14" s="39"/>
      <c r="WE14" s="39"/>
      <c r="WF14" s="39"/>
      <c r="WG14" s="39"/>
      <c r="WH14" s="39"/>
      <c r="WI14" s="39"/>
      <c r="WJ14" s="39"/>
      <c r="WK14" s="39"/>
      <c r="WL14" s="39"/>
      <c r="WM14" s="39"/>
      <c r="WN14" s="39"/>
      <c r="WO14" s="39"/>
      <c r="WP14" s="39"/>
      <c r="WQ14" s="39"/>
      <c r="WR14" s="39"/>
      <c r="WS14" s="39"/>
      <c r="WT14" s="39"/>
      <c r="WU14" s="39"/>
      <c r="WV14" s="39"/>
      <c r="WW14" s="39"/>
      <c r="WX14" s="39"/>
      <c r="WY14" s="39"/>
      <c r="WZ14" s="39"/>
      <c r="XA14" s="39"/>
      <c r="XB14" s="39"/>
      <c r="XC14" s="39"/>
      <c r="XD14" s="39"/>
      <c r="XE14" s="39"/>
      <c r="XF14" s="39"/>
      <c r="XG14" s="39"/>
      <c r="XH14" s="39"/>
      <c r="XI14" s="39"/>
      <c r="XJ14" s="39"/>
      <c r="XK14" s="39"/>
      <c r="XL14" s="39"/>
      <c r="XM14" s="39"/>
      <c r="XN14" s="39"/>
      <c r="XO14" s="39"/>
      <c r="XP14" s="39"/>
      <c r="XQ14" s="39"/>
      <c r="XR14" s="39"/>
      <c r="XS14" s="39"/>
      <c r="XT14" s="39"/>
      <c r="XU14" s="39"/>
      <c r="XV14" s="39"/>
      <c r="XW14" s="39"/>
      <c r="XX14" s="39"/>
      <c r="XY14" s="39"/>
      <c r="XZ14" s="39"/>
      <c r="YA14" s="39"/>
      <c r="YB14" s="39"/>
      <c r="YC14" s="39"/>
      <c r="YD14" s="39"/>
      <c r="YE14" s="39"/>
      <c r="YF14" s="39"/>
      <c r="YG14" s="39"/>
      <c r="YH14" s="39"/>
      <c r="YI14" s="39"/>
      <c r="YJ14" s="39"/>
      <c r="YK14" s="39"/>
      <c r="YL14" s="39"/>
      <c r="YM14" s="39"/>
      <c r="YN14" s="39"/>
      <c r="YO14" s="39"/>
      <c r="YP14" s="39"/>
      <c r="YQ14" s="39"/>
      <c r="YR14" s="39"/>
      <c r="YS14" s="39"/>
      <c r="YT14" s="39"/>
      <c r="YU14" s="39"/>
      <c r="YV14" s="39"/>
      <c r="YW14" s="39"/>
      <c r="YX14" s="39"/>
      <c r="YY14" s="39"/>
      <c r="YZ14" s="39"/>
      <c r="ZA14" s="39"/>
      <c r="ZB14" s="39"/>
      <c r="ZC14" s="39"/>
      <c r="ZD14" s="39"/>
      <c r="ZE14" s="39"/>
      <c r="ZF14" s="39"/>
      <c r="ZG14" s="39"/>
      <c r="ZH14" s="39"/>
      <c r="ZI14" s="39"/>
      <c r="ZJ14" s="39"/>
      <c r="ZK14" s="39"/>
      <c r="ZL14" s="39"/>
      <c r="ZM14" s="39"/>
      <c r="ZN14" s="39"/>
      <c r="ZO14" s="39"/>
      <c r="ZP14" s="39"/>
      <c r="ZQ14" s="39"/>
      <c r="ZR14" s="39"/>
      <c r="ZS14" s="39"/>
      <c r="ZT14" s="39"/>
      <c r="ZU14" s="39"/>
      <c r="ZV14" s="39"/>
      <c r="ZW14" s="39"/>
      <c r="ZX14" s="39"/>
      <c r="ZY14" s="39"/>
      <c r="ZZ14" s="39"/>
      <c r="AAA14" s="39"/>
      <c r="AAB14" s="39"/>
      <c r="AAC14" s="39"/>
      <c r="AAD14" s="39"/>
      <c r="AAE14" s="39"/>
      <c r="AAF14" s="39"/>
      <c r="AAG14" s="39"/>
      <c r="AAH14" s="39"/>
      <c r="AAI14" s="39"/>
      <c r="AAJ14" s="39"/>
      <c r="AAK14" s="39"/>
      <c r="AAL14" s="39"/>
      <c r="AAM14" s="39"/>
      <c r="AAN14" s="39"/>
      <c r="AAO14" s="39"/>
      <c r="AAP14" s="39"/>
      <c r="AAQ14" s="39"/>
      <c r="AAR14" s="39"/>
      <c r="AAS14" s="39"/>
      <c r="AAT14" s="39"/>
      <c r="AAU14" s="39"/>
      <c r="AAV14" s="39"/>
      <c r="AAW14" s="39"/>
      <c r="AAX14" s="39"/>
      <c r="AAY14" s="39"/>
      <c r="AAZ14" s="39"/>
      <c r="ABA14" s="39"/>
      <c r="ABB14" s="39"/>
      <c r="ABC14" s="39"/>
      <c r="ABD14" s="39"/>
      <c r="ABE14" s="39"/>
      <c r="ABF14" s="39"/>
      <c r="ABG14" s="39"/>
      <c r="ABH14" s="39"/>
      <c r="ABI14" s="39"/>
      <c r="ABJ14" s="39"/>
      <c r="ABK14" s="39"/>
      <c r="ABL14" s="39"/>
      <c r="ABM14" s="39"/>
      <c r="ABN14" s="39"/>
      <c r="ABO14" s="39"/>
      <c r="ABP14" s="39"/>
      <c r="ABQ14" s="39"/>
      <c r="ABR14" s="39"/>
      <c r="ABS14" s="39"/>
      <c r="ABT14" s="39"/>
      <c r="ABU14" s="39"/>
      <c r="ABV14" s="39"/>
      <c r="ABW14" s="39"/>
      <c r="ABX14" s="39"/>
      <c r="ABY14" s="39"/>
      <c r="ABZ14" s="39"/>
      <c r="ACA14" s="39"/>
      <c r="ACB14" s="39"/>
      <c r="ACC14" s="39"/>
      <c r="ACD14" s="39"/>
      <c r="ACE14" s="39"/>
      <c r="ACF14" s="39"/>
      <c r="ACG14" s="39"/>
      <c r="ACH14" s="39"/>
      <c r="ACI14" s="39"/>
      <c r="ACJ14" s="39"/>
      <c r="ACK14" s="39"/>
      <c r="ACL14" s="39"/>
      <c r="ACM14" s="39"/>
      <c r="ACN14" s="39"/>
      <c r="ACO14" s="39"/>
      <c r="ACP14" s="39"/>
      <c r="ACQ14" s="39"/>
      <c r="ACR14" s="39"/>
      <c r="ACS14" s="39"/>
      <c r="ACT14" s="39"/>
      <c r="ACU14" s="39"/>
      <c r="ACV14" s="39"/>
      <c r="ACW14" s="39"/>
      <c r="ACX14" s="39"/>
      <c r="ACY14" s="39"/>
      <c r="ACZ14" s="39"/>
      <c r="ADA14" s="39"/>
      <c r="ADB14" s="39"/>
      <c r="ADC14" s="39"/>
      <c r="ADD14" s="39"/>
      <c r="ADE14" s="39"/>
      <c r="ADF14" s="39"/>
      <c r="ADG14" s="39"/>
      <c r="ADH14" s="39"/>
      <c r="ADI14" s="39"/>
      <c r="ADJ14" s="39"/>
      <c r="ADK14" s="39"/>
      <c r="ADL14" s="39"/>
      <c r="ADM14" s="39"/>
      <c r="ADN14" s="39"/>
      <c r="ADO14" s="39"/>
      <c r="ADP14" s="39"/>
      <c r="ADQ14" s="39"/>
      <c r="ADR14" s="39"/>
      <c r="ADS14" s="39"/>
      <c r="ADT14" s="39"/>
      <c r="ADU14" s="39"/>
      <c r="ADV14" s="39"/>
      <c r="ADW14" s="39"/>
      <c r="ADX14" s="39"/>
      <c r="ADY14" s="39"/>
      <c r="ADZ14" s="39"/>
      <c r="AEA14" s="39"/>
      <c r="AEB14" s="39"/>
      <c r="AEC14" s="39"/>
      <c r="AED14" s="39"/>
      <c r="AEE14" s="39"/>
      <c r="AEF14" s="39"/>
      <c r="AEG14" s="39"/>
      <c r="AEH14" s="39"/>
      <c r="AEI14" s="39"/>
      <c r="AEJ14" s="39"/>
      <c r="AEK14" s="39"/>
      <c r="AEL14" s="39"/>
      <c r="AEM14" s="39"/>
      <c r="AEN14" s="39"/>
      <c r="AEO14" s="39"/>
      <c r="AEP14" s="39"/>
      <c r="AEQ14" s="39"/>
      <c r="AER14" s="39"/>
      <c r="AES14" s="39"/>
      <c r="AET14" s="39"/>
      <c r="AEU14" s="39"/>
      <c r="AEV14" s="39"/>
      <c r="AEW14" s="39"/>
      <c r="AEX14" s="39"/>
      <c r="AEY14" s="39"/>
      <c r="AEZ14" s="39"/>
      <c r="AFA14" s="39"/>
      <c r="AFB14" s="39"/>
      <c r="AFC14" s="39"/>
      <c r="AFD14" s="39"/>
      <c r="AFE14" s="39"/>
      <c r="AFF14" s="39"/>
      <c r="AFG14" s="39"/>
      <c r="AFH14" s="39"/>
      <c r="AFI14" s="39"/>
      <c r="AFJ14" s="39"/>
      <c r="AFK14" s="39"/>
      <c r="AFL14" s="39"/>
      <c r="AFM14" s="39"/>
      <c r="AFN14" s="39"/>
      <c r="AFO14" s="39"/>
      <c r="AFP14" s="39"/>
      <c r="AFQ14" s="39"/>
      <c r="AFR14" s="39"/>
      <c r="AFS14" s="39"/>
      <c r="AFT14" s="39"/>
      <c r="AFU14" s="39"/>
      <c r="AFV14" s="39"/>
      <c r="AFW14" s="39"/>
      <c r="AFX14" s="39"/>
      <c r="AFY14" s="39"/>
      <c r="AFZ14" s="39"/>
      <c r="AGA14" s="39"/>
      <c r="AGB14" s="39"/>
      <c r="AGC14" s="39"/>
      <c r="AGD14" s="39"/>
      <c r="AGE14" s="39"/>
      <c r="AGF14" s="39"/>
      <c r="AGG14" s="39"/>
      <c r="AGH14" s="39"/>
      <c r="AGI14" s="39"/>
      <c r="AGJ14" s="39"/>
      <c r="AGK14" s="39"/>
      <c r="AGL14" s="39"/>
      <c r="AGM14" s="39"/>
      <c r="AGN14" s="39"/>
      <c r="AGO14" s="39"/>
      <c r="AGP14" s="39"/>
      <c r="AGQ14" s="39"/>
      <c r="AGR14" s="39"/>
      <c r="AGS14" s="39"/>
      <c r="AGT14" s="39"/>
      <c r="AGU14" s="39"/>
      <c r="AGV14" s="39"/>
      <c r="AGW14" s="39"/>
      <c r="AGX14" s="39"/>
      <c r="AGY14" s="39"/>
      <c r="AGZ14" s="39"/>
      <c r="AHA14" s="39"/>
      <c r="AHB14" s="39"/>
      <c r="AHC14" s="39"/>
      <c r="AHD14" s="39"/>
      <c r="AHE14" s="39"/>
      <c r="AHF14" s="39"/>
      <c r="AHG14" s="39"/>
      <c r="AHH14" s="39"/>
      <c r="AHI14" s="39"/>
      <c r="AHJ14" s="39"/>
      <c r="AHK14" s="39"/>
      <c r="AHL14" s="39"/>
      <c r="AHM14" s="39"/>
      <c r="AHN14" s="39"/>
      <c r="AHO14" s="39"/>
      <c r="AHP14" s="39"/>
      <c r="AHQ14" s="39"/>
      <c r="AHR14" s="39"/>
      <c r="AHS14" s="39"/>
      <c r="AHT14" s="39"/>
      <c r="AHU14" s="39"/>
      <c r="AHV14" s="39"/>
      <c r="AHW14" s="39"/>
      <c r="AHX14" s="39"/>
      <c r="AHY14" s="39"/>
      <c r="AHZ14" s="39"/>
      <c r="AIA14" s="39"/>
      <c r="AIB14" s="39"/>
      <c r="AIC14" s="39"/>
      <c r="AID14" s="39"/>
      <c r="AIE14" s="39"/>
      <c r="AIF14" s="39"/>
      <c r="AIG14" s="39"/>
      <c r="AIH14" s="39"/>
      <c r="AII14" s="39"/>
      <c r="AIJ14" s="39"/>
      <c r="AIK14" s="39"/>
      <c r="AIL14" s="39"/>
      <c r="AIM14" s="39"/>
      <c r="AIN14" s="39"/>
      <c r="AIO14" s="39"/>
      <c r="AIP14" s="39"/>
      <c r="AIQ14" s="39"/>
      <c r="AIR14" s="39"/>
      <c r="AIS14" s="39"/>
      <c r="AIT14" s="39"/>
      <c r="AIU14" s="39"/>
      <c r="AIV14" s="39"/>
      <c r="AIW14" s="39"/>
      <c r="AIX14" s="39"/>
      <c r="AIY14" s="39"/>
      <c r="AIZ14" s="39"/>
      <c r="AJA14" s="39"/>
      <c r="AJB14" s="39"/>
      <c r="AJC14" s="39"/>
      <c r="AJD14" s="39"/>
      <c r="AJE14" s="39"/>
      <c r="AJF14" s="39"/>
      <c r="AJG14" s="39"/>
      <c r="AJH14" s="39"/>
      <c r="AJI14" s="39"/>
      <c r="AJJ14" s="39"/>
      <c r="AJK14" s="39"/>
      <c r="AJL14" s="39"/>
      <c r="AJM14" s="39"/>
      <c r="AJN14" s="39"/>
      <c r="AJO14" s="39"/>
      <c r="AJP14" s="39"/>
      <c r="AJQ14" s="39"/>
      <c r="AJR14" s="39"/>
      <c r="AJS14" s="39"/>
      <c r="AJT14" s="39"/>
      <c r="AJU14" s="39"/>
      <c r="AJV14" s="39"/>
      <c r="AJW14" s="39"/>
      <c r="AJX14" s="39"/>
      <c r="AJY14" s="39"/>
      <c r="AJZ14" s="39"/>
      <c r="AKA14" s="39"/>
      <c r="AKB14" s="39"/>
      <c r="AKC14" s="39"/>
      <c r="AKD14" s="39"/>
      <c r="AKE14" s="39"/>
      <c r="AKF14" s="39"/>
      <c r="AKG14" s="39"/>
      <c r="AKH14" s="39"/>
      <c r="AKI14" s="39"/>
      <c r="AKJ14" s="39"/>
      <c r="AKK14" s="39"/>
      <c r="AKL14" s="39"/>
      <c r="AKM14" s="39"/>
      <c r="AKN14" s="39"/>
      <c r="AKO14" s="39"/>
      <c r="AKP14" s="39"/>
      <c r="AKQ14" s="39"/>
      <c r="AKR14" s="39"/>
      <c r="AKS14" s="39"/>
      <c r="AKT14" s="39"/>
      <c r="AKU14" s="39"/>
      <c r="AKV14" s="39"/>
      <c r="AKW14" s="39"/>
      <c r="AKX14" s="39"/>
      <c r="AKY14" s="39"/>
      <c r="AKZ14" s="39"/>
      <c r="ALA14" s="39"/>
      <c r="ALB14" s="39"/>
      <c r="ALC14" s="39"/>
      <c r="ALD14" s="39"/>
      <c r="ALE14" s="39"/>
      <c r="ALF14" s="39"/>
      <c r="ALG14" s="39"/>
      <c r="ALH14" s="39"/>
      <c r="ALI14" s="39"/>
      <c r="ALJ14" s="39"/>
      <c r="ALK14" s="39"/>
      <c r="ALL14" s="39"/>
      <c r="ALM14" s="39"/>
      <c r="ALN14" s="39"/>
      <c r="ALO14" s="39"/>
      <c r="ALP14" s="39"/>
      <c r="ALQ14" s="39"/>
      <c r="ALR14" s="39"/>
      <c r="ALS14" s="39"/>
      <c r="ALT14" s="39"/>
      <c r="ALU14" s="39"/>
      <c r="ALV14" s="39"/>
      <c r="ALW14" s="39"/>
      <c r="ALX14" s="39"/>
      <c r="ALY14" s="39"/>
      <c r="ALZ14" s="39"/>
      <c r="AMA14" s="39"/>
      <c r="AMB14" s="39"/>
      <c r="AMC14" s="39"/>
      <c r="AMD14" s="39"/>
      <c r="AME14" s="39"/>
      <c r="AMF14" s="39"/>
      <c r="AMG14" s="39"/>
      <c r="AMH14" s="39"/>
      <c r="AMI14" s="39"/>
      <c r="AMJ14" s="39"/>
      <c r="AMK14" s="39"/>
      <c r="AML14" s="39"/>
      <c r="AMM14" s="39"/>
      <c r="AMN14" s="39"/>
      <c r="AMO14" s="39"/>
      <c r="AMP14" s="39"/>
      <c r="AMQ14" s="39"/>
      <c r="AMR14" s="39"/>
      <c r="AMS14" s="39"/>
      <c r="AMT14" s="39"/>
      <c r="AMU14" s="39"/>
      <c r="AMV14" s="39"/>
      <c r="AMW14" s="39"/>
      <c r="AMX14" s="39"/>
      <c r="AMY14" s="39"/>
      <c r="AMZ14" s="39"/>
      <c r="ANA14" s="39"/>
      <c r="ANB14" s="39"/>
      <c r="ANC14" s="39"/>
      <c r="AND14" s="39"/>
      <c r="ANE14" s="39"/>
      <c r="ANF14" s="39"/>
      <c r="ANG14" s="39"/>
      <c r="ANH14" s="39"/>
      <c r="ANI14" s="39"/>
      <c r="ANJ14" s="39"/>
      <c r="ANK14" s="39"/>
      <c r="ANL14" s="39"/>
      <c r="ANM14" s="39"/>
      <c r="ANN14" s="39"/>
      <c r="ANO14" s="39"/>
      <c r="ANP14" s="39"/>
      <c r="ANQ14" s="39"/>
      <c r="ANR14" s="39"/>
      <c r="ANS14" s="39"/>
      <c r="ANT14" s="39"/>
      <c r="ANU14" s="39"/>
      <c r="ANV14" s="39"/>
      <c r="ANW14" s="39"/>
      <c r="ANX14" s="39"/>
      <c r="ANY14" s="39"/>
      <c r="ANZ14" s="39"/>
      <c r="AOA14" s="39"/>
      <c r="AOB14" s="39"/>
      <c r="AOC14" s="39"/>
      <c r="AOD14" s="39"/>
      <c r="AOE14" s="39"/>
      <c r="AOF14" s="39"/>
      <c r="AOG14" s="39"/>
      <c r="AOH14" s="39"/>
      <c r="AOI14" s="39"/>
      <c r="AOJ14" s="39"/>
      <c r="AOK14" s="39"/>
      <c r="AOL14" s="39"/>
      <c r="AOM14" s="39"/>
      <c r="AON14" s="39"/>
      <c r="AOO14" s="39"/>
      <c r="AOP14" s="39"/>
      <c r="AOQ14" s="39"/>
      <c r="AOR14" s="39"/>
      <c r="AOS14" s="39"/>
      <c r="AOT14" s="39"/>
      <c r="AOU14" s="39"/>
      <c r="AOV14" s="39"/>
      <c r="AOW14" s="39"/>
      <c r="AOX14" s="39"/>
      <c r="AOY14" s="39"/>
      <c r="AOZ14" s="39"/>
      <c r="APA14" s="39"/>
      <c r="APB14" s="39"/>
      <c r="APC14" s="39"/>
      <c r="APD14" s="39"/>
      <c r="APE14" s="39"/>
      <c r="APF14" s="39"/>
      <c r="APG14" s="39"/>
      <c r="APH14" s="39"/>
      <c r="API14" s="39"/>
      <c r="APJ14" s="39"/>
      <c r="APK14" s="39"/>
      <c r="APL14" s="39"/>
      <c r="APM14" s="39"/>
      <c r="APN14" s="39"/>
      <c r="APO14" s="39"/>
      <c r="APP14" s="39"/>
      <c r="APQ14" s="39"/>
      <c r="APR14" s="39"/>
      <c r="APS14" s="39"/>
      <c r="APT14" s="39"/>
      <c r="APU14" s="39"/>
      <c r="APV14" s="39"/>
      <c r="APW14" s="39"/>
      <c r="APX14" s="39"/>
      <c r="APY14" s="39"/>
      <c r="APZ14" s="39"/>
      <c r="AQA14" s="39"/>
      <c r="AQB14" s="39"/>
      <c r="AQC14" s="39"/>
      <c r="AQD14" s="39"/>
      <c r="AQE14" s="39"/>
      <c r="AQF14" s="39"/>
      <c r="AQG14" s="39"/>
      <c r="AQH14" s="39"/>
      <c r="AQI14" s="39"/>
      <c r="AQJ14" s="39"/>
      <c r="AQK14" s="39"/>
      <c r="AQL14" s="39"/>
      <c r="AQM14" s="39"/>
      <c r="AQN14" s="39"/>
      <c r="AQO14" s="39"/>
      <c r="AQP14" s="39"/>
      <c r="AQQ14" s="39"/>
      <c r="AQR14" s="39"/>
      <c r="AQS14" s="39"/>
      <c r="AQT14" s="39"/>
      <c r="AQU14" s="39"/>
      <c r="AQV14" s="39"/>
      <c r="AQW14" s="39"/>
      <c r="AQX14" s="39"/>
      <c r="AQY14" s="39"/>
      <c r="AQZ14" s="39"/>
      <c r="ARA14" s="39"/>
      <c r="ARB14" s="39"/>
      <c r="ARC14" s="39"/>
      <c r="ARD14" s="39"/>
      <c r="ARE14" s="39"/>
      <c r="ARF14" s="39"/>
      <c r="ARG14" s="39"/>
      <c r="ARH14" s="39"/>
      <c r="ARI14" s="39"/>
      <c r="ARJ14" s="39"/>
      <c r="ARK14" s="39"/>
      <c r="ARL14" s="39"/>
      <c r="ARM14" s="39"/>
      <c r="ARN14" s="39"/>
      <c r="ARO14" s="39"/>
      <c r="ARP14" s="39"/>
      <c r="ARQ14" s="39"/>
      <c r="ARR14" s="39"/>
      <c r="ARS14" s="39"/>
      <c r="ART14" s="39"/>
      <c r="ARU14" s="39"/>
      <c r="ARV14" s="39"/>
      <c r="ARW14" s="39"/>
      <c r="ARX14" s="39"/>
      <c r="ARY14" s="39"/>
      <c r="ARZ14" s="39"/>
      <c r="ASA14" s="39"/>
      <c r="ASB14" s="39"/>
      <c r="ASC14" s="39"/>
      <c r="ASD14" s="39"/>
      <c r="ASE14" s="39"/>
      <c r="ASF14" s="39"/>
      <c r="ASG14" s="39"/>
      <c r="ASH14" s="39"/>
      <c r="ASI14" s="39"/>
      <c r="ASJ14" s="39"/>
      <c r="ASK14" s="39"/>
      <c r="ASL14" s="39"/>
      <c r="ASM14" s="39"/>
      <c r="ASN14" s="39"/>
      <c r="ASO14" s="39"/>
      <c r="ASP14" s="39"/>
      <c r="ASQ14" s="39"/>
      <c r="ASR14" s="39"/>
      <c r="ASS14" s="39"/>
      <c r="AST14" s="39"/>
      <c r="ASU14" s="39"/>
      <c r="ASV14" s="39"/>
      <c r="ASW14" s="39"/>
      <c r="ASX14" s="39"/>
      <c r="ASY14" s="39"/>
      <c r="ASZ14" s="39"/>
      <c r="ATA14" s="39"/>
      <c r="ATB14" s="39"/>
      <c r="ATC14" s="39"/>
      <c r="ATD14" s="39"/>
      <c r="ATE14" s="39"/>
      <c r="ATF14" s="39"/>
      <c r="ATG14" s="39"/>
      <c r="ATH14" s="39"/>
      <c r="ATI14" s="39"/>
      <c r="ATJ14" s="39"/>
      <c r="ATK14" s="39"/>
      <c r="ATL14" s="39"/>
      <c r="ATM14" s="39"/>
      <c r="ATN14" s="39"/>
      <c r="ATO14" s="39"/>
      <c r="ATP14" s="39"/>
      <c r="ATQ14" s="39"/>
      <c r="ATR14" s="39"/>
      <c r="ATS14" s="39"/>
      <c r="ATT14" s="39"/>
      <c r="ATU14" s="39"/>
      <c r="ATV14" s="39"/>
      <c r="ATW14" s="39"/>
      <c r="ATX14" s="39"/>
      <c r="ATY14" s="39"/>
      <c r="ATZ14" s="39"/>
      <c r="AUA14" s="39"/>
      <c r="AUB14" s="39"/>
      <c r="AUC14" s="39"/>
      <c r="AUD14" s="39"/>
      <c r="AUE14" s="39"/>
      <c r="AUF14" s="39"/>
      <c r="AUG14" s="39"/>
      <c r="AUH14" s="39"/>
      <c r="AUI14" s="39"/>
      <c r="AUJ14" s="39"/>
      <c r="AUK14" s="39"/>
      <c r="AUL14" s="39"/>
      <c r="AUM14" s="39"/>
      <c r="AUN14" s="39"/>
      <c r="AUO14" s="39"/>
      <c r="AUP14" s="39"/>
      <c r="AUQ14" s="39"/>
      <c r="AUR14" s="39"/>
      <c r="AUS14" s="39"/>
      <c r="AUT14" s="39"/>
      <c r="AUU14" s="39"/>
      <c r="AUV14" s="39"/>
      <c r="AUW14" s="39"/>
      <c r="AUX14" s="39"/>
      <c r="AUY14" s="39"/>
      <c r="AUZ14" s="39"/>
      <c r="AVA14" s="39"/>
      <c r="AVB14" s="39"/>
      <c r="AVC14" s="39"/>
      <c r="AVD14" s="39"/>
      <c r="AVE14" s="39"/>
      <c r="AVF14" s="39"/>
      <c r="AVG14" s="39"/>
      <c r="AVH14" s="39"/>
      <c r="AVI14" s="39"/>
      <c r="AVJ14" s="39"/>
      <c r="AVK14" s="39"/>
      <c r="AVL14" s="39"/>
      <c r="AVM14" s="39"/>
      <c r="AVN14" s="39"/>
      <c r="AVO14" s="39"/>
      <c r="AVP14" s="39"/>
      <c r="AVQ14" s="39"/>
      <c r="AVR14" s="39"/>
      <c r="AVS14" s="39"/>
      <c r="AVT14" s="39"/>
      <c r="AVU14" s="39"/>
      <c r="AVV14" s="39"/>
      <c r="AVW14" s="39"/>
      <c r="AVX14" s="39"/>
      <c r="AVY14" s="39"/>
      <c r="AVZ14" s="39"/>
      <c r="AWA14" s="39"/>
      <c r="AWB14" s="39"/>
      <c r="AWC14" s="39"/>
      <c r="AWD14" s="39"/>
      <c r="AWE14" s="39"/>
      <c r="AWF14" s="39"/>
      <c r="AWG14" s="39"/>
      <c r="AWH14" s="39"/>
      <c r="AWI14" s="39"/>
      <c r="AWJ14" s="39"/>
      <c r="AWK14" s="39"/>
      <c r="AWL14" s="39"/>
      <c r="AWM14" s="39"/>
      <c r="AWN14" s="39"/>
      <c r="AWO14" s="39"/>
      <c r="AWP14" s="39"/>
      <c r="AWQ14" s="39"/>
      <c r="AWR14" s="39"/>
      <c r="AWS14" s="39"/>
      <c r="AWT14" s="39"/>
      <c r="AWU14" s="39"/>
      <c r="AWV14" s="39"/>
      <c r="AWW14" s="39"/>
      <c r="AWX14" s="39"/>
      <c r="AWY14" s="39"/>
      <c r="AWZ14" s="39"/>
      <c r="AXA14" s="39"/>
      <c r="AXB14" s="39"/>
      <c r="AXC14" s="39"/>
      <c r="AXD14" s="39"/>
      <c r="AXE14" s="39"/>
      <c r="AXF14" s="39"/>
      <c r="AXG14" s="39"/>
      <c r="AXH14" s="39"/>
      <c r="AXI14" s="39"/>
      <c r="AXJ14" s="39"/>
      <c r="AXK14" s="39"/>
      <c r="AXL14" s="39"/>
      <c r="AXM14" s="39"/>
      <c r="AXN14" s="39"/>
      <c r="AXO14" s="39"/>
      <c r="AXP14" s="39"/>
      <c r="AXQ14" s="39"/>
      <c r="AXR14" s="39"/>
      <c r="AXS14" s="39"/>
      <c r="AXT14" s="39"/>
      <c r="AXU14" s="39"/>
      <c r="AXV14" s="39"/>
      <c r="AXW14" s="39"/>
      <c r="AXX14" s="39"/>
      <c r="AXY14" s="39"/>
      <c r="AXZ14" s="39"/>
      <c r="AYA14" s="39"/>
      <c r="AYB14" s="39"/>
      <c r="AYC14" s="39"/>
      <c r="AYD14" s="39"/>
      <c r="AYE14" s="39"/>
      <c r="AYF14" s="39"/>
      <c r="AYG14" s="39"/>
      <c r="AYH14" s="39"/>
      <c r="AYI14" s="39"/>
      <c r="AYJ14" s="39"/>
      <c r="AYK14" s="39"/>
      <c r="AYL14" s="39"/>
      <c r="AYM14" s="39"/>
      <c r="AYN14" s="39"/>
      <c r="AYO14" s="39"/>
      <c r="AYP14" s="39"/>
      <c r="AYQ14" s="39"/>
      <c r="AYR14" s="39"/>
      <c r="AYS14" s="39"/>
      <c r="AYT14" s="39"/>
      <c r="AYU14" s="39"/>
      <c r="AYV14" s="39"/>
      <c r="AYW14" s="39"/>
      <c r="AYX14" s="39"/>
      <c r="AYY14" s="39"/>
      <c r="AYZ14" s="39"/>
      <c r="AZA14" s="39"/>
      <c r="AZB14" s="39"/>
      <c r="AZC14" s="39"/>
      <c r="AZD14" s="39"/>
      <c r="AZE14" s="39"/>
      <c r="AZF14" s="39"/>
      <c r="AZG14" s="39"/>
      <c r="AZH14" s="39"/>
      <c r="AZI14" s="39"/>
      <c r="AZJ14" s="39"/>
      <c r="AZK14" s="39"/>
      <c r="AZL14" s="39"/>
      <c r="AZM14" s="39"/>
      <c r="AZN14" s="39"/>
      <c r="AZO14" s="39"/>
      <c r="AZP14" s="39"/>
      <c r="AZQ14" s="39"/>
      <c r="AZR14" s="39"/>
      <c r="AZS14" s="39"/>
      <c r="AZT14" s="39"/>
      <c r="AZU14" s="39"/>
      <c r="AZV14" s="39"/>
      <c r="AZW14" s="39"/>
      <c r="AZX14" s="39"/>
      <c r="AZY14" s="39"/>
      <c r="AZZ14" s="39"/>
      <c r="BAA14" s="39"/>
      <c r="BAB14" s="39"/>
      <c r="BAC14" s="39"/>
      <c r="BAD14" s="39"/>
      <c r="BAE14" s="39"/>
      <c r="BAF14" s="39"/>
      <c r="BAG14" s="39"/>
      <c r="BAH14" s="39"/>
      <c r="BAI14" s="39"/>
      <c r="BAJ14" s="39"/>
      <c r="BAK14" s="39"/>
      <c r="BAL14" s="39"/>
      <c r="BAM14" s="39"/>
      <c r="BAN14" s="39"/>
      <c r="BAO14" s="39"/>
      <c r="BAP14" s="39"/>
      <c r="BAQ14" s="39"/>
      <c r="BAR14" s="39"/>
      <c r="BAS14" s="39"/>
      <c r="BAT14" s="39"/>
      <c r="BAU14" s="39"/>
      <c r="BAV14" s="39"/>
      <c r="BAW14" s="39"/>
      <c r="BAX14" s="39"/>
      <c r="BAY14" s="39"/>
      <c r="BAZ14" s="39"/>
      <c r="BBA14" s="39"/>
      <c r="BBB14" s="39"/>
      <c r="BBC14" s="39"/>
      <c r="BBD14" s="39"/>
      <c r="BBE14" s="39"/>
      <c r="BBF14" s="39"/>
      <c r="BBG14" s="39"/>
      <c r="BBH14" s="39"/>
      <c r="BBI14" s="39"/>
      <c r="BBJ14" s="39"/>
      <c r="BBK14" s="39"/>
      <c r="BBL14" s="39"/>
      <c r="BBM14" s="39"/>
      <c r="BBN14" s="39"/>
      <c r="BBO14" s="39"/>
      <c r="BBP14" s="39"/>
      <c r="BBQ14" s="39"/>
      <c r="BBR14" s="39"/>
      <c r="BBS14" s="39"/>
      <c r="BBT14" s="39"/>
      <c r="BBU14" s="39"/>
      <c r="BBV14" s="39"/>
      <c r="BBW14" s="39"/>
      <c r="BBX14" s="39"/>
      <c r="BBY14" s="39"/>
      <c r="BBZ14" s="39"/>
      <c r="BCA14" s="39"/>
      <c r="BCB14" s="39"/>
      <c r="BCC14" s="39"/>
      <c r="BCD14" s="39"/>
      <c r="BCE14" s="39"/>
      <c r="BCF14" s="39"/>
      <c r="BCG14" s="39"/>
      <c r="BCH14" s="39"/>
      <c r="BCI14" s="39"/>
      <c r="BCJ14" s="39"/>
      <c r="BCK14" s="39"/>
      <c r="BCL14" s="39"/>
      <c r="BCM14" s="39"/>
      <c r="BCN14" s="39"/>
      <c r="BCO14" s="39"/>
      <c r="BCP14" s="39"/>
      <c r="BCQ14" s="39"/>
      <c r="BCR14" s="39"/>
      <c r="BCS14" s="39"/>
      <c r="BCT14" s="39"/>
      <c r="BCU14" s="39"/>
      <c r="BCV14" s="39"/>
      <c r="BCW14" s="39"/>
      <c r="BCX14" s="39"/>
      <c r="BCY14" s="39"/>
      <c r="BCZ14" s="39"/>
      <c r="BDA14" s="39"/>
      <c r="BDB14" s="39"/>
      <c r="BDC14" s="39"/>
      <c r="BDD14" s="39"/>
      <c r="BDE14" s="39"/>
      <c r="BDF14" s="39"/>
      <c r="BDG14" s="39"/>
      <c r="BDH14" s="39"/>
      <c r="BDI14" s="39"/>
      <c r="BDJ14" s="39"/>
      <c r="BDK14" s="39"/>
      <c r="BDL14" s="39"/>
      <c r="BDM14" s="39"/>
      <c r="BDN14" s="39"/>
      <c r="BDO14" s="39"/>
      <c r="BDP14" s="39"/>
      <c r="BDQ14" s="39"/>
      <c r="BDR14" s="39"/>
      <c r="BDS14" s="39"/>
      <c r="BDT14" s="39"/>
      <c r="BDU14" s="39"/>
      <c r="BDV14" s="39"/>
      <c r="BDW14" s="39"/>
      <c r="BDX14" s="39"/>
      <c r="BDY14" s="39"/>
      <c r="BDZ14" s="39"/>
      <c r="BEA14" s="39"/>
      <c r="BEB14" s="39"/>
      <c r="BEC14" s="39"/>
      <c r="BED14" s="39"/>
      <c r="BEE14" s="39"/>
      <c r="BEF14" s="39"/>
      <c r="BEG14" s="39"/>
      <c r="BEH14" s="39"/>
      <c r="BEI14" s="39"/>
      <c r="BEJ14" s="39"/>
      <c r="BEK14" s="39"/>
      <c r="BEL14" s="39"/>
      <c r="BEM14" s="39"/>
      <c r="BEN14" s="39"/>
      <c r="BEO14" s="39"/>
      <c r="BEP14" s="39"/>
      <c r="BEQ14" s="39"/>
      <c r="BER14" s="39"/>
      <c r="BES14" s="39"/>
      <c r="BET14" s="39"/>
      <c r="BEU14" s="39"/>
      <c r="BEV14" s="39"/>
      <c r="BEW14" s="39"/>
      <c r="BEX14" s="39"/>
      <c r="BEY14" s="39"/>
      <c r="BEZ14" s="39"/>
      <c r="BFA14" s="39"/>
      <c r="BFB14" s="39"/>
      <c r="BFC14" s="39"/>
      <c r="BFD14" s="39"/>
      <c r="BFE14" s="39"/>
      <c r="BFF14" s="39"/>
      <c r="BFG14" s="39"/>
      <c r="BFH14" s="39"/>
      <c r="BFI14" s="39"/>
      <c r="BFJ14" s="39"/>
      <c r="BFK14" s="39"/>
      <c r="BFL14" s="39"/>
      <c r="BFM14" s="39"/>
      <c r="BFN14" s="39"/>
      <c r="BFO14" s="39"/>
      <c r="BFP14" s="39"/>
      <c r="BFQ14" s="39"/>
      <c r="BFR14" s="39"/>
      <c r="BFS14" s="39"/>
      <c r="BFT14" s="39"/>
      <c r="BFU14" s="39"/>
      <c r="BFV14" s="39"/>
      <c r="BFW14" s="39"/>
      <c r="BFX14" s="39"/>
      <c r="BFY14" s="39"/>
      <c r="BFZ14" s="39"/>
      <c r="BGA14" s="39"/>
      <c r="BGB14" s="39"/>
      <c r="BGC14" s="39"/>
      <c r="BGD14" s="39"/>
      <c r="BGE14" s="39"/>
      <c r="BGF14" s="39"/>
      <c r="BGG14" s="39"/>
      <c r="BGH14" s="39"/>
      <c r="BGI14" s="39"/>
      <c r="BGJ14" s="39"/>
      <c r="BGK14" s="39"/>
      <c r="BGL14" s="39"/>
      <c r="BGM14" s="39"/>
      <c r="BGN14" s="39"/>
      <c r="BGO14" s="39"/>
      <c r="BGP14" s="39"/>
      <c r="BGQ14" s="39"/>
      <c r="BGR14" s="39"/>
      <c r="BGS14" s="39"/>
      <c r="BGT14" s="39"/>
      <c r="BGU14" s="39"/>
      <c r="BGV14" s="39"/>
      <c r="BGW14" s="39"/>
      <c r="BGX14" s="39"/>
      <c r="BGY14" s="39"/>
      <c r="BGZ14" s="39"/>
      <c r="BHA14" s="39"/>
      <c r="BHB14" s="39"/>
      <c r="BHC14" s="39"/>
      <c r="BHD14" s="39"/>
      <c r="BHE14" s="39"/>
      <c r="BHF14" s="39"/>
      <c r="BHG14" s="39"/>
      <c r="BHH14" s="39"/>
      <c r="BHI14" s="39"/>
      <c r="BHJ14" s="39"/>
      <c r="BHK14" s="39"/>
      <c r="BHL14" s="39"/>
      <c r="BHM14" s="39"/>
      <c r="BHN14" s="39"/>
      <c r="BHO14" s="39"/>
      <c r="BHP14" s="39"/>
      <c r="BHQ14" s="39"/>
      <c r="BHR14" s="39"/>
      <c r="BHS14" s="39"/>
      <c r="BHT14" s="39"/>
      <c r="BHU14" s="39"/>
      <c r="BHV14" s="39"/>
      <c r="BHW14" s="39"/>
      <c r="BHX14" s="39"/>
      <c r="BHY14" s="39"/>
      <c r="BHZ14" s="39"/>
      <c r="BIA14" s="39"/>
      <c r="BIB14" s="39"/>
      <c r="BIC14" s="39"/>
      <c r="BID14" s="39"/>
      <c r="BIE14" s="39"/>
      <c r="BIF14" s="39"/>
      <c r="BIG14" s="39"/>
      <c r="BIH14" s="39"/>
      <c r="BII14" s="39"/>
      <c r="BIJ14" s="39"/>
      <c r="BIK14" s="39"/>
      <c r="BIL14" s="39"/>
      <c r="BIM14" s="39"/>
      <c r="BIN14" s="39"/>
      <c r="BIO14" s="39"/>
      <c r="BIP14" s="39"/>
      <c r="BIQ14" s="39"/>
      <c r="BIR14" s="39"/>
      <c r="BIS14" s="39"/>
      <c r="BIT14" s="39"/>
      <c r="BIU14" s="39"/>
      <c r="BIV14" s="39"/>
      <c r="BIW14" s="39"/>
      <c r="BIX14" s="39"/>
      <c r="BIY14" s="39"/>
      <c r="BIZ14" s="39"/>
      <c r="BJA14" s="39"/>
      <c r="BJB14" s="39"/>
      <c r="BJC14" s="39"/>
      <c r="BJD14" s="39"/>
      <c r="BJE14" s="39"/>
      <c r="BJF14" s="39"/>
      <c r="BJG14" s="39"/>
      <c r="BJH14" s="39"/>
      <c r="BJI14" s="39"/>
      <c r="BJJ14" s="39"/>
      <c r="BJK14" s="39"/>
      <c r="BJL14" s="39"/>
      <c r="BJM14" s="39"/>
      <c r="BJN14" s="39"/>
      <c r="BJO14" s="39"/>
      <c r="BJP14" s="39"/>
      <c r="BJQ14" s="39"/>
      <c r="BJR14" s="39"/>
      <c r="BJS14" s="39"/>
      <c r="BJT14" s="39"/>
      <c r="BJU14" s="39"/>
      <c r="BJV14" s="39"/>
      <c r="BJW14" s="39"/>
      <c r="BJX14" s="39"/>
      <c r="BJY14" s="39"/>
      <c r="BJZ14" s="39"/>
      <c r="BKA14" s="39"/>
      <c r="BKB14" s="39"/>
      <c r="BKC14" s="39"/>
      <c r="BKD14" s="39"/>
      <c r="BKE14" s="39"/>
      <c r="BKF14" s="39"/>
      <c r="BKG14" s="39"/>
      <c r="BKH14" s="39"/>
      <c r="BKI14" s="39"/>
      <c r="BKJ14" s="39"/>
      <c r="BKK14" s="39"/>
      <c r="BKL14" s="39"/>
      <c r="BKM14" s="39"/>
      <c r="BKN14" s="39"/>
      <c r="BKO14" s="39"/>
      <c r="BKP14" s="39"/>
      <c r="BKQ14" s="39"/>
      <c r="BKR14" s="39"/>
      <c r="BKS14" s="39"/>
      <c r="BKT14" s="39"/>
      <c r="BKU14" s="39"/>
      <c r="BKV14" s="39"/>
      <c r="BKW14" s="39"/>
      <c r="BKX14" s="39"/>
      <c r="BKY14" s="39"/>
      <c r="BKZ14" s="39"/>
      <c r="BLA14" s="39"/>
      <c r="BLB14" s="39"/>
      <c r="BLC14" s="39"/>
      <c r="BLD14" s="39"/>
      <c r="BLE14" s="39"/>
      <c r="BLF14" s="39"/>
      <c r="BLG14" s="39"/>
      <c r="BLH14" s="39"/>
      <c r="BLI14" s="39"/>
      <c r="BLJ14" s="39"/>
      <c r="BLK14" s="39"/>
      <c r="BLL14" s="39"/>
      <c r="BLM14" s="39"/>
      <c r="BLN14" s="39"/>
      <c r="BLO14" s="39"/>
      <c r="BLP14" s="39"/>
      <c r="BLQ14" s="39"/>
      <c r="BLR14" s="39"/>
      <c r="BLS14" s="39"/>
      <c r="BLT14" s="39"/>
      <c r="BLU14" s="39"/>
      <c r="BLV14" s="39"/>
      <c r="BLW14" s="39"/>
      <c r="BLX14" s="39"/>
      <c r="BLY14" s="39"/>
      <c r="BLZ14" s="39"/>
      <c r="BMA14" s="39"/>
      <c r="BMB14" s="39"/>
      <c r="BMC14" s="39"/>
      <c r="BMD14" s="39"/>
      <c r="BME14" s="39"/>
      <c r="BMF14" s="39"/>
      <c r="BMG14" s="39"/>
      <c r="BMH14" s="39"/>
      <c r="BMI14" s="39"/>
      <c r="BMJ14" s="39"/>
      <c r="BMK14" s="39"/>
      <c r="BML14" s="37"/>
    </row>
    <row r="15" spans="1:1702" s="27" customFormat="1" ht="234" x14ac:dyDescent="0.3">
      <c r="A15" s="40"/>
      <c r="B15" s="8"/>
      <c r="C15" s="16" t="s">
        <v>35</v>
      </c>
      <c r="D15" s="8" t="s">
        <v>18</v>
      </c>
      <c r="E15" s="8" t="s">
        <v>19</v>
      </c>
      <c r="F15" s="10">
        <v>0.5</v>
      </c>
      <c r="G15" s="23"/>
      <c r="H15" s="82"/>
      <c r="I15" s="23">
        <v>0</v>
      </c>
      <c r="J15" s="82">
        <v>0.25</v>
      </c>
      <c r="K15" s="23"/>
      <c r="L15" s="82"/>
      <c r="M15" s="23"/>
      <c r="N15" s="82">
        <v>0.25</v>
      </c>
      <c r="O15" s="9">
        <f t="shared" si="0"/>
        <v>0</v>
      </c>
      <c r="P15" s="9">
        <f t="shared" si="1"/>
        <v>0.5</v>
      </c>
      <c r="Q15" s="43"/>
      <c r="R15" s="49" t="s">
        <v>55</v>
      </c>
      <c r="S15" s="49" t="s">
        <v>79</v>
      </c>
      <c r="T15" s="49" t="s">
        <v>81</v>
      </c>
      <c r="U15" s="24"/>
      <c r="V15" s="13" t="s">
        <v>20</v>
      </c>
      <c r="W15" s="13"/>
      <c r="X15" s="13" t="s">
        <v>25</v>
      </c>
      <c r="Y15" s="13"/>
      <c r="Z15" s="14" t="s">
        <v>22</v>
      </c>
      <c r="AA15" s="18" t="s">
        <v>23</v>
      </c>
      <c r="AB15" s="15" t="s">
        <v>63</v>
      </c>
      <c r="AC15" s="26" t="s">
        <v>62</v>
      </c>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c r="KM15" s="39"/>
      <c r="KN15" s="39"/>
      <c r="KO15" s="39"/>
      <c r="KP15" s="39"/>
      <c r="KQ15" s="39"/>
      <c r="KR15" s="39"/>
      <c r="KS15" s="39"/>
      <c r="KT15" s="39"/>
      <c r="KU15" s="39"/>
      <c r="KV15" s="39"/>
      <c r="KW15" s="39"/>
      <c r="KX15" s="39"/>
      <c r="KY15" s="39"/>
      <c r="KZ15" s="39"/>
      <c r="LA15" s="39"/>
      <c r="LB15" s="39"/>
      <c r="LC15" s="39"/>
      <c r="LD15" s="39"/>
      <c r="LE15" s="39"/>
      <c r="LF15" s="39"/>
      <c r="LG15" s="39"/>
      <c r="LH15" s="39"/>
      <c r="LI15" s="39"/>
      <c r="LJ15" s="39"/>
      <c r="LK15" s="39"/>
      <c r="LL15" s="39"/>
      <c r="LM15" s="39"/>
      <c r="LN15" s="39"/>
      <c r="LO15" s="39"/>
      <c r="LP15" s="39"/>
      <c r="LQ15" s="39"/>
      <c r="LR15" s="39"/>
      <c r="LS15" s="39"/>
      <c r="LT15" s="39"/>
      <c r="LU15" s="39"/>
      <c r="LV15" s="39"/>
      <c r="LW15" s="39"/>
      <c r="LX15" s="39"/>
      <c r="LY15" s="39"/>
      <c r="LZ15" s="39"/>
      <c r="MA15" s="39"/>
      <c r="MB15" s="39"/>
      <c r="MC15" s="39"/>
      <c r="MD15" s="39"/>
      <c r="ME15" s="39"/>
      <c r="MF15" s="39"/>
      <c r="MG15" s="39"/>
      <c r="MH15" s="39"/>
      <c r="MI15" s="39"/>
      <c r="MJ15" s="39"/>
      <c r="MK15" s="39"/>
      <c r="ML15" s="39"/>
      <c r="MM15" s="39"/>
      <c r="MN15" s="39"/>
      <c r="MO15" s="39"/>
      <c r="MP15" s="39"/>
      <c r="MQ15" s="39"/>
      <c r="MR15" s="39"/>
      <c r="MS15" s="39"/>
      <c r="MT15" s="39"/>
      <c r="MU15" s="39"/>
      <c r="MV15" s="39"/>
      <c r="MW15" s="39"/>
      <c r="MX15" s="39"/>
      <c r="MY15" s="39"/>
      <c r="MZ15" s="39"/>
      <c r="NA15" s="39"/>
      <c r="NB15" s="39"/>
      <c r="NC15" s="39"/>
      <c r="ND15" s="39"/>
      <c r="NE15" s="39"/>
      <c r="NF15" s="39"/>
      <c r="NG15" s="39"/>
      <c r="NH15" s="39"/>
      <c r="NI15" s="39"/>
      <c r="NJ15" s="39"/>
      <c r="NK15" s="39"/>
      <c r="NL15" s="39"/>
      <c r="NM15" s="39"/>
      <c r="NN15" s="39"/>
      <c r="NO15" s="39"/>
      <c r="NP15" s="39"/>
      <c r="NQ15" s="39"/>
      <c r="NR15" s="39"/>
      <c r="NS15" s="39"/>
      <c r="NT15" s="39"/>
      <c r="NU15" s="39"/>
      <c r="NV15" s="39"/>
      <c r="NW15" s="39"/>
      <c r="NX15" s="39"/>
      <c r="NY15" s="39"/>
      <c r="NZ15" s="39"/>
      <c r="OA15" s="39"/>
      <c r="OB15" s="39"/>
      <c r="OC15" s="39"/>
      <c r="OD15" s="39"/>
      <c r="OE15" s="39"/>
      <c r="OF15" s="39"/>
      <c r="OG15" s="39"/>
      <c r="OH15" s="39"/>
      <c r="OI15" s="39"/>
      <c r="OJ15" s="39"/>
      <c r="OK15" s="39"/>
      <c r="OL15" s="39"/>
      <c r="OM15" s="39"/>
      <c r="ON15" s="39"/>
      <c r="OO15" s="39"/>
      <c r="OP15" s="39"/>
      <c r="OQ15" s="39"/>
      <c r="OR15" s="39"/>
      <c r="OS15" s="39"/>
      <c r="OT15" s="39"/>
      <c r="OU15" s="39"/>
      <c r="OV15" s="39"/>
      <c r="OW15" s="39"/>
      <c r="OX15" s="39"/>
      <c r="OY15" s="39"/>
      <c r="OZ15" s="39"/>
      <c r="PA15" s="39"/>
      <c r="PB15" s="39"/>
      <c r="PC15" s="39"/>
      <c r="PD15" s="39"/>
      <c r="PE15" s="39"/>
      <c r="PF15" s="39"/>
      <c r="PG15" s="39"/>
      <c r="PH15" s="39"/>
      <c r="PI15" s="39"/>
      <c r="PJ15" s="39"/>
      <c r="PK15" s="39"/>
      <c r="PL15" s="39"/>
      <c r="PM15" s="39"/>
      <c r="PN15" s="39"/>
      <c r="PO15" s="39"/>
      <c r="PP15" s="39"/>
      <c r="PQ15" s="39"/>
      <c r="PR15" s="39"/>
      <c r="PS15" s="39"/>
      <c r="PT15" s="39"/>
      <c r="PU15" s="39"/>
      <c r="PV15" s="39"/>
      <c r="PW15" s="39"/>
      <c r="PX15" s="39"/>
      <c r="PY15" s="39"/>
      <c r="PZ15" s="39"/>
      <c r="QA15" s="39"/>
      <c r="QB15" s="39"/>
      <c r="QC15" s="39"/>
      <c r="QD15" s="39"/>
      <c r="QE15" s="39"/>
      <c r="QF15" s="39"/>
      <c r="QG15" s="39"/>
      <c r="QH15" s="39"/>
      <c r="QI15" s="39"/>
      <c r="QJ15" s="39"/>
      <c r="QK15" s="39"/>
      <c r="QL15" s="39"/>
      <c r="QM15" s="39"/>
      <c r="QN15" s="39"/>
      <c r="QO15" s="39"/>
      <c r="QP15" s="39"/>
      <c r="QQ15" s="39"/>
      <c r="QR15" s="39"/>
      <c r="QS15" s="39"/>
      <c r="QT15" s="39"/>
      <c r="QU15" s="39"/>
      <c r="QV15" s="39"/>
      <c r="QW15" s="39"/>
      <c r="QX15" s="39"/>
      <c r="QY15" s="39"/>
      <c r="QZ15" s="39"/>
      <c r="RA15" s="39"/>
      <c r="RB15" s="39"/>
      <c r="RC15" s="39"/>
      <c r="RD15" s="39"/>
      <c r="RE15" s="39"/>
      <c r="RF15" s="39"/>
      <c r="RG15" s="39"/>
      <c r="RH15" s="39"/>
      <c r="RI15" s="39"/>
      <c r="RJ15" s="39"/>
      <c r="RK15" s="39"/>
      <c r="RL15" s="39"/>
      <c r="RM15" s="39"/>
      <c r="RN15" s="39"/>
      <c r="RO15" s="39"/>
      <c r="RP15" s="39"/>
      <c r="RQ15" s="39"/>
      <c r="RR15" s="39"/>
      <c r="RS15" s="39"/>
      <c r="RT15" s="39"/>
      <c r="RU15" s="39"/>
      <c r="RV15" s="39"/>
      <c r="RW15" s="39"/>
      <c r="RX15" s="39"/>
      <c r="RY15" s="39"/>
      <c r="RZ15" s="39"/>
      <c r="SA15" s="39"/>
      <c r="SB15" s="39"/>
      <c r="SC15" s="39"/>
      <c r="SD15" s="39"/>
      <c r="SE15" s="39"/>
      <c r="SF15" s="39"/>
      <c r="SG15" s="39"/>
      <c r="SH15" s="39"/>
      <c r="SI15" s="39"/>
      <c r="SJ15" s="39"/>
      <c r="SK15" s="39"/>
      <c r="SL15" s="39"/>
      <c r="SM15" s="39"/>
      <c r="SN15" s="39"/>
      <c r="SO15" s="39"/>
      <c r="SP15" s="39"/>
      <c r="SQ15" s="39"/>
      <c r="SR15" s="39"/>
      <c r="SS15" s="39"/>
      <c r="ST15" s="39"/>
      <c r="SU15" s="39"/>
      <c r="SV15" s="39"/>
      <c r="SW15" s="39"/>
      <c r="SX15" s="39"/>
      <c r="SY15" s="39"/>
      <c r="SZ15" s="39"/>
      <c r="TA15" s="39"/>
      <c r="TB15" s="39"/>
      <c r="TC15" s="39"/>
      <c r="TD15" s="39"/>
      <c r="TE15" s="39"/>
      <c r="TF15" s="39"/>
      <c r="TG15" s="39"/>
      <c r="TH15" s="39"/>
      <c r="TI15" s="39"/>
      <c r="TJ15" s="39"/>
      <c r="TK15" s="39"/>
      <c r="TL15" s="39"/>
      <c r="TM15" s="39"/>
      <c r="TN15" s="39"/>
      <c r="TO15" s="39"/>
      <c r="TP15" s="39"/>
      <c r="TQ15" s="39"/>
      <c r="TR15" s="39"/>
      <c r="TS15" s="39"/>
      <c r="TT15" s="39"/>
      <c r="TU15" s="39"/>
      <c r="TV15" s="39"/>
      <c r="TW15" s="39"/>
      <c r="TX15" s="39"/>
      <c r="TY15" s="39"/>
      <c r="TZ15" s="39"/>
      <c r="UA15" s="39"/>
      <c r="UB15" s="39"/>
      <c r="UC15" s="39"/>
      <c r="UD15" s="39"/>
      <c r="UE15" s="39"/>
      <c r="UF15" s="39"/>
      <c r="UG15" s="39"/>
      <c r="UH15" s="39"/>
      <c r="UI15" s="39"/>
      <c r="UJ15" s="39"/>
      <c r="UK15" s="39"/>
      <c r="UL15" s="39"/>
      <c r="UM15" s="39"/>
      <c r="UN15" s="39"/>
      <c r="UO15" s="39"/>
      <c r="UP15" s="39"/>
      <c r="UQ15" s="39"/>
      <c r="UR15" s="39"/>
      <c r="US15" s="39"/>
      <c r="UT15" s="39"/>
      <c r="UU15" s="39"/>
      <c r="UV15" s="39"/>
      <c r="UW15" s="39"/>
      <c r="UX15" s="39"/>
      <c r="UY15" s="39"/>
      <c r="UZ15" s="39"/>
      <c r="VA15" s="39"/>
      <c r="VB15" s="39"/>
      <c r="VC15" s="39"/>
      <c r="VD15" s="39"/>
      <c r="VE15" s="39"/>
      <c r="VF15" s="39"/>
      <c r="VG15" s="39"/>
      <c r="VH15" s="39"/>
      <c r="VI15" s="39"/>
      <c r="VJ15" s="39"/>
      <c r="VK15" s="39"/>
      <c r="VL15" s="39"/>
      <c r="VM15" s="39"/>
      <c r="VN15" s="39"/>
      <c r="VO15" s="39"/>
      <c r="VP15" s="39"/>
      <c r="VQ15" s="39"/>
      <c r="VR15" s="39"/>
      <c r="VS15" s="39"/>
      <c r="VT15" s="39"/>
      <c r="VU15" s="39"/>
      <c r="VV15" s="39"/>
      <c r="VW15" s="39"/>
      <c r="VX15" s="39"/>
      <c r="VY15" s="39"/>
      <c r="VZ15" s="39"/>
      <c r="WA15" s="39"/>
      <c r="WB15" s="39"/>
      <c r="WC15" s="39"/>
      <c r="WD15" s="39"/>
      <c r="WE15" s="39"/>
      <c r="WF15" s="39"/>
      <c r="WG15" s="39"/>
      <c r="WH15" s="39"/>
      <c r="WI15" s="39"/>
      <c r="WJ15" s="39"/>
      <c r="WK15" s="39"/>
      <c r="WL15" s="39"/>
      <c r="WM15" s="39"/>
      <c r="WN15" s="39"/>
      <c r="WO15" s="39"/>
      <c r="WP15" s="39"/>
      <c r="WQ15" s="39"/>
      <c r="WR15" s="39"/>
      <c r="WS15" s="39"/>
      <c r="WT15" s="39"/>
      <c r="WU15" s="39"/>
      <c r="WV15" s="39"/>
      <c r="WW15" s="39"/>
      <c r="WX15" s="39"/>
      <c r="WY15" s="39"/>
      <c r="WZ15" s="39"/>
      <c r="XA15" s="39"/>
      <c r="XB15" s="39"/>
      <c r="XC15" s="39"/>
      <c r="XD15" s="39"/>
      <c r="XE15" s="39"/>
      <c r="XF15" s="39"/>
      <c r="XG15" s="39"/>
      <c r="XH15" s="39"/>
      <c r="XI15" s="39"/>
      <c r="XJ15" s="39"/>
      <c r="XK15" s="39"/>
      <c r="XL15" s="39"/>
      <c r="XM15" s="39"/>
      <c r="XN15" s="39"/>
      <c r="XO15" s="39"/>
      <c r="XP15" s="39"/>
      <c r="XQ15" s="39"/>
      <c r="XR15" s="39"/>
      <c r="XS15" s="39"/>
      <c r="XT15" s="39"/>
      <c r="XU15" s="39"/>
      <c r="XV15" s="39"/>
      <c r="XW15" s="39"/>
      <c r="XX15" s="39"/>
      <c r="XY15" s="39"/>
      <c r="XZ15" s="39"/>
      <c r="YA15" s="39"/>
      <c r="YB15" s="39"/>
      <c r="YC15" s="39"/>
      <c r="YD15" s="39"/>
      <c r="YE15" s="39"/>
      <c r="YF15" s="39"/>
      <c r="YG15" s="39"/>
      <c r="YH15" s="39"/>
      <c r="YI15" s="39"/>
      <c r="YJ15" s="39"/>
      <c r="YK15" s="39"/>
      <c r="YL15" s="39"/>
      <c r="YM15" s="39"/>
      <c r="YN15" s="39"/>
      <c r="YO15" s="39"/>
      <c r="YP15" s="39"/>
      <c r="YQ15" s="39"/>
      <c r="YR15" s="39"/>
      <c r="YS15" s="39"/>
      <c r="YT15" s="39"/>
      <c r="YU15" s="39"/>
      <c r="YV15" s="39"/>
      <c r="YW15" s="39"/>
      <c r="YX15" s="39"/>
      <c r="YY15" s="39"/>
      <c r="YZ15" s="39"/>
      <c r="ZA15" s="39"/>
      <c r="ZB15" s="39"/>
      <c r="ZC15" s="39"/>
      <c r="ZD15" s="39"/>
      <c r="ZE15" s="39"/>
      <c r="ZF15" s="39"/>
      <c r="ZG15" s="39"/>
      <c r="ZH15" s="39"/>
      <c r="ZI15" s="39"/>
      <c r="ZJ15" s="39"/>
      <c r="ZK15" s="39"/>
      <c r="ZL15" s="39"/>
      <c r="ZM15" s="39"/>
      <c r="ZN15" s="39"/>
      <c r="ZO15" s="39"/>
      <c r="ZP15" s="39"/>
      <c r="ZQ15" s="39"/>
      <c r="ZR15" s="39"/>
      <c r="ZS15" s="39"/>
      <c r="ZT15" s="39"/>
      <c r="ZU15" s="39"/>
      <c r="ZV15" s="39"/>
      <c r="ZW15" s="39"/>
      <c r="ZX15" s="39"/>
      <c r="ZY15" s="39"/>
      <c r="ZZ15" s="39"/>
      <c r="AAA15" s="39"/>
      <c r="AAB15" s="39"/>
      <c r="AAC15" s="39"/>
      <c r="AAD15" s="39"/>
      <c r="AAE15" s="39"/>
      <c r="AAF15" s="39"/>
      <c r="AAG15" s="39"/>
      <c r="AAH15" s="39"/>
      <c r="AAI15" s="39"/>
      <c r="AAJ15" s="39"/>
      <c r="AAK15" s="39"/>
      <c r="AAL15" s="39"/>
      <c r="AAM15" s="39"/>
      <c r="AAN15" s="39"/>
      <c r="AAO15" s="39"/>
      <c r="AAP15" s="39"/>
      <c r="AAQ15" s="39"/>
      <c r="AAR15" s="39"/>
      <c r="AAS15" s="39"/>
      <c r="AAT15" s="39"/>
      <c r="AAU15" s="39"/>
      <c r="AAV15" s="39"/>
      <c r="AAW15" s="39"/>
      <c r="AAX15" s="39"/>
      <c r="AAY15" s="39"/>
      <c r="AAZ15" s="39"/>
      <c r="ABA15" s="39"/>
      <c r="ABB15" s="39"/>
      <c r="ABC15" s="39"/>
      <c r="ABD15" s="39"/>
      <c r="ABE15" s="39"/>
      <c r="ABF15" s="39"/>
      <c r="ABG15" s="39"/>
      <c r="ABH15" s="39"/>
      <c r="ABI15" s="39"/>
      <c r="ABJ15" s="39"/>
      <c r="ABK15" s="39"/>
      <c r="ABL15" s="39"/>
      <c r="ABM15" s="39"/>
      <c r="ABN15" s="39"/>
      <c r="ABO15" s="39"/>
      <c r="ABP15" s="39"/>
      <c r="ABQ15" s="39"/>
      <c r="ABR15" s="39"/>
      <c r="ABS15" s="39"/>
      <c r="ABT15" s="39"/>
      <c r="ABU15" s="39"/>
      <c r="ABV15" s="39"/>
      <c r="ABW15" s="39"/>
      <c r="ABX15" s="39"/>
      <c r="ABY15" s="39"/>
      <c r="ABZ15" s="39"/>
      <c r="ACA15" s="39"/>
      <c r="ACB15" s="39"/>
      <c r="ACC15" s="39"/>
      <c r="ACD15" s="39"/>
      <c r="ACE15" s="39"/>
      <c r="ACF15" s="39"/>
      <c r="ACG15" s="39"/>
      <c r="ACH15" s="39"/>
      <c r="ACI15" s="39"/>
      <c r="ACJ15" s="39"/>
      <c r="ACK15" s="39"/>
      <c r="ACL15" s="39"/>
      <c r="ACM15" s="39"/>
      <c r="ACN15" s="39"/>
      <c r="ACO15" s="39"/>
      <c r="ACP15" s="39"/>
      <c r="ACQ15" s="39"/>
      <c r="ACR15" s="39"/>
      <c r="ACS15" s="39"/>
      <c r="ACT15" s="39"/>
      <c r="ACU15" s="39"/>
      <c r="ACV15" s="39"/>
      <c r="ACW15" s="39"/>
      <c r="ACX15" s="39"/>
      <c r="ACY15" s="39"/>
      <c r="ACZ15" s="39"/>
      <c r="ADA15" s="39"/>
      <c r="ADB15" s="39"/>
      <c r="ADC15" s="39"/>
      <c r="ADD15" s="39"/>
      <c r="ADE15" s="39"/>
      <c r="ADF15" s="39"/>
      <c r="ADG15" s="39"/>
      <c r="ADH15" s="39"/>
      <c r="ADI15" s="39"/>
      <c r="ADJ15" s="39"/>
      <c r="ADK15" s="39"/>
      <c r="ADL15" s="39"/>
      <c r="ADM15" s="39"/>
      <c r="ADN15" s="39"/>
      <c r="ADO15" s="39"/>
      <c r="ADP15" s="39"/>
      <c r="ADQ15" s="39"/>
      <c r="ADR15" s="39"/>
      <c r="ADS15" s="39"/>
      <c r="ADT15" s="39"/>
      <c r="ADU15" s="39"/>
      <c r="ADV15" s="39"/>
      <c r="ADW15" s="39"/>
      <c r="ADX15" s="39"/>
      <c r="ADY15" s="39"/>
      <c r="ADZ15" s="39"/>
      <c r="AEA15" s="39"/>
      <c r="AEB15" s="39"/>
      <c r="AEC15" s="39"/>
      <c r="AED15" s="39"/>
      <c r="AEE15" s="39"/>
      <c r="AEF15" s="39"/>
      <c r="AEG15" s="39"/>
      <c r="AEH15" s="39"/>
      <c r="AEI15" s="39"/>
      <c r="AEJ15" s="39"/>
      <c r="AEK15" s="39"/>
      <c r="AEL15" s="39"/>
      <c r="AEM15" s="39"/>
      <c r="AEN15" s="39"/>
      <c r="AEO15" s="39"/>
      <c r="AEP15" s="39"/>
      <c r="AEQ15" s="39"/>
      <c r="AER15" s="39"/>
      <c r="AES15" s="39"/>
      <c r="AET15" s="39"/>
      <c r="AEU15" s="39"/>
      <c r="AEV15" s="39"/>
      <c r="AEW15" s="39"/>
      <c r="AEX15" s="39"/>
      <c r="AEY15" s="39"/>
      <c r="AEZ15" s="39"/>
      <c r="AFA15" s="39"/>
      <c r="AFB15" s="39"/>
      <c r="AFC15" s="39"/>
      <c r="AFD15" s="39"/>
      <c r="AFE15" s="39"/>
      <c r="AFF15" s="39"/>
      <c r="AFG15" s="39"/>
      <c r="AFH15" s="39"/>
      <c r="AFI15" s="39"/>
      <c r="AFJ15" s="39"/>
      <c r="AFK15" s="39"/>
      <c r="AFL15" s="39"/>
      <c r="AFM15" s="39"/>
      <c r="AFN15" s="39"/>
      <c r="AFO15" s="39"/>
      <c r="AFP15" s="39"/>
      <c r="AFQ15" s="39"/>
      <c r="AFR15" s="39"/>
      <c r="AFS15" s="39"/>
      <c r="AFT15" s="39"/>
      <c r="AFU15" s="39"/>
      <c r="AFV15" s="39"/>
      <c r="AFW15" s="39"/>
      <c r="AFX15" s="39"/>
      <c r="AFY15" s="39"/>
      <c r="AFZ15" s="39"/>
      <c r="AGA15" s="39"/>
      <c r="AGB15" s="39"/>
      <c r="AGC15" s="39"/>
      <c r="AGD15" s="39"/>
      <c r="AGE15" s="39"/>
      <c r="AGF15" s="39"/>
      <c r="AGG15" s="39"/>
      <c r="AGH15" s="39"/>
      <c r="AGI15" s="39"/>
      <c r="AGJ15" s="39"/>
      <c r="AGK15" s="39"/>
      <c r="AGL15" s="39"/>
      <c r="AGM15" s="39"/>
      <c r="AGN15" s="39"/>
      <c r="AGO15" s="39"/>
      <c r="AGP15" s="39"/>
      <c r="AGQ15" s="39"/>
      <c r="AGR15" s="39"/>
      <c r="AGS15" s="39"/>
      <c r="AGT15" s="39"/>
      <c r="AGU15" s="39"/>
      <c r="AGV15" s="39"/>
      <c r="AGW15" s="39"/>
      <c r="AGX15" s="39"/>
      <c r="AGY15" s="39"/>
      <c r="AGZ15" s="39"/>
      <c r="AHA15" s="39"/>
      <c r="AHB15" s="39"/>
      <c r="AHC15" s="39"/>
      <c r="AHD15" s="39"/>
      <c r="AHE15" s="39"/>
      <c r="AHF15" s="39"/>
      <c r="AHG15" s="39"/>
      <c r="AHH15" s="39"/>
      <c r="AHI15" s="39"/>
      <c r="AHJ15" s="39"/>
      <c r="AHK15" s="39"/>
      <c r="AHL15" s="39"/>
      <c r="AHM15" s="39"/>
      <c r="AHN15" s="39"/>
      <c r="AHO15" s="39"/>
      <c r="AHP15" s="39"/>
      <c r="AHQ15" s="39"/>
      <c r="AHR15" s="39"/>
      <c r="AHS15" s="39"/>
      <c r="AHT15" s="39"/>
      <c r="AHU15" s="39"/>
      <c r="AHV15" s="39"/>
      <c r="AHW15" s="39"/>
      <c r="AHX15" s="39"/>
      <c r="AHY15" s="39"/>
      <c r="AHZ15" s="39"/>
      <c r="AIA15" s="39"/>
      <c r="AIB15" s="39"/>
      <c r="AIC15" s="39"/>
      <c r="AID15" s="39"/>
      <c r="AIE15" s="39"/>
      <c r="AIF15" s="39"/>
      <c r="AIG15" s="39"/>
      <c r="AIH15" s="39"/>
      <c r="AII15" s="39"/>
      <c r="AIJ15" s="39"/>
      <c r="AIK15" s="39"/>
      <c r="AIL15" s="39"/>
      <c r="AIM15" s="39"/>
      <c r="AIN15" s="39"/>
      <c r="AIO15" s="39"/>
      <c r="AIP15" s="39"/>
      <c r="AIQ15" s="39"/>
      <c r="AIR15" s="39"/>
      <c r="AIS15" s="39"/>
      <c r="AIT15" s="39"/>
      <c r="AIU15" s="39"/>
      <c r="AIV15" s="39"/>
      <c r="AIW15" s="39"/>
      <c r="AIX15" s="39"/>
      <c r="AIY15" s="39"/>
      <c r="AIZ15" s="39"/>
      <c r="AJA15" s="39"/>
      <c r="AJB15" s="39"/>
      <c r="AJC15" s="39"/>
      <c r="AJD15" s="39"/>
      <c r="AJE15" s="39"/>
      <c r="AJF15" s="39"/>
      <c r="AJG15" s="39"/>
      <c r="AJH15" s="39"/>
      <c r="AJI15" s="39"/>
      <c r="AJJ15" s="39"/>
      <c r="AJK15" s="39"/>
      <c r="AJL15" s="39"/>
      <c r="AJM15" s="39"/>
      <c r="AJN15" s="39"/>
      <c r="AJO15" s="39"/>
      <c r="AJP15" s="39"/>
      <c r="AJQ15" s="39"/>
      <c r="AJR15" s="39"/>
      <c r="AJS15" s="39"/>
      <c r="AJT15" s="39"/>
      <c r="AJU15" s="39"/>
      <c r="AJV15" s="39"/>
      <c r="AJW15" s="39"/>
      <c r="AJX15" s="39"/>
      <c r="AJY15" s="39"/>
      <c r="AJZ15" s="39"/>
      <c r="AKA15" s="39"/>
      <c r="AKB15" s="39"/>
      <c r="AKC15" s="39"/>
      <c r="AKD15" s="39"/>
      <c r="AKE15" s="39"/>
      <c r="AKF15" s="39"/>
      <c r="AKG15" s="39"/>
      <c r="AKH15" s="39"/>
      <c r="AKI15" s="39"/>
      <c r="AKJ15" s="39"/>
      <c r="AKK15" s="39"/>
      <c r="AKL15" s="39"/>
      <c r="AKM15" s="39"/>
      <c r="AKN15" s="39"/>
      <c r="AKO15" s="39"/>
      <c r="AKP15" s="39"/>
      <c r="AKQ15" s="39"/>
      <c r="AKR15" s="39"/>
      <c r="AKS15" s="39"/>
      <c r="AKT15" s="39"/>
      <c r="AKU15" s="39"/>
      <c r="AKV15" s="39"/>
      <c r="AKW15" s="39"/>
      <c r="AKX15" s="39"/>
      <c r="AKY15" s="39"/>
      <c r="AKZ15" s="39"/>
      <c r="ALA15" s="39"/>
      <c r="ALB15" s="39"/>
      <c r="ALC15" s="39"/>
      <c r="ALD15" s="39"/>
      <c r="ALE15" s="39"/>
      <c r="ALF15" s="39"/>
      <c r="ALG15" s="39"/>
      <c r="ALH15" s="39"/>
      <c r="ALI15" s="39"/>
      <c r="ALJ15" s="39"/>
      <c r="ALK15" s="39"/>
      <c r="ALL15" s="39"/>
      <c r="ALM15" s="39"/>
      <c r="ALN15" s="39"/>
      <c r="ALO15" s="39"/>
      <c r="ALP15" s="39"/>
      <c r="ALQ15" s="39"/>
      <c r="ALR15" s="39"/>
      <c r="ALS15" s="39"/>
      <c r="ALT15" s="39"/>
      <c r="ALU15" s="39"/>
      <c r="ALV15" s="39"/>
      <c r="ALW15" s="39"/>
      <c r="ALX15" s="39"/>
      <c r="ALY15" s="39"/>
      <c r="ALZ15" s="39"/>
      <c r="AMA15" s="39"/>
      <c r="AMB15" s="39"/>
      <c r="AMC15" s="39"/>
      <c r="AMD15" s="39"/>
      <c r="AME15" s="39"/>
      <c r="AMF15" s="39"/>
      <c r="AMG15" s="39"/>
      <c r="AMH15" s="39"/>
      <c r="AMI15" s="39"/>
      <c r="AMJ15" s="39"/>
      <c r="AMK15" s="39"/>
      <c r="AML15" s="39"/>
      <c r="AMM15" s="39"/>
      <c r="AMN15" s="39"/>
      <c r="AMO15" s="39"/>
      <c r="AMP15" s="39"/>
      <c r="AMQ15" s="39"/>
      <c r="AMR15" s="39"/>
      <c r="AMS15" s="39"/>
      <c r="AMT15" s="39"/>
      <c r="AMU15" s="39"/>
      <c r="AMV15" s="39"/>
      <c r="AMW15" s="39"/>
      <c r="AMX15" s="39"/>
      <c r="AMY15" s="39"/>
      <c r="AMZ15" s="39"/>
      <c r="ANA15" s="39"/>
      <c r="ANB15" s="39"/>
      <c r="ANC15" s="39"/>
      <c r="AND15" s="39"/>
      <c r="ANE15" s="39"/>
      <c r="ANF15" s="39"/>
      <c r="ANG15" s="39"/>
      <c r="ANH15" s="39"/>
      <c r="ANI15" s="39"/>
      <c r="ANJ15" s="39"/>
      <c r="ANK15" s="39"/>
      <c r="ANL15" s="39"/>
      <c r="ANM15" s="39"/>
      <c r="ANN15" s="39"/>
      <c r="ANO15" s="39"/>
      <c r="ANP15" s="39"/>
      <c r="ANQ15" s="39"/>
      <c r="ANR15" s="39"/>
      <c r="ANS15" s="39"/>
      <c r="ANT15" s="39"/>
      <c r="ANU15" s="39"/>
      <c r="ANV15" s="39"/>
      <c r="ANW15" s="39"/>
      <c r="ANX15" s="39"/>
      <c r="ANY15" s="39"/>
      <c r="ANZ15" s="39"/>
      <c r="AOA15" s="39"/>
      <c r="AOB15" s="39"/>
      <c r="AOC15" s="39"/>
      <c r="AOD15" s="39"/>
      <c r="AOE15" s="39"/>
      <c r="AOF15" s="39"/>
      <c r="AOG15" s="39"/>
      <c r="AOH15" s="39"/>
      <c r="AOI15" s="39"/>
      <c r="AOJ15" s="39"/>
      <c r="AOK15" s="39"/>
      <c r="AOL15" s="39"/>
      <c r="AOM15" s="39"/>
      <c r="AON15" s="39"/>
      <c r="AOO15" s="39"/>
      <c r="AOP15" s="39"/>
      <c r="AOQ15" s="39"/>
      <c r="AOR15" s="39"/>
      <c r="AOS15" s="39"/>
      <c r="AOT15" s="39"/>
      <c r="AOU15" s="39"/>
      <c r="AOV15" s="39"/>
      <c r="AOW15" s="39"/>
      <c r="AOX15" s="39"/>
      <c r="AOY15" s="39"/>
      <c r="AOZ15" s="39"/>
      <c r="APA15" s="39"/>
      <c r="APB15" s="39"/>
      <c r="APC15" s="39"/>
      <c r="APD15" s="39"/>
      <c r="APE15" s="39"/>
      <c r="APF15" s="39"/>
      <c r="APG15" s="39"/>
      <c r="APH15" s="39"/>
      <c r="API15" s="39"/>
      <c r="APJ15" s="39"/>
      <c r="APK15" s="39"/>
      <c r="APL15" s="39"/>
      <c r="APM15" s="39"/>
      <c r="APN15" s="39"/>
      <c r="APO15" s="39"/>
      <c r="APP15" s="39"/>
      <c r="APQ15" s="39"/>
      <c r="APR15" s="39"/>
      <c r="APS15" s="39"/>
      <c r="APT15" s="39"/>
      <c r="APU15" s="39"/>
      <c r="APV15" s="39"/>
      <c r="APW15" s="39"/>
      <c r="APX15" s="39"/>
      <c r="APY15" s="39"/>
      <c r="APZ15" s="39"/>
      <c r="AQA15" s="39"/>
      <c r="AQB15" s="39"/>
      <c r="AQC15" s="39"/>
      <c r="AQD15" s="39"/>
      <c r="AQE15" s="39"/>
      <c r="AQF15" s="39"/>
      <c r="AQG15" s="39"/>
      <c r="AQH15" s="39"/>
      <c r="AQI15" s="39"/>
      <c r="AQJ15" s="39"/>
      <c r="AQK15" s="39"/>
      <c r="AQL15" s="39"/>
      <c r="AQM15" s="39"/>
      <c r="AQN15" s="39"/>
      <c r="AQO15" s="39"/>
      <c r="AQP15" s="39"/>
      <c r="AQQ15" s="39"/>
      <c r="AQR15" s="39"/>
      <c r="AQS15" s="39"/>
      <c r="AQT15" s="39"/>
      <c r="AQU15" s="39"/>
      <c r="AQV15" s="39"/>
      <c r="AQW15" s="39"/>
      <c r="AQX15" s="39"/>
      <c r="AQY15" s="39"/>
      <c r="AQZ15" s="39"/>
      <c r="ARA15" s="39"/>
      <c r="ARB15" s="39"/>
      <c r="ARC15" s="39"/>
      <c r="ARD15" s="39"/>
      <c r="ARE15" s="39"/>
      <c r="ARF15" s="39"/>
      <c r="ARG15" s="39"/>
      <c r="ARH15" s="39"/>
      <c r="ARI15" s="39"/>
      <c r="ARJ15" s="39"/>
      <c r="ARK15" s="39"/>
      <c r="ARL15" s="39"/>
      <c r="ARM15" s="39"/>
      <c r="ARN15" s="39"/>
      <c r="ARO15" s="39"/>
      <c r="ARP15" s="39"/>
      <c r="ARQ15" s="39"/>
      <c r="ARR15" s="39"/>
      <c r="ARS15" s="39"/>
      <c r="ART15" s="39"/>
      <c r="ARU15" s="39"/>
      <c r="ARV15" s="39"/>
      <c r="ARW15" s="39"/>
      <c r="ARX15" s="39"/>
      <c r="ARY15" s="39"/>
      <c r="ARZ15" s="39"/>
      <c r="ASA15" s="39"/>
      <c r="ASB15" s="39"/>
      <c r="ASC15" s="39"/>
      <c r="ASD15" s="39"/>
      <c r="ASE15" s="39"/>
      <c r="ASF15" s="39"/>
      <c r="ASG15" s="39"/>
      <c r="ASH15" s="39"/>
      <c r="ASI15" s="39"/>
      <c r="ASJ15" s="39"/>
      <c r="ASK15" s="39"/>
      <c r="ASL15" s="39"/>
      <c r="ASM15" s="39"/>
      <c r="ASN15" s="39"/>
      <c r="ASO15" s="39"/>
      <c r="ASP15" s="39"/>
      <c r="ASQ15" s="39"/>
      <c r="ASR15" s="39"/>
      <c r="ASS15" s="39"/>
      <c r="AST15" s="39"/>
      <c r="ASU15" s="39"/>
      <c r="ASV15" s="39"/>
      <c r="ASW15" s="39"/>
      <c r="ASX15" s="39"/>
      <c r="ASY15" s="39"/>
      <c r="ASZ15" s="39"/>
      <c r="ATA15" s="39"/>
      <c r="ATB15" s="39"/>
      <c r="ATC15" s="39"/>
      <c r="ATD15" s="39"/>
      <c r="ATE15" s="39"/>
      <c r="ATF15" s="39"/>
      <c r="ATG15" s="39"/>
      <c r="ATH15" s="39"/>
      <c r="ATI15" s="39"/>
      <c r="ATJ15" s="39"/>
      <c r="ATK15" s="39"/>
      <c r="ATL15" s="39"/>
      <c r="ATM15" s="39"/>
      <c r="ATN15" s="39"/>
      <c r="ATO15" s="39"/>
      <c r="ATP15" s="39"/>
      <c r="ATQ15" s="39"/>
      <c r="ATR15" s="39"/>
      <c r="ATS15" s="39"/>
      <c r="ATT15" s="39"/>
      <c r="ATU15" s="39"/>
      <c r="ATV15" s="39"/>
      <c r="ATW15" s="39"/>
      <c r="ATX15" s="39"/>
      <c r="ATY15" s="39"/>
      <c r="ATZ15" s="39"/>
      <c r="AUA15" s="39"/>
      <c r="AUB15" s="39"/>
      <c r="AUC15" s="39"/>
      <c r="AUD15" s="39"/>
      <c r="AUE15" s="39"/>
      <c r="AUF15" s="39"/>
      <c r="AUG15" s="39"/>
      <c r="AUH15" s="39"/>
      <c r="AUI15" s="39"/>
      <c r="AUJ15" s="39"/>
      <c r="AUK15" s="39"/>
      <c r="AUL15" s="39"/>
      <c r="AUM15" s="39"/>
      <c r="AUN15" s="39"/>
      <c r="AUO15" s="39"/>
      <c r="AUP15" s="39"/>
      <c r="AUQ15" s="39"/>
      <c r="AUR15" s="39"/>
      <c r="AUS15" s="39"/>
      <c r="AUT15" s="39"/>
      <c r="AUU15" s="39"/>
      <c r="AUV15" s="39"/>
      <c r="AUW15" s="39"/>
      <c r="AUX15" s="39"/>
      <c r="AUY15" s="39"/>
      <c r="AUZ15" s="39"/>
      <c r="AVA15" s="39"/>
      <c r="AVB15" s="39"/>
      <c r="AVC15" s="39"/>
      <c r="AVD15" s="39"/>
      <c r="AVE15" s="39"/>
      <c r="AVF15" s="39"/>
      <c r="AVG15" s="39"/>
      <c r="AVH15" s="39"/>
      <c r="AVI15" s="39"/>
      <c r="AVJ15" s="39"/>
      <c r="AVK15" s="39"/>
      <c r="AVL15" s="39"/>
      <c r="AVM15" s="39"/>
      <c r="AVN15" s="39"/>
      <c r="AVO15" s="39"/>
      <c r="AVP15" s="39"/>
      <c r="AVQ15" s="39"/>
      <c r="AVR15" s="39"/>
      <c r="AVS15" s="39"/>
      <c r="AVT15" s="39"/>
      <c r="AVU15" s="39"/>
      <c r="AVV15" s="39"/>
      <c r="AVW15" s="39"/>
      <c r="AVX15" s="39"/>
      <c r="AVY15" s="39"/>
      <c r="AVZ15" s="39"/>
      <c r="AWA15" s="39"/>
      <c r="AWB15" s="39"/>
      <c r="AWC15" s="39"/>
      <c r="AWD15" s="39"/>
      <c r="AWE15" s="39"/>
      <c r="AWF15" s="39"/>
      <c r="AWG15" s="39"/>
      <c r="AWH15" s="39"/>
      <c r="AWI15" s="39"/>
      <c r="AWJ15" s="39"/>
      <c r="AWK15" s="39"/>
      <c r="AWL15" s="39"/>
      <c r="AWM15" s="39"/>
      <c r="AWN15" s="39"/>
      <c r="AWO15" s="39"/>
      <c r="AWP15" s="39"/>
      <c r="AWQ15" s="39"/>
      <c r="AWR15" s="39"/>
      <c r="AWS15" s="39"/>
      <c r="AWT15" s="39"/>
      <c r="AWU15" s="39"/>
      <c r="AWV15" s="39"/>
      <c r="AWW15" s="39"/>
      <c r="AWX15" s="39"/>
      <c r="AWY15" s="39"/>
      <c r="AWZ15" s="39"/>
      <c r="AXA15" s="39"/>
      <c r="AXB15" s="39"/>
      <c r="AXC15" s="39"/>
      <c r="AXD15" s="39"/>
      <c r="AXE15" s="39"/>
      <c r="AXF15" s="39"/>
      <c r="AXG15" s="39"/>
      <c r="AXH15" s="39"/>
      <c r="AXI15" s="39"/>
      <c r="AXJ15" s="39"/>
      <c r="AXK15" s="39"/>
      <c r="AXL15" s="39"/>
      <c r="AXM15" s="39"/>
      <c r="AXN15" s="39"/>
      <c r="AXO15" s="39"/>
      <c r="AXP15" s="39"/>
      <c r="AXQ15" s="39"/>
      <c r="AXR15" s="39"/>
      <c r="AXS15" s="39"/>
      <c r="AXT15" s="39"/>
      <c r="AXU15" s="39"/>
      <c r="AXV15" s="39"/>
      <c r="AXW15" s="39"/>
      <c r="AXX15" s="39"/>
      <c r="AXY15" s="39"/>
      <c r="AXZ15" s="39"/>
      <c r="AYA15" s="39"/>
      <c r="AYB15" s="39"/>
      <c r="AYC15" s="39"/>
      <c r="AYD15" s="39"/>
      <c r="AYE15" s="39"/>
      <c r="AYF15" s="39"/>
      <c r="AYG15" s="39"/>
      <c r="AYH15" s="39"/>
      <c r="AYI15" s="39"/>
      <c r="AYJ15" s="39"/>
      <c r="AYK15" s="39"/>
      <c r="AYL15" s="39"/>
      <c r="AYM15" s="39"/>
      <c r="AYN15" s="39"/>
      <c r="AYO15" s="39"/>
      <c r="AYP15" s="39"/>
      <c r="AYQ15" s="39"/>
      <c r="AYR15" s="39"/>
      <c r="AYS15" s="39"/>
      <c r="AYT15" s="39"/>
      <c r="AYU15" s="39"/>
      <c r="AYV15" s="39"/>
      <c r="AYW15" s="39"/>
      <c r="AYX15" s="39"/>
      <c r="AYY15" s="39"/>
      <c r="AYZ15" s="39"/>
      <c r="AZA15" s="39"/>
      <c r="AZB15" s="39"/>
      <c r="AZC15" s="39"/>
      <c r="AZD15" s="39"/>
      <c r="AZE15" s="39"/>
      <c r="AZF15" s="39"/>
      <c r="AZG15" s="39"/>
      <c r="AZH15" s="39"/>
      <c r="AZI15" s="39"/>
      <c r="AZJ15" s="39"/>
      <c r="AZK15" s="39"/>
      <c r="AZL15" s="39"/>
      <c r="AZM15" s="39"/>
      <c r="AZN15" s="39"/>
      <c r="AZO15" s="39"/>
      <c r="AZP15" s="39"/>
      <c r="AZQ15" s="39"/>
      <c r="AZR15" s="39"/>
      <c r="AZS15" s="39"/>
      <c r="AZT15" s="39"/>
      <c r="AZU15" s="39"/>
      <c r="AZV15" s="39"/>
      <c r="AZW15" s="39"/>
      <c r="AZX15" s="39"/>
      <c r="AZY15" s="39"/>
      <c r="AZZ15" s="39"/>
      <c r="BAA15" s="39"/>
      <c r="BAB15" s="39"/>
      <c r="BAC15" s="39"/>
      <c r="BAD15" s="39"/>
      <c r="BAE15" s="39"/>
      <c r="BAF15" s="39"/>
      <c r="BAG15" s="39"/>
      <c r="BAH15" s="39"/>
      <c r="BAI15" s="39"/>
      <c r="BAJ15" s="39"/>
      <c r="BAK15" s="39"/>
      <c r="BAL15" s="39"/>
      <c r="BAM15" s="39"/>
      <c r="BAN15" s="39"/>
      <c r="BAO15" s="39"/>
      <c r="BAP15" s="39"/>
      <c r="BAQ15" s="39"/>
      <c r="BAR15" s="39"/>
      <c r="BAS15" s="39"/>
      <c r="BAT15" s="39"/>
      <c r="BAU15" s="39"/>
      <c r="BAV15" s="39"/>
      <c r="BAW15" s="39"/>
      <c r="BAX15" s="39"/>
      <c r="BAY15" s="39"/>
      <c r="BAZ15" s="39"/>
      <c r="BBA15" s="39"/>
      <c r="BBB15" s="39"/>
      <c r="BBC15" s="39"/>
      <c r="BBD15" s="39"/>
      <c r="BBE15" s="39"/>
      <c r="BBF15" s="39"/>
      <c r="BBG15" s="39"/>
      <c r="BBH15" s="39"/>
      <c r="BBI15" s="39"/>
      <c r="BBJ15" s="39"/>
      <c r="BBK15" s="39"/>
      <c r="BBL15" s="39"/>
      <c r="BBM15" s="39"/>
      <c r="BBN15" s="39"/>
      <c r="BBO15" s="39"/>
      <c r="BBP15" s="39"/>
      <c r="BBQ15" s="39"/>
      <c r="BBR15" s="39"/>
      <c r="BBS15" s="39"/>
      <c r="BBT15" s="39"/>
      <c r="BBU15" s="39"/>
      <c r="BBV15" s="39"/>
      <c r="BBW15" s="39"/>
      <c r="BBX15" s="39"/>
      <c r="BBY15" s="39"/>
      <c r="BBZ15" s="39"/>
      <c r="BCA15" s="39"/>
      <c r="BCB15" s="39"/>
      <c r="BCC15" s="39"/>
      <c r="BCD15" s="39"/>
      <c r="BCE15" s="39"/>
      <c r="BCF15" s="39"/>
      <c r="BCG15" s="39"/>
      <c r="BCH15" s="39"/>
      <c r="BCI15" s="39"/>
      <c r="BCJ15" s="39"/>
      <c r="BCK15" s="39"/>
      <c r="BCL15" s="39"/>
      <c r="BCM15" s="39"/>
      <c r="BCN15" s="39"/>
      <c r="BCO15" s="39"/>
      <c r="BCP15" s="39"/>
      <c r="BCQ15" s="39"/>
      <c r="BCR15" s="39"/>
      <c r="BCS15" s="39"/>
      <c r="BCT15" s="39"/>
      <c r="BCU15" s="39"/>
      <c r="BCV15" s="39"/>
      <c r="BCW15" s="39"/>
      <c r="BCX15" s="39"/>
      <c r="BCY15" s="39"/>
      <c r="BCZ15" s="39"/>
      <c r="BDA15" s="39"/>
      <c r="BDB15" s="39"/>
      <c r="BDC15" s="39"/>
      <c r="BDD15" s="39"/>
      <c r="BDE15" s="39"/>
      <c r="BDF15" s="39"/>
      <c r="BDG15" s="39"/>
      <c r="BDH15" s="39"/>
      <c r="BDI15" s="39"/>
      <c r="BDJ15" s="39"/>
      <c r="BDK15" s="39"/>
      <c r="BDL15" s="39"/>
      <c r="BDM15" s="39"/>
      <c r="BDN15" s="39"/>
      <c r="BDO15" s="39"/>
      <c r="BDP15" s="39"/>
      <c r="BDQ15" s="39"/>
      <c r="BDR15" s="39"/>
      <c r="BDS15" s="39"/>
      <c r="BDT15" s="39"/>
      <c r="BDU15" s="39"/>
      <c r="BDV15" s="39"/>
      <c r="BDW15" s="39"/>
      <c r="BDX15" s="39"/>
      <c r="BDY15" s="39"/>
      <c r="BDZ15" s="39"/>
      <c r="BEA15" s="39"/>
      <c r="BEB15" s="39"/>
      <c r="BEC15" s="39"/>
      <c r="BED15" s="39"/>
      <c r="BEE15" s="39"/>
      <c r="BEF15" s="39"/>
      <c r="BEG15" s="39"/>
      <c r="BEH15" s="39"/>
      <c r="BEI15" s="39"/>
      <c r="BEJ15" s="39"/>
      <c r="BEK15" s="39"/>
      <c r="BEL15" s="39"/>
      <c r="BEM15" s="39"/>
      <c r="BEN15" s="39"/>
      <c r="BEO15" s="39"/>
      <c r="BEP15" s="39"/>
      <c r="BEQ15" s="39"/>
      <c r="BER15" s="39"/>
      <c r="BES15" s="39"/>
      <c r="BET15" s="39"/>
      <c r="BEU15" s="39"/>
      <c r="BEV15" s="39"/>
      <c r="BEW15" s="39"/>
      <c r="BEX15" s="39"/>
      <c r="BEY15" s="39"/>
      <c r="BEZ15" s="39"/>
      <c r="BFA15" s="39"/>
      <c r="BFB15" s="39"/>
      <c r="BFC15" s="39"/>
      <c r="BFD15" s="39"/>
      <c r="BFE15" s="39"/>
      <c r="BFF15" s="39"/>
      <c r="BFG15" s="39"/>
      <c r="BFH15" s="39"/>
      <c r="BFI15" s="39"/>
      <c r="BFJ15" s="39"/>
      <c r="BFK15" s="39"/>
      <c r="BFL15" s="39"/>
      <c r="BFM15" s="39"/>
      <c r="BFN15" s="39"/>
      <c r="BFO15" s="39"/>
      <c r="BFP15" s="39"/>
      <c r="BFQ15" s="39"/>
      <c r="BFR15" s="39"/>
      <c r="BFS15" s="39"/>
      <c r="BFT15" s="39"/>
      <c r="BFU15" s="39"/>
      <c r="BFV15" s="39"/>
      <c r="BFW15" s="39"/>
      <c r="BFX15" s="39"/>
      <c r="BFY15" s="39"/>
      <c r="BFZ15" s="39"/>
      <c r="BGA15" s="39"/>
      <c r="BGB15" s="39"/>
      <c r="BGC15" s="39"/>
      <c r="BGD15" s="39"/>
      <c r="BGE15" s="39"/>
      <c r="BGF15" s="39"/>
      <c r="BGG15" s="39"/>
      <c r="BGH15" s="39"/>
      <c r="BGI15" s="39"/>
      <c r="BGJ15" s="39"/>
      <c r="BGK15" s="39"/>
      <c r="BGL15" s="39"/>
      <c r="BGM15" s="39"/>
      <c r="BGN15" s="39"/>
      <c r="BGO15" s="39"/>
      <c r="BGP15" s="39"/>
      <c r="BGQ15" s="39"/>
      <c r="BGR15" s="39"/>
      <c r="BGS15" s="39"/>
      <c r="BGT15" s="39"/>
      <c r="BGU15" s="39"/>
      <c r="BGV15" s="39"/>
      <c r="BGW15" s="39"/>
      <c r="BGX15" s="39"/>
      <c r="BGY15" s="39"/>
      <c r="BGZ15" s="39"/>
      <c r="BHA15" s="39"/>
      <c r="BHB15" s="39"/>
      <c r="BHC15" s="39"/>
      <c r="BHD15" s="39"/>
      <c r="BHE15" s="39"/>
      <c r="BHF15" s="39"/>
      <c r="BHG15" s="39"/>
      <c r="BHH15" s="39"/>
      <c r="BHI15" s="39"/>
      <c r="BHJ15" s="39"/>
      <c r="BHK15" s="39"/>
      <c r="BHL15" s="39"/>
      <c r="BHM15" s="39"/>
      <c r="BHN15" s="39"/>
      <c r="BHO15" s="39"/>
      <c r="BHP15" s="39"/>
      <c r="BHQ15" s="39"/>
      <c r="BHR15" s="39"/>
      <c r="BHS15" s="39"/>
      <c r="BHT15" s="39"/>
      <c r="BHU15" s="39"/>
      <c r="BHV15" s="39"/>
      <c r="BHW15" s="39"/>
      <c r="BHX15" s="39"/>
      <c r="BHY15" s="39"/>
      <c r="BHZ15" s="39"/>
      <c r="BIA15" s="39"/>
      <c r="BIB15" s="39"/>
      <c r="BIC15" s="39"/>
      <c r="BID15" s="39"/>
      <c r="BIE15" s="39"/>
      <c r="BIF15" s="39"/>
      <c r="BIG15" s="39"/>
      <c r="BIH15" s="39"/>
      <c r="BII15" s="39"/>
      <c r="BIJ15" s="39"/>
      <c r="BIK15" s="39"/>
      <c r="BIL15" s="39"/>
      <c r="BIM15" s="39"/>
      <c r="BIN15" s="39"/>
      <c r="BIO15" s="39"/>
      <c r="BIP15" s="39"/>
      <c r="BIQ15" s="39"/>
      <c r="BIR15" s="39"/>
      <c r="BIS15" s="39"/>
      <c r="BIT15" s="39"/>
      <c r="BIU15" s="39"/>
      <c r="BIV15" s="39"/>
      <c r="BIW15" s="39"/>
      <c r="BIX15" s="39"/>
      <c r="BIY15" s="39"/>
      <c r="BIZ15" s="39"/>
      <c r="BJA15" s="39"/>
      <c r="BJB15" s="39"/>
      <c r="BJC15" s="39"/>
      <c r="BJD15" s="39"/>
      <c r="BJE15" s="39"/>
      <c r="BJF15" s="39"/>
      <c r="BJG15" s="39"/>
      <c r="BJH15" s="39"/>
      <c r="BJI15" s="39"/>
      <c r="BJJ15" s="39"/>
      <c r="BJK15" s="39"/>
      <c r="BJL15" s="39"/>
      <c r="BJM15" s="39"/>
      <c r="BJN15" s="39"/>
      <c r="BJO15" s="39"/>
      <c r="BJP15" s="39"/>
      <c r="BJQ15" s="39"/>
      <c r="BJR15" s="39"/>
      <c r="BJS15" s="39"/>
      <c r="BJT15" s="39"/>
      <c r="BJU15" s="39"/>
      <c r="BJV15" s="39"/>
      <c r="BJW15" s="39"/>
      <c r="BJX15" s="39"/>
      <c r="BJY15" s="39"/>
      <c r="BJZ15" s="39"/>
      <c r="BKA15" s="39"/>
      <c r="BKB15" s="39"/>
      <c r="BKC15" s="39"/>
      <c r="BKD15" s="39"/>
      <c r="BKE15" s="39"/>
      <c r="BKF15" s="39"/>
      <c r="BKG15" s="39"/>
      <c r="BKH15" s="39"/>
      <c r="BKI15" s="39"/>
      <c r="BKJ15" s="39"/>
      <c r="BKK15" s="39"/>
      <c r="BKL15" s="39"/>
      <c r="BKM15" s="39"/>
      <c r="BKN15" s="39"/>
      <c r="BKO15" s="39"/>
      <c r="BKP15" s="39"/>
      <c r="BKQ15" s="39"/>
      <c r="BKR15" s="39"/>
      <c r="BKS15" s="39"/>
      <c r="BKT15" s="39"/>
      <c r="BKU15" s="39"/>
      <c r="BKV15" s="39"/>
      <c r="BKW15" s="39"/>
      <c r="BKX15" s="39"/>
      <c r="BKY15" s="39"/>
      <c r="BKZ15" s="39"/>
      <c r="BLA15" s="39"/>
      <c r="BLB15" s="39"/>
      <c r="BLC15" s="39"/>
      <c r="BLD15" s="39"/>
      <c r="BLE15" s="39"/>
      <c r="BLF15" s="39"/>
      <c r="BLG15" s="39"/>
      <c r="BLH15" s="39"/>
      <c r="BLI15" s="39"/>
      <c r="BLJ15" s="39"/>
      <c r="BLK15" s="39"/>
      <c r="BLL15" s="39"/>
      <c r="BLM15" s="39"/>
      <c r="BLN15" s="39"/>
      <c r="BLO15" s="39"/>
      <c r="BLP15" s="39"/>
      <c r="BLQ15" s="39"/>
      <c r="BLR15" s="39"/>
      <c r="BLS15" s="39"/>
      <c r="BLT15" s="39"/>
      <c r="BLU15" s="39"/>
      <c r="BLV15" s="39"/>
      <c r="BLW15" s="39"/>
      <c r="BLX15" s="39"/>
      <c r="BLY15" s="39"/>
      <c r="BLZ15" s="39"/>
      <c r="BMA15" s="39"/>
      <c r="BMB15" s="39"/>
      <c r="BMC15" s="39"/>
      <c r="BMD15" s="39"/>
      <c r="BME15" s="39"/>
      <c r="BMF15" s="39"/>
      <c r="BMG15" s="39"/>
      <c r="BMH15" s="39"/>
      <c r="BMI15" s="39"/>
      <c r="BMJ15" s="39"/>
      <c r="BMK15" s="39"/>
      <c r="BML15" s="37"/>
    </row>
    <row r="16" spans="1:1702" s="27" customFormat="1" ht="218.4" x14ac:dyDescent="0.3">
      <c r="A16" s="40"/>
      <c r="B16" s="8"/>
      <c r="C16" s="18" t="s">
        <v>61</v>
      </c>
      <c r="D16" s="8" t="s">
        <v>18</v>
      </c>
      <c r="E16" s="8" t="s">
        <v>19</v>
      </c>
      <c r="F16" s="10">
        <v>0.5</v>
      </c>
      <c r="G16" s="25"/>
      <c r="H16" s="83"/>
      <c r="I16" s="25">
        <v>0</v>
      </c>
      <c r="J16" s="83">
        <v>0.25</v>
      </c>
      <c r="K16" s="25"/>
      <c r="L16" s="83"/>
      <c r="M16" s="25"/>
      <c r="N16" s="83">
        <v>0.25</v>
      </c>
      <c r="O16" s="9">
        <f t="shared" si="0"/>
        <v>0</v>
      </c>
      <c r="P16" s="9">
        <f t="shared" si="1"/>
        <v>0.5</v>
      </c>
      <c r="Q16" s="43"/>
      <c r="R16" s="50" t="s">
        <v>55</v>
      </c>
      <c r="S16" s="13" t="s">
        <v>80</v>
      </c>
      <c r="T16" s="49" t="s">
        <v>82</v>
      </c>
      <c r="U16" s="24"/>
      <c r="V16" s="18" t="s">
        <v>20</v>
      </c>
      <c r="W16" s="18"/>
      <c r="X16" s="13" t="s">
        <v>25</v>
      </c>
      <c r="Y16" s="13"/>
      <c r="Z16" s="14" t="s">
        <v>22</v>
      </c>
      <c r="AA16" s="13" t="s">
        <v>23</v>
      </c>
      <c r="AB16" s="15" t="s">
        <v>63</v>
      </c>
      <c r="AC16" s="26" t="s">
        <v>62</v>
      </c>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c r="KM16" s="39"/>
      <c r="KN16" s="39"/>
      <c r="KO16" s="39"/>
      <c r="KP16" s="39"/>
      <c r="KQ16" s="39"/>
      <c r="KR16" s="39"/>
      <c r="KS16" s="39"/>
      <c r="KT16" s="39"/>
      <c r="KU16" s="39"/>
      <c r="KV16" s="39"/>
      <c r="KW16" s="39"/>
      <c r="KX16" s="39"/>
      <c r="KY16" s="39"/>
      <c r="KZ16" s="39"/>
      <c r="LA16" s="39"/>
      <c r="LB16" s="39"/>
      <c r="LC16" s="39"/>
      <c r="LD16" s="39"/>
      <c r="LE16" s="39"/>
      <c r="LF16" s="39"/>
      <c r="LG16" s="39"/>
      <c r="LH16" s="39"/>
      <c r="LI16" s="39"/>
      <c r="LJ16" s="39"/>
      <c r="LK16" s="39"/>
      <c r="LL16" s="39"/>
      <c r="LM16" s="39"/>
      <c r="LN16" s="39"/>
      <c r="LO16" s="39"/>
      <c r="LP16" s="39"/>
      <c r="LQ16" s="39"/>
      <c r="LR16" s="39"/>
      <c r="LS16" s="39"/>
      <c r="LT16" s="39"/>
      <c r="LU16" s="39"/>
      <c r="LV16" s="39"/>
      <c r="LW16" s="39"/>
      <c r="LX16" s="39"/>
      <c r="LY16" s="39"/>
      <c r="LZ16" s="39"/>
      <c r="MA16" s="39"/>
      <c r="MB16" s="39"/>
      <c r="MC16" s="39"/>
      <c r="MD16" s="39"/>
      <c r="ME16" s="39"/>
      <c r="MF16" s="39"/>
      <c r="MG16" s="39"/>
      <c r="MH16" s="39"/>
      <c r="MI16" s="39"/>
      <c r="MJ16" s="39"/>
      <c r="MK16" s="39"/>
      <c r="ML16" s="39"/>
      <c r="MM16" s="39"/>
      <c r="MN16" s="39"/>
      <c r="MO16" s="39"/>
      <c r="MP16" s="39"/>
      <c r="MQ16" s="39"/>
      <c r="MR16" s="39"/>
      <c r="MS16" s="39"/>
      <c r="MT16" s="39"/>
      <c r="MU16" s="39"/>
      <c r="MV16" s="39"/>
      <c r="MW16" s="39"/>
      <c r="MX16" s="39"/>
      <c r="MY16" s="39"/>
      <c r="MZ16" s="39"/>
      <c r="NA16" s="39"/>
      <c r="NB16" s="39"/>
      <c r="NC16" s="39"/>
      <c r="ND16" s="39"/>
      <c r="NE16" s="39"/>
      <c r="NF16" s="39"/>
      <c r="NG16" s="39"/>
      <c r="NH16" s="39"/>
      <c r="NI16" s="39"/>
      <c r="NJ16" s="39"/>
      <c r="NK16" s="39"/>
      <c r="NL16" s="39"/>
      <c r="NM16" s="39"/>
      <c r="NN16" s="39"/>
      <c r="NO16" s="39"/>
      <c r="NP16" s="39"/>
      <c r="NQ16" s="39"/>
      <c r="NR16" s="39"/>
      <c r="NS16" s="39"/>
      <c r="NT16" s="39"/>
      <c r="NU16" s="39"/>
      <c r="NV16" s="39"/>
      <c r="NW16" s="39"/>
      <c r="NX16" s="39"/>
      <c r="NY16" s="39"/>
      <c r="NZ16" s="39"/>
      <c r="OA16" s="39"/>
      <c r="OB16" s="39"/>
      <c r="OC16" s="39"/>
      <c r="OD16" s="39"/>
      <c r="OE16" s="39"/>
      <c r="OF16" s="39"/>
      <c r="OG16" s="39"/>
      <c r="OH16" s="39"/>
      <c r="OI16" s="39"/>
      <c r="OJ16" s="39"/>
      <c r="OK16" s="39"/>
      <c r="OL16" s="39"/>
      <c r="OM16" s="39"/>
      <c r="ON16" s="39"/>
      <c r="OO16" s="39"/>
      <c r="OP16" s="39"/>
      <c r="OQ16" s="39"/>
      <c r="OR16" s="39"/>
      <c r="OS16" s="39"/>
      <c r="OT16" s="39"/>
      <c r="OU16" s="39"/>
      <c r="OV16" s="39"/>
      <c r="OW16" s="39"/>
      <c r="OX16" s="39"/>
      <c r="OY16" s="39"/>
      <c r="OZ16" s="39"/>
      <c r="PA16" s="39"/>
      <c r="PB16" s="39"/>
      <c r="PC16" s="39"/>
      <c r="PD16" s="39"/>
      <c r="PE16" s="39"/>
      <c r="PF16" s="39"/>
      <c r="PG16" s="39"/>
      <c r="PH16" s="39"/>
      <c r="PI16" s="39"/>
      <c r="PJ16" s="39"/>
      <c r="PK16" s="39"/>
      <c r="PL16" s="39"/>
      <c r="PM16" s="39"/>
      <c r="PN16" s="39"/>
      <c r="PO16" s="39"/>
      <c r="PP16" s="39"/>
      <c r="PQ16" s="39"/>
      <c r="PR16" s="39"/>
      <c r="PS16" s="39"/>
      <c r="PT16" s="39"/>
      <c r="PU16" s="39"/>
      <c r="PV16" s="39"/>
      <c r="PW16" s="39"/>
      <c r="PX16" s="39"/>
      <c r="PY16" s="39"/>
      <c r="PZ16" s="39"/>
      <c r="QA16" s="39"/>
      <c r="QB16" s="39"/>
      <c r="QC16" s="39"/>
      <c r="QD16" s="39"/>
      <c r="QE16" s="39"/>
      <c r="QF16" s="39"/>
      <c r="QG16" s="39"/>
      <c r="QH16" s="39"/>
      <c r="QI16" s="39"/>
      <c r="QJ16" s="39"/>
      <c r="QK16" s="39"/>
      <c r="QL16" s="39"/>
      <c r="QM16" s="39"/>
      <c r="QN16" s="39"/>
      <c r="QO16" s="39"/>
      <c r="QP16" s="39"/>
      <c r="QQ16" s="39"/>
      <c r="QR16" s="39"/>
      <c r="QS16" s="39"/>
      <c r="QT16" s="39"/>
      <c r="QU16" s="39"/>
      <c r="QV16" s="39"/>
      <c r="QW16" s="39"/>
      <c r="QX16" s="39"/>
      <c r="QY16" s="39"/>
      <c r="QZ16" s="39"/>
      <c r="RA16" s="39"/>
      <c r="RB16" s="39"/>
      <c r="RC16" s="39"/>
      <c r="RD16" s="39"/>
      <c r="RE16" s="39"/>
      <c r="RF16" s="39"/>
      <c r="RG16" s="39"/>
      <c r="RH16" s="39"/>
      <c r="RI16" s="39"/>
      <c r="RJ16" s="39"/>
      <c r="RK16" s="39"/>
      <c r="RL16" s="39"/>
      <c r="RM16" s="39"/>
      <c r="RN16" s="39"/>
      <c r="RO16" s="39"/>
      <c r="RP16" s="39"/>
      <c r="RQ16" s="39"/>
      <c r="RR16" s="39"/>
      <c r="RS16" s="39"/>
      <c r="RT16" s="39"/>
      <c r="RU16" s="39"/>
      <c r="RV16" s="39"/>
      <c r="RW16" s="39"/>
      <c r="RX16" s="39"/>
      <c r="RY16" s="39"/>
      <c r="RZ16" s="39"/>
      <c r="SA16" s="39"/>
      <c r="SB16" s="39"/>
      <c r="SC16" s="39"/>
      <c r="SD16" s="39"/>
      <c r="SE16" s="39"/>
      <c r="SF16" s="39"/>
      <c r="SG16" s="39"/>
      <c r="SH16" s="39"/>
      <c r="SI16" s="39"/>
      <c r="SJ16" s="39"/>
      <c r="SK16" s="39"/>
      <c r="SL16" s="39"/>
      <c r="SM16" s="39"/>
      <c r="SN16" s="39"/>
      <c r="SO16" s="39"/>
      <c r="SP16" s="39"/>
      <c r="SQ16" s="39"/>
      <c r="SR16" s="39"/>
      <c r="SS16" s="39"/>
      <c r="ST16" s="39"/>
      <c r="SU16" s="39"/>
      <c r="SV16" s="39"/>
      <c r="SW16" s="39"/>
      <c r="SX16" s="39"/>
      <c r="SY16" s="39"/>
      <c r="SZ16" s="39"/>
      <c r="TA16" s="39"/>
      <c r="TB16" s="39"/>
      <c r="TC16" s="39"/>
      <c r="TD16" s="39"/>
      <c r="TE16" s="39"/>
      <c r="TF16" s="39"/>
      <c r="TG16" s="39"/>
      <c r="TH16" s="39"/>
      <c r="TI16" s="39"/>
      <c r="TJ16" s="39"/>
      <c r="TK16" s="39"/>
      <c r="TL16" s="39"/>
      <c r="TM16" s="39"/>
      <c r="TN16" s="39"/>
      <c r="TO16" s="39"/>
      <c r="TP16" s="39"/>
      <c r="TQ16" s="39"/>
      <c r="TR16" s="39"/>
      <c r="TS16" s="39"/>
      <c r="TT16" s="39"/>
      <c r="TU16" s="39"/>
      <c r="TV16" s="39"/>
      <c r="TW16" s="39"/>
      <c r="TX16" s="39"/>
      <c r="TY16" s="39"/>
      <c r="TZ16" s="39"/>
      <c r="UA16" s="39"/>
      <c r="UB16" s="39"/>
      <c r="UC16" s="39"/>
      <c r="UD16" s="39"/>
      <c r="UE16" s="39"/>
      <c r="UF16" s="39"/>
      <c r="UG16" s="39"/>
      <c r="UH16" s="39"/>
      <c r="UI16" s="39"/>
      <c r="UJ16" s="39"/>
      <c r="UK16" s="39"/>
      <c r="UL16" s="39"/>
      <c r="UM16" s="39"/>
      <c r="UN16" s="39"/>
      <c r="UO16" s="39"/>
      <c r="UP16" s="39"/>
      <c r="UQ16" s="39"/>
      <c r="UR16" s="39"/>
      <c r="US16" s="39"/>
      <c r="UT16" s="39"/>
      <c r="UU16" s="39"/>
      <c r="UV16" s="39"/>
      <c r="UW16" s="39"/>
      <c r="UX16" s="39"/>
      <c r="UY16" s="39"/>
      <c r="UZ16" s="39"/>
      <c r="VA16" s="39"/>
      <c r="VB16" s="39"/>
      <c r="VC16" s="39"/>
      <c r="VD16" s="39"/>
      <c r="VE16" s="39"/>
      <c r="VF16" s="39"/>
      <c r="VG16" s="39"/>
      <c r="VH16" s="39"/>
      <c r="VI16" s="39"/>
      <c r="VJ16" s="39"/>
      <c r="VK16" s="39"/>
      <c r="VL16" s="39"/>
      <c r="VM16" s="39"/>
      <c r="VN16" s="39"/>
      <c r="VO16" s="39"/>
      <c r="VP16" s="39"/>
      <c r="VQ16" s="39"/>
      <c r="VR16" s="39"/>
      <c r="VS16" s="39"/>
      <c r="VT16" s="39"/>
      <c r="VU16" s="39"/>
      <c r="VV16" s="39"/>
      <c r="VW16" s="39"/>
      <c r="VX16" s="39"/>
      <c r="VY16" s="39"/>
      <c r="VZ16" s="39"/>
      <c r="WA16" s="39"/>
      <c r="WB16" s="39"/>
      <c r="WC16" s="39"/>
      <c r="WD16" s="39"/>
      <c r="WE16" s="39"/>
      <c r="WF16" s="39"/>
      <c r="WG16" s="39"/>
      <c r="WH16" s="39"/>
      <c r="WI16" s="39"/>
      <c r="WJ16" s="39"/>
      <c r="WK16" s="39"/>
      <c r="WL16" s="39"/>
      <c r="WM16" s="39"/>
      <c r="WN16" s="39"/>
      <c r="WO16" s="39"/>
      <c r="WP16" s="39"/>
      <c r="WQ16" s="39"/>
      <c r="WR16" s="39"/>
      <c r="WS16" s="39"/>
      <c r="WT16" s="39"/>
      <c r="WU16" s="39"/>
      <c r="WV16" s="39"/>
      <c r="WW16" s="39"/>
      <c r="WX16" s="39"/>
      <c r="WY16" s="39"/>
      <c r="WZ16" s="39"/>
      <c r="XA16" s="39"/>
      <c r="XB16" s="39"/>
      <c r="XC16" s="39"/>
      <c r="XD16" s="39"/>
      <c r="XE16" s="39"/>
      <c r="XF16" s="39"/>
      <c r="XG16" s="39"/>
      <c r="XH16" s="39"/>
      <c r="XI16" s="39"/>
      <c r="XJ16" s="39"/>
      <c r="XK16" s="39"/>
      <c r="XL16" s="39"/>
      <c r="XM16" s="39"/>
      <c r="XN16" s="39"/>
      <c r="XO16" s="39"/>
      <c r="XP16" s="39"/>
      <c r="XQ16" s="39"/>
      <c r="XR16" s="39"/>
      <c r="XS16" s="39"/>
      <c r="XT16" s="39"/>
      <c r="XU16" s="39"/>
      <c r="XV16" s="39"/>
      <c r="XW16" s="39"/>
      <c r="XX16" s="39"/>
      <c r="XY16" s="39"/>
      <c r="XZ16" s="39"/>
      <c r="YA16" s="39"/>
      <c r="YB16" s="39"/>
      <c r="YC16" s="39"/>
      <c r="YD16" s="39"/>
      <c r="YE16" s="39"/>
      <c r="YF16" s="39"/>
      <c r="YG16" s="39"/>
      <c r="YH16" s="39"/>
      <c r="YI16" s="39"/>
      <c r="YJ16" s="39"/>
      <c r="YK16" s="39"/>
      <c r="YL16" s="39"/>
      <c r="YM16" s="39"/>
      <c r="YN16" s="39"/>
      <c r="YO16" s="39"/>
      <c r="YP16" s="39"/>
      <c r="YQ16" s="39"/>
      <c r="YR16" s="39"/>
      <c r="YS16" s="39"/>
      <c r="YT16" s="39"/>
      <c r="YU16" s="39"/>
      <c r="YV16" s="39"/>
      <c r="YW16" s="39"/>
      <c r="YX16" s="39"/>
      <c r="YY16" s="39"/>
      <c r="YZ16" s="39"/>
      <c r="ZA16" s="39"/>
      <c r="ZB16" s="39"/>
      <c r="ZC16" s="39"/>
      <c r="ZD16" s="39"/>
      <c r="ZE16" s="39"/>
      <c r="ZF16" s="39"/>
      <c r="ZG16" s="39"/>
      <c r="ZH16" s="39"/>
      <c r="ZI16" s="39"/>
      <c r="ZJ16" s="39"/>
      <c r="ZK16" s="39"/>
      <c r="ZL16" s="39"/>
      <c r="ZM16" s="39"/>
      <c r="ZN16" s="39"/>
      <c r="ZO16" s="39"/>
      <c r="ZP16" s="39"/>
      <c r="ZQ16" s="39"/>
      <c r="ZR16" s="39"/>
      <c r="ZS16" s="39"/>
      <c r="ZT16" s="39"/>
      <c r="ZU16" s="39"/>
      <c r="ZV16" s="39"/>
      <c r="ZW16" s="39"/>
      <c r="ZX16" s="39"/>
      <c r="ZY16" s="39"/>
      <c r="ZZ16" s="39"/>
      <c r="AAA16" s="39"/>
      <c r="AAB16" s="39"/>
      <c r="AAC16" s="39"/>
      <c r="AAD16" s="39"/>
      <c r="AAE16" s="39"/>
      <c r="AAF16" s="39"/>
      <c r="AAG16" s="39"/>
      <c r="AAH16" s="39"/>
      <c r="AAI16" s="39"/>
      <c r="AAJ16" s="39"/>
      <c r="AAK16" s="39"/>
      <c r="AAL16" s="39"/>
      <c r="AAM16" s="39"/>
      <c r="AAN16" s="39"/>
      <c r="AAO16" s="39"/>
      <c r="AAP16" s="39"/>
      <c r="AAQ16" s="39"/>
      <c r="AAR16" s="39"/>
      <c r="AAS16" s="39"/>
      <c r="AAT16" s="39"/>
      <c r="AAU16" s="39"/>
      <c r="AAV16" s="39"/>
      <c r="AAW16" s="39"/>
      <c r="AAX16" s="39"/>
      <c r="AAY16" s="39"/>
      <c r="AAZ16" s="39"/>
      <c r="ABA16" s="39"/>
      <c r="ABB16" s="39"/>
      <c r="ABC16" s="39"/>
      <c r="ABD16" s="39"/>
      <c r="ABE16" s="39"/>
      <c r="ABF16" s="39"/>
      <c r="ABG16" s="39"/>
      <c r="ABH16" s="39"/>
      <c r="ABI16" s="39"/>
      <c r="ABJ16" s="39"/>
      <c r="ABK16" s="39"/>
      <c r="ABL16" s="39"/>
      <c r="ABM16" s="39"/>
      <c r="ABN16" s="39"/>
      <c r="ABO16" s="39"/>
      <c r="ABP16" s="39"/>
      <c r="ABQ16" s="39"/>
      <c r="ABR16" s="39"/>
      <c r="ABS16" s="39"/>
      <c r="ABT16" s="39"/>
      <c r="ABU16" s="39"/>
      <c r="ABV16" s="39"/>
      <c r="ABW16" s="39"/>
      <c r="ABX16" s="39"/>
      <c r="ABY16" s="39"/>
      <c r="ABZ16" s="39"/>
      <c r="ACA16" s="39"/>
      <c r="ACB16" s="39"/>
      <c r="ACC16" s="39"/>
      <c r="ACD16" s="39"/>
      <c r="ACE16" s="39"/>
      <c r="ACF16" s="39"/>
      <c r="ACG16" s="39"/>
      <c r="ACH16" s="39"/>
      <c r="ACI16" s="39"/>
      <c r="ACJ16" s="39"/>
      <c r="ACK16" s="39"/>
      <c r="ACL16" s="39"/>
      <c r="ACM16" s="39"/>
      <c r="ACN16" s="39"/>
      <c r="ACO16" s="39"/>
      <c r="ACP16" s="39"/>
      <c r="ACQ16" s="39"/>
      <c r="ACR16" s="39"/>
      <c r="ACS16" s="39"/>
      <c r="ACT16" s="39"/>
      <c r="ACU16" s="39"/>
      <c r="ACV16" s="39"/>
      <c r="ACW16" s="39"/>
      <c r="ACX16" s="39"/>
      <c r="ACY16" s="39"/>
      <c r="ACZ16" s="39"/>
      <c r="ADA16" s="39"/>
      <c r="ADB16" s="39"/>
      <c r="ADC16" s="39"/>
      <c r="ADD16" s="39"/>
      <c r="ADE16" s="39"/>
      <c r="ADF16" s="39"/>
      <c r="ADG16" s="39"/>
      <c r="ADH16" s="39"/>
      <c r="ADI16" s="39"/>
      <c r="ADJ16" s="39"/>
      <c r="ADK16" s="39"/>
      <c r="ADL16" s="39"/>
      <c r="ADM16" s="39"/>
      <c r="ADN16" s="39"/>
      <c r="ADO16" s="39"/>
      <c r="ADP16" s="39"/>
      <c r="ADQ16" s="39"/>
      <c r="ADR16" s="39"/>
      <c r="ADS16" s="39"/>
      <c r="ADT16" s="39"/>
      <c r="ADU16" s="39"/>
      <c r="ADV16" s="39"/>
      <c r="ADW16" s="39"/>
      <c r="ADX16" s="39"/>
      <c r="ADY16" s="39"/>
      <c r="ADZ16" s="39"/>
      <c r="AEA16" s="39"/>
      <c r="AEB16" s="39"/>
      <c r="AEC16" s="39"/>
      <c r="AED16" s="39"/>
      <c r="AEE16" s="39"/>
      <c r="AEF16" s="39"/>
      <c r="AEG16" s="39"/>
      <c r="AEH16" s="39"/>
      <c r="AEI16" s="39"/>
      <c r="AEJ16" s="39"/>
      <c r="AEK16" s="39"/>
      <c r="AEL16" s="39"/>
      <c r="AEM16" s="39"/>
      <c r="AEN16" s="39"/>
      <c r="AEO16" s="39"/>
      <c r="AEP16" s="39"/>
      <c r="AEQ16" s="39"/>
      <c r="AER16" s="39"/>
      <c r="AES16" s="39"/>
      <c r="AET16" s="39"/>
      <c r="AEU16" s="39"/>
      <c r="AEV16" s="39"/>
      <c r="AEW16" s="39"/>
      <c r="AEX16" s="39"/>
      <c r="AEY16" s="39"/>
      <c r="AEZ16" s="39"/>
      <c r="AFA16" s="39"/>
      <c r="AFB16" s="39"/>
      <c r="AFC16" s="39"/>
      <c r="AFD16" s="39"/>
      <c r="AFE16" s="39"/>
      <c r="AFF16" s="39"/>
      <c r="AFG16" s="39"/>
      <c r="AFH16" s="39"/>
      <c r="AFI16" s="39"/>
      <c r="AFJ16" s="39"/>
      <c r="AFK16" s="39"/>
      <c r="AFL16" s="39"/>
      <c r="AFM16" s="39"/>
      <c r="AFN16" s="39"/>
      <c r="AFO16" s="39"/>
      <c r="AFP16" s="39"/>
      <c r="AFQ16" s="39"/>
      <c r="AFR16" s="39"/>
      <c r="AFS16" s="39"/>
      <c r="AFT16" s="39"/>
      <c r="AFU16" s="39"/>
      <c r="AFV16" s="39"/>
      <c r="AFW16" s="39"/>
      <c r="AFX16" s="39"/>
      <c r="AFY16" s="39"/>
      <c r="AFZ16" s="39"/>
      <c r="AGA16" s="39"/>
      <c r="AGB16" s="39"/>
      <c r="AGC16" s="39"/>
      <c r="AGD16" s="39"/>
      <c r="AGE16" s="39"/>
      <c r="AGF16" s="39"/>
      <c r="AGG16" s="39"/>
      <c r="AGH16" s="39"/>
      <c r="AGI16" s="39"/>
      <c r="AGJ16" s="39"/>
      <c r="AGK16" s="39"/>
      <c r="AGL16" s="39"/>
      <c r="AGM16" s="39"/>
      <c r="AGN16" s="39"/>
      <c r="AGO16" s="39"/>
      <c r="AGP16" s="39"/>
      <c r="AGQ16" s="39"/>
      <c r="AGR16" s="39"/>
      <c r="AGS16" s="39"/>
      <c r="AGT16" s="39"/>
      <c r="AGU16" s="39"/>
      <c r="AGV16" s="39"/>
      <c r="AGW16" s="39"/>
      <c r="AGX16" s="39"/>
      <c r="AGY16" s="39"/>
      <c r="AGZ16" s="39"/>
      <c r="AHA16" s="39"/>
      <c r="AHB16" s="39"/>
      <c r="AHC16" s="39"/>
      <c r="AHD16" s="39"/>
      <c r="AHE16" s="39"/>
      <c r="AHF16" s="39"/>
      <c r="AHG16" s="39"/>
      <c r="AHH16" s="39"/>
      <c r="AHI16" s="39"/>
      <c r="AHJ16" s="39"/>
      <c r="AHK16" s="39"/>
      <c r="AHL16" s="39"/>
      <c r="AHM16" s="39"/>
      <c r="AHN16" s="39"/>
      <c r="AHO16" s="39"/>
      <c r="AHP16" s="39"/>
      <c r="AHQ16" s="39"/>
      <c r="AHR16" s="39"/>
      <c r="AHS16" s="39"/>
      <c r="AHT16" s="39"/>
      <c r="AHU16" s="39"/>
      <c r="AHV16" s="39"/>
      <c r="AHW16" s="39"/>
      <c r="AHX16" s="39"/>
      <c r="AHY16" s="39"/>
      <c r="AHZ16" s="39"/>
      <c r="AIA16" s="39"/>
      <c r="AIB16" s="39"/>
      <c r="AIC16" s="39"/>
      <c r="AID16" s="39"/>
      <c r="AIE16" s="39"/>
      <c r="AIF16" s="39"/>
      <c r="AIG16" s="39"/>
      <c r="AIH16" s="39"/>
      <c r="AII16" s="39"/>
      <c r="AIJ16" s="39"/>
      <c r="AIK16" s="39"/>
      <c r="AIL16" s="39"/>
      <c r="AIM16" s="39"/>
      <c r="AIN16" s="39"/>
      <c r="AIO16" s="39"/>
      <c r="AIP16" s="39"/>
      <c r="AIQ16" s="39"/>
      <c r="AIR16" s="39"/>
      <c r="AIS16" s="39"/>
      <c r="AIT16" s="39"/>
      <c r="AIU16" s="39"/>
      <c r="AIV16" s="39"/>
      <c r="AIW16" s="39"/>
      <c r="AIX16" s="39"/>
      <c r="AIY16" s="39"/>
      <c r="AIZ16" s="39"/>
      <c r="AJA16" s="39"/>
      <c r="AJB16" s="39"/>
      <c r="AJC16" s="39"/>
      <c r="AJD16" s="39"/>
      <c r="AJE16" s="39"/>
      <c r="AJF16" s="39"/>
      <c r="AJG16" s="39"/>
      <c r="AJH16" s="39"/>
      <c r="AJI16" s="39"/>
      <c r="AJJ16" s="39"/>
      <c r="AJK16" s="39"/>
      <c r="AJL16" s="39"/>
      <c r="AJM16" s="39"/>
      <c r="AJN16" s="39"/>
      <c r="AJO16" s="39"/>
      <c r="AJP16" s="39"/>
      <c r="AJQ16" s="39"/>
      <c r="AJR16" s="39"/>
      <c r="AJS16" s="39"/>
      <c r="AJT16" s="39"/>
      <c r="AJU16" s="39"/>
      <c r="AJV16" s="39"/>
      <c r="AJW16" s="39"/>
      <c r="AJX16" s="39"/>
      <c r="AJY16" s="39"/>
      <c r="AJZ16" s="39"/>
      <c r="AKA16" s="39"/>
      <c r="AKB16" s="39"/>
      <c r="AKC16" s="39"/>
      <c r="AKD16" s="39"/>
      <c r="AKE16" s="39"/>
      <c r="AKF16" s="39"/>
      <c r="AKG16" s="39"/>
      <c r="AKH16" s="39"/>
      <c r="AKI16" s="39"/>
      <c r="AKJ16" s="39"/>
      <c r="AKK16" s="39"/>
      <c r="AKL16" s="39"/>
      <c r="AKM16" s="39"/>
      <c r="AKN16" s="39"/>
      <c r="AKO16" s="39"/>
      <c r="AKP16" s="39"/>
      <c r="AKQ16" s="39"/>
      <c r="AKR16" s="39"/>
      <c r="AKS16" s="39"/>
      <c r="AKT16" s="39"/>
      <c r="AKU16" s="39"/>
      <c r="AKV16" s="39"/>
      <c r="AKW16" s="39"/>
      <c r="AKX16" s="39"/>
      <c r="AKY16" s="39"/>
      <c r="AKZ16" s="39"/>
      <c r="ALA16" s="39"/>
      <c r="ALB16" s="39"/>
      <c r="ALC16" s="39"/>
      <c r="ALD16" s="39"/>
      <c r="ALE16" s="39"/>
      <c r="ALF16" s="39"/>
      <c r="ALG16" s="39"/>
      <c r="ALH16" s="39"/>
      <c r="ALI16" s="39"/>
      <c r="ALJ16" s="39"/>
      <c r="ALK16" s="39"/>
      <c r="ALL16" s="39"/>
      <c r="ALM16" s="39"/>
      <c r="ALN16" s="39"/>
      <c r="ALO16" s="39"/>
      <c r="ALP16" s="39"/>
      <c r="ALQ16" s="39"/>
      <c r="ALR16" s="39"/>
      <c r="ALS16" s="39"/>
      <c r="ALT16" s="39"/>
      <c r="ALU16" s="39"/>
      <c r="ALV16" s="39"/>
      <c r="ALW16" s="39"/>
      <c r="ALX16" s="39"/>
      <c r="ALY16" s="39"/>
      <c r="ALZ16" s="39"/>
      <c r="AMA16" s="39"/>
      <c r="AMB16" s="39"/>
      <c r="AMC16" s="39"/>
      <c r="AMD16" s="39"/>
      <c r="AME16" s="39"/>
      <c r="AMF16" s="39"/>
      <c r="AMG16" s="39"/>
      <c r="AMH16" s="39"/>
      <c r="AMI16" s="39"/>
      <c r="AMJ16" s="39"/>
      <c r="AMK16" s="39"/>
      <c r="AML16" s="39"/>
      <c r="AMM16" s="39"/>
      <c r="AMN16" s="39"/>
      <c r="AMO16" s="39"/>
      <c r="AMP16" s="39"/>
      <c r="AMQ16" s="39"/>
      <c r="AMR16" s="39"/>
      <c r="AMS16" s="39"/>
      <c r="AMT16" s="39"/>
      <c r="AMU16" s="39"/>
      <c r="AMV16" s="39"/>
      <c r="AMW16" s="39"/>
      <c r="AMX16" s="39"/>
      <c r="AMY16" s="39"/>
      <c r="AMZ16" s="39"/>
      <c r="ANA16" s="39"/>
      <c r="ANB16" s="39"/>
      <c r="ANC16" s="39"/>
      <c r="AND16" s="39"/>
      <c r="ANE16" s="39"/>
      <c r="ANF16" s="39"/>
      <c r="ANG16" s="39"/>
      <c r="ANH16" s="39"/>
      <c r="ANI16" s="39"/>
      <c r="ANJ16" s="39"/>
      <c r="ANK16" s="39"/>
      <c r="ANL16" s="39"/>
      <c r="ANM16" s="39"/>
      <c r="ANN16" s="39"/>
      <c r="ANO16" s="39"/>
      <c r="ANP16" s="39"/>
      <c r="ANQ16" s="39"/>
      <c r="ANR16" s="39"/>
      <c r="ANS16" s="39"/>
      <c r="ANT16" s="39"/>
      <c r="ANU16" s="39"/>
      <c r="ANV16" s="39"/>
      <c r="ANW16" s="39"/>
      <c r="ANX16" s="39"/>
      <c r="ANY16" s="39"/>
      <c r="ANZ16" s="39"/>
      <c r="AOA16" s="39"/>
      <c r="AOB16" s="39"/>
      <c r="AOC16" s="39"/>
      <c r="AOD16" s="39"/>
      <c r="AOE16" s="39"/>
      <c r="AOF16" s="39"/>
      <c r="AOG16" s="39"/>
      <c r="AOH16" s="39"/>
      <c r="AOI16" s="39"/>
      <c r="AOJ16" s="39"/>
      <c r="AOK16" s="39"/>
      <c r="AOL16" s="39"/>
      <c r="AOM16" s="39"/>
      <c r="AON16" s="39"/>
      <c r="AOO16" s="39"/>
      <c r="AOP16" s="39"/>
      <c r="AOQ16" s="39"/>
      <c r="AOR16" s="39"/>
      <c r="AOS16" s="39"/>
      <c r="AOT16" s="39"/>
      <c r="AOU16" s="39"/>
      <c r="AOV16" s="39"/>
      <c r="AOW16" s="39"/>
      <c r="AOX16" s="39"/>
      <c r="AOY16" s="39"/>
      <c r="AOZ16" s="39"/>
      <c r="APA16" s="39"/>
      <c r="APB16" s="39"/>
      <c r="APC16" s="39"/>
      <c r="APD16" s="39"/>
      <c r="APE16" s="39"/>
      <c r="APF16" s="39"/>
      <c r="APG16" s="39"/>
      <c r="APH16" s="39"/>
      <c r="API16" s="39"/>
      <c r="APJ16" s="39"/>
      <c r="APK16" s="39"/>
      <c r="APL16" s="39"/>
      <c r="APM16" s="39"/>
      <c r="APN16" s="39"/>
      <c r="APO16" s="39"/>
      <c r="APP16" s="39"/>
      <c r="APQ16" s="39"/>
      <c r="APR16" s="39"/>
      <c r="APS16" s="39"/>
      <c r="APT16" s="39"/>
      <c r="APU16" s="39"/>
      <c r="APV16" s="39"/>
      <c r="APW16" s="39"/>
      <c r="APX16" s="39"/>
      <c r="APY16" s="39"/>
      <c r="APZ16" s="39"/>
      <c r="AQA16" s="39"/>
      <c r="AQB16" s="39"/>
      <c r="AQC16" s="39"/>
      <c r="AQD16" s="39"/>
      <c r="AQE16" s="39"/>
      <c r="AQF16" s="39"/>
      <c r="AQG16" s="39"/>
      <c r="AQH16" s="39"/>
      <c r="AQI16" s="39"/>
      <c r="AQJ16" s="39"/>
      <c r="AQK16" s="39"/>
      <c r="AQL16" s="39"/>
      <c r="AQM16" s="39"/>
      <c r="AQN16" s="39"/>
      <c r="AQO16" s="39"/>
      <c r="AQP16" s="39"/>
      <c r="AQQ16" s="39"/>
      <c r="AQR16" s="39"/>
      <c r="AQS16" s="39"/>
      <c r="AQT16" s="39"/>
      <c r="AQU16" s="39"/>
      <c r="AQV16" s="39"/>
      <c r="AQW16" s="39"/>
      <c r="AQX16" s="39"/>
      <c r="AQY16" s="39"/>
      <c r="AQZ16" s="39"/>
      <c r="ARA16" s="39"/>
      <c r="ARB16" s="39"/>
      <c r="ARC16" s="39"/>
      <c r="ARD16" s="39"/>
      <c r="ARE16" s="39"/>
      <c r="ARF16" s="39"/>
      <c r="ARG16" s="39"/>
      <c r="ARH16" s="39"/>
      <c r="ARI16" s="39"/>
      <c r="ARJ16" s="39"/>
      <c r="ARK16" s="39"/>
      <c r="ARL16" s="39"/>
      <c r="ARM16" s="39"/>
      <c r="ARN16" s="39"/>
      <c r="ARO16" s="39"/>
      <c r="ARP16" s="39"/>
      <c r="ARQ16" s="39"/>
      <c r="ARR16" s="39"/>
      <c r="ARS16" s="39"/>
      <c r="ART16" s="39"/>
      <c r="ARU16" s="39"/>
      <c r="ARV16" s="39"/>
      <c r="ARW16" s="39"/>
      <c r="ARX16" s="39"/>
      <c r="ARY16" s="39"/>
      <c r="ARZ16" s="39"/>
      <c r="ASA16" s="39"/>
      <c r="ASB16" s="39"/>
      <c r="ASC16" s="39"/>
      <c r="ASD16" s="39"/>
      <c r="ASE16" s="39"/>
      <c r="ASF16" s="39"/>
      <c r="ASG16" s="39"/>
      <c r="ASH16" s="39"/>
      <c r="ASI16" s="39"/>
      <c r="ASJ16" s="39"/>
      <c r="ASK16" s="39"/>
      <c r="ASL16" s="39"/>
      <c r="ASM16" s="39"/>
      <c r="ASN16" s="39"/>
      <c r="ASO16" s="39"/>
      <c r="ASP16" s="39"/>
      <c r="ASQ16" s="39"/>
      <c r="ASR16" s="39"/>
      <c r="ASS16" s="39"/>
      <c r="AST16" s="39"/>
      <c r="ASU16" s="39"/>
      <c r="ASV16" s="39"/>
      <c r="ASW16" s="39"/>
      <c r="ASX16" s="39"/>
      <c r="ASY16" s="39"/>
      <c r="ASZ16" s="39"/>
      <c r="ATA16" s="39"/>
      <c r="ATB16" s="39"/>
      <c r="ATC16" s="39"/>
      <c r="ATD16" s="39"/>
      <c r="ATE16" s="39"/>
      <c r="ATF16" s="39"/>
      <c r="ATG16" s="39"/>
      <c r="ATH16" s="39"/>
      <c r="ATI16" s="39"/>
      <c r="ATJ16" s="39"/>
      <c r="ATK16" s="39"/>
      <c r="ATL16" s="39"/>
      <c r="ATM16" s="39"/>
      <c r="ATN16" s="39"/>
      <c r="ATO16" s="39"/>
      <c r="ATP16" s="39"/>
      <c r="ATQ16" s="39"/>
      <c r="ATR16" s="39"/>
      <c r="ATS16" s="39"/>
      <c r="ATT16" s="39"/>
      <c r="ATU16" s="39"/>
      <c r="ATV16" s="39"/>
      <c r="ATW16" s="39"/>
      <c r="ATX16" s="39"/>
      <c r="ATY16" s="39"/>
      <c r="ATZ16" s="39"/>
      <c r="AUA16" s="39"/>
      <c r="AUB16" s="39"/>
      <c r="AUC16" s="39"/>
      <c r="AUD16" s="39"/>
      <c r="AUE16" s="39"/>
      <c r="AUF16" s="39"/>
      <c r="AUG16" s="39"/>
      <c r="AUH16" s="39"/>
      <c r="AUI16" s="39"/>
      <c r="AUJ16" s="39"/>
      <c r="AUK16" s="39"/>
      <c r="AUL16" s="39"/>
      <c r="AUM16" s="39"/>
      <c r="AUN16" s="39"/>
      <c r="AUO16" s="39"/>
      <c r="AUP16" s="39"/>
      <c r="AUQ16" s="39"/>
      <c r="AUR16" s="39"/>
      <c r="AUS16" s="39"/>
      <c r="AUT16" s="39"/>
      <c r="AUU16" s="39"/>
      <c r="AUV16" s="39"/>
      <c r="AUW16" s="39"/>
      <c r="AUX16" s="39"/>
      <c r="AUY16" s="39"/>
      <c r="AUZ16" s="39"/>
      <c r="AVA16" s="39"/>
      <c r="AVB16" s="39"/>
      <c r="AVC16" s="39"/>
      <c r="AVD16" s="39"/>
      <c r="AVE16" s="39"/>
      <c r="AVF16" s="39"/>
      <c r="AVG16" s="39"/>
      <c r="AVH16" s="39"/>
      <c r="AVI16" s="39"/>
      <c r="AVJ16" s="39"/>
      <c r="AVK16" s="39"/>
      <c r="AVL16" s="39"/>
      <c r="AVM16" s="39"/>
      <c r="AVN16" s="39"/>
      <c r="AVO16" s="39"/>
      <c r="AVP16" s="39"/>
      <c r="AVQ16" s="39"/>
      <c r="AVR16" s="39"/>
      <c r="AVS16" s="39"/>
      <c r="AVT16" s="39"/>
      <c r="AVU16" s="39"/>
      <c r="AVV16" s="39"/>
      <c r="AVW16" s="39"/>
      <c r="AVX16" s="39"/>
      <c r="AVY16" s="39"/>
      <c r="AVZ16" s="39"/>
      <c r="AWA16" s="39"/>
      <c r="AWB16" s="39"/>
      <c r="AWC16" s="39"/>
      <c r="AWD16" s="39"/>
      <c r="AWE16" s="39"/>
      <c r="AWF16" s="39"/>
      <c r="AWG16" s="39"/>
      <c r="AWH16" s="39"/>
      <c r="AWI16" s="39"/>
      <c r="AWJ16" s="39"/>
      <c r="AWK16" s="39"/>
      <c r="AWL16" s="39"/>
      <c r="AWM16" s="39"/>
      <c r="AWN16" s="39"/>
      <c r="AWO16" s="39"/>
      <c r="AWP16" s="39"/>
      <c r="AWQ16" s="39"/>
      <c r="AWR16" s="39"/>
      <c r="AWS16" s="39"/>
      <c r="AWT16" s="39"/>
      <c r="AWU16" s="39"/>
      <c r="AWV16" s="39"/>
      <c r="AWW16" s="39"/>
      <c r="AWX16" s="39"/>
      <c r="AWY16" s="39"/>
      <c r="AWZ16" s="39"/>
      <c r="AXA16" s="39"/>
      <c r="AXB16" s="39"/>
      <c r="AXC16" s="39"/>
      <c r="AXD16" s="39"/>
      <c r="AXE16" s="39"/>
      <c r="AXF16" s="39"/>
      <c r="AXG16" s="39"/>
      <c r="AXH16" s="39"/>
      <c r="AXI16" s="39"/>
      <c r="AXJ16" s="39"/>
      <c r="AXK16" s="39"/>
      <c r="AXL16" s="39"/>
      <c r="AXM16" s="39"/>
      <c r="AXN16" s="39"/>
      <c r="AXO16" s="39"/>
      <c r="AXP16" s="39"/>
      <c r="AXQ16" s="39"/>
      <c r="AXR16" s="39"/>
      <c r="AXS16" s="39"/>
      <c r="AXT16" s="39"/>
      <c r="AXU16" s="39"/>
      <c r="AXV16" s="39"/>
      <c r="AXW16" s="39"/>
      <c r="AXX16" s="39"/>
      <c r="AXY16" s="39"/>
      <c r="AXZ16" s="39"/>
      <c r="AYA16" s="39"/>
      <c r="AYB16" s="39"/>
      <c r="AYC16" s="39"/>
      <c r="AYD16" s="39"/>
      <c r="AYE16" s="39"/>
      <c r="AYF16" s="39"/>
      <c r="AYG16" s="39"/>
      <c r="AYH16" s="39"/>
      <c r="AYI16" s="39"/>
      <c r="AYJ16" s="39"/>
      <c r="AYK16" s="39"/>
      <c r="AYL16" s="39"/>
      <c r="AYM16" s="39"/>
      <c r="AYN16" s="39"/>
      <c r="AYO16" s="39"/>
      <c r="AYP16" s="39"/>
      <c r="AYQ16" s="39"/>
      <c r="AYR16" s="39"/>
      <c r="AYS16" s="39"/>
      <c r="AYT16" s="39"/>
      <c r="AYU16" s="39"/>
      <c r="AYV16" s="39"/>
      <c r="AYW16" s="39"/>
      <c r="AYX16" s="39"/>
      <c r="AYY16" s="39"/>
      <c r="AYZ16" s="39"/>
      <c r="AZA16" s="39"/>
      <c r="AZB16" s="39"/>
      <c r="AZC16" s="39"/>
      <c r="AZD16" s="39"/>
      <c r="AZE16" s="39"/>
      <c r="AZF16" s="39"/>
      <c r="AZG16" s="39"/>
      <c r="AZH16" s="39"/>
      <c r="AZI16" s="39"/>
      <c r="AZJ16" s="39"/>
      <c r="AZK16" s="39"/>
      <c r="AZL16" s="39"/>
      <c r="AZM16" s="39"/>
      <c r="AZN16" s="39"/>
      <c r="AZO16" s="39"/>
      <c r="AZP16" s="39"/>
      <c r="AZQ16" s="39"/>
      <c r="AZR16" s="39"/>
      <c r="AZS16" s="39"/>
      <c r="AZT16" s="39"/>
      <c r="AZU16" s="39"/>
      <c r="AZV16" s="39"/>
      <c r="AZW16" s="39"/>
      <c r="AZX16" s="39"/>
      <c r="AZY16" s="39"/>
      <c r="AZZ16" s="39"/>
      <c r="BAA16" s="39"/>
      <c r="BAB16" s="39"/>
      <c r="BAC16" s="39"/>
      <c r="BAD16" s="39"/>
      <c r="BAE16" s="39"/>
      <c r="BAF16" s="39"/>
      <c r="BAG16" s="39"/>
      <c r="BAH16" s="39"/>
      <c r="BAI16" s="39"/>
      <c r="BAJ16" s="39"/>
      <c r="BAK16" s="39"/>
      <c r="BAL16" s="39"/>
      <c r="BAM16" s="39"/>
      <c r="BAN16" s="39"/>
      <c r="BAO16" s="39"/>
      <c r="BAP16" s="39"/>
      <c r="BAQ16" s="39"/>
      <c r="BAR16" s="39"/>
      <c r="BAS16" s="39"/>
      <c r="BAT16" s="39"/>
      <c r="BAU16" s="39"/>
      <c r="BAV16" s="39"/>
      <c r="BAW16" s="39"/>
      <c r="BAX16" s="39"/>
      <c r="BAY16" s="39"/>
      <c r="BAZ16" s="39"/>
      <c r="BBA16" s="39"/>
      <c r="BBB16" s="39"/>
      <c r="BBC16" s="39"/>
      <c r="BBD16" s="39"/>
      <c r="BBE16" s="39"/>
      <c r="BBF16" s="39"/>
      <c r="BBG16" s="39"/>
      <c r="BBH16" s="39"/>
      <c r="BBI16" s="39"/>
      <c r="BBJ16" s="39"/>
      <c r="BBK16" s="39"/>
      <c r="BBL16" s="39"/>
      <c r="BBM16" s="39"/>
      <c r="BBN16" s="39"/>
      <c r="BBO16" s="39"/>
      <c r="BBP16" s="39"/>
      <c r="BBQ16" s="39"/>
      <c r="BBR16" s="39"/>
      <c r="BBS16" s="39"/>
      <c r="BBT16" s="39"/>
      <c r="BBU16" s="39"/>
      <c r="BBV16" s="39"/>
      <c r="BBW16" s="39"/>
      <c r="BBX16" s="39"/>
      <c r="BBY16" s="39"/>
      <c r="BBZ16" s="39"/>
      <c r="BCA16" s="39"/>
      <c r="BCB16" s="39"/>
      <c r="BCC16" s="39"/>
      <c r="BCD16" s="39"/>
      <c r="BCE16" s="39"/>
      <c r="BCF16" s="39"/>
      <c r="BCG16" s="39"/>
      <c r="BCH16" s="39"/>
      <c r="BCI16" s="39"/>
      <c r="BCJ16" s="39"/>
      <c r="BCK16" s="39"/>
      <c r="BCL16" s="39"/>
      <c r="BCM16" s="39"/>
      <c r="BCN16" s="39"/>
      <c r="BCO16" s="39"/>
      <c r="BCP16" s="39"/>
      <c r="BCQ16" s="39"/>
      <c r="BCR16" s="39"/>
      <c r="BCS16" s="39"/>
      <c r="BCT16" s="39"/>
      <c r="BCU16" s="39"/>
      <c r="BCV16" s="39"/>
      <c r="BCW16" s="39"/>
      <c r="BCX16" s="39"/>
      <c r="BCY16" s="39"/>
      <c r="BCZ16" s="39"/>
      <c r="BDA16" s="39"/>
      <c r="BDB16" s="39"/>
      <c r="BDC16" s="39"/>
      <c r="BDD16" s="39"/>
      <c r="BDE16" s="39"/>
      <c r="BDF16" s="39"/>
      <c r="BDG16" s="39"/>
      <c r="BDH16" s="39"/>
      <c r="BDI16" s="39"/>
      <c r="BDJ16" s="39"/>
      <c r="BDK16" s="39"/>
      <c r="BDL16" s="39"/>
      <c r="BDM16" s="39"/>
      <c r="BDN16" s="39"/>
      <c r="BDO16" s="39"/>
      <c r="BDP16" s="39"/>
      <c r="BDQ16" s="39"/>
      <c r="BDR16" s="39"/>
      <c r="BDS16" s="39"/>
      <c r="BDT16" s="39"/>
      <c r="BDU16" s="39"/>
      <c r="BDV16" s="39"/>
      <c r="BDW16" s="39"/>
      <c r="BDX16" s="39"/>
      <c r="BDY16" s="39"/>
      <c r="BDZ16" s="39"/>
      <c r="BEA16" s="39"/>
      <c r="BEB16" s="39"/>
      <c r="BEC16" s="39"/>
      <c r="BED16" s="39"/>
      <c r="BEE16" s="39"/>
      <c r="BEF16" s="39"/>
      <c r="BEG16" s="39"/>
      <c r="BEH16" s="39"/>
      <c r="BEI16" s="39"/>
      <c r="BEJ16" s="39"/>
      <c r="BEK16" s="39"/>
      <c r="BEL16" s="39"/>
      <c r="BEM16" s="39"/>
      <c r="BEN16" s="39"/>
      <c r="BEO16" s="39"/>
      <c r="BEP16" s="39"/>
      <c r="BEQ16" s="39"/>
      <c r="BER16" s="39"/>
      <c r="BES16" s="39"/>
      <c r="BET16" s="39"/>
      <c r="BEU16" s="39"/>
      <c r="BEV16" s="39"/>
      <c r="BEW16" s="39"/>
      <c r="BEX16" s="39"/>
      <c r="BEY16" s="39"/>
      <c r="BEZ16" s="39"/>
      <c r="BFA16" s="39"/>
      <c r="BFB16" s="39"/>
      <c r="BFC16" s="39"/>
      <c r="BFD16" s="39"/>
      <c r="BFE16" s="39"/>
      <c r="BFF16" s="39"/>
      <c r="BFG16" s="39"/>
      <c r="BFH16" s="39"/>
      <c r="BFI16" s="39"/>
      <c r="BFJ16" s="39"/>
      <c r="BFK16" s="39"/>
      <c r="BFL16" s="39"/>
      <c r="BFM16" s="39"/>
      <c r="BFN16" s="39"/>
      <c r="BFO16" s="39"/>
      <c r="BFP16" s="39"/>
      <c r="BFQ16" s="39"/>
      <c r="BFR16" s="39"/>
      <c r="BFS16" s="39"/>
      <c r="BFT16" s="39"/>
      <c r="BFU16" s="39"/>
      <c r="BFV16" s="39"/>
      <c r="BFW16" s="39"/>
      <c r="BFX16" s="39"/>
      <c r="BFY16" s="39"/>
      <c r="BFZ16" s="39"/>
      <c r="BGA16" s="39"/>
      <c r="BGB16" s="39"/>
      <c r="BGC16" s="39"/>
      <c r="BGD16" s="39"/>
      <c r="BGE16" s="39"/>
      <c r="BGF16" s="39"/>
      <c r="BGG16" s="39"/>
      <c r="BGH16" s="39"/>
      <c r="BGI16" s="39"/>
      <c r="BGJ16" s="39"/>
      <c r="BGK16" s="39"/>
      <c r="BGL16" s="39"/>
      <c r="BGM16" s="39"/>
      <c r="BGN16" s="39"/>
      <c r="BGO16" s="39"/>
      <c r="BGP16" s="39"/>
      <c r="BGQ16" s="39"/>
      <c r="BGR16" s="39"/>
      <c r="BGS16" s="39"/>
      <c r="BGT16" s="39"/>
      <c r="BGU16" s="39"/>
      <c r="BGV16" s="39"/>
      <c r="BGW16" s="39"/>
      <c r="BGX16" s="39"/>
      <c r="BGY16" s="39"/>
      <c r="BGZ16" s="39"/>
      <c r="BHA16" s="39"/>
      <c r="BHB16" s="39"/>
      <c r="BHC16" s="39"/>
      <c r="BHD16" s="39"/>
      <c r="BHE16" s="39"/>
      <c r="BHF16" s="39"/>
      <c r="BHG16" s="39"/>
      <c r="BHH16" s="39"/>
      <c r="BHI16" s="39"/>
      <c r="BHJ16" s="39"/>
      <c r="BHK16" s="39"/>
      <c r="BHL16" s="39"/>
      <c r="BHM16" s="39"/>
      <c r="BHN16" s="39"/>
      <c r="BHO16" s="39"/>
      <c r="BHP16" s="39"/>
      <c r="BHQ16" s="39"/>
      <c r="BHR16" s="39"/>
      <c r="BHS16" s="39"/>
      <c r="BHT16" s="39"/>
      <c r="BHU16" s="39"/>
      <c r="BHV16" s="39"/>
      <c r="BHW16" s="39"/>
      <c r="BHX16" s="39"/>
      <c r="BHY16" s="39"/>
      <c r="BHZ16" s="39"/>
      <c r="BIA16" s="39"/>
      <c r="BIB16" s="39"/>
      <c r="BIC16" s="39"/>
      <c r="BID16" s="39"/>
      <c r="BIE16" s="39"/>
      <c r="BIF16" s="39"/>
      <c r="BIG16" s="39"/>
      <c r="BIH16" s="39"/>
      <c r="BII16" s="39"/>
      <c r="BIJ16" s="39"/>
      <c r="BIK16" s="39"/>
      <c r="BIL16" s="39"/>
      <c r="BIM16" s="39"/>
      <c r="BIN16" s="39"/>
      <c r="BIO16" s="39"/>
      <c r="BIP16" s="39"/>
      <c r="BIQ16" s="39"/>
      <c r="BIR16" s="39"/>
      <c r="BIS16" s="39"/>
      <c r="BIT16" s="39"/>
      <c r="BIU16" s="39"/>
      <c r="BIV16" s="39"/>
      <c r="BIW16" s="39"/>
      <c r="BIX16" s="39"/>
      <c r="BIY16" s="39"/>
      <c r="BIZ16" s="39"/>
      <c r="BJA16" s="39"/>
      <c r="BJB16" s="39"/>
      <c r="BJC16" s="39"/>
      <c r="BJD16" s="39"/>
      <c r="BJE16" s="39"/>
      <c r="BJF16" s="39"/>
      <c r="BJG16" s="39"/>
      <c r="BJH16" s="39"/>
      <c r="BJI16" s="39"/>
      <c r="BJJ16" s="39"/>
      <c r="BJK16" s="39"/>
      <c r="BJL16" s="39"/>
      <c r="BJM16" s="39"/>
      <c r="BJN16" s="39"/>
      <c r="BJO16" s="39"/>
      <c r="BJP16" s="39"/>
      <c r="BJQ16" s="39"/>
      <c r="BJR16" s="39"/>
      <c r="BJS16" s="39"/>
      <c r="BJT16" s="39"/>
      <c r="BJU16" s="39"/>
      <c r="BJV16" s="39"/>
      <c r="BJW16" s="39"/>
      <c r="BJX16" s="39"/>
      <c r="BJY16" s="39"/>
      <c r="BJZ16" s="39"/>
      <c r="BKA16" s="39"/>
      <c r="BKB16" s="39"/>
      <c r="BKC16" s="39"/>
      <c r="BKD16" s="39"/>
      <c r="BKE16" s="39"/>
      <c r="BKF16" s="39"/>
      <c r="BKG16" s="39"/>
      <c r="BKH16" s="39"/>
      <c r="BKI16" s="39"/>
      <c r="BKJ16" s="39"/>
      <c r="BKK16" s="39"/>
      <c r="BKL16" s="39"/>
      <c r="BKM16" s="39"/>
      <c r="BKN16" s="39"/>
      <c r="BKO16" s="39"/>
      <c r="BKP16" s="39"/>
      <c r="BKQ16" s="39"/>
      <c r="BKR16" s="39"/>
      <c r="BKS16" s="39"/>
      <c r="BKT16" s="39"/>
      <c r="BKU16" s="39"/>
      <c r="BKV16" s="39"/>
      <c r="BKW16" s="39"/>
      <c r="BKX16" s="39"/>
      <c r="BKY16" s="39"/>
      <c r="BKZ16" s="39"/>
      <c r="BLA16" s="39"/>
      <c r="BLB16" s="39"/>
      <c r="BLC16" s="39"/>
      <c r="BLD16" s="39"/>
      <c r="BLE16" s="39"/>
      <c r="BLF16" s="39"/>
      <c r="BLG16" s="39"/>
      <c r="BLH16" s="39"/>
      <c r="BLI16" s="39"/>
      <c r="BLJ16" s="39"/>
      <c r="BLK16" s="39"/>
      <c r="BLL16" s="39"/>
      <c r="BLM16" s="39"/>
      <c r="BLN16" s="39"/>
      <c r="BLO16" s="39"/>
      <c r="BLP16" s="39"/>
      <c r="BLQ16" s="39"/>
      <c r="BLR16" s="39"/>
      <c r="BLS16" s="39"/>
      <c r="BLT16" s="39"/>
      <c r="BLU16" s="39"/>
      <c r="BLV16" s="39"/>
      <c r="BLW16" s="39"/>
      <c r="BLX16" s="39"/>
      <c r="BLY16" s="39"/>
      <c r="BLZ16" s="39"/>
      <c r="BMA16" s="39"/>
      <c r="BMB16" s="39"/>
      <c r="BMC16" s="39"/>
      <c r="BMD16" s="39"/>
      <c r="BME16" s="39"/>
      <c r="BMF16" s="39"/>
      <c r="BMG16" s="39"/>
      <c r="BMH16" s="39"/>
      <c r="BMI16" s="39"/>
      <c r="BMJ16" s="39"/>
      <c r="BMK16" s="39"/>
      <c r="BML16" s="37"/>
    </row>
    <row r="17" spans="1:1702" s="27" customFormat="1" ht="255" customHeight="1" x14ac:dyDescent="0.3">
      <c r="A17" s="40"/>
      <c r="B17" s="8"/>
      <c r="C17" s="18" t="s">
        <v>85</v>
      </c>
      <c r="D17" s="8"/>
      <c r="E17" s="8"/>
      <c r="F17" s="10"/>
      <c r="G17" s="25"/>
      <c r="H17" s="83"/>
      <c r="I17" s="25"/>
      <c r="J17" s="83"/>
      <c r="K17" s="25"/>
      <c r="L17" s="83"/>
      <c r="M17" s="25"/>
      <c r="N17" s="83"/>
      <c r="O17" s="9"/>
      <c r="P17" s="9"/>
      <c r="Q17" s="43"/>
      <c r="R17" s="50" t="s">
        <v>88</v>
      </c>
      <c r="S17" s="13" t="s">
        <v>87</v>
      </c>
      <c r="T17" s="49" t="s">
        <v>86</v>
      </c>
      <c r="U17" s="24"/>
      <c r="V17" s="18"/>
      <c r="W17" s="18"/>
      <c r="X17" s="13"/>
      <c r="Y17" s="13"/>
      <c r="Z17" s="14"/>
      <c r="AA17" s="13"/>
      <c r="AB17" s="15"/>
      <c r="AC17" s="26"/>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c r="LU17" s="39"/>
      <c r="LV17" s="39"/>
      <c r="LW17" s="39"/>
      <c r="LX17" s="39"/>
      <c r="LY17" s="39"/>
      <c r="LZ17" s="39"/>
      <c r="MA17" s="39"/>
      <c r="MB17" s="39"/>
      <c r="MC17" s="39"/>
      <c r="MD17" s="39"/>
      <c r="ME17" s="39"/>
      <c r="MF17" s="39"/>
      <c r="MG17" s="39"/>
      <c r="MH17" s="39"/>
      <c r="MI17" s="39"/>
      <c r="MJ17" s="39"/>
      <c r="MK17" s="39"/>
      <c r="ML17" s="39"/>
      <c r="MM17" s="39"/>
      <c r="MN17" s="39"/>
      <c r="MO17" s="39"/>
      <c r="MP17" s="39"/>
      <c r="MQ17" s="39"/>
      <c r="MR17" s="39"/>
      <c r="MS17" s="39"/>
      <c r="MT17" s="39"/>
      <c r="MU17" s="39"/>
      <c r="MV17" s="39"/>
      <c r="MW17" s="39"/>
      <c r="MX17" s="39"/>
      <c r="MY17" s="39"/>
      <c r="MZ17" s="39"/>
      <c r="NA17" s="39"/>
      <c r="NB17" s="39"/>
      <c r="NC17" s="39"/>
      <c r="ND17" s="39"/>
      <c r="NE17" s="39"/>
      <c r="NF17" s="39"/>
      <c r="NG17" s="39"/>
      <c r="NH17" s="39"/>
      <c r="NI17" s="39"/>
      <c r="NJ17" s="39"/>
      <c r="NK17" s="39"/>
      <c r="NL17" s="39"/>
      <c r="NM17" s="39"/>
      <c r="NN17" s="39"/>
      <c r="NO17" s="39"/>
      <c r="NP17" s="39"/>
      <c r="NQ17" s="39"/>
      <c r="NR17" s="39"/>
      <c r="NS17" s="39"/>
      <c r="NT17" s="39"/>
      <c r="NU17" s="39"/>
      <c r="NV17" s="39"/>
      <c r="NW17" s="39"/>
      <c r="NX17" s="39"/>
      <c r="NY17" s="39"/>
      <c r="NZ17" s="39"/>
      <c r="OA17" s="39"/>
      <c r="OB17" s="39"/>
      <c r="OC17" s="39"/>
      <c r="OD17" s="39"/>
      <c r="OE17" s="39"/>
      <c r="OF17" s="39"/>
      <c r="OG17" s="39"/>
      <c r="OH17" s="39"/>
      <c r="OI17" s="39"/>
      <c r="OJ17" s="39"/>
      <c r="OK17" s="39"/>
      <c r="OL17" s="39"/>
      <c r="OM17" s="39"/>
      <c r="ON17" s="39"/>
      <c r="OO17" s="39"/>
      <c r="OP17" s="39"/>
      <c r="OQ17" s="39"/>
      <c r="OR17" s="39"/>
      <c r="OS17" s="39"/>
      <c r="OT17" s="39"/>
      <c r="OU17" s="39"/>
      <c r="OV17" s="39"/>
      <c r="OW17" s="39"/>
      <c r="OX17" s="39"/>
      <c r="OY17" s="39"/>
      <c r="OZ17" s="39"/>
      <c r="PA17" s="39"/>
      <c r="PB17" s="39"/>
      <c r="PC17" s="39"/>
      <c r="PD17" s="39"/>
      <c r="PE17" s="39"/>
      <c r="PF17" s="39"/>
      <c r="PG17" s="39"/>
      <c r="PH17" s="39"/>
      <c r="PI17" s="39"/>
      <c r="PJ17" s="39"/>
      <c r="PK17" s="39"/>
      <c r="PL17" s="39"/>
      <c r="PM17" s="39"/>
      <c r="PN17" s="39"/>
      <c r="PO17" s="39"/>
      <c r="PP17" s="39"/>
      <c r="PQ17" s="39"/>
      <c r="PR17" s="39"/>
      <c r="PS17" s="39"/>
      <c r="PT17" s="39"/>
      <c r="PU17" s="39"/>
      <c r="PV17" s="39"/>
      <c r="PW17" s="39"/>
      <c r="PX17" s="39"/>
      <c r="PY17" s="39"/>
      <c r="PZ17" s="39"/>
      <c r="QA17" s="39"/>
      <c r="QB17" s="39"/>
      <c r="QC17" s="39"/>
      <c r="QD17" s="39"/>
      <c r="QE17" s="39"/>
      <c r="QF17" s="39"/>
      <c r="QG17" s="39"/>
      <c r="QH17" s="39"/>
      <c r="QI17" s="39"/>
      <c r="QJ17" s="39"/>
      <c r="QK17" s="39"/>
      <c r="QL17" s="39"/>
      <c r="QM17" s="39"/>
      <c r="QN17" s="39"/>
      <c r="QO17" s="39"/>
      <c r="QP17" s="39"/>
      <c r="QQ17" s="39"/>
      <c r="QR17" s="39"/>
      <c r="QS17" s="39"/>
      <c r="QT17" s="39"/>
      <c r="QU17" s="39"/>
      <c r="QV17" s="39"/>
      <c r="QW17" s="39"/>
      <c r="QX17" s="39"/>
      <c r="QY17" s="39"/>
      <c r="QZ17" s="39"/>
      <c r="RA17" s="39"/>
      <c r="RB17" s="39"/>
      <c r="RC17" s="39"/>
      <c r="RD17" s="39"/>
      <c r="RE17" s="39"/>
      <c r="RF17" s="39"/>
      <c r="RG17" s="39"/>
      <c r="RH17" s="39"/>
      <c r="RI17" s="39"/>
      <c r="RJ17" s="39"/>
      <c r="RK17" s="39"/>
      <c r="RL17" s="39"/>
      <c r="RM17" s="39"/>
      <c r="RN17" s="39"/>
      <c r="RO17" s="39"/>
      <c r="RP17" s="39"/>
      <c r="RQ17" s="39"/>
      <c r="RR17" s="39"/>
      <c r="RS17" s="39"/>
      <c r="RT17" s="39"/>
      <c r="RU17" s="39"/>
      <c r="RV17" s="39"/>
      <c r="RW17" s="39"/>
      <c r="RX17" s="39"/>
      <c r="RY17" s="39"/>
      <c r="RZ17" s="39"/>
      <c r="SA17" s="39"/>
      <c r="SB17" s="39"/>
      <c r="SC17" s="39"/>
      <c r="SD17" s="39"/>
      <c r="SE17" s="39"/>
      <c r="SF17" s="39"/>
      <c r="SG17" s="39"/>
      <c r="SH17" s="39"/>
      <c r="SI17" s="39"/>
      <c r="SJ17" s="39"/>
      <c r="SK17" s="39"/>
      <c r="SL17" s="39"/>
      <c r="SM17" s="39"/>
      <c r="SN17" s="39"/>
      <c r="SO17" s="39"/>
      <c r="SP17" s="39"/>
      <c r="SQ17" s="39"/>
      <c r="SR17" s="39"/>
      <c r="SS17" s="39"/>
      <c r="ST17" s="39"/>
      <c r="SU17" s="39"/>
      <c r="SV17" s="39"/>
      <c r="SW17" s="39"/>
      <c r="SX17" s="39"/>
      <c r="SY17" s="39"/>
      <c r="SZ17" s="39"/>
      <c r="TA17" s="39"/>
      <c r="TB17" s="39"/>
      <c r="TC17" s="39"/>
      <c r="TD17" s="39"/>
      <c r="TE17" s="39"/>
      <c r="TF17" s="39"/>
      <c r="TG17" s="39"/>
      <c r="TH17" s="39"/>
      <c r="TI17" s="39"/>
      <c r="TJ17" s="39"/>
      <c r="TK17" s="39"/>
      <c r="TL17" s="39"/>
      <c r="TM17" s="39"/>
      <c r="TN17" s="39"/>
      <c r="TO17" s="39"/>
      <c r="TP17" s="39"/>
      <c r="TQ17" s="39"/>
      <c r="TR17" s="39"/>
      <c r="TS17" s="39"/>
      <c r="TT17" s="39"/>
      <c r="TU17" s="39"/>
      <c r="TV17" s="39"/>
      <c r="TW17" s="39"/>
      <c r="TX17" s="39"/>
      <c r="TY17" s="39"/>
      <c r="TZ17" s="39"/>
      <c r="UA17" s="39"/>
      <c r="UB17" s="39"/>
      <c r="UC17" s="39"/>
      <c r="UD17" s="39"/>
      <c r="UE17" s="39"/>
      <c r="UF17" s="39"/>
      <c r="UG17" s="39"/>
      <c r="UH17" s="39"/>
      <c r="UI17" s="39"/>
      <c r="UJ17" s="39"/>
      <c r="UK17" s="39"/>
      <c r="UL17" s="39"/>
      <c r="UM17" s="39"/>
      <c r="UN17" s="39"/>
      <c r="UO17" s="39"/>
      <c r="UP17" s="39"/>
      <c r="UQ17" s="39"/>
      <c r="UR17" s="39"/>
      <c r="US17" s="39"/>
      <c r="UT17" s="39"/>
      <c r="UU17" s="39"/>
      <c r="UV17" s="39"/>
      <c r="UW17" s="39"/>
      <c r="UX17" s="39"/>
      <c r="UY17" s="39"/>
      <c r="UZ17" s="39"/>
      <c r="VA17" s="39"/>
      <c r="VB17" s="39"/>
      <c r="VC17" s="39"/>
      <c r="VD17" s="39"/>
      <c r="VE17" s="39"/>
      <c r="VF17" s="39"/>
      <c r="VG17" s="39"/>
      <c r="VH17" s="39"/>
      <c r="VI17" s="39"/>
      <c r="VJ17" s="39"/>
      <c r="VK17" s="39"/>
      <c r="VL17" s="39"/>
      <c r="VM17" s="39"/>
      <c r="VN17" s="39"/>
      <c r="VO17" s="39"/>
      <c r="VP17" s="39"/>
      <c r="VQ17" s="39"/>
      <c r="VR17" s="39"/>
      <c r="VS17" s="39"/>
      <c r="VT17" s="39"/>
      <c r="VU17" s="39"/>
      <c r="VV17" s="39"/>
      <c r="VW17" s="39"/>
      <c r="VX17" s="39"/>
      <c r="VY17" s="39"/>
      <c r="VZ17" s="39"/>
      <c r="WA17" s="39"/>
      <c r="WB17" s="39"/>
      <c r="WC17" s="39"/>
      <c r="WD17" s="39"/>
      <c r="WE17" s="39"/>
      <c r="WF17" s="39"/>
      <c r="WG17" s="39"/>
      <c r="WH17" s="39"/>
      <c r="WI17" s="39"/>
      <c r="WJ17" s="39"/>
      <c r="WK17" s="39"/>
      <c r="WL17" s="39"/>
      <c r="WM17" s="39"/>
      <c r="WN17" s="39"/>
      <c r="WO17" s="39"/>
      <c r="WP17" s="39"/>
      <c r="WQ17" s="39"/>
      <c r="WR17" s="39"/>
      <c r="WS17" s="39"/>
      <c r="WT17" s="39"/>
      <c r="WU17" s="39"/>
      <c r="WV17" s="39"/>
      <c r="WW17" s="39"/>
      <c r="WX17" s="39"/>
      <c r="WY17" s="39"/>
      <c r="WZ17" s="39"/>
      <c r="XA17" s="39"/>
      <c r="XB17" s="39"/>
      <c r="XC17" s="39"/>
      <c r="XD17" s="39"/>
      <c r="XE17" s="39"/>
      <c r="XF17" s="39"/>
      <c r="XG17" s="39"/>
      <c r="XH17" s="39"/>
      <c r="XI17" s="39"/>
      <c r="XJ17" s="39"/>
      <c r="XK17" s="39"/>
      <c r="XL17" s="39"/>
      <c r="XM17" s="39"/>
      <c r="XN17" s="39"/>
      <c r="XO17" s="39"/>
      <c r="XP17" s="39"/>
      <c r="XQ17" s="39"/>
      <c r="XR17" s="39"/>
      <c r="XS17" s="39"/>
      <c r="XT17" s="39"/>
      <c r="XU17" s="39"/>
      <c r="XV17" s="39"/>
      <c r="XW17" s="39"/>
      <c r="XX17" s="39"/>
      <c r="XY17" s="39"/>
      <c r="XZ17" s="39"/>
      <c r="YA17" s="39"/>
      <c r="YB17" s="39"/>
      <c r="YC17" s="39"/>
      <c r="YD17" s="39"/>
      <c r="YE17" s="39"/>
      <c r="YF17" s="39"/>
      <c r="YG17" s="39"/>
      <c r="YH17" s="39"/>
      <c r="YI17" s="39"/>
      <c r="YJ17" s="39"/>
      <c r="YK17" s="39"/>
      <c r="YL17" s="39"/>
      <c r="YM17" s="39"/>
      <c r="YN17" s="39"/>
      <c r="YO17" s="39"/>
      <c r="YP17" s="39"/>
      <c r="YQ17" s="39"/>
      <c r="YR17" s="39"/>
      <c r="YS17" s="39"/>
      <c r="YT17" s="39"/>
      <c r="YU17" s="39"/>
      <c r="YV17" s="39"/>
      <c r="YW17" s="39"/>
      <c r="YX17" s="39"/>
      <c r="YY17" s="39"/>
      <c r="YZ17" s="39"/>
      <c r="ZA17" s="39"/>
      <c r="ZB17" s="39"/>
      <c r="ZC17" s="39"/>
      <c r="ZD17" s="39"/>
      <c r="ZE17" s="39"/>
      <c r="ZF17" s="39"/>
      <c r="ZG17" s="39"/>
      <c r="ZH17" s="39"/>
      <c r="ZI17" s="39"/>
      <c r="ZJ17" s="39"/>
      <c r="ZK17" s="39"/>
      <c r="ZL17" s="39"/>
      <c r="ZM17" s="39"/>
      <c r="ZN17" s="39"/>
      <c r="ZO17" s="39"/>
      <c r="ZP17" s="39"/>
      <c r="ZQ17" s="39"/>
      <c r="ZR17" s="39"/>
      <c r="ZS17" s="39"/>
      <c r="ZT17" s="39"/>
      <c r="ZU17" s="39"/>
      <c r="ZV17" s="39"/>
      <c r="ZW17" s="39"/>
      <c r="ZX17" s="39"/>
      <c r="ZY17" s="39"/>
      <c r="ZZ17" s="39"/>
      <c r="AAA17" s="39"/>
      <c r="AAB17" s="39"/>
      <c r="AAC17" s="39"/>
      <c r="AAD17" s="39"/>
      <c r="AAE17" s="39"/>
      <c r="AAF17" s="39"/>
      <c r="AAG17" s="39"/>
      <c r="AAH17" s="39"/>
      <c r="AAI17" s="39"/>
      <c r="AAJ17" s="39"/>
      <c r="AAK17" s="39"/>
      <c r="AAL17" s="39"/>
      <c r="AAM17" s="39"/>
      <c r="AAN17" s="39"/>
      <c r="AAO17" s="39"/>
      <c r="AAP17" s="39"/>
      <c r="AAQ17" s="39"/>
      <c r="AAR17" s="39"/>
      <c r="AAS17" s="39"/>
      <c r="AAT17" s="39"/>
      <c r="AAU17" s="39"/>
      <c r="AAV17" s="39"/>
      <c r="AAW17" s="39"/>
      <c r="AAX17" s="39"/>
      <c r="AAY17" s="39"/>
      <c r="AAZ17" s="39"/>
      <c r="ABA17" s="39"/>
      <c r="ABB17" s="39"/>
      <c r="ABC17" s="39"/>
      <c r="ABD17" s="39"/>
      <c r="ABE17" s="39"/>
      <c r="ABF17" s="39"/>
      <c r="ABG17" s="39"/>
      <c r="ABH17" s="39"/>
      <c r="ABI17" s="39"/>
      <c r="ABJ17" s="39"/>
      <c r="ABK17" s="39"/>
      <c r="ABL17" s="39"/>
      <c r="ABM17" s="39"/>
      <c r="ABN17" s="39"/>
      <c r="ABO17" s="39"/>
      <c r="ABP17" s="39"/>
      <c r="ABQ17" s="39"/>
      <c r="ABR17" s="39"/>
      <c r="ABS17" s="39"/>
      <c r="ABT17" s="39"/>
      <c r="ABU17" s="39"/>
      <c r="ABV17" s="39"/>
      <c r="ABW17" s="39"/>
      <c r="ABX17" s="39"/>
      <c r="ABY17" s="39"/>
      <c r="ABZ17" s="39"/>
      <c r="ACA17" s="39"/>
      <c r="ACB17" s="39"/>
      <c r="ACC17" s="39"/>
      <c r="ACD17" s="39"/>
      <c r="ACE17" s="39"/>
      <c r="ACF17" s="39"/>
      <c r="ACG17" s="39"/>
      <c r="ACH17" s="39"/>
      <c r="ACI17" s="39"/>
      <c r="ACJ17" s="39"/>
      <c r="ACK17" s="39"/>
      <c r="ACL17" s="39"/>
      <c r="ACM17" s="39"/>
      <c r="ACN17" s="39"/>
      <c r="ACO17" s="39"/>
      <c r="ACP17" s="39"/>
      <c r="ACQ17" s="39"/>
      <c r="ACR17" s="39"/>
      <c r="ACS17" s="39"/>
      <c r="ACT17" s="39"/>
      <c r="ACU17" s="39"/>
      <c r="ACV17" s="39"/>
      <c r="ACW17" s="39"/>
      <c r="ACX17" s="39"/>
      <c r="ACY17" s="39"/>
      <c r="ACZ17" s="39"/>
      <c r="ADA17" s="39"/>
      <c r="ADB17" s="39"/>
      <c r="ADC17" s="39"/>
      <c r="ADD17" s="39"/>
      <c r="ADE17" s="39"/>
      <c r="ADF17" s="39"/>
      <c r="ADG17" s="39"/>
      <c r="ADH17" s="39"/>
      <c r="ADI17" s="39"/>
      <c r="ADJ17" s="39"/>
      <c r="ADK17" s="39"/>
      <c r="ADL17" s="39"/>
      <c r="ADM17" s="39"/>
      <c r="ADN17" s="39"/>
      <c r="ADO17" s="39"/>
      <c r="ADP17" s="39"/>
      <c r="ADQ17" s="39"/>
      <c r="ADR17" s="39"/>
      <c r="ADS17" s="39"/>
      <c r="ADT17" s="39"/>
      <c r="ADU17" s="39"/>
      <c r="ADV17" s="39"/>
      <c r="ADW17" s="39"/>
      <c r="ADX17" s="39"/>
      <c r="ADY17" s="39"/>
      <c r="ADZ17" s="39"/>
      <c r="AEA17" s="39"/>
      <c r="AEB17" s="39"/>
      <c r="AEC17" s="39"/>
      <c r="AED17" s="39"/>
      <c r="AEE17" s="39"/>
      <c r="AEF17" s="39"/>
      <c r="AEG17" s="39"/>
      <c r="AEH17" s="39"/>
      <c r="AEI17" s="39"/>
      <c r="AEJ17" s="39"/>
      <c r="AEK17" s="39"/>
      <c r="AEL17" s="39"/>
      <c r="AEM17" s="39"/>
      <c r="AEN17" s="39"/>
      <c r="AEO17" s="39"/>
      <c r="AEP17" s="39"/>
      <c r="AEQ17" s="39"/>
      <c r="AER17" s="39"/>
      <c r="AES17" s="39"/>
      <c r="AET17" s="39"/>
      <c r="AEU17" s="39"/>
      <c r="AEV17" s="39"/>
      <c r="AEW17" s="39"/>
      <c r="AEX17" s="39"/>
      <c r="AEY17" s="39"/>
      <c r="AEZ17" s="39"/>
      <c r="AFA17" s="39"/>
      <c r="AFB17" s="39"/>
      <c r="AFC17" s="39"/>
      <c r="AFD17" s="39"/>
      <c r="AFE17" s="39"/>
      <c r="AFF17" s="39"/>
      <c r="AFG17" s="39"/>
      <c r="AFH17" s="39"/>
      <c r="AFI17" s="39"/>
      <c r="AFJ17" s="39"/>
      <c r="AFK17" s="39"/>
      <c r="AFL17" s="39"/>
      <c r="AFM17" s="39"/>
      <c r="AFN17" s="39"/>
      <c r="AFO17" s="39"/>
      <c r="AFP17" s="39"/>
      <c r="AFQ17" s="39"/>
      <c r="AFR17" s="39"/>
      <c r="AFS17" s="39"/>
      <c r="AFT17" s="39"/>
      <c r="AFU17" s="39"/>
      <c r="AFV17" s="39"/>
      <c r="AFW17" s="39"/>
      <c r="AFX17" s="39"/>
      <c r="AFY17" s="39"/>
      <c r="AFZ17" s="39"/>
      <c r="AGA17" s="39"/>
      <c r="AGB17" s="39"/>
      <c r="AGC17" s="39"/>
      <c r="AGD17" s="39"/>
      <c r="AGE17" s="39"/>
      <c r="AGF17" s="39"/>
      <c r="AGG17" s="39"/>
      <c r="AGH17" s="39"/>
      <c r="AGI17" s="39"/>
      <c r="AGJ17" s="39"/>
      <c r="AGK17" s="39"/>
      <c r="AGL17" s="39"/>
      <c r="AGM17" s="39"/>
      <c r="AGN17" s="39"/>
      <c r="AGO17" s="39"/>
      <c r="AGP17" s="39"/>
      <c r="AGQ17" s="39"/>
      <c r="AGR17" s="39"/>
      <c r="AGS17" s="39"/>
      <c r="AGT17" s="39"/>
      <c r="AGU17" s="39"/>
      <c r="AGV17" s="39"/>
      <c r="AGW17" s="39"/>
      <c r="AGX17" s="39"/>
      <c r="AGY17" s="39"/>
      <c r="AGZ17" s="39"/>
      <c r="AHA17" s="39"/>
      <c r="AHB17" s="39"/>
      <c r="AHC17" s="39"/>
      <c r="AHD17" s="39"/>
      <c r="AHE17" s="39"/>
      <c r="AHF17" s="39"/>
      <c r="AHG17" s="39"/>
      <c r="AHH17" s="39"/>
      <c r="AHI17" s="39"/>
      <c r="AHJ17" s="39"/>
      <c r="AHK17" s="39"/>
      <c r="AHL17" s="39"/>
      <c r="AHM17" s="39"/>
      <c r="AHN17" s="39"/>
      <c r="AHO17" s="39"/>
      <c r="AHP17" s="39"/>
      <c r="AHQ17" s="39"/>
      <c r="AHR17" s="39"/>
      <c r="AHS17" s="39"/>
      <c r="AHT17" s="39"/>
      <c r="AHU17" s="39"/>
      <c r="AHV17" s="39"/>
      <c r="AHW17" s="39"/>
      <c r="AHX17" s="39"/>
      <c r="AHY17" s="39"/>
      <c r="AHZ17" s="39"/>
      <c r="AIA17" s="39"/>
      <c r="AIB17" s="39"/>
      <c r="AIC17" s="39"/>
      <c r="AID17" s="39"/>
      <c r="AIE17" s="39"/>
      <c r="AIF17" s="39"/>
      <c r="AIG17" s="39"/>
      <c r="AIH17" s="39"/>
      <c r="AII17" s="39"/>
      <c r="AIJ17" s="39"/>
      <c r="AIK17" s="39"/>
      <c r="AIL17" s="39"/>
      <c r="AIM17" s="39"/>
      <c r="AIN17" s="39"/>
      <c r="AIO17" s="39"/>
      <c r="AIP17" s="39"/>
      <c r="AIQ17" s="39"/>
      <c r="AIR17" s="39"/>
      <c r="AIS17" s="39"/>
      <c r="AIT17" s="39"/>
      <c r="AIU17" s="39"/>
      <c r="AIV17" s="39"/>
      <c r="AIW17" s="39"/>
      <c r="AIX17" s="39"/>
      <c r="AIY17" s="39"/>
      <c r="AIZ17" s="39"/>
      <c r="AJA17" s="39"/>
      <c r="AJB17" s="39"/>
      <c r="AJC17" s="39"/>
      <c r="AJD17" s="39"/>
      <c r="AJE17" s="39"/>
      <c r="AJF17" s="39"/>
      <c r="AJG17" s="39"/>
      <c r="AJH17" s="39"/>
      <c r="AJI17" s="39"/>
      <c r="AJJ17" s="39"/>
      <c r="AJK17" s="39"/>
      <c r="AJL17" s="39"/>
      <c r="AJM17" s="39"/>
      <c r="AJN17" s="39"/>
      <c r="AJO17" s="39"/>
      <c r="AJP17" s="39"/>
      <c r="AJQ17" s="39"/>
      <c r="AJR17" s="39"/>
      <c r="AJS17" s="39"/>
      <c r="AJT17" s="39"/>
      <c r="AJU17" s="39"/>
      <c r="AJV17" s="39"/>
      <c r="AJW17" s="39"/>
      <c r="AJX17" s="39"/>
      <c r="AJY17" s="39"/>
      <c r="AJZ17" s="39"/>
      <c r="AKA17" s="39"/>
      <c r="AKB17" s="39"/>
      <c r="AKC17" s="39"/>
      <c r="AKD17" s="39"/>
      <c r="AKE17" s="39"/>
      <c r="AKF17" s="39"/>
      <c r="AKG17" s="39"/>
      <c r="AKH17" s="39"/>
      <c r="AKI17" s="39"/>
      <c r="AKJ17" s="39"/>
      <c r="AKK17" s="39"/>
      <c r="AKL17" s="39"/>
      <c r="AKM17" s="39"/>
      <c r="AKN17" s="39"/>
      <c r="AKO17" s="39"/>
      <c r="AKP17" s="39"/>
      <c r="AKQ17" s="39"/>
      <c r="AKR17" s="39"/>
      <c r="AKS17" s="39"/>
      <c r="AKT17" s="39"/>
      <c r="AKU17" s="39"/>
      <c r="AKV17" s="39"/>
      <c r="AKW17" s="39"/>
      <c r="AKX17" s="39"/>
      <c r="AKY17" s="39"/>
      <c r="AKZ17" s="39"/>
      <c r="ALA17" s="39"/>
      <c r="ALB17" s="39"/>
      <c r="ALC17" s="39"/>
      <c r="ALD17" s="39"/>
      <c r="ALE17" s="39"/>
      <c r="ALF17" s="39"/>
      <c r="ALG17" s="39"/>
      <c r="ALH17" s="39"/>
      <c r="ALI17" s="39"/>
      <c r="ALJ17" s="39"/>
      <c r="ALK17" s="39"/>
      <c r="ALL17" s="39"/>
      <c r="ALM17" s="39"/>
      <c r="ALN17" s="39"/>
      <c r="ALO17" s="39"/>
      <c r="ALP17" s="39"/>
      <c r="ALQ17" s="39"/>
      <c r="ALR17" s="39"/>
      <c r="ALS17" s="39"/>
      <c r="ALT17" s="39"/>
      <c r="ALU17" s="39"/>
      <c r="ALV17" s="39"/>
      <c r="ALW17" s="39"/>
      <c r="ALX17" s="39"/>
      <c r="ALY17" s="39"/>
      <c r="ALZ17" s="39"/>
      <c r="AMA17" s="39"/>
      <c r="AMB17" s="39"/>
      <c r="AMC17" s="39"/>
      <c r="AMD17" s="39"/>
      <c r="AME17" s="39"/>
      <c r="AMF17" s="39"/>
      <c r="AMG17" s="39"/>
      <c r="AMH17" s="39"/>
      <c r="AMI17" s="39"/>
      <c r="AMJ17" s="39"/>
      <c r="AMK17" s="39"/>
      <c r="AML17" s="39"/>
      <c r="AMM17" s="39"/>
      <c r="AMN17" s="39"/>
      <c r="AMO17" s="39"/>
      <c r="AMP17" s="39"/>
      <c r="AMQ17" s="39"/>
      <c r="AMR17" s="39"/>
      <c r="AMS17" s="39"/>
      <c r="AMT17" s="39"/>
      <c r="AMU17" s="39"/>
      <c r="AMV17" s="39"/>
      <c r="AMW17" s="39"/>
      <c r="AMX17" s="39"/>
      <c r="AMY17" s="39"/>
      <c r="AMZ17" s="39"/>
      <c r="ANA17" s="39"/>
      <c r="ANB17" s="39"/>
      <c r="ANC17" s="39"/>
      <c r="AND17" s="39"/>
      <c r="ANE17" s="39"/>
      <c r="ANF17" s="39"/>
      <c r="ANG17" s="39"/>
      <c r="ANH17" s="39"/>
      <c r="ANI17" s="39"/>
      <c r="ANJ17" s="39"/>
      <c r="ANK17" s="39"/>
      <c r="ANL17" s="39"/>
      <c r="ANM17" s="39"/>
      <c r="ANN17" s="39"/>
      <c r="ANO17" s="39"/>
      <c r="ANP17" s="39"/>
      <c r="ANQ17" s="39"/>
      <c r="ANR17" s="39"/>
      <c r="ANS17" s="39"/>
      <c r="ANT17" s="39"/>
      <c r="ANU17" s="39"/>
      <c r="ANV17" s="39"/>
      <c r="ANW17" s="39"/>
      <c r="ANX17" s="39"/>
      <c r="ANY17" s="39"/>
      <c r="ANZ17" s="39"/>
      <c r="AOA17" s="39"/>
      <c r="AOB17" s="39"/>
      <c r="AOC17" s="39"/>
      <c r="AOD17" s="39"/>
      <c r="AOE17" s="39"/>
      <c r="AOF17" s="39"/>
      <c r="AOG17" s="39"/>
      <c r="AOH17" s="39"/>
      <c r="AOI17" s="39"/>
      <c r="AOJ17" s="39"/>
      <c r="AOK17" s="39"/>
      <c r="AOL17" s="39"/>
      <c r="AOM17" s="39"/>
      <c r="AON17" s="39"/>
      <c r="AOO17" s="39"/>
      <c r="AOP17" s="39"/>
      <c r="AOQ17" s="39"/>
      <c r="AOR17" s="39"/>
      <c r="AOS17" s="39"/>
      <c r="AOT17" s="39"/>
      <c r="AOU17" s="39"/>
      <c r="AOV17" s="39"/>
      <c r="AOW17" s="39"/>
      <c r="AOX17" s="39"/>
      <c r="AOY17" s="39"/>
      <c r="AOZ17" s="39"/>
      <c r="APA17" s="39"/>
      <c r="APB17" s="39"/>
      <c r="APC17" s="39"/>
      <c r="APD17" s="39"/>
      <c r="APE17" s="39"/>
      <c r="APF17" s="39"/>
      <c r="APG17" s="39"/>
      <c r="APH17" s="39"/>
      <c r="API17" s="39"/>
      <c r="APJ17" s="39"/>
      <c r="APK17" s="39"/>
      <c r="APL17" s="39"/>
      <c r="APM17" s="39"/>
      <c r="APN17" s="39"/>
      <c r="APO17" s="39"/>
      <c r="APP17" s="39"/>
      <c r="APQ17" s="39"/>
      <c r="APR17" s="39"/>
      <c r="APS17" s="39"/>
      <c r="APT17" s="39"/>
      <c r="APU17" s="39"/>
      <c r="APV17" s="39"/>
      <c r="APW17" s="39"/>
      <c r="APX17" s="39"/>
      <c r="APY17" s="39"/>
      <c r="APZ17" s="39"/>
      <c r="AQA17" s="39"/>
      <c r="AQB17" s="39"/>
      <c r="AQC17" s="39"/>
      <c r="AQD17" s="39"/>
      <c r="AQE17" s="39"/>
      <c r="AQF17" s="39"/>
      <c r="AQG17" s="39"/>
      <c r="AQH17" s="39"/>
      <c r="AQI17" s="39"/>
      <c r="AQJ17" s="39"/>
      <c r="AQK17" s="39"/>
      <c r="AQL17" s="39"/>
      <c r="AQM17" s="39"/>
      <c r="AQN17" s="39"/>
      <c r="AQO17" s="39"/>
      <c r="AQP17" s="39"/>
      <c r="AQQ17" s="39"/>
      <c r="AQR17" s="39"/>
      <c r="AQS17" s="39"/>
      <c r="AQT17" s="39"/>
      <c r="AQU17" s="39"/>
      <c r="AQV17" s="39"/>
      <c r="AQW17" s="39"/>
      <c r="AQX17" s="39"/>
      <c r="AQY17" s="39"/>
      <c r="AQZ17" s="39"/>
      <c r="ARA17" s="39"/>
      <c r="ARB17" s="39"/>
      <c r="ARC17" s="39"/>
      <c r="ARD17" s="39"/>
      <c r="ARE17" s="39"/>
      <c r="ARF17" s="39"/>
      <c r="ARG17" s="39"/>
      <c r="ARH17" s="39"/>
      <c r="ARI17" s="39"/>
      <c r="ARJ17" s="39"/>
      <c r="ARK17" s="39"/>
      <c r="ARL17" s="39"/>
      <c r="ARM17" s="39"/>
      <c r="ARN17" s="39"/>
      <c r="ARO17" s="39"/>
      <c r="ARP17" s="39"/>
      <c r="ARQ17" s="39"/>
      <c r="ARR17" s="39"/>
      <c r="ARS17" s="39"/>
      <c r="ART17" s="39"/>
      <c r="ARU17" s="39"/>
      <c r="ARV17" s="39"/>
      <c r="ARW17" s="39"/>
      <c r="ARX17" s="39"/>
      <c r="ARY17" s="39"/>
      <c r="ARZ17" s="39"/>
      <c r="ASA17" s="39"/>
      <c r="ASB17" s="39"/>
      <c r="ASC17" s="39"/>
      <c r="ASD17" s="39"/>
      <c r="ASE17" s="39"/>
      <c r="ASF17" s="39"/>
      <c r="ASG17" s="39"/>
      <c r="ASH17" s="39"/>
      <c r="ASI17" s="39"/>
      <c r="ASJ17" s="39"/>
      <c r="ASK17" s="39"/>
      <c r="ASL17" s="39"/>
      <c r="ASM17" s="39"/>
      <c r="ASN17" s="39"/>
      <c r="ASO17" s="39"/>
      <c r="ASP17" s="39"/>
      <c r="ASQ17" s="39"/>
      <c r="ASR17" s="39"/>
      <c r="ASS17" s="39"/>
      <c r="AST17" s="39"/>
      <c r="ASU17" s="39"/>
      <c r="ASV17" s="39"/>
      <c r="ASW17" s="39"/>
      <c r="ASX17" s="39"/>
      <c r="ASY17" s="39"/>
      <c r="ASZ17" s="39"/>
      <c r="ATA17" s="39"/>
      <c r="ATB17" s="39"/>
      <c r="ATC17" s="39"/>
      <c r="ATD17" s="39"/>
      <c r="ATE17" s="39"/>
      <c r="ATF17" s="39"/>
      <c r="ATG17" s="39"/>
      <c r="ATH17" s="39"/>
      <c r="ATI17" s="39"/>
      <c r="ATJ17" s="39"/>
      <c r="ATK17" s="39"/>
      <c r="ATL17" s="39"/>
      <c r="ATM17" s="39"/>
      <c r="ATN17" s="39"/>
      <c r="ATO17" s="39"/>
      <c r="ATP17" s="39"/>
      <c r="ATQ17" s="39"/>
      <c r="ATR17" s="39"/>
      <c r="ATS17" s="39"/>
      <c r="ATT17" s="39"/>
      <c r="ATU17" s="39"/>
      <c r="ATV17" s="39"/>
      <c r="ATW17" s="39"/>
      <c r="ATX17" s="39"/>
      <c r="ATY17" s="39"/>
      <c r="ATZ17" s="39"/>
      <c r="AUA17" s="39"/>
      <c r="AUB17" s="39"/>
      <c r="AUC17" s="39"/>
      <c r="AUD17" s="39"/>
      <c r="AUE17" s="39"/>
      <c r="AUF17" s="39"/>
      <c r="AUG17" s="39"/>
      <c r="AUH17" s="39"/>
      <c r="AUI17" s="39"/>
      <c r="AUJ17" s="39"/>
      <c r="AUK17" s="39"/>
      <c r="AUL17" s="39"/>
      <c r="AUM17" s="39"/>
      <c r="AUN17" s="39"/>
      <c r="AUO17" s="39"/>
      <c r="AUP17" s="39"/>
      <c r="AUQ17" s="39"/>
      <c r="AUR17" s="39"/>
      <c r="AUS17" s="39"/>
      <c r="AUT17" s="39"/>
      <c r="AUU17" s="39"/>
      <c r="AUV17" s="39"/>
      <c r="AUW17" s="39"/>
      <c r="AUX17" s="39"/>
      <c r="AUY17" s="39"/>
      <c r="AUZ17" s="39"/>
      <c r="AVA17" s="39"/>
      <c r="AVB17" s="39"/>
      <c r="AVC17" s="39"/>
      <c r="AVD17" s="39"/>
      <c r="AVE17" s="39"/>
      <c r="AVF17" s="39"/>
      <c r="AVG17" s="39"/>
      <c r="AVH17" s="39"/>
      <c r="AVI17" s="39"/>
      <c r="AVJ17" s="39"/>
      <c r="AVK17" s="39"/>
      <c r="AVL17" s="39"/>
      <c r="AVM17" s="39"/>
      <c r="AVN17" s="39"/>
      <c r="AVO17" s="39"/>
      <c r="AVP17" s="39"/>
      <c r="AVQ17" s="39"/>
      <c r="AVR17" s="39"/>
      <c r="AVS17" s="39"/>
      <c r="AVT17" s="39"/>
      <c r="AVU17" s="39"/>
      <c r="AVV17" s="39"/>
      <c r="AVW17" s="39"/>
      <c r="AVX17" s="39"/>
      <c r="AVY17" s="39"/>
      <c r="AVZ17" s="39"/>
      <c r="AWA17" s="39"/>
      <c r="AWB17" s="39"/>
      <c r="AWC17" s="39"/>
      <c r="AWD17" s="39"/>
      <c r="AWE17" s="39"/>
      <c r="AWF17" s="39"/>
      <c r="AWG17" s="39"/>
      <c r="AWH17" s="39"/>
      <c r="AWI17" s="39"/>
      <c r="AWJ17" s="39"/>
      <c r="AWK17" s="39"/>
      <c r="AWL17" s="39"/>
      <c r="AWM17" s="39"/>
      <c r="AWN17" s="39"/>
      <c r="AWO17" s="39"/>
      <c r="AWP17" s="39"/>
      <c r="AWQ17" s="39"/>
      <c r="AWR17" s="39"/>
      <c r="AWS17" s="39"/>
      <c r="AWT17" s="39"/>
      <c r="AWU17" s="39"/>
      <c r="AWV17" s="39"/>
      <c r="AWW17" s="39"/>
      <c r="AWX17" s="39"/>
      <c r="AWY17" s="39"/>
      <c r="AWZ17" s="39"/>
      <c r="AXA17" s="39"/>
      <c r="AXB17" s="39"/>
      <c r="AXC17" s="39"/>
      <c r="AXD17" s="39"/>
      <c r="AXE17" s="39"/>
      <c r="AXF17" s="39"/>
      <c r="AXG17" s="39"/>
      <c r="AXH17" s="39"/>
      <c r="AXI17" s="39"/>
      <c r="AXJ17" s="39"/>
      <c r="AXK17" s="39"/>
      <c r="AXL17" s="39"/>
      <c r="AXM17" s="39"/>
      <c r="AXN17" s="39"/>
      <c r="AXO17" s="39"/>
      <c r="AXP17" s="39"/>
      <c r="AXQ17" s="39"/>
      <c r="AXR17" s="39"/>
      <c r="AXS17" s="39"/>
      <c r="AXT17" s="39"/>
      <c r="AXU17" s="39"/>
      <c r="AXV17" s="39"/>
      <c r="AXW17" s="39"/>
      <c r="AXX17" s="39"/>
      <c r="AXY17" s="39"/>
      <c r="AXZ17" s="39"/>
      <c r="AYA17" s="39"/>
      <c r="AYB17" s="39"/>
      <c r="AYC17" s="39"/>
      <c r="AYD17" s="39"/>
      <c r="AYE17" s="39"/>
      <c r="AYF17" s="39"/>
      <c r="AYG17" s="39"/>
      <c r="AYH17" s="39"/>
      <c r="AYI17" s="39"/>
      <c r="AYJ17" s="39"/>
      <c r="AYK17" s="39"/>
      <c r="AYL17" s="39"/>
      <c r="AYM17" s="39"/>
      <c r="AYN17" s="39"/>
      <c r="AYO17" s="39"/>
      <c r="AYP17" s="39"/>
      <c r="AYQ17" s="39"/>
      <c r="AYR17" s="39"/>
      <c r="AYS17" s="39"/>
      <c r="AYT17" s="39"/>
      <c r="AYU17" s="39"/>
      <c r="AYV17" s="39"/>
      <c r="AYW17" s="39"/>
      <c r="AYX17" s="39"/>
      <c r="AYY17" s="39"/>
      <c r="AYZ17" s="39"/>
      <c r="AZA17" s="39"/>
      <c r="AZB17" s="39"/>
      <c r="AZC17" s="39"/>
      <c r="AZD17" s="39"/>
      <c r="AZE17" s="39"/>
      <c r="AZF17" s="39"/>
      <c r="AZG17" s="39"/>
      <c r="AZH17" s="39"/>
      <c r="AZI17" s="39"/>
      <c r="AZJ17" s="39"/>
      <c r="AZK17" s="39"/>
      <c r="AZL17" s="39"/>
      <c r="AZM17" s="39"/>
      <c r="AZN17" s="39"/>
      <c r="AZO17" s="39"/>
      <c r="AZP17" s="39"/>
      <c r="AZQ17" s="39"/>
      <c r="AZR17" s="39"/>
      <c r="AZS17" s="39"/>
      <c r="AZT17" s="39"/>
      <c r="AZU17" s="39"/>
      <c r="AZV17" s="39"/>
      <c r="AZW17" s="39"/>
      <c r="AZX17" s="39"/>
      <c r="AZY17" s="39"/>
      <c r="AZZ17" s="39"/>
      <c r="BAA17" s="39"/>
      <c r="BAB17" s="39"/>
      <c r="BAC17" s="39"/>
      <c r="BAD17" s="39"/>
      <c r="BAE17" s="39"/>
      <c r="BAF17" s="39"/>
      <c r="BAG17" s="39"/>
      <c r="BAH17" s="39"/>
      <c r="BAI17" s="39"/>
      <c r="BAJ17" s="39"/>
      <c r="BAK17" s="39"/>
      <c r="BAL17" s="39"/>
      <c r="BAM17" s="39"/>
      <c r="BAN17" s="39"/>
      <c r="BAO17" s="39"/>
      <c r="BAP17" s="39"/>
      <c r="BAQ17" s="39"/>
      <c r="BAR17" s="39"/>
      <c r="BAS17" s="39"/>
      <c r="BAT17" s="39"/>
      <c r="BAU17" s="39"/>
      <c r="BAV17" s="39"/>
      <c r="BAW17" s="39"/>
      <c r="BAX17" s="39"/>
      <c r="BAY17" s="39"/>
      <c r="BAZ17" s="39"/>
      <c r="BBA17" s="39"/>
      <c r="BBB17" s="39"/>
      <c r="BBC17" s="39"/>
      <c r="BBD17" s="39"/>
      <c r="BBE17" s="39"/>
      <c r="BBF17" s="39"/>
      <c r="BBG17" s="39"/>
      <c r="BBH17" s="39"/>
      <c r="BBI17" s="39"/>
      <c r="BBJ17" s="39"/>
      <c r="BBK17" s="39"/>
      <c r="BBL17" s="39"/>
      <c r="BBM17" s="39"/>
      <c r="BBN17" s="39"/>
      <c r="BBO17" s="39"/>
      <c r="BBP17" s="39"/>
      <c r="BBQ17" s="39"/>
      <c r="BBR17" s="39"/>
      <c r="BBS17" s="39"/>
      <c r="BBT17" s="39"/>
      <c r="BBU17" s="39"/>
      <c r="BBV17" s="39"/>
      <c r="BBW17" s="39"/>
      <c r="BBX17" s="39"/>
      <c r="BBY17" s="39"/>
      <c r="BBZ17" s="39"/>
      <c r="BCA17" s="39"/>
      <c r="BCB17" s="39"/>
      <c r="BCC17" s="39"/>
      <c r="BCD17" s="39"/>
      <c r="BCE17" s="39"/>
      <c r="BCF17" s="39"/>
      <c r="BCG17" s="39"/>
      <c r="BCH17" s="39"/>
      <c r="BCI17" s="39"/>
      <c r="BCJ17" s="39"/>
      <c r="BCK17" s="39"/>
      <c r="BCL17" s="39"/>
      <c r="BCM17" s="39"/>
      <c r="BCN17" s="39"/>
      <c r="BCO17" s="39"/>
      <c r="BCP17" s="39"/>
      <c r="BCQ17" s="39"/>
      <c r="BCR17" s="39"/>
      <c r="BCS17" s="39"/>
      <c r="BCT17" s="39"/>
      <c r="BCU17" s="39"/>
      <c r="BCV17" s="39"/>
      <c r="BCW17" s="39"/>
      <c r="BCX17" s="39"/>
      <c r="BCY17" s="39"/>
      <c r="BCZ17" s="39"/>
      <c r="BDA17" s="39"/>
      <c r="BDB17" s="39"/>
      <c r="BDC17" s="39"/>
      <c r="BDD17" s="39"/>
      <c r="BDE17" s="39"/>
      <c r="BDF17" s="39"/>
      <c r="BDG17" s="39"/>
      <c r="BDH17" s="39"/>
      <c r="BDI17" s="39"/>
      <c r="BDJ17" s="39"/>
      <c r="BDK17" s="39"/>
      <c r="BDL17" s="39"/>
      <c r="BDM17" s="39"/>
      <c r="BDN17" s="39"/>
      <c r="BDO17" s="39"/>
      <c r="BDP17" s="39"/>
      <c r="BDQ17" s="39"/>
      <c r="BDR17" s="39"/>
      <c r="BDS17" s="39"/>
      <c r="BDT17" s="39"/>
      <c r="BDU17" s="39"/>
      <c r="BDV17" s="39"/>
      <c r="BDW17" s="39"/>
      <c r="BDX17" s="39"/>
      <c r="BDY17" s="39"/>
      <c r="BDZ17" s="39"/>
      <c r="BEA17" s="39"/>
      <c r="BEB17" s="39"/>
      <c r="BEC17" s="39"/>
      <c r="BED17" s="39"/>
      <c r="BEE17" s="39"/>
      <c r="BEF17" s="39"/>
      <c r="BEG17" s="39"/>
      <c r="BEH17" s="39"/>
      <c r="BEI17" s="39"/>
      <c r="BEJ17" s="39"/>
      <c r="BEK17" s="39"/>
      <c r="BEL17" s="39"/>
      <c r="BEM17" s="39"/>
      <c r="BEN17" s="39"/>
      <c r="BEO17" s="39"/>
      <c r="BEP17" s="39"/>
      <c r="BEQ17" s="39"/>
      <c r="BER17" s="39"/>
      <c r="BES17" s="39"/>
      <c r="BET17" s="39"/>
      <c r="BEU17" s="39"/>
      <c r="BEV17" s="39"/>
      <c r="BEW17" s="39"/>
      <c r="BEX17" s="39"/>
      <c r="BEY17" s="39"/>
      <c r="BEZ17" s="39"/>
      <c r="BFA17" s="39"/>
      <c r="BFB17" s="39"/>
      <c r="BFC17" s="39"/>
      <c r="BFD17" s="39"/>
      <c r="BFE17" s="39"/>
      <c r="BFF17" s="39"/>
      <c r="BFG17" s="39"/>
      <c r="BFH17" s="39"/>
      <c r="BFI17" s="39"/>
      <c r="BFJ17" s="39"/>
      <c r="BFK17" s="39"/>
      <c r="BFL17" s="39"/>
      <c r="BFM17" s="39"/>
      <c r="BFN17" s="39"/>
      <c r="BFO17" s="39"/>
      <c r="BFP17" s="39"/>
      <c r="BFQ17" s="39"/>
      <c r="BFR17" s="39"/>
      <c r="BFS17" s="39"/>
      <c r="BFT17" s="39"/>
      <c r="BFU17" s="39"/>
      <c r="BFV17" s="39"/>
      <c r="BFW17" s="39"/>
      <c r="BFX17" s="39"/>
      <c r="BFY17" s="39"/>
      <c r="BFZ17" s="39"/>
      <c r="BGA17" s="39"/>
      <c r="BGB17" s="39"/>
      <c r="BGC17" s="39"/>
      <c r="BGD17" s="39"/>
      <c r="BGE17" s="39"/>
      <c r="BGF17" s="39"/>
      <c r="BGG17" s="39"/>
      <c r="BGH17" s="39"/>
      <c r="BGI17" s="39"/>
      <c r="BGJ17" s="39"/>
      <c r="BGK17" s="39"/>
      <c r="BGL17" s="39"/>
      <c r="BGM17" s="39"/>
      <c r="BGN17" s="39"/>
      <c r="BGO17" s="39"/>
      <c r="BGP17" s="39"/>
      <c r="BGQ17" s="39"/>
      <c r="BGR17" s="39"/>
      <c r="BGS17" s="39"/>
      <c r="BGT17" s="39"/>
      <c r="BGU17" s="39"/>
      <c r="BGV17" s="39"/>
      <c r="BGW17" s="39"/>
      <c r="BGX17" s="39"/>
      <c r="BGY17" s="39"/>
      <c r="BGZ17" s="39"/>
      <c r="BHA17" s="39"/>
      <c r="BHB17" s="39"/>
      <c r="BHC17" s="39"/>
      <c r="BHD17" s="39"/>
      <c r="BHE17" s="39"/>
      <c r="BHF17" s="39"/>
      <c r="BHG17" s="39"/>
      <c r="BHH17" s="39"/>
      <c r="BHI17" s="39"/>
      <c r="BHJ17" s="39"/>
      <c r="BHK17" s="39"/>
      <c r="BHL17" s="39"/>
      <c r="BHM17" s="39"/>
      <c r="BHN17" s="39"/>
      <c r="BHO17" s="39"/>
      <c r="BHP17" s="39"/>
      <c r="BHQ17" s="39"/>
      <c r="BHR17" s="39"/>
      <c r="BHS17" s="39"/>
      <c r="BHT17" s="39"/>
      <c r="BHU17" s="39"/>
      <c r="BHV17" s="39"/>
      <c r="BHW17" s="39"/>
      <c r="BHX17" s="39"/>
      <c r="BHY17" s="39"/>
      <c r="BHZ17" s="39"/>
      <c r="BIA17" s="39"/>
      <c r="BIB17" s="39"/>
      <c r="BIC17" s="39"/>
      <c r="BID17" s="39"/>
      <c r="BIE17" s="39"/>
      <c r="BIF17" s="39"/>
      <c r="BIG17" s="39"/>
      <c r="BIH17" s="39"/>
      <c r="BII17" s="39"/>
      <c r="BIJ17" s="39"/>
      <c r="BIK17" s="39"/>
      <c r="BIL17" s="39"/>
      <c r="BIM17" s="39"/>
      <c r="BIN17" s="39"/>
      <c r="BIO17" s="39"/>
      <c r="BIP17" s="39"/>
      <c r="BIQ17" s="39"/>
      <c r="BIR17" s="39"/>
      <c r="BIS17" s="39"/>
      <c r="BIT17" s="39"/>
      <c r="BIU17" s="39"/>
      <c r="BIV17" s="39"/>
      <c r="BIW17" s="39"/>
      <c r="BIX17" s="39"/>
      <c r="BIY17" s="39"/>
      <c r="BIZ17" s="39"/>
      <c r="BJA17" s="39"/>
      <c r="BJB17" s="39"/>
      <c r="BJC17" s="39"/>
      <c r="BJD17" s="39"/>
      <c r="BJE17" s="39"/>
      <c r="BJF17" s="39"/>
      <c r="BJG17" s="39"/>
      <c r="BJH17" s="39"/>
      <c r="BJI17" s="39"/>
      <c r="BJJ17" s="39"/>
      <c r="BJK17" s="39"/>
      <c r="BJL17" s="39"/>
      <c r="BJM17" s="39"/>
      <c r="BJN17" s="39"/>
      <c r="BJO17" s="39"/>
      <c r="BJP17" s="39"/>
      <c r="BJQ17" s="39"/>
      <c r="BJR17" s="39"/>
      <c r="BJS17" s="39"/>
      <c r="BJT17" s="39"/>
      <c r="BJU17" s="39"/>
      <c r="BJV17" s="39"/>
      <c r="BJW17" s="39"/>
      <c r="BJX17" s="39"/>
      <c r="BJY17" s="39"/>
      <c r="BJZ17" s="39"/>
      <c r="BKA17" s="39"/>
      <c r="BKB17" s="39"/>
      <c r="BKC17" s="39"/>
      <c r="BKD17" s="39"/>
      <c r="BKE17" s="39"/>
      <c r="BKF17" s="39"/>
      <c r="BKG17" s="39"/>
      <c r="BKH17" s="39"/>
      <c r="BKI17" s="39"/>
      <c r="BKJ17" s="39"/>
      <c r="BKK17" s="39"/>
      <c r="BKL17" s="39"/>
      <c r="BKM17" s="39"/>
      <c r="BKN17" s="39"/>
      <c r="BKO17" s="39"/>
      <c r="BKP17" s="39"/>
      <c r="BKQ17" s="39"/>
      <c r="BKR17" s="39"/>
      <c r="BKS17" s="39"/>
      <c r="BKT17" s="39"/>
      <c r="BKU17" s="39"/>
      <c r="BKV17" s="39"/>
      <c r="BKW17" s="39"/>
      <c r="BKX17" s="39"/>
      <c r="BKY17" s="39"/>
      <c r="BKZ17" s="39"/>
      <c r="BLA17" s="39"/>
      <c r="BLB17" s="39"/>
      <c r="BLC17" s="39"/>
      <c r="BLD17" s="39"/>
      <c r="BLE17" s="39"/>
      <c r="BLF17" s="39"/>
      <c r="BLG17" s="39"/>
      <c r="BLH17" s="39"/>
      <c r="BLI17" s="39"/>
      <c r="BLJ17" s="39"/>
      <c r="BLK17" s="39"/>
      <c r="BLL17" s="39"/>
      <c r="BLM17" s="39"/>
      <c r="BLN17" s="39"/>
      <c r="BLO17" s="39"/>
      <c r="BLP17" s="39"/>
      <c r="BLQ17" s="39"/>
      <c r="BLR17" s="39"/>
      <c r="BLS17" s="39"/>
      <c r="BLT17" s="39"/>
      <c r="BLU17" s="39"/>
      <c r="BLV17" s="39"/>
      <c r="BLW17" s="39"/>
      <c r="BLX17" s="39"/>
      <c r="BLY17" s="39"/>
      <c r="BLZ17" s="39"/>
      <c r="BMA17" s="39"/>
      <c r="BMB17" s="39"/>
      <c r="BMC17" s="39"/>
      <c r="BMD17" s="39"/>
      <c r="BME17" s="39"/>
      <c r="BMF17" s="39"/>
      <c r="BMG17" s="39"/>
      <c r="BMH17" s="39"/>
      <c r="BMI17" s="39"/>
      <c r="BMJ17" s="39"/>
      <c r="BMK17" s="39"/>
      <c r="BML17" s="37"/>
    </row>
    <row r="18" spans="1:1702" s="27" customFormat="1" ht="408.75" customHeight="1" x14ac:dyDescent="0.3">
      <c r="A18" s="40"/>
      <c r="B18" s="8"/>
      <c r="C18" s="16" t="s">
        <v>36</v>
      </c>
      <c r="D18" s="8" t="s">
        <v>37</v>
      </c>
      <c r="E18" s="8" t="s">
        <v>38</v>
      </c>
      <c r="F18" s="9">
        <v>600</v>
      </c>
      <c r="G18" s="28"/>
      <c r="H18" s="84"/>
      <c r="I18" s="28">
        <v>0</v>
      </c>
      <c r="J18" s="84">
        <v>300</v>
      </c>
      <c r="K18" s="28"/>
      <c r="L18" s="84"/>
      <c r="M18" s="28"/>
      <c r="N18" s="84">
        <v>300</v>
      </c>
      <c r="O18" s="9">
        <f t="shared" si="0"/>
        <v>0</v>
      </c>
      <c r="P18" s="9">
        <f t="shared" si="1"/>
        <v>600</v>
      </c>
      <c r="Q18" s="43"/>
      <c r="R18" s="50" t="s">
        <v>56</v>
      </c>
      <c r="S18" s="13" t="s">
        <v>68</v>
      </c>
      <c r="T18" s="52" t="s">
        <v>92</v>
      </c>
      <c r="U18" s="29"/>
      <c r="V18" s="13" t="s">
        <v>20</v>
      </c>
      <c r="W18" s="13"/>
      <c r="X18" s="13" t="s">
        <v>28</v>
      </c>
      <c r="Y18" s="13"/>
      <c r="Z18" s="14" t="s">
        <v>22</v>
      </c>
      <c r="AA18" s="18" t="s">
        <v>23</v>
      </c>
      <c r="AB18" s="15" t="s">
        <v>63</v>
      </c>
      <c r="AC18" s="26" t="s">
        <v>62</v>
      </c>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c r="KM18" s="39"/>
      <c r="KN18" s="39"/>
      <c r="KO18" s="39"/>
      <c r="KP18" s="39"/>
      <c r="KQ18" s="39"/>
      <c r="KR18" s="39"/>
      <c r="KS18" s="39"/>
      <c r="KT18" s="39"/>
      <c r="KU18" s="39"/>
      <c r="KV18" s="39"/>
      <c r="KW18" s="39"/>
      <c r="KX18" s="39"/>
      <c r="KY18" s="39"/>
      <c r="KZ18" s="39"/>
      <c r="LA18" s="39"/>
      <c r="LB18" s="39"/>
      <c r="LC18" s="39"/>
      <c r="LD18" s="39"/>
      <c r="LE18" s="39"/>
      <c r="LF18" s="39"/>
      <c r="LG18" s="39"/>
      <c r="LH18" s="39"/>
      <c r="LI18" s="39"/>
      <c r="LJ18" s="39"/>
      <c r="LK18" s="39"/>
      <c r="LL18" s="39"/>
      <c r="LM18" s="39"/>
      <c r="LN18" s="39"/>
      <c r="LO18" s="39"/>
      <c r="LP18" s="39"/>
      <c r="LQ18" s="39"/>
      <c r="LR18" s="39"/>
      <c r="LS18" s="39"/>
      <c r="LT18" s="39"/>
      <c r="LU18" s="39"/>
      <c r="LV18" s="39"/>
      <c r="LW18" s="39"/>
      <c r="LX18" s="39"/>
      <c r="LY18" s="39"/>
      <c r="LZ18" s="39"/>
      <c r="MA18" s="39"/>
      <c r="MB18" s="39"/>
      <c r="MC18" s="39"/>
      <c r="MD18" s="39"/>
      <c r="ME18" s="39"/>
      <c r="MF18" s="39"/>
      <c r="MG18" s="39"/>
      <c r="MH18" s="39"/>
      <c r="MI18" s="39"/>
      <c r="MJ18" s="39"/>
      <c r="MK18" s="39"/>
      <c r="ML18" s="39"/>
      <c r="MM18" s="39"/>
      <c r="MN18" s="39"/>
      <c r="MO18" s="39"/>
      <c r="MP18" s="39"/>
      <c r="MQ18" s="39"/>
      <c r="MR18" s="39"/>
      <c r="MS18" s="39"/>
      <c r="MT18" s="39"/>
      <c r="MU18" s="39"/>
      <c r="MV18" s="39"/>
      <c r="MW18" s="39"/>
      <c r="MX18" s="39"/>
      <c r="MY18" s="39"/>
      <c r="MZ18" s="39"/>
      <c r="NA18" s="39"/>
      <c r="NB18" s="39"/>
      <c r="NC18" s="39"/>
      <c r="ND18" s="39"/>
      <c r="NE18" s="39"/>
      <c r="NF18" s="39"/>
      <c r="NG18" s="39"/>
      <c r="NH18" s="39"/>
      <c r="NI18" s="39"/>
      <c r="NJ18" s="39"/>
      <c r="NK18" s="39"/>
      <c r="NL18" s="39"/>
      <c r="NM18" s="39"/>
      <c r="NN18" s="39"/>
      <c r="NO18" s="39"/>
      <c r="NP18" s="39"/>
      <c r="NQ18" s="39"/>
      <c r="NR18" s="39"/>
      <c r="NS18" s="39"/>
      <c r="NT18" s="39"/>
      <c r="NU18" s="39"/>
      <c r="NV18" s="39"/>
      <c r="NW18" s="39"/>
      <c r="NX18" s="39"/>
      <c r="NY18" s="39"/>
      <c r="NZ18" s="39"/>
      <c r="OA18" s="39"/>
      <c r="OB18" s="39"/>
      <c r="OC18" s="39"/>
      <c r="OD18" s="39"/>
      <c r="OE18" s="39"/>
      <c r="OF18" s="39"/>
      <c r="OG18" s="39"/>
      <c r="OH18" s="39"/>
      <c r="OI18" s="39"/>
      <c r="OJ18" s="39"/>
      <c r="OK18" s="39"/>
      <c r="OL18" s="39"/>
      <c r="OM18" s="39"/>
      <c r="ON18" s="39"/>
      <c r="OO18" s="39"/>
      <c r="OP18" s="39"/>
      <c r="OQ18" s="39"/>
      <c r="OR18" s="39"/>
      <c r="OS18" s="39"/>
      <c r="OT18" s="39"/>
      <c r="OU18" s="39"/>
      <c r="OV18" s="39"/>
      <c r="OW18" s="39"/>
      <c r="OX18" s="39"/>
      <c r="OY18" s="39"/>
      <c r="OZ18" s="39"/>
      <c r="PA18" s="39"/>
      <c r="PB18" s="39"/>
      <c r="PC18" s="39"/>
      <c r="PD18" s="39"/>
      <c r="PE18" s="39"/>
      <c r="PF18" s="39"/>
      <c r="PG18" s="39"/>
      <c r="PH18" s="39"/>
      <c r="PI18" s="39"/>
      <c r="PJ18" s="39"/>
      <c r="PK18" s="39"/>
      <c r="PL18" s="39"/>
      <c r="PM18" s="39"/>
      <c r="PN18" s="39"/>
      <c r="PO18" s="39"/>
      <c r="PP18" s="39"/>
      <c r="PQ18" s="39"/>
      <c r="PR18" s="39"/>
      <c r="PS18" s="39"/>
      <c r="PT18" s="39"/>
      <c r="PU18" s="39"/>
      <c r="PV18" s="39"/>
      <c r="PW18" s="39"/>
      <c r="PX18" s="39"/>
      <c r="PY18" s="39"/>
      <c r="PZ18" s="39"/>
      <c r="QA18" s="39"/>
      <c r="QB18" s="39"/>
      <c r="QC18" s="39"/>
      <c r="QD18" s="39"/>
      <c r="QE18" s="39"/>
      <c r="QF18" s="39"/>
      <c r="QG18" s="39"/>
      <c r="QH18" s="39"/>
      <c r="QI18" s="39"/>
      <c r="QJ18" s="39"/>
      <c r="QK18" s="39"/>
      <c r="QL18" s="39"/>
      <c r="QM18" s="39"/>
      <c r="QN18" s="39"/>
      <c r="QO18" s="39"/>
      <c r="QP18" s="39"/>
      <c r="QQ18" s="39"/>
      <c r="QR18" s="39"/>
      <c r="QS18" s="39"/>
      <c r="QT18" s="39"/>
      <c r="QU18" s="39"/>
      <c r="QV18" s="39"/>
      <c r="QW18" s="39"/>
      <c r="QX18" s="39"/>
      <c r="QY18" s="39"/>
      <c r="QZ18" s="39"/>
      <c r="RA18" s="39"/>
      <c r="RB18" s="39"/>
      <c r="RC18" s="39"/>
      <c r="RD18" s="39"/>
      <c r="RE18" s="39"/>
      <c r="RF18" s="39"/>
      <c r="RG18" s="39"/>
      <c r="RH18" s="39"/>
      <c r="RI18" s="39"/>
      <c r="RJ18" s="39"/>
      <c r="RK18" s="39"/>
      <c r="RL18" s="39"/>
      <c r="RM18" s="39"/>
      <c r="RN18" s="39"/>
      <c r="RO18" s="39"/>
      <c r="RP18" s="39"/>
      <c r="RQ18" s="39"/>
      <c r="RR18" s="39"/>
      <c r="RS18" s="39"/>
      <c r="RT18" s="39"/>
      <c r="RU18" s="39"/>
      <c r="RV18" s="39"/>
      <c r="RW18" s="39"/>
      <c r="RX18" s="39"/>
      <c r="RY18" s="39"/>
      <c r="RZ18" s="39"/>
      <c r="SA18" s="39"/>
      <c r="SB18" s="39"/>
      <c r="SC18" s="39"/>
      <c r="SD18" s="39"/>
      <c r="SE18" s="39"/>
      <c r="SF18" s="39"/>
      <c r="SG18" s="39"/>
      <c r="SH18" s="39"/>
      <c r="SI18" s="39"/>
      <c r="SJ18" s="39"/>
      <c r="SK18" s="39"/>
      <c r="SL18" s="39"/>
      <c r="SM18" s="39"/>
      <c r="SN18" s="39"/>
      <c r="SO18" s="39"/>
      <c r="SP18" s="39"/>
      <c r="SQ18" s="39"/>
      <c r="SR18" s="39"/>
      <c r="SS18" s="39"/>
      <c r="ST18" s="39"/>
      <c r="SU18" s="39"/>
      <c r="SV18" s="39"/>
      <c r="SW18" s="39"/>
      <c r="SX18" s="39"/>
      <c r="SY18" s="39"/>
      <c r="SZ18" s="39"/>
      <c r="TA18" s="39"/>
      <c r="TB18" s="39"/>
      <c r="TC18" s="39"/>
      <c r="TD18" s="39"/>
      <c r="TE18" s="39"/>
      <c r="TF18" s="39"/>
      <c r="TG18" s="39"/>
      <c r="TH18" s="39"/>
      <c r="TI18" s="39"/>
      <c r="TJ18" s="39"/>
      <c r="TK18" s="39"/>
      <c r="TL18" s="39"/>
      <c r="TM18" s="39"/>
      <c r="TN18" s="39"/>
      <c r="TO18" s="39"/>
      <c r="TP18" s="39"/>
      <c r="TQ18" s="39"/>
      <c r="TR18" s="39"/>
      <c r="TS18" s="39"/>
      <c r="TT18" s="39"/>
      <c r="TU18" s="39"/>
      <c r="TV18" s="39"/>
      <c r="TW18" s="39"/>
      <c r="TX18" s="39"/>
      <c r="TY18" s="39"/>
      <c r="TZ18" s="39"/>
      <c r="UA18" s="39"/>
      <c r="UB18" s="39"/>
      <c r="UC18" s="39"/>
      <c r="UD18" s="39"/>
      <c r="UE18" s="39"/>
      <c r="UF18" s="39"/>
      <c r="UG18" s="39"/>
      <c r="UH18" s="39"/>
      <c r="UI18" s="39"/>
      <c r="UJ18" s="39"/>
      <c r="UK18" s="39"/>
      <c r="UL18" s="39"/>
      <c r="UM18" s="39"/>
      <c r="UN18" s="39"/>
      <c r="UO18" s="39"/>
      <c r="UP18" s="39"/>
      <c r="UQ18" s="39"/>
      <c r="UR18" s="39"/>
      <c r="US18" s="39"/>
      <c r="UT18" s="39"/>
      <c r="UU18" s="39"/>
      <c r="UV18" s="39"/>
      <c r="UW18" s="39"/>
      <c r="UX18" s="39"/>
      <c r="UY18" s="39"/>
      <c r="UZ18" s="39"/>
      <c r="VA18" s="39"/>
      <c r="VB18" s="39"/>
      <c r="VC18" s="39"/>
      <c r="VD18" s="39"/>
      <c r="VE18" s="39"/>
      <c r="VF18" s="39"/>
      <c r="VG18" s="39"/>
      <c r="VH18" s="39"/>
      <c r="VI18" s="39"/>
      <c r="VJ18" s="39"/>
      <c r="VK18" s="39"/>
      <c r="VL18" s="39"/>
      <c r="VM18" s="39"/>
      <c r="VN18" s="39"/>
      <c r="VO18" s="39"/>
      <c r="VP18" s="39"/>
      <c r="VQ18" s="39"/>
      <c r="VR18" s="39"/>
      <c r="VS18" s="39"/>
      <c r="VT18" s="39"/>
      <c r="VU18" s="39"/>
      <c r="VV18" s="39"/>
      <c r="VW18" s="39"/>
      <c r="VX18" s="39"/>
      <c r="VY18" s="39"/>
      <c r="VZ18" s="39"/>
      <c r="WA18" s="39"/>
      <c r="WB18" s="39"/>
      <c r="WC18" s="39"/>
      <c r="WD18" s="39"/>
      <c r="WE18" s="39"/>
      <c r="WF18" s="39"/>
      <c r="WG18" s="39"/>
      <c r="WH18" s="39"/>
      <c r="WI18" s="39"/>
      <c r="WJ18" s="39"/>
      <c r="WK18" s="39"/>
      <c r="WL18" s="39"/>
      <c r="WM18" s="39"/>
      <c r="WN18" s="39"/>
      <c r="WO18" s="39"/>
      <c r="WP18" s="39"/>
      <c r="WQ18" s="39"/>
      <c r="WR18" s="39"/>
      <c r="WS18" s="39"/>
      <c r="WT18" s="39"/>
      <c r="WU18" s="39"/>
      <c r="WV18" s="39"/>
      <c r="WW18" s="39"/>
      <c r="WX18" s="39"/>
      <c r="WY18" s="39"/>
      <c r="WZ18" s="39"/>
      <c r="XA18" s="39"/>
      <c r="XB18" s="39"/>
      <c r="XC18" s="39"/>
      <c r="XD18" s="39"/>
      <c r="XE18" s="39"/>
      <c r="XF18" s="39"/>
      <c r="XG18" s="39"/>
      <c r="XH18" s="39"/>
      <c r="XI18" s="39"/>
      <c r="XJ18" s="39"/>
      <c r="XK18" s="39"/>
      <c r="XL18" s="39"/>
      <c r="XM18" s="39"/>
      <c r="XN18" s="39"/>
      <c r="XO18" s="39"/>
      <c r="XP18" s="39"/>
      <c r="XQ18" s="39"/>
      <c r="XR18" s="39"/>
      <c r="XS18" s="39"/>
      <c r="XT18" s="39"/>
      <c r="XU18" s="39"/>
      <c r="XV18" s="39"/>
      <c r="XW18" s="39"/>
      <c r="XX18" s="39"/>
      <c r="XY18" s="39"/>
      <c r="XZ18" s="39"/>
      <c r="YA18" s="39"/>
      <c r="YB18" s="39"/>
      <c r="YC18" s="39"/>
      <c r="YD18" s="39"/>
      <c r="YE18" s="39"/>
      <c r="YF18" s="39"/>
      <c r="YG18" s="39"/>
      <c r="YH18" s="39"/>
      <c r="YI18" s="39"/>
      <c r="YJ18" s="39"/>
      <c r="YK18" s="39"/>
      <c r="YL18" s="39"/>
      <c r="YM18" s="39"/>
      <c r="YN18" s="39"/>
      <c r="YO18" s="39"/>
      <c r="YP18" s="39"/>
      <c r="YQ18" s="39"/>
      <c r="YR18" s="39"/>
      <c r="YS18" s="39"/>
      <c r="YT18" s="39"/>
      <c r="YU18" s="39"/>
      <c r="YV18" s="39"/>
      <c r="YW18" s="39"/>
      <c r="YX18" s="39"/>
      <c r="YY18" s="39"/>
      <c r="YZ18" s="39"/>
      <c r="ZA18" s="39"/>
      <c r="ZB18" s="39"/>
      <c r="ZC18" s="39"/>
      <c r="ZD18" s="39"/>
      <c r="ZE18" s="39"/>
      <c r="ZF18" s="39"/>
      <c r="ZG18" s="39"/>
      <c r="ZH18" s="39"/>
      <c r="ZI18" s="39"/>
      <c r="ZJ18" s="39"/>
      <c r="ZK18" s="39"/>
      <c r="ZL18" s="39"/>
      <c r="ZM18" s="39"/>
      <c r="ZN18" s="39"/>
      <c r="ZO18" s="39"/>
      <c r="ZP18" s="39"/>
      <c r="ZQ18" s="39"/>
      <c r="ZR18" s="39"/>
      <c r="ZS18" s="39"/>
      <c r="ZT18" s="39"/>
      <c r="ZU18" s="39"/>
      <c r="ZV18" s="39"/>
      <c r="ZW18" s="39"/>
      <c r="ZX18" s="39"/>
      <c r="ZY18" s="39"/>
      <c r="ZZ18" s="39"/>
      <c r="AAA18" s="39"/>
      <c r="AAB18" s="39"/>
      <c r="AAC18" s="39"/>
      <c r="AAD18" s="39"/>
      <c r="AAE18" s="39"/>
      <c r="AAF18" s="39"/>
      <c r="AAG18" s="39"/>
      <c r="AAH18" s="39"/>
      <c r="AAI18" s="39"/>
      <c r="AAJ18" s="39"/>
      <c r="AAK18" s="39"/>
      <c r="AAL18" s="39"/>
      <c r="AAM18" s="39"/>
      <c r="AAN18" s="39"/>
      <c r="AAO18" s="39"/>
      <c r="AAP18" s="39"/>
      <c r="AAQ18" s="39"/>
      <c r="AAR18" s="39"/>
      <c r="AAS18" s="39"/>
      <c r="AAT18" s="39"/>
      <c r="AAU18" s="39"/>
      <c r="AAV18" s="39"/>
      <c r="AAW18" s="39"/>
      <c r="AAX18" s="39"/>
      <c r="AAY18" s="39"/>
      <c r="AAZ18" s="39"/>
      <c r="ABA18" s="39"/>
      <c r="ABB18" s="39"/>
      <c r="ABC18" s="39"/>
      <c r="ABD18" s="39"/>
      <c r="ABE18" s="39"/>
      <c r="ABF18" s="39"/>
      <c r="ABG18" s="39"/>
      <c r="ABH18" s="39"/>
      <c r="ABI18" s="39"/>
      <c r="ABJ18" s="39"/>
      <c r="ABK18" s="39"/>
      <c r="ABL18" s="39"/>
      <c r="ABM18" s="39"/>
      <c r="ABN18" s="39"/>
      <c r="ABO18" s="39"/>
      <c r="ABP18" s="39"/>
      <c r="ABQ18" s="39"/>
      <c r="ABR18" s="39"/>
      <c r="ABS18" s="39"/>
      <c r="ABT18" s="39"/>
      <c r="ABU18" s="39"/>
      <c r="ABV18" s="39"/>
      <c r="ABW18" s="39"/>
      <c r="ABX18" s="39"/>
      <c r="ABY18" s="39"/>
      <c r="ABZ18" s="39"/>
      <c r="ACA18" s="39"/>
      <c r="ACB18" s="39"/>
      <c r="ACC18" s="39"/>
      <c r="ACD18" s="39"/>
      <c r="ACE18" s="39"/>
      <c r="ACF18" s="39"/>
      <c r="ACG18" s="39"/>
      <c r="ACH18" s="39"/>
      <c r="ACI18" s="39"/>
      <c r="ACJ18" s="39"/>
      <c r="ACK18" s="39"/>
      <c r="ACL18" s="39"/>
      <c r="ACM18" s="39"/>
      <c r="ACN18" s="39"/>
      <c r="ACO18" s="39"/>
      <c r="ACP18" s="39"/>
      <c r="ACQ18" s="39"/>
      <c r="ACR18" s="39"/>
      <c r="ACS18" s="39"/>
      <c r="ACT18" s="39"/>
      <c r="ACU18" s="39"/>
      <c r="ACV18" s="39"/>
      <c r="ACW18" s="39"/>
      <c r="ACX18" s="39"/>
      <c r="ACY18" s="39"/>
      <c r="ACZ18" s="39"/>
      <c r="ADA18" s="39"/>
      <c r="ADB18" s="39"/>
      <c r="ADC18" s="39"/>
      <c r="ADD18" s="39"/>
      <c r="ADE18" s="39"/>
      <c r="ADF18" s="39"/>
      <c r="ADG18" s="39"/>
      <c r="ADH18" s="39"/>
      <c r="ADI18" s="39"/>
      <c r="ADJ18" s="39"/>
      <c r="ADK18" s="39"/>
      <c r="ADL18" s="39"/>
      <c r="ADM18" s="39"/>
      <c r="ADN18" s="39"/>
      <c r="ADO18" s="39"/>
      <c r="ADP18" s="39"/>
      <c r="ADQ18" s="39"/>
      <c r="ADR18" s="39"/>
      <c r="ADS18" s="39"/>
      <c r="ADT18" s="39"/>
      <c r="ADU18" s="39"/>
      <c r="ADV18" s="39"/>
      <c r="ADW18" s="39"/>
      <c r="ADX18" s="39"/>
      <c r="ADY18" s="39"/>
      <c r="ADZ18" s="39"/>
      <c r="AEA18" s="39"/>
      <c r="AEB18" s="39"/>
      <c r="AEC18" s="39"/>
      <c r="AED18" s="39"/>
      <c r="AEE18" s="39"/>
      <c r="AEF18" s="39"/>
      <c r="AEG18" s="39"/>
      <c r="AEH18" s="39"/>
      <c r="AEI18" s="39"/>
      <c r="AEJ18" s="39"/>
      <c r="AEK18" s="39"/>
      <c r="AEL18" s="39"/>
      <c r="AEM18" s="39"/>
      <c r="AEN18" s="39"/>
      <c r="AEO18" s="39"/>
      <c r="AEP18" s="39"/>
      <c r="AEQ18" s="39"/>
      <c r="AER18" s="39"/>
      <c r="AES18" s="39"/>
      <c r="AET18" s="39"/>
      <c r="AEU18" s="39"/>
      <c r="AEV18" s="39"/>
      <c r="AEW18" s="39"/>
      <c r="AEX18" s="39"/>
      <c r="AEY18" s="39"/>
      <c r="AEZ18" s="39"/>
      <c r="AFA18" s="39"/>
      <c r="AFB18" s="39"/>
      <c r="AFC18" s="39"/>
      <c r="AFD18" s="39"/>
      <c r="AFE18" s="39"/>
      <c r="AFF18" s="39"/>
      <c r="AFG18" s="39"/>
      <c r="AFH18" s="39"/>
      <c r="AFI18" s="39"/>
      <c r="AFJ18" s="39"/>
      <c r="AFK18" s="39"/>
      <c r="AFL18" s="39"/>
      <c r="AFM18" s="39"/>
      <c r="AFN18" s="39"/>
      <c r="AFO18" s="39"/>
      <c r="AFP18" s="39"/>
      <c r="AFQ18" s="39"/>
      <c r="AFR18" s="39"/>
      <c r="AFS18" s="39"/>
      <c r="AFT18" s="39"/>
      <c r="AFU18" s="39"/>
      <c r="AFV18" s="39"/>
      <c r="AFW18" s="39"/>
      <c r="AFX18" s="39"/>
      <c r="AFY18" s="39"/>
      <c r="AFZ18" s="39"/>
      <c r="AGA18" s="39"/>
      <c r="AGB18" s="39"/>
      <c r="AGC18" s="39"/>
      <c r="AGD18" s="39"/>
      <c r="AGE18" s="39"/>
      <c r="AGF18" s="39"/>
      <c r="AGG18" s="39"/>
      <c r="AGH18" s="39"/>
      <c r="AGI18" s="39"/>
      <c r="AGJ18" s="39"/>
      <c r="AGK18" s="39"/>
      <c r="AGL18" s="39"/>
      <c r="AGM18" s="39"/>
      <c r="AGN18" s="39"/>
      <c r="AGO18" s="39"/>
      <c r="AGP18" s="39"/>
      <c r="AGQ18" s="39"/>
      <c r="AGR18" s="39"/>
      <c r="AGS18" s="39"/>
      <c r="AGT18" s="39"/>
      <c r="AGU18" s="39"/>
      <c r="AGV18" s="39"/>
      <c r="AGW18" s="39"/>
      <c r="AGX18" s="39"/>
      <c r="AGY18" s="39"/>
      <c r="AGZ18" s="39"/>
      <c r="AHA18" s="39"/>
      <c r="AHB18" s="39"/>
      <c r="AHC18" s="39"/>
      <c r="AHD18" s="39"/>
      <c r="AHE18" s="39"/>
      <c r="AHF18" s="39"/>
      <c r="AHG18" s="39"/>
      <c r="AHH18" s="39"/>
      <c r="AHI18" s="39"/>
      <c r="AHJ18" s="39"/>
      <c r="AHK18" s="39"/>
      <c r="AHL18" s="39"/>
      <c r="AHM18" s="39"/>
      <c r="AHN18" s="39"/>
      <c r="AHO18" s="39"/>
      <c r="AHP18" s="39"/>
      <c r="AHQ18" s="39"/>
      <c r="AHR18" s="39"/>
      <c r="AHS18" s="39"/>
      <c r="AHT18" s="39"/>
      <c r="AHU18" s="39"/>
      <c r="AHV18" s="39"/>
      <c r="AHW18" s="39"/>
      <c r="AHX18" s="39"/>
      <c r="AHY18" s="39"/>
      <c r="AHZ18" s="39"/>
      <c r="AIA18" s="39"/>
      <c r="AIB18" s="39"/>
      <c r="AIC18" s="39"/>
      <c r="AID18" s="39"/>
      <c r="AIE18" s="39"/>
      <c r="AIF18" s="39"/>
      <c r="AIG18" s="39"/>
      <c r="AIH18" s="39"/>
      <c r="AII18" s="39"/>
      <c r="AIJ18" s="39"/>
      <c r="AIK18" s="39"/>
      <c r="AIL18" s="39"/>
      <c r="AIM18" s="39"/>
      <c r="AIN18" s="39"/>
      <c r="AIO18" s="39"/>
      <c r="AIP18" s="39"/>
      <c r="AIQ18" s="39"/>
      <c r="AIR18" s="39"/>
      <c r="AIS18" s="39"/>
      <c r="AIT18" s="39"/>
      <c r="AIU18" s="39"/>
      <c r="AIV18" s="39"/>
      <c r="AIW18" s="39"/>
      <c r="AIX18" s="39"/>
      <c r="AIY18" s="39"/>
      <c r="AIZ18" s="39"/>
      <c r="AJA18" s="39"/>
      <c r="AJB18" s="39"/>
      <c r="AJC18" s="39"/>
      <c r="AJD18" s="39"/>
      <c r="AJE18" s="39"/>
      <c r="AJF18" s="39"/>
      <c r="AJG18" s="39"/>
      <c r="AJH18" s="39"/>
      <c r="AJI18" s="39"/>
      <c r="AJJ18" s="39"/>
      <c r="AJK18" s="39"/>
      <c r="AJL18" s="39"/>
      <c r="AJM18" s="39"/>
      <c r="AJN18" s="39"/>
      <c r="AJO18" s="39"/>
      <c r="AJP18" s="39"/>
      <c r="AJQ18" s="39"/>
      <c r="AJR18" s="39"/>
      <c r="AJS18" s="39"/>
      <c r="AJT18" s="39"/>
      <c r="AJU18" s="39"/>
      <c r="AJV18" s="39"/>
      <c r="AJW18" s="39"/>
      <c r="AJX18" s="39"/>
      <c r="AJY18" s="39"/>
      <c r="AJZ18" s="39"/>
      <c r="AKA18" s="39"/>
      <c r="AKB18" s="39"/>
      <c r="AKC18" s="39"/>
      <c r="AKD18" s="39"/>
      <c r="AKE18" s="39"/>
      <c r="AKF18" s="39"/>
      <c r="AKG18" s="39"/>
      <c r="AKH18" s="39"/>
      <c r="AKI18" s="39"/>
      <c r="AKJ18" s="39"/>
      <c r="AKK18" s="39"/>
      <c r="AKL18" s="39"/>
      <c r="AKM18" s="39"/>
      <c r="AKN18" s="39"/>
      <c r="AKO18" s="39"/>
      <c r="AKP18" s="39"/>
      <c r="AKQ18" s="39"/>
      <c r="AKR18" s="39"/>
      <c r="AKS18" s="39"/>
      <c r="AKT18" s="39"/>
      <c r="AKU18" s="39"/>
      <c r="AKV18" s="39"/>
      <c r="AKW18" s="39"/>
      <c r="AKX18" s="39"/>
      <c r="AKY18" s="39"/>
      <c r="AKZ18" s="39"/>
      <c r="ALA18" s="39"/>
      <c r="ALB18" s="39"/>
      <c r="ALC18" s="39"/>
      <c r="ALD18" s="39"/>
      <c r="ALE18" s="39"/>
      <c r="ALF18" s="39"/>
      <c r="ALG18" s="39"/>
      <c r="ALH18" s="39"/>
      <c r="ALI18" s="39"/>
      <c r="ALJ18" s="39"/>
      <c r="ALK18" s="39"/>
      <c r="ALL18" s="39"/>
      <c r="ALM18" s="39"/>
      <c r="ALN18" s="39"/>
      <c r="ALO18" s="39"/>
      <c r="ALP18" s="39"/>
      <c r="ALQ18" s="39"/>
      <c r="ALR18" s="39"/>
      <c r="ALS18" s="39"/>
      <c r="ALT18" s="39"/>
      <c r="ALU18" s="39"/>
      <c r="ALV18" s="39"/>
      <c r="ALW18" s="39"/>
      <c r="ALX18" s="39"/>
      <c r="ALY18" s="39"/>
      <c r="ALZ18" s="39"/>
      <c r="AMA18" s="39"/>
      <c r="AMB18" s="39"/>
      <c r="AMC18" s="39"/>
      <c r="AMD18" s="39"/>
      <c r="AME18" s="39"/>
      <c r="AMF18" s="39"/>
      <c r="AMG18" s="39"/>
      <c r="AMH18" s="39"/>
      <c r="AMI18" s="39"/>
      <c r="AMJ18" s="39"/>
      <c r="AMK18" s="39"/>
      <c r="AML18" s="39"/>
      <c r="AMM18" s="39"/>
      <c r="AMN18" s="39"/>
      <c r="AMO18" s="39"/>
      <c r="AMP18" s="39"/>
      <c r="AMQ18" s="39"/>
      <c r="AMR18" s="39"/>
      <c r="AMS18" s="39"/>
      <c r="AMT18" s="39"/>
      <c r="AMU18" s="39"/>
      <c r="AMV18" s="39"/>
      <c r="AMW18" s="39"/>
      <c r="AMX18" s="39"/>
      <c r="AMY18" s="39"/>
      <c r="AMZ18" s="39"/>
      <c r="ANA18" s="39"/>
      <c r="ANB18" s="39"/>
      <c r="ANC18" s="39"/>
      <c r="AND18" s="39"/>
      <c r="ANE18" s="39"/>
      <c r="ANF18" s="39"/>
      <c r="ANG18" s="39"/>
      <c r="ANH18" s="39"/>
      <c r="ANI18" s="39"/>
      <c r="ANJ18" s="39"/>
      <c r="ANK18" s="39"/>
      <c r="ANL18" s="39"/>
      <c r="ANM18" s="39"/>
      <c r="ANN18" s="39"/>
      <c r="ANO18" s="39"/>
      <c r="ANP18" s="39"/>
      <c r="ANQ18" s="39"/>
      <c r="ANR18" s="39"/>
      <c r="ANS18" s="39"/>
      <c r="ANT18" s="39"/>
      <c r="ANU18" s="39"/>
      <c r="ANV18" s="39"/>
      <c r="ANW18" s="39"/>
      <c r="ANX18" s="39"/>
      <c r="ANY18" s="39"/>
      <c r="ANZ18" s="39"/>
      <c r="AOA18" s="39"/>
      <c r="AOB18" s="39"/>
      <c r="AOC18" s="39"/>
      <c r="AOD18" s="39"/>
      <c r="AOE18" s="39"/>
      <c r="AOF18" s="39"/>
      <c r="AOG18" s="39"/>
      <c r="AOH18" s="39"/>
      <c r="AOI18" s="39"/>
      <c r="AOJ18" s="39"/>
      <c r="AOK18" s="39"/>
      <c r="AOL18" s="39"/>
      <c r="AOM18" s="39"/>
      <c r="AON18" s="39"/>
      <c r="AOO18" s="39"/>
      <c r="AOP18" s="39"/>
      <c r="AOQ18" s="39"/>
      <c r="AOR18" s="39"/>
      <c r="AOS18" s="39"/>
      <c r="AOT18" s="39"/>
      <c r="AOU18" s="39"/>
      <c r="AOV18" s="39"/>
      <c r="AOW18" s="39"/>
      <c r="AOX18" s="39"/>
      <c r="AOY18" s="39"/>
      <c r="AOZ18" s="39"/>
      <c r="APA18" s="39"/>
      <c r="APB18" s="39"/>
      <c r="APC18" s="39"/>
      <c r="APD18" s="39"/>
      <c r="APE18" s="39"/>
      <c r="APF18" s="39"/>
      <c r="APG18" s="39"/>
      <c r="APH18" s="39"/>
      <c r="API18" s="39"/>
      <c r="APJ18" s="39"/>
      <c r="APK18" s="39"/>
      <c r="APL18" s="39"/>
      <c r="APM18" s="39"/>
      <c r="APN18" s="39"/>
      <c r="APO18" s="39"/>
      <c r="APP18" s="39"/>
      <c r="APQ18" s="39"/>
      <c r="APR18" s="39"/>
      <c r="APS18" s="39"/>
      <c r="APT18" s="39"/>
      <c r="APU18" s="39"/>
      <c r="APV18" s="39"/>
      <c r="APW18" s="39"/>
      <c r="APX18" s="39"/>
      <c r="APY18" s="39"/>
      <c r="APZ18" s="39"/>
      <c r="AQA18" s="39"/>
      <c r="AQB18" s="39"/>
      <c r="AQC18" s="39"/>
      <c r="AQD18" s="39"/>
      <c r="AQE18" s="39"/>
      <c r="AQF18" s="39"/>
      <c r="AQG18" s="39"/>
      <c r="AQH18" s="39"/>
      <c r="AQI18" s="39"/>
      <c r="AQJ18" s="39"/>
      <c r="AQK18" s="39"/>
      <c r="AQL18" s="39"/>
      <c r="AQM18" s="39"/>
      <c r="AQN18" s="39"/>
      <c r="AQO18" s="39"/>
      <c r="AQP18" s="39"/>
      <c r="AQQ18" s="39"/>
      <c r="AQR18" s="39"/>
      <c r="AQS18" s="39"/>
      <c r="AQT18" s="39"/>
      <c r="AQU18" s="39"/>
      <c r="AQV18" s="39"/>
      <c r="AQW18" s="39"/>
      <c r="AQX18" s="39"/>
      <c r="AQY18" s="39"/>
      <c r="AQZ18" s="39"/>
      <c r="ARA18" s="39"/>
      <c r="ARB18" s="39"/>
      <c r="ARC18" s="39"/>
      <c r="ARD18" s="39"/>
      <c r="ARE18" s="39"/>
      <c r="ARF18" s="39"/>
      <c r="ARG18" s="39"/>
      <c r="ARH18" s="39"/>
      <c r="ARI18" s="39"/>
      <c r="ARJ18" s="39"/>
      <c r="ARK18" s="39"/>
      <c r="ARL18" s="39"/>
      <c r="ARM18" s="39"/>
      <c r="ARN18" s="39"/>
      <c r="ARO18" s="39"/>
      <c r="ARP18" s="39"/>
      <c r="ARQ18" s="39"/>
      <c r="ARR18" s="39"/>
      <c r="ARS18" s="39"/>
      <c r="ART18" s="39"/>
      <c r="ARU18" s="39"/>
      <c r="ARV18" s="39"/>
      <c r="ARW18" s="39"/>
      <c r="ARX18" s="39"/>
      <c r="ARY18" s="39"/>
      <c r="ARZ18" s="39"/>
      <c r="ASA18" s="39"/>
      <c r="ASB18" s="39"/>
      <c r="ASC18" s="39"/>
      <c r="ASD18" s="39"/>
      <c r="ASE18" s="39"/>
      <c r="ASF18" s="39"/>
      <c r="ASG18" s="39"/>
      <c r="ASH18" s="39"/>
      <c r="ASI18" s="39"/>
      <c r="ASJ18" s="39"/>
      <c r="ASK18" s="39"/>
      <c r="ASL18" s="39"/>
      <c r="ASM18" s="39"/>
      <c r="ASN18" s="39"/>
      <c r="ASO18" s="39"/>
      <c r="ASP18" s="39"/>
      <c r="ASQ18" s="39"/>
      <c r="ASR18" s="39"/>
      <c r="ASS18" s="39"/>
      <c r="AST18" s="39"/>
      <c r="ASU18" s="39"/>
      <c r="ASV18" s="39"/>
      <c r="ASW18" s="39"/>
      <c r="ASX18" s="39"/>
      <c r="ASY18" s="39"/>
      <c r="ASZ18" s="39"/>
      <c r="ATA18" s="39"/>
      <c r="ATB18" s="39"/>
      <c r="ATC18" s="39"/>
      <c r="ATD18" s="39"/>
      <c r="ATE18" s="39"/>
      <c r="ATF18" s="39"/>
      <c r="ATG18" s="39"/>
      <c r="ATH18" s="39"/>
      <c r="ATI18" s="39"/>
      <c r="ATJ18" s="39"/>
      <c r="ATK18" s="39"/>
      <c r="ATL18" s="39"/>
      <c r="ATM18" s="39"/>
      <c r="ATN18" s="39"/>
      <c r="ATO18" s="39"/>
      <c r="ATP18" s="39"/>
      <c r="ATQ18" s="39"/>
      <c r="ATR18" s="39"/>
      <c r="ATS18" s="39"/>
      <c r="ATT18" s="39"/>
      <c r="ATU18" s="39"/>
      <c r="ATV18" s="39"/>
      <c r="ATW18" s="39"/>
      <c r="ATX18" s="39"/>
      <c r="ATY18" s="39"/>
      <c r="ATZ18" s="39"/>
      <c r="AUA18" s="39"/>
      <c r="AUB18" s="39"/>
      <c r="AUC18" s="39"/>
      <c r="AUD18" s="39"/>
      <c r="AUE18" s="39"/>
      <c r="AUF18" s="39"/>
      <c r="AUG18" s="39"/>
      <c r="AUH18" s="39"/>
      <c r="AUI18" s="39"/>
      <c r="AUJ18" s="39"/>
      <c r="AUK18" s="39"/>
      <c r="AUL18" s="39"/>
      <c r="AUM18" s="39"/>
      <c r="AUN18" s="39"/>
      <c r="AUO18" s="39"/>
      <c r="AUP18" s="39"/>
      <c r="AUQ18" s="39"/>
      <c r="AUR18" s="39"/>
      <c r="AUS18" s="39"/>
      <c r="AUT18" s="39"/>
      <c r="AUU18" s="39"/>
      <c r="AUV18" s="39"/>
      <c r="AUW18" s="39"/>
      <c r="AUX18" s="39"/>
      <c r="AUY18" s="39"/>
      <c r="AUZ18" s="39"/>
      <c r="AVA18" s="39"/>
      <c r="AVB18" s="39"/>
      <c r="AVC18" s="39"/>
      <c r="AVD18" s="39"/>
      <c r="AVE18" s="39"/>
      <c r="AVF18" s="39"/>
      <c r="AVG18" s="39"/>
      <c r="AVH18" s="39"/>
      <c r="AVI18" s="39"/>
      <c r="AVJ18" s="39"/>
      <c r="AVK18" s="39"/>
      <c r="AVL18" s="39"/>
      <c r="AVM18" s="39"/>
      <c r="AVN18" s="39"/>
      <c r="AVO18" s="39"/>
      <c r="AVP18" s="39"/>
      <c r="AVQ18" s="39"/>
      <c r="AVR18" s="39"/>
      <c r="AVS18" s="39"/>
      <c r="AVT18" s="39"/>
      <c r="AVU18" s="39"/>
      <c r="AVV18" s="39"/>
      <c r="AVW18" s="39"/>
      <c r="AVX18" s="39"/>
      <c r="AVY18" s="39"/>
      <c r="AVZ18" s="39"/>
      <c r="AWA18" s="39"/>
      <c r="AWB18" s="39"/>
      <c r="AWC18" s="39"/>
      <c r="AWD18" s="39"/>
      <c r="AWE18" s="39"/>
      <c r="AWF18" s="39"/>
      <c r="AWG18" s="39"/>
      <c r="AWH18" s="39"/>
      <c r="AWI18" s="39"/>
      <c r="AWJ18" s="39"/>
      <c r="AWK18" s="39"/>
      <c r="AWL18" s="39"/>
      <c r="AWM18" s="39"/>
      <c r="AWN18" s="39"/>
      <c r="AWO18" s="39"/>
      <c r="AWP18" s="39"/>
      <c r="AWQ18" s="39"/>
      <c r="AWR18" s="39"/>
      <c r="AWS18" s="39"/>
      <c r="AWT18" s="39"/>
      <c r="AWU18" s="39"/>
      <c r="AWV18" s="39"/>
      <c r="AWW18" s="39"/>
      <c r="AWX18" s="39"/>
      <c r="AWY18" s="39"/>
      <c r="AWZ18" s="39"/>
      <c r="AXA18" s="39"/>
      <c r="AXB18" s="39"/>
      <c r="AXC18" s="39"/>
      <c r="AXD18" s="39"/>
      <c r="AXE18" s="39"/>
      <c r="AXF18" s="39"/>
      <c r="AXG18" s="39"/>
      <c r="AXH18" s="39"/>
      <c r="AXI18" s="39"/>
      <c r="AXJ18" s="39"/>
      <c r="AXK18" s="39"/>
      <c r="AXL18" s="39"/>
      <c r="AXM18" s="39"/>
      <c r="AXN18" s="39"/>
      <c r="AXO18" s="39"/>
      <c r="AXP18" s="39"/>
      <c r="AXQ18" s="39"/>
      <c r="AXR18" s="39"/>
      <c r="AXS18" s="39"/>
      <c r="AXT18" s="39"/>
      <c r="AXU18" s="39"/>
      <c r="AXV18" s="39"/>
      <c r="AXW18" s="39"/>
      <c r="AXX18" s="39"/>
      <c r="AXY18" s="39"/>
      <c r="AXZ18" s="39"/>
      <c r="AYA18" s="39"/>
      <c r="AYB18" s="39"/>
      <c r="AYC18" s="39"/>
      <c r="AYD18" s="39"/>
      <c r="AYE18" s="39"/>
      <c r="AYF18" s="39"/>
      <c r="AYG18" s="39"/>
      <c r="AYH18" s="39"/>
      <c r="AYI18" s="39"/>
      <c r="AYJ18" s="39"/>
      <c r="AYK18" s="39"/>
      <c r="AYL18" s="39"/>
      <c r="AYM18" s="39"/>
      <c r="AYN18" s="39"/>
      <c r="AYO18" s="39"/>
      <c r="AYP18" s="39"/>
      <c r="AYQ18" s="39"/>
      <c r="AYR18" s="39"/>
      <c r="AYS18" s="39"/>
      <c r="AYT18" s="39"/>
      <c r="AYU18" s="39"/>
      <c r="AYV18" s="39"/>
      <c r="AYW18" s="39"/>
      <c r="AYX18" s="39"/>
      <c r="AYY18" s="39"/>
      <c r="AYZ18" s="39"/>
      <c r="AZA18" s="39"/>
      <c r="AZB18" s="39"/>
      <c r="AZC18" s="39"/>
      <c r="AZD18" s="39"/>
      <c r="AZE18" s="39"/>
      <c r="AZF18" s="39"/>
      <c r="AZG18" s="39"/>
      <c r="AZH18" s="39"/>
      <c r="AZI18" s="39"/>
      <c r="AZJ18" s="39"/>
      <c r="AZK18" s="39"/>
      <c r="AZL18" s="39"/>
      <c r="AZM18" s="39"/>
      <c r="AZN18" s="39"/>
      <c r="AZO18" s="39"/>
      <c r="AZP18" s="39"/>
      <c r="AZQ18" s="39"/>
      <c r="AZR18" s="39"/>
      <c r="AZS18" s="39"/>
      <c r="AZT18" s="39"/>
      <c r="AZU18" s="39"/>
      <c r="AZV18" s="39"/>
      <c r="AZW18" s="39"/>
      <c r="AZX18" s="39"/>
      <c r="AZY18" s="39"/>
      <c r="AZZ18" s="39"/>
      <c r="BAA18" s="39"/>
      <c r="BAB18" s="39"/>
      <c r="BAC18" s="39"/>
      <c r="BAD18" s="39"/>
      <c r="BAE18" s="39"/>
      <c r="BAF18" s="39"/>
      <c r="BAG18" s="39"/>
      <c r="BAH18" s="39"/>
      <c r="BAI18" s="39"/>
      <c r="BAJ18" s="39"/>
      <c r="BAK18" s="39"/>
      <c r="BAL18" s="39"/>
      <c r="BAM18" s="39"/>
      <c r="BAN18" s="39"/>
      <c r="BAO18" s="39"/>
      <c r="BAP18" s="39"/>
      <c r="BAQ18" s="39"/>
      <c r="BAR18" s="39"/>
      <c r="BAS18" s="39"/>
      <c r="BAT18" s="39"/>
      <c r="BAU18" s="39"/>
      <c r="BAV18" s="39"/>
      <c r="BAW18" s="39"/>
      <c r="BAX18" s="39"/>
      <c r="BAY18" s="39"/>
      <c r="BAZ18" s="39"/>
      <c r="BBA18" s="39"/>
      <c r="BBB18" s="39"/>
      <c r="BBC18" s="39"/>
      <c r="BBD18" s="39"/>
      <c r="BBE18" s="39"/>
      <c r="BBF18" s="39"/>
      <c r="BBG18" s="39"/>
      <c r="BBH18" s="39"/>
      <c r="BBI18" s="39"/>
      <c r="BBJ18" s="39"/>
      <c r="BBK18" s="39"/>
      <c r="BBL18" s="39"/>
      <c r="BBM18" s="39"/>
      <c r="BBN18" s="39"/>
      <c r="BBO18" s="39"/>
      <c r="BBP18" s="39"/>
      <c r="BBQ18" s="39"/>
      <c r="BBR18" s="39"/>
      <c r="BBS18" s="39"/>
      <c r="BBT18" s="39"/>
      <c r="BBU18" s="39"/>
      <c r="BBV18" s="39"/>
      <c r="BBW18" s="39"/>
      <c r="BBX18" s="39"/>
      <c r="BBY18" s="39"/>
      <c r="BBZ18" s="39"/>
      <c r="BCA18" s="39"/>
      <c r="BCB18" s="39"/>
      <c r="BCC18" s="39"/>
      <c r="BCD18" s="39"/>
      <c r="BCE18" s="39"/>
      <c r="BCF18" s="39"/>
      <c r="BCG18" s="39"/>
      <c r="BCH18" s="39"/>
      <c r="BCI18" s="39"/>
      <c r="BCJ18" s="39"/>
      <c r="BCK18" s="39"/>
      <c r="BCL18" s="39"/>
      <c r="BCM18" s="39"/>
      <c r="BCN18" s="39"/>
      <c r="BCO18" s="39"/>
      <c r="BCP18" s="39"/>
      <c r="BCQ18" s="39"/>
      <c r="BCR18" s="39"/>
      <c r="BCS18" s="39"/>
      <c r="BCT18" s="39"/>
      <c r="BCU18" s="39"/>
      <c r="BCV18" s="39"/>
      <c r="BCW18" s="39"/>
      <c r="BCX18" s="39"/>
      <c r="BCY18" s="39"/>
      <c r="BCZ18" s="39"/>
      <c r="BDA18" s="39"/>
      <c r="BDB18" s="39"/>
      <c r="BDC18" s="39"/>
      <c r="BDD18" s="39"/>
      <c r="BDE18" s="39"/>
      <c r="BDF18" s="39"/>
      <c r="BDG18" s="39"/>
      <c r="BDH18" s="39"/>
      <c r="BDI18" s="39"/>
      <c r="BDJ18" s="39"/>
      <c r="BDK18" s="39"/>
      <c r="BDL18" s="39"/>
      <c r="BDM18" s="39"/>
      <c r="BDN18" s="39"/>
      <c r="BDO18" s="39"/>
      <c r="BDP18" s="39"/>
      <c r="BDQ18" s="39"/>
      <c r="BDR18" s="39"/>
      <c r="BDS18" s="39"/>
      <c r="BDT18" s="39"/>
      <c r="BDU18" s="39"/>
      <c r="BDV18" s="39"/>
      <c r="BDW18" s="39"/>
      <c r="BDX18" s="39"/>
      <c r="BDY18" s="39"/>
      <c r="BDZ18" s="39"/>
      <c r="BEA18" s="39"/>
      <c r="BEB18" s="39"/>
      <c r="BEC18" s="39"/>
      <c r="BED18" s="39"/>
      <c r="BEE18" s="39"/>
      <c r="BEF18" s="39"/>
      <c r="BEG18" s="39"/>
      <c r="BEH18" s="39"/>
      <c r="BEI18" s="39"/>
      <c r="BEJ18" s="39"/>
      <c r="BEK18" s="39"/>
      <c r="BEL18" s="39"/>
      <c r="BEM18" s="39"/>
      <c r="BEN18" s="39"/>
      <c r="BEO18" s="39"/>
      <c r="BEP18" s="39"/>
      <c r="BEQ18" s="39"/>
      <c r="BER18" s="39"/>
      <c r="BES18" s="39"/>
      <c r="BET18" s="39"/>
      <c r="BEU18" s="39"/>
      <c r="BEV18" s="39"/>
      <c r="BEW18" s="39"/>
      <c r="BEX18" s="39"/>
      <c r="BEY18" s="39"/>
      <c r="BEZ18" s="39"/>
      <c r="BFA18" s="39"/>
      <c r="BFB18" s="39"/>
      <c r="BFC18" s="39"/>
      <c r="BFD18" s="39"/>
      <c r="BFE18" s="39"/>
      <c r="BFF18" s="39"/>
      <c r="BFG18" s="39"/>
      <c r="BFH18" s="39"/>
      <c r="BFI18" s="39"/>
      <c r="BFJ18" s="39"/>
      <c r="BFK18" s="39"/>
      <c r="BFL18" s="39"/>
      <c r="BFM18" s="39"/>
      <c r="BFN18" s="39"/>
      <c r="BFO18" s="39"/>
      <c r="BFP18" s="39"/>
      <c r="BFQ18" s="39"/>
      <c r="BFR18" s="39"/>
      <c r="BFS18" s="39"/>
      <c r="BFT18" s="39"/>
      <c r="BFU18" s="39"/>
      <c r="BFV18" s="39"/>
      <c r="BFW18" s="39"/>
      <c r="BFX18" s="39"/>
      <c r="BFY18" s="39"/>
      <c r="BFZ18" s="39"/>
      <c r="BGA18" s="39"/>
      <c r="BGB18" s="39"/>
      <c r="BGC18" s="39"/>
      <c r="BGD18" s="39"/>
      <c r="BGE18" s="39"/>
      <c r="BGF18" s="39"/>
      <c r="BGG18" s="39"/>
      <c r="BGH18" s="39"/>
      <c r="BGI18" s="39"/>
      <c r="BGJ18" s="39"/>
      <c r="BGK18" s="39"/>
      <c r="BGL18" s="39"/>
      <c r="BGM18" s="39"/>
      <c r="BGN18" s="39"/>
      <c r="BGO18" s="39"/>
      <c r="BGP18" s="39"/>
      <c r="BGQ18" s="39"/>
      <c r="BGR18" s="39"/>
      <c r="BGS18" s="39"/>
      <c r="BGT18" s="39"/>
      <c r="BGU18" s="39"/>
      <c r="BGV18" s="39"/>
      <c r="BGW18" s="39"/>
      <c r="BGX18" s="39"/>
      <c r="BGY18" s="39"/>
      <c r="BGZ18" s="39"/>
      <c r="BHA18" s="39"/>
      <c r="BHB18" s="39"/>
      <c r="BHC18" s="39"/>
      <c r="BHD18" s="39"/>
      <c r="BHE18" s="39"/>
      <c r="BHF18" s="39"/>
      <c r="BHG18" s="39"/>
      <c r="BHH18" s="39"/>
      <c r="BHI18" s="39"/>
      <c r="BHJ18" s="39"/>
      <c r="BHK18" s="39"/>
      <c r="BHL18" s="39"/>
      <c r="BHM18" s="39"/>
      <c r="BHN18" s="39"/>
      <c r="BHO18" s="39"/>
      <c r="BHP18" s="39"/>
      <c r="BHQ18" s="39"/>
      <c r="BHR18" s="39"/>
      <c r="BHS18" s="39"/>
      <c r="BHT18" s="39"/>
      <c r="BHU18" s="39"/>
      <c r="BHV18" s="39"/>
      <c r="BHW18" s="39"/>
      <c r="BHX18" s="39"/>
      <c r="BHY18" s="39"/>
      <c r="BHZ18" s="39"/>
      <c r="BIA18" s="39"/>
      <c r="BIB18" s="39"/>
      <c r="BIC18" s="39"/>
      <c r="BID18" s="39"/>
      <c r="BIE18" s="39"/>
      <c r="BIF18" s="39"/>
      <c r="BIG18" s="39"/>
      <c r="BIH18" s="39"/>
      <c r="BII18" s="39"/>
      <c r="BIJ18" s="39"/>
      <c r="BIK18" s="39"/>
      <c r="BIL18" s="39"/>
      <c r="BIM18" s="39"/>
      <c r="BIN18" s="39"/>
      <c r="BIO18" s="39"/>
      <c r="BIP18" s="39"/>
      <c r="BIQ18" s="39"/>
      <c r="BIR18" s="39"/>
      <c r="BIS18" s="39"/>
      <c r="BIT18" s="39"/>
      <c r="BIU18" s="39"/>
      <c r="BIV18" s="39"/>
      <c r="BIW18" s="39"/>
      <c r="BIX18" s="39"/>
      <c r="BIY18" s="39"/>
      <c r="BIZ18" s="39"/>
      <c r="BJA18" s="39"/>
      <c r="BJB18" s="39"/>
      <c r="BJC18" s="39"/>
      <c r="BJD18" s="39"/>
      <c r="BJE18" s="39"/>
      <c r="BJF18" s="39"/>
      <c r="BJG18" s="39"/>
      <c r="BJH18" s="39"/>
      <c r="BJI18" s="39"/>
      <c r="BJJ18" s="39"/>
      <c r="BJK18" s="39"/>
      <c r="BJL18" s="39"/>
      <c r="BJM18" s="39"/>
      <c r="BJN18" s="39"/>
      <c r="BJO18" s="39"/>
      <c r="BJP18" s="39"/>
      <c r="BJQ18" s="39"/>
      <c r="BJR18" s="39"/>
      <c r="BJS18" s="39"/>
      <c r="BJT18" s="39"/>
      <c r="BJU18" s="39"/>
      <c r="BJV18" s="39"/>
      <c r="BJW18" s="39"/>
      <c r="BJX18" s="39"/>
      <c r="BJY18" s="39"/>
      <c r="BJZ18" s="39"/>
      <c r="BKA18" s="39"/>
      <c r="BKB18" s="39"/>
      <c r="BKC18" s="39"/>
      <c r="BKD18" s="39"/>
      <c r="BKE18" s="39"/>
      <c r="BKF18" s="39"/>
      <c r="BKG18" s="39"/>
      <c r="BKH18" s="39"/>
      <c r="BKI18" s="39"/>
      <c r="BKJ18" s="39"/>
      <c r="BKK18" s="39"/>
      <c r="BKL18" s="39"/>
      <c r="BKM18" s="39"/>
      <c r="BKN18" s="39"/>
      <c r="BKO18" s="39"/>
      <c r="BKP18" s="39"/>
      <c r="BKQ18" s="39"/>
      <c r="BKR18" s="39"/>
      <c r="BKS18" s="39"/>
      <c r="BKT18" s="39"/>
      <c r="BKU18" s="39"/>
      <c r="BKV18" s="39"/>
      <c r="BKW18" s="39"/>
      <c r="BKX18" s="39"/>
      <c r="BKY18" s="39"/>
      <c r="BKZ18" s="39"/>
      <c r="BLA18" s="39"/>
      <c r="BLB18" s="39"/>
      <c r="BLC18" s="39"/>
      <c r="BLD18" s="39"/>
      <c r="BLE18" s="39"/>
      <c r="BLF18" s="39"/>
      <c r="BLG18" s="39"/>
      <c r="BLH18" s="39"/>
      <c r="BLI18" s="39"/>
      <c r="BLJ18" s="39"/>
      <c r="BLK18" s="39"/>
      <c r="BLL18" s="39"/>
      <c r="BLM18" s="39"/>
      <c r="BLN18" s="39"/>
      <c r="BLO18" s="39"/>
      <c r="BLP18" s="39"/>
      <c r="BLQ18" s="39"/>
      <c r="BLR18" s="39"/>
      <c r="BLS18" s="39"/>
      <c r="BLT18" s="39"/>
      <c r="BLU18" s="39"/>
      <c r="BLV18" s="39"/>
      <c r="BLW18" s="39"/>
      <c r="BLX18" s="39"/>
      <c r="BLY18" s="39"/>
      <c r="BLZ18" s="39"/>
      <c r="BMA18" s="39"/>
      <c r="BMB18" s="39"/>
      <c r="BMC18" s="39"/>
      <c r="BMD18" s="39"/>
      <c r="BME18" s="39"/>
      <c r="BMF18" s="39"/>
      <c r="BMG18" s="39"/>
      <c r="BMH18" s="39"/>
      <c r="BMI18" s="39"/>
      <c r="BMJ18" s="39"/>
      <c r="BMK18" s="39"/>
      <c r="BML18" s="37"/>
    </row>
    <row r="19" spans="1:1702" s="27" customFormat="1" ht="402.75" customHeight="1" x14ac:dyDescent="0.3">
      <c r="A19" s="40"/>
      <c r="B19" s="8"/>
      <c r="C19" s="16" t="s">
        <v>39</v>
      </c>
      <c r="D19" s="8" t="s">
        <v>18</v>
      </c>
      <c r="E19" s="8" t="s">
        <v>19</v>
      </c>
      <c r="F19" s="9">
        <v>54</v>
      </c>
      <c r="G19" s="8"/>
      <c r="H19" s="79"/>
      <c r="I19" s="8">
        <v>0</v>
      </c>
      <c r="J19" s="79">
        <v>27</v>
      </c>
      <c r="K19" s="8"/>
      <c r="L19" s="79"/>
      <c r="M19" s="8"/>
      <c r="N19" s="79">
        <v>27</v>
      </c>
      <c r="O19" s="9">
        <f t="shared" si="0"/>
        <v>0</v>
      </c>
      <c r="P19" s="9">
        <f t="shared" si="1"/>
        <v>54</v>
      </c>
      <c r="Q19" s="43"/>
      <c r="R19" s="13" t="s">
        <v>55</v>
      </c>
      <c r="S19" s="13" t="s">
        <v>69</v>
      </c>
      <c r="T19" s="46" t="s">
        <v>93</v>
      </c>
      <c r="U19" s="30"/>
      <c r="V19" s="13" t="s">
        <v>20</v>
      </c>
      <c r="W19" s="13"/>
      <c r="X19" s="13" t="s">
        <v>25</v>
      </c>
      <c r="Y19" s="13"/>
      <c r="Z19" s="14" t="s">
        <v>22</v>
      </c>
      <c r="AA19" s="18" t="s">
        <v>23</v>
      </c>
      <c r="AB19" s="15" t="s">
        <v>63</v>
      </c>
      <c r="AC19" s="26" t="s">
        <v>62</v>
      </c>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c r="LU19" s="39"/>
      <c r="LV19" s="39"/>
      <c r="LW19" s="39"/>
      <c r="LX19" s="39"/>
      <c r="LY19" s="39"/>
      <c r="LZ19" s="39"/>
      <c r="MA19" s="39"/>
      <c r="MB19" s="39"/>
      <c r="MC19" s="39"/>
      <c r="MD19" s="39"/>
      <c r="ME19" s="39"/>
      <c r="MF19" s="39"/>
      <c r="MG19" s="39"/>
      <c r="MH19" s="39"/>
      <c r="MI19" s="39"/>
      <c r="MJ19" s="39"/>
      <c r="MK19" s="39"/>
      <c r="ML19" s="39"/>
      <c r="MM19" s="39"/>
      <c r="MN19" s="39"/>
      <c r="MO19" s="39"/>
      <c r="MP19" s="39"/>
      <c r="MQ19" s="39"/>
      <c r="MR19" s="39"/>
      <c r="MS19" s="39"/>
      <c r="MT19" s="39"/>
      <c r="MU19" s="39"/>
      <c r="MV19" s="39"/>
      <c r="MW19" s="39"/>
      <c r="MX19" s="39"/>
      <c r="MY19" s="39"/>
      <c r="MZ19" s="39"/>
      <c r="NA19" s="39"/>
      <c r="NB19" s="39"/>
      <c r="NC19" s="39"/>
      <c r="ND19" s="39"/>
      <c r="NE19" s="39"/>
      <c r="NF19" s="39"/>
      <c r="NG19" s="39"/>
      <c r="NH19" s="39"/>
      <c r="NI19" s="39"/>
      <c r="NJ19" s="39"/>
      <c r="NK19" s="39"/>
      <c r="NL19" s="39"/>
      <c r="NM19" s="39"/>
      <c r="NN19" s="39"/>
      <c r="NO19" s="39"/>
      <c r="NP19" s="39"/>
      <c r="NQ19" s="39"/>
      <c r="NR19" s="39"/>
      <c r="NS19" s="39"/>
      <c r="NT19" s="39"/>
      <c r="NU19" s="39"/>
      <c r="NV19" s="39"/>
      <c r="NW19" s="39"/>
      <c r="NX19" s="39"/>
      <c r="NY19" s="39"/>
      <c r="NZ19" s="39"/>
      <c r="OA19" s="39"/>
      <c r="OB19" s="39"/>
      <c r="OC19" s="39"/>
      <c r="OD19" s="39"/>
      <c r="OE19" s="39"/>
      <c r="OF19" s="39"/>
      <c r="OG19" s="39"/>
      <c r="OH19" s="39"/>
      <c r="OI19" s="39"/>
      <c r="OJ19" s="39"/>
      <c r="OK19" s="39"/>
      <c r="OL19" s="39"/>
      <c r="OM19" s="39"/>
      <c r="ON19" s="39"/>
      <c r="OO19" s="39"/>
      <c r="OP19" s="39"/>
      <c r="OQ19" s="39"/>
      <c r="OR19" s="39"/>
      <c r="OS19" s="39"/>
      <c r="OT19" s="39"/>
      <c r="OU19" s="39"/>
      <c r="OV19" s="39"/>
      <c r="OW19" s="39"/>
      <c r="OX19" s="39"/>
      <c r="OY19" s="39"/>
      <c r="OZ19" s="39"/>
      <c r="PA19" s="39"/>
      <c r="PB19" s="39"/>
      <c r="PC19" s="39"/>
      <c r="PD19" s="39"/>
      <c r="PE19" s="39"/>
      <c r="PF19" s="39"/>
      <c r="PG19" s="39"/>
      <c r="PH19" s="39"/>
      <c r="PI19" s="39"/>
      <c r="PJ19" s="39"/>
      <c r="PK19" s="39"/>
      <c r="PL19" s="39"/>
      <c r="PM19" s="39"/>
      <c r="PN19" s="39"/>
      <c r="PO19" s="39"/>
      <c r="PP19" s="39"/>
      <c r="PQ19" s="39"/>
      <c r="PR19" s="39"/>
      <c r="PS19" s="39"/>
      <c r="PT19" s="39"/>
      <c r="PU19" s="39"/>
      <c r="PV19" s="39"/>
      <c r="PW19" s="39"/>
      <c r="PX19" s="39"/>
      <c r="PY19" s="39"/>
      <c r="PZ19" s="39"/>
      <c r="QA19" s="39"/>
      <c r="QB19" s="39"/>
      <c r="QC19" s="39"/>
      <c r="QD19" s="39"/>
      <c r="QE19" s="39"/>
      <c r="QF19" s="39"/>
      <c r="QG19" s="39"/>
      <c r="QH19" s="39"/>
      <c r="QI19" s="39"/>
      <c r="QJ19" s="39"/>
      <c r="QK19" s="39"/>
      <c r="QL19" s="39"/>
      <c r="QM19" s="39"/>
      <c r="QN19" s="39"/>
      <c r="QO19" s="39"/>
      <c r="QP19" s="39"/>
      <c r="QQ19" s="39"/>
      <c r="QR19" s="39"/>
      <c r="QS19" s="39"/>
      <c r="QT19" s="39"/>
      <c r="QU19" s="39"/>
      <c r="QV19" s="39"/>
      <c r="QW19" s="39"/>
      <c r="QX19" s="39"/>
      <c r="QY19" s="39"/>
      <c r="QZ19" s="39"/>
      <c r="RA19" s="39"/>
      <c r="RB19" s="39"/>
      <c r="RC19" s="39"/>
      <c r="RD19" s="39"/>
      <c r="RE19" s="39"/>
      <c r="RF19" s="39"/>
      <c r="RG19" s="39"/>
      <c r="RH19" s="39"/>
      <c r="RI19" s="39"/>
      <c r="RJ19" s="39"/>
      <c r="RK19" s="39"/>
      <c r="RL19" s="39"/>
      <c r="RM19" s="39"/>
      <c r="RN19" s="39"/>
      <c r="RO19" s="39"/>
      <c r="RP19" s="39"/>
      <c r="RQ19" s="39"/>
      <c r="RR19" s="39"/>
      <c r="RS19" s="39"/>
      <c r="RT19" s="39"/>
      <c r="RU19" s="39"/>
      <c r="RV19" s="39"/>
      <c r="RW19" s="39"/>
      <c r="RX19" s="39"/>
      <c r="RY19" s="39"/>
      <c r="RZ19" s="39"/>
      <c r="SA19" s="39"/>
      <c r="SB19" s="39"/>
      <c r="SC19" s="39"/>
      <c r="SD19" s="39"/>
      <c r="SE19" s="39"/>
      <c r="SF19" s="39"/>
      <c r="SG19" s="39"/>
      <c r="SH19" s="39"/>
      <c r="SI19" s="39"/>
      <c r="SJ19" s="39"/>
      <c r="SK19" s="39"/>
      <c r="SL19" s="39"/>
      <c r="SM19" s="39"/>
      <c r="SN19" s="39"/>
      <c r="SO19" s="39"/>
      <c r="SP19" s="39"/>
      <c r="SQ19" s="39"/>
      <c r="SR19" s="39"/>
      <c r="SS19" s="39"/>
      <c r="ST19" s="39"/>
      <c r="SU19" s="39"/>
      <c r="SV19" s="39"/>
      <c r="SW19" s="39"/>
      <c r="SX19" s="39"/>
      <c r="SY19" s="39"/>
      <c r="SZ19" s="39"/>
      <c r="TA19" s="39"/>
      <c r="TB19" s="39"/>
      <c r="TC19" s="39"/>
      <c r="TD19" s="39"/>
      <c r="TE19" s="39"/>
      <c r="TF19" s="39"/>
      <c r="TG19" s="39"/>
      <c r="TH19" s="39"/>
      <c r="TI19" s="39"/>
      <c r="TJ19" s="39"/>
      <c r="TK19" s="39"/>
      <c r="TL19" s="39"/>
      <c r="TM19" s="39"/>
      <c r="TN19" s="39"/>
      <c r="TO19" s="39"/>
      <c r="TP19" s="39"/>
      <c r="TQ19" s="39"/>
      <c r="TR19" s="39"/>
      <c r="TS19" s="39"/>
      <c r="TT19" s="39"/>
      <c r="TU19" s="39"/>
      <c r="TV19" s="39"/>
      <c r="TW19" s="39"/>
      <c r="TX19" s="39"/>
      <c r="TY19" s="39"/>
      <c r="TZ19" s="39"/>
      <c r="UA19" s="39"/>
      <c r="UB19" s="39"/>
      <c r="UC19" s="39"/>
      <c r="UD19" s="39"/>
      <c r="UE19" s="39"/>
      <c r="UF19" s="39"/>
      <c r="UG19" s="39"/>
      <c r="UH19" s="39"/>
      <c r="UI19" s="39"/>
      <c r="UJ19" s="39"/>
      <c r="UK19" s="39"/>
      <c r="UL19" s="39"/>
      <c r="UM19" s="39"/>
      <c r="UN19" s="39"/>
      <c r="UO19" s="39"/>
      <c r="UP19" s="39"/>
      <c r="UQ19" s="39"/>
      <c r="UR19" s="39"/>
      <c r="US19" s="39"/>
      <c r="UT19" s="39"/>
      <c r="UU19" s="39"/>
      <c r="UV19" s="39"/>
      <c r="UW19" s="39"/>
      <c r="UX19" s="39"/>
      <c r="UY19" s="39"/>
      <c r="UZ19" s="39"/>
      <c r="VA19" s="39"/>
      <c r="VB19" s="39"/>
      <c r="VC19" s="39"/>
      <c r="VD19" s="39"/>
      <c r="VE19" s="39"/>
      <c r="VF19" s="39"/>
      <c r="VG19" s="39"/>
      <c r="VH19" s="39"/>
      <c r="VI19" s="39"/>
      <c r="VJ19" s="39"/>
      <c r="VK19" s="39"/>
      <c r="VL19" s="39"/>
      <c r="VM19" s="39"/>
      <c r="VN19" s="39"/>
      <c r="VO19" s="39"/>
      <c r="VP19" s="39"/>
      <c r="VQ19" s="39"/>
      <c r="VR19" s="39"/>
      <c r="VS19" s="39"/>
      <c r="VT19" s="39"/>
      <c r="VU19" s="39"/>
      <c r="VV19" s="39"/>
      <c r="VW19" s="39"/>
      <c r="VX19" s="39"/>
      <c r="VY19" s="39"/>
      <c r="VZ19" s="39"/>
      <c r="WA19" s="39"/>
      <c r="WB19" s="39"/>
      <c r="WC19" s="39"/>
      <c r="WD19" s="39"/>
      <c r="WE19" s="39"/>
      <c r="WF19" s="39"/>
      <c r="WG19" s="39"/>
      <c r="WH19" s="39"/>
      <c r="WI19" s="39"/>
      <c r="WJ19" s="39"/>
      <c r="WK19" s="39"/>
      <c r="WL19" s="39"/>
      <c r="WM19" s="39"/>
      <c r="WN19" s="39"/>
      <c r="WO19" s="39"/>
      <c r="WP19" s="39"/>
      <c r="WQ19" s="39"/>
      <c r="WR19" s="39"/>
      <c r="WS19" s="39"/>
      <c r="WT19" s="39"/>
      <c r="WU19" s="39"/>
      <c r="WV19" s="39"/>
      <c r="WW19" s="39"/>
      <c r="WX19" s="39"/>
      <c r="WY19" s="39"/>
      <c r="WZ19" s="39"/>
      <c r="XA19" s="39"/>
      <c r="XB19" s="39"/>
      <c r="XC19" s="39"/>
      <c r="XD19" s="39"/>
      <c r="XE19" s="39"/>
      <c r="XF19" s="39"/>
      <c r="XG19" s="39"/>
      <c r="XH19" s="39"/>
      <c r="XI19" s="39"/>
      <c r="XJ19" s="39"/>
      <c r="XK19" s="39"/>
      <c r="XL19" s="39"/>
      <c r="XM19" s="39"/>
      <c r="XN19" s="39"/>
      <c r="XO19" s="39"/>
      <c r="XP19" s="39"/>
      <c r="XQ19" s="39"/>
      <c r="XR19" s="39"/>
      <c r="XS19" s="39"/>
      <c r="XT19" s="39"/>
      <c r="XU19" s="39"/>
      <c r="XV19" s="39"/>
      <c r="XW19" s="39"/>
      <c r="XX19" s="39"/>
      <c r="XY19" s="39"/>
      <c r="XZ19" s="39"/>
      <c r="YA19" s="39"/>
      <c r="YB19" s="39"/>
      <c r="YC19" s="39"/>
      <c r="YD19" s="39"/>
      <c r="YE19" s="39"/>
      <c r="YF19" s="39"/>
      <c r="YG19" s="39"/>
      <c r="YH19" s="39"/>
      <c r="YI19" s="39"/>
      <c r="YJ19" s="39"/>
      <c r="YK19" s="39"/>
      <c r="YL19" s="39"/>
      <c r="YM19" s="39"/>
      <c r="YN19" s="39"/>
      <c r="YO19" s="39"/>
      <c r="YP19" s="39"/>
      <c r="YQ19" s="39"/>
      <c r="YR19" s="39"/>
      <c r="YS19" s="39"/>
      <c r="YT19" s="39"/>
      <c r="YU19" s="39"/>
      <c r="YV19" s="39"/>
      <c r="YW19" s="39"/>
      <c r="YX19" s="39"/>
      <c r="YY19" s="39"/>
      <c r="YZ19" s="39"/>
      <c r="ZA19" s="39"/>
      <c r="ZB19" s="39"/>
      <c r="ZC19" s="39"/>
      <c r="ZD19" s="39"/>
      <c r="ZE19" s="39"/>
      <c r="ZF19" s="39"/>
      <c r="ZG19" s="39"/>
      <c r="ZH19" s="39"/>
      <c r="ZI19" s="39"/>
      <c r="ZJ19" s="39"/>
      <c r="ZK19" s="39"/>
      <c r="ZL19" s="39"/>
      <c r="ZM19" s="39"/>
      <c r="ZN19" s="39"/>
      <c r="ZO19" s="39"/>
      <c r="ZP19" s="39"/>
      <c r="ZQ19" s="39"/>
      <c r="ZR19" s="39"/>
      <c r="ZS19" s="39"/>
      <c r="ZT19" s="39"/>
      <c r="ZU19" s="39"/>
      <c r="ZV19" s="39"/>
      <c r="ZW19" s="39"/>
      <c r="ZX19" s="39"/>
      <c r="ZY19" s="39"/>
      <c r="ZZ19" s="39"/>
      <c r="AAA19" s="39"/>
      <c r="AAB19" s="39"/>
      <c r="AAC19" s="39"/>
      <c r="AAD19" s="39"/>
      <c r="AAE19" s="39"/>
      <c r="AAF19" s="39"/>
      <c r="AAG19" s="39"/>
      <c r="AAH19" s="39"/>
      <c r="AAI19" s="39"/>
      <c r="AAJ19" s="39"/>
      <c r="AAK19" s="39"/>
      <c r="AAL19" s="39"/>
      <c r="AAM19" s="39"/>
      <c r="AAN19" s="39"/>
      <c r="AAO19" s="39"/>
      <c r="AAP19" s="39"/>
      <c r="AAQ19" s="39"/>
      <c r="AAR19" s="39"/>
      <c r="AAS19" s="39"/>
      <c r="AAT19" s="39"/>
      <c r="AAU19" s="39"/>
      <c r="AAV19" s="39"/>
      <c r="AAW19" s="39"/>
      <c r="AAX19" s="39"/>
      <c r="AAY19" s="39"/>
      <c r="AAZ19" s="39"/>
      <c r="ABA19" s="39"/>
      <c r="ABB19" s="39"/>
      <c r="ABC19" s="39"/>
      <c r="ABD19" s="39"/>
      <c r="ABE19" s="39"/>
      <c r="ABF19" s="39"/>
      <c r="ABG19" s="39"/>
      <c r="ABH19" s="39"/>
      <c r="ABI19" s="39"/>
      <c r="ABJ19" s="39"/>
      <c r="ABK19" s="39"/>
      <c r="ABL19" s="39"/>
      <c r="ABM19" s="39"/>
      <c r="ABN19" s="39"/>
      <c r="ABO19" s="39"/>
      <c r="ABP19" s="39"/>
      <c r="ABQ19" s="39"/>
      <c r="ABR19" s="39"/>
      <c r="ABS19" s="39"/>
      <c r="ABT19" s="39"/>
      <c r="ABU19" s="39"/>
      <c r="ABV19" s="39"/>
      <c r="ABW19" s="39"/>
      <c r="ABX19" s="39"/>
      <c r="ABY19" s="39"/>
      <c r="ABZ19" s="39"/>
      <c r="ACA19" s="39"/>
      <c r="ACB19" s="39"/>
      <c r="ACC19" s="39"/>
      <c r="ACD19" s="39"/>
      <c r="ACE19" s="39"/>
      <c r="ACF19" s="39"/>
      <c r="ACG19" s="39"/>
      <c r="ACH19" s="39"/>
      <c r="ACI19" s="39"/>
      <c r="ACJ19" s="39"/>
      <c r="ACK19" s="39"/>
      <c r="ACL19" s="39"/>
      <c r="ACM19" s="39"/>
      <c r="ACN19" s="39"/>
      <c r="ACO19" s="39"/>
      <c r="ACP19" s="39"/>
      <c r="ACQ19" s="39"/>
      <c r="ACR19" s="39"/>
      <c r="ACS19" s="39"/>
      <c r="ACT19" s="39"/>
      <c r="ACU19" s="39"/>
      <c r="ACV19" s="39"/>
      <c r="ACW19" s="39"/>
      <c r="ACX19" s="39"/>
      <c r="ACY19" s="39"/>
      <c r="ACZ19" s="39"/>
      <c r="ADA19" s="39"/>
      <c r="ADB19" s="39"/>
      <c r="ADC19" s="39"/>
      <c r="ADD19" s="39"/>
      <c r="ADE19" s="39"/>
      <c r="ADF19" s="39"/>
      <c r="ADG19" s="39"/>
      <c r="ADH19" s="39"/>
      <c r="ADI19" s="39"/>
      <c r="ADJ19" s="39"/>
      <c r="ADK19" s="39"/>
      <c r="ADL19" s="39"/>
      <c r="ADM19" s="39"/>
      <c r="ADN19" s="39"/>
      <c r="ADO19" s="39"/>
      <c r="ADP19" s="39"/>
      <c r="ADQ19" s="39"/>
      <c r="ADR19" s="39"/>
      <c r="ADS19" s="39"/>
      <c r="ADT19" s="39"/>
      <c r="ADU19" s="39"/>
      <c r="ADV19" s="39"/>
      <c r="ADW19" s="39"/>
      <c r="ADX19" s="39"/>
      <c r="ADY19" s="39"/>
      <c r="ADZ19" s="39"/>
      <c r="AEA19" s="39"/>
      <c r="AEB19" s="39"/>
      <c r="AEC19" s="39"/>
      <c r="AED19" s="39"/>
      <c r="AEE19" s="39"/>
      <c r="AEF19" s="39"/>
      <c r="AEG19" s="39"/>
      <c r="AEH19" s="39"/>
      <c r="AEI19" s="39"/>
      <c r="AEJ19" s="39"/>
      <c r="AEK19" s="39"/>
      <c r="AEL19" s="39"/>
      <c r="AEM19" s="39"/>
      <c r="AEN19" s="39"/>
      <c r="AEO19" s="39"/>
      <c r="AEP19" s="39"/>
      <c r="AEQ19" s="39"/>
      <c r="AER19" s="39"/>
      <c r="AES19" s="39"/>
      <c r="AET19" s="39"/>
      <c r="AEU19" s="39"/>
      <c r="AEV19" s="39"/>
      <c r="AEW19" s="39"/>
      <c r="AEX19" s="39"/>
      <c r="AEY19" s="39"/>
      <c r="AEZ19" s="39"/>
      <c r="AFA19" s="39"/>
      <c r="AFB19" s="39"/>
      <c r="AFC19" s="39"/>
      <c r="AFD19" s="39"/>
      <c r="AFE19" s="39"/>
      <c r="AFF19" s="39"/>
      <c r="AFG19" s="39"/>
      <c r="AFH19" s="39"/>
      <c r="AFI19" s="39"/>
      <c r="AFJ19" s="39"/>
      <c r="AFK19" s="39"/>
      <c r="AFL19" s="39"/>
      <c r="AFM19" s="39"/>
      <c r="AFN19" s="39"/>
      <c r="AFO19" s="39"/>
      <c r="AFP19" s="39"/>
      <c r="AFQ19" s="39"/>
      <c r="AFR19" s="39"/>
      <c r="AFS19" s="39"/>
      <c r="AFT19" s="39"/>
      <c r="AFU19" s="39"/>
      <c r="AFV19" s="39"/>
      <c r="AFW19" s="39"/>
      <c r="AFX19" s="39"/>
      <c r="AFY19" s="39"/>
      <c r="AFZ19" s="39"/>
      <c r="AGA19" s="39"/>
      <c r="AGB19" s="39"/>
      <c r="AGC19" s="39"/>
      <c r="AGD19" s="39"/>
      <c r="AGE19" s="39"/>
      <c r="AGF19" s="39"/>
      <c r="AGG19" s="39"/>
      <c r="AGH19" s="39"/>
      <c r="AGI19" s="39"/>
      <c r="AGJ19" s="39"/>
      <c r="AGK19" s="39"/>
      <c r="AGL19" s="39"/>
      <c r="AGM19" s="39"/>
      <c r="AGN19" s="39"/>
      <c r="AGO19" s="39"/>
      <c r="AGP19" s="39"/>
      <c r="AGQ19" s="39"/>
      <c r="AGR19" s="39"/>
      <c r="AGS19" s="39"/>
      <c r="AGT19" s="39"/>
      <c r="AGU19" s="39"/>
      <c r="AGV19" s="39"/>
      <c r="AGW19" s="39"/>
      <c r="AGX19" s="39"/>
      <c r="AGY19" s="39"/>
      <c r="AGZ19" s="39"/>
      <c r="AHA19" s="39"/>
      <c r="AHB19" s="39"/>
      <c r="AHC19" s="39"/>
      <c r="AHD19" s="39"/>
      <c r="AHE19" s="39"/>
      <c r="AHF19" s="39"/>
      <c r="AHG19" s="39"/>
      <c r="AHH19" s="39"/>
      <c r="AHI19" s="39"/>
      <c r="AHJ19" s="39"/>
      <c r="AHK19" s="39"/>
      <c r="AHL19" s="39"/>
      <c r="AHM19" s="39"/>
      <c r="AHN19" s="39"/>
      <c r="AHO19" s="39"/>
      <c r="AHP19" s="39"/>
      <c r="AHQ19" s="39"/>
      <c r="AHR19" s="39"/>
      <c r="AHS19" s="39"/>
      <c r="AHT19" s="39"/>
      <c r="AHU19" s="39"/>
      <c r="AHV19" s="39"/>
      <c r="AHW19" s="39"/>
      <c r="AHX19" s="39"/>
      <c r="AHY19" s="39"/>
      <c r="AHZ19" s="39"/>
      <c r="AIA19" s="39"/>
      <c r="AIB19" s="39"/>
      <c r="AIC19" s="39"/>
      <c r="AID19" s="39"/>
      <c r="AIE19" s="39"/>
      <c r="AIF19" s="39"/>
      <c r="AIG19" s="39"/>
      <c r="AIH19" s="39"/>
      <c r="AII19" s="39"/>
      <c r="AIJ19" s="39"/>
      <c r="AIK19" s="39"/>
      <c r="AIL19" s="39"/>
      <c r="AIM19" s="39"/>
      <c r="AIN19" s="39"/>
      <c r="AIO19" s="39"/>
      <c r="AIP19" s="39"/>
      <c r="AIQ19" s="39"/>
      <c r="AIR19" s="39"/>
      <c r="AIS19" s="39"/>
      <c r="AIT19" s="39"/>
      <c r="AIU19" s="39"/>
      <c r="AIV19" s="39"/>
      <c r="AIW19" s="39"/>
      <c r="AIX19" s="39"/>
      <c r="AIY19" s="39"/>
      <c r="AIZ19" s="39"/>
      <c r="AJA19" s="39"/>
      <c r="AJB19" s="39"/>
      <c r="AJC19" s="39"/>
      <c r="AJD19" s="39"/>
      <c r="AJE19" s="39"/>
      <c r="AJF19" s="39"/>
      <c r="AJG19" s="39"/>
      <c r="AJH19" s="39"/>
      <c r="AJI19" s="39"/>
      <c r="AJJ19" s="39"/>
      <c r="AJK19" s="39"/>
      <c r="AJL19" s="39"/>
      <c r="AJM19" s="39"/>
      <c r="AJN19" s="39"/>
      <c r="AJO19" s="39"/>
      <c r="AJP19" s="39"/>
      <c r="AJQ19" s="39"/>
      <c r="AJR19" s="39"/>
      <c r="AJS19" s="39"/>
      <c r="AJT19" s="39"/>
      <c r="AJU19" s="39"/>
      <c r="AJV19" s="39"/>
      <c r="AJW19" s="39"/>
      <c r="AJX19" s="39"/>
      <c r="AJY19" s="39"/>
      <c r="AJZ19" s="39"/>
      <c r="AKA19" s="39"/>
      <c r="AKB19" s="39"/>
      <c r="AKC19" s="39"/>
      <c r="AKD19" s="39"/>
      <c r="AKE19" s="39"/>
      <c r="AKF19" s="39"/>
      <c r="AKG19" s="39"/>
      <c r="AKH19" s="39"/>
      <c r="AKI19" s="39"/>
      <c r="AKJ19" s="39"/>
      <c r="AKK19" s="39"/>
      <c r="AKL19" s="39"/>
      <c r="AKM19" s="39"/>
      <c r="AKN19" s="39"/>
      <c r="AKO19" s="39"/>
      <c r="AKP19" s="39"/>
      <c r="AKQ19" s="39"/>
      <c r="AKR19" s="39"/>
      <c r="AKS19" s="39"/>
      <c r="AKT19" s="39"/>
      <c r="AKU19" s="39"/>
      <c r="AKV19" s="39"/>
      <c r="AKW19" s="39"/>
      <c r="AKX19" s="39"/>
      <c r="AKY19" s="39"/>
      <c r="AKZ19" s="39"/>
      <c r="ALA19" s="39"/>
      <c r="ALB19" s="39"/>
      <c r="ALC19" s="39"/>
      <c r="ALD19" s="39"/>
      <c r="ALE19" s="39"/>
      <c r="ALF19" s="39"/>
      <c r="ALG19" s="39"/>
      <c r="ALH19" s="39"/>
      <c r="ALI19" s="39"/>
      <c r="ALJ19" s="39"/>
      <c r="ALK19" s="39"/>
      <c r="ALL19" s="39"/>
      <c r="ALM19" s="39"/>
      <c r="ALN19" s="39"/>
      <c r="ALO19" s="39"/>
      <c r="ALP19" s="39"/>
      <c r="ALQ19" s="39"/>
      <c r="ALR19" s="39"/>
      <c r="ALS19" s="39"/>
      <c r="ALT19" s="39"/>
      <c r="ALU19" s="39"/>
      <c r="ALV19" s="39"/>
      <c r="ALW19" s="39"/>
      <c r="ALX19" s="39"/>
      <c r="ALY19" s="39"/>
      <c r="ALZ19" s="39"/>
      <c r="AMA19" s="39"/>
      <c r="AMB19" s="39"/>
      <c r="AMC19" s="39"/>
      <c r="AMD19" s="39"/>
      <c r="AME19" s="39"/>
      <c r="AMF19" s="39"/>
      <c r="AMG19" s="39"/>
      <c r="AMH19" s="39"/>
      <c r="AMI19" s="39"/>
      <c r="AMJ19" s="39"/>
      <c r="AMK19" s="39"/>
      <c r="AML19" s="39"/>
      <c r="AMM19" s="39"/>
      <c r="AMN19" s="39"/>
      <c r="AMO19" s="39"/>
      <c r="AMP19" s="39"/>
      <c r="AMQ19" s="39"/>
      <c r="AMR19" s="39"/>
      <c r="AMS19" s="39"/>
      <c r="AMT19" s="39"/>
      <c r="AMU19" s="39"/>
      <c r="AMV19" s="39"/>
      <c r="AMW19" s="39"/>
      <c r="AMX19" s="39"/>
      <c r="AMY19" s="39"/>
      <c r="AMZ19" s="39"/>
      <c r="ANA19" s="39"/>
      <c r="ANB19" s="39"/>
      <c r="ANC19" s="39"/>
      <c r="AND19" s="39"/>
      <c r="ANE19" s="39"/>
      <c r="ANF19" s="39"/>
      <c r="ANG19" s="39"/>
      <c r="ANH19" s="39"/>
      <c r="ANI19" s="39"/>
      <c r="ANJ19" s="39"/>
      <c r="ANK19" s="39"/>
      <c r="ANL19" s="39"/>
      <c r="ANM19" s="39"/>
      <c r="ANN19" s="39"/>
      <c r="ANO19" s="39"/>
      <c r="ANP19" s="39"/>
      <c r="ANQ19" s="39"/>
      <c r="ANR19" s="39"/>
      <c r="ANS19" s="39"/>
      <c r="ANT19" s="39"/>
      <c r="ANU19" s="39"/>
      <c r="ANV19" s="39"/>
      <c r="ANW19" s="39"/>
      <c r="ANX19" s="39"/>
      <c r="ANY19" s="39"/>
      <c r="ANZ19" s="39"/>
      <c r="AOA19" s="39"/>
      <c r="AOB19" s="39"/>
      <c r="AOC19" s="39"/>
      <c r="AOD19" s="39"/>
      <c r="AOE19" s="39"/>
      <c r="AOF19" s="39"/>
      <c r="AOG19" s="39"/>
      <c r="AOH19" s="39"/>
      <c r="AOI19" s="39"/>
      <c r="AOJ19" s="39"/>
      <c r="AOK19" s="39"/>
      <c r="AOL19" s="39"/>
      <c r="AOM19" s="39"/>
      <c r="AON19" s="39"/>
      <c r="AOO19" s="39"/>
      <c r="AOP19" s="39"/>
      <c r="AOQ19" s="39"/>
      <c r="AOR19" s="39"/>
      <c r="AOS19" s="39"/>
      <c r="AOT19" s="39"/>
      <c r="AOU19" s="39"/>
      <c r="AOV19" s="39"/>
      <c r="AOW19" s="39"/>
      <c r="AOX19" s="39"/>
      <c r="AOY19" s="39"/>
      <c r="AOZ19" s="39"/>
      <c r="APA19" s="39"/>
      <c r="APB19" s="39"/>
      <c r="APC19" s="39"/>
      <c r="APD19" s="39"/>
      <c r="APE19" s="39"/>
      <c r="APF19" s="39"/>
      <c r="APG19" s="39"/>
      <c r="APH19" s="39"/>
      <c r="API19" s="39"/>
      <c r="APJ19" s="39"/>
      <c r="APK19" s="39"/>
      <c r="APL19" s="39"/>
      <c r="APM19" s="39"/>
      <c r="APN19" s="39"/>
      <c r="APO19" s="39"/>
      <c r="APP19" s="39"/>
      <c r="APQ19" s="39"/>
      <c r="APR19" s="39"/>
      <c r="APS19" s="39"/>
      <c r="APT19" s="39"/>
      <c r="APU19" s="39"/>
      <c r="APV19" s="39"/>
      <c r="APW19" s="39"/>
      <c r="APX19" s="39"/>
      <c r="APY19" s="39"/>
      <c r="APZ19" s="39"/>
      <c r="AQA19" s="39"/>
      <c r="AQB19" s="39"/>
      <c r="AQC19" s="39"/>
      <c r="AQD19" s="39"/>
      <c r="AQE19" s="39"/>
      <c r="AQF19" s="39"/>
      <c r="AQG19" s="39"/>
      <c r="AQH19" s="39"/>
      <c r="AQI19" s="39"/>
      <c r="AQJ19" s="39"/>
      <c r="AQK19" s="39"/>
      <c r="AQL19" s="39"/>
      <c r="AQM19" s="39"/>
      <c r="AQN19" s="39"/>
      <c r="AQO19" s="39"/>
      <c r="AQP19" s="39"/>
      <c r="AQQ19" s="39"/>
      <c r="AQR19" s="39"/>
      <c r="AQS19" s="39"/>
      <c r="AQT19" s="39"/>
      <c r="AQU19" s="39"/>
      <c r="AQV19" s="39"/>
      <c r="AQW19" s="39"/>
      <c r="AQX19" s="39"/>
      <c r="AQY19" s="39"/>
      <c r="AQZ19" s="39"/>
      <c r="ARA19" s="39"/>
      <c r="ARB19" s="39"/>
      <c r="ARC19" s="39"/>
      <c r="ARD19" s="39"/>
      <c r="ARE19" s="39"/>
      <c r="ARF19" s="39"/>
      <c r="ARG19" s="39"/>
      <c r="ARH19" s="39"/>
      <c r="ARI19" s="39"/>
      <c r="ARJ19" s="39"/>
      <c r="ARK19" s="39"/>
      <c r="ARL19" s="39"/>
      <c r="ARM19" s="39"/>
      <c r="ARN19" s="39"/>
      <c r="ARO19" s="39"/>
      <c r="ARP19" s="39"/>
      <c r="ARQ19" s="39"/>
      <c r="ARR19" s="39"/>
      <c r="ARS19" s="39"/>
      <c r="ART19" s="39"/>
      <c r="ARU19" s="39"/>
      <c r="ARV19" s="39"/>
      <c r="ARW19" s="39"/>
      <c r="ARX19" s="39"/>
      <c r="ARY19" s="39"/>
      <c r="ARZ19" s="39"/>
      <c r="ASA19" s="39"/>
      <c r="ASB19" s="39"/>
      <c r="ASC19" s="39"/>
      <c r="ASD19" s="39"/>
      <c r="ASE19" s="39"/>
      <c r="ASF19" s="39"/>
      <c r="ASG19" s="39"/>
      <c r="ASH19" s="39"/>
      <c r="ASI19" s="39"/>
      <c r="ASJ19" s="39"/>
      <c r="ASK19" s="39"/>
      <c r="ASL19" s="39"/>
      <c r="ASM19" s="39"/>
      <c r="ASN19" s="39"/>
      <c r="ASO19" s="39"/>
      <c r="ASP19" s="39"/>
      <c r="ASQ19" s="39"/>
      <c r="ASR19" s="39"/>
      <c r="ASS19" s="39"/>
      <c r="AST19" s="39"/>
      <c r="ASU19" s="39"/>
      <c r="ASV19" s="39"/>
      <c r="ASW19" s="39"/>
      <c r="ASX19" s="39"/>
      <c r="ASY19" s="39"/>
      <c r="ASZ19" s="39"/>
      <c r="ATA19" s="39"/>
      <c r="ATB19" s="39"/>
      <c r="ATC19" s="39"/>
      <c r="ATD19" s="39"/>
      <c r="ATE19" s="39"/>
      <c r="ATF19" s="39"/>
      <c r="ATG19" s="39"/>
      <c r="ATH19" s="39"/>
      <c r="ATI19" s="39"/>
      <c r="ATJ19" s="39"/>
      <c r="ATK19" s="39"/>
      <c r="ATL19" s="39"/>
      <c r="ATM19" s="39"/>
      <c r="ATN19" s="39"/>
      <c r="ATO19" s="39"/>
      <c r="ATP19" s="39"/>
      <c r="ATQ19" s="39"/>
      <c r="ATR19" s="39"/>
      <c r="ATS19" s="39"/>
      <c r="ATT19" s="39"/>
      <c r="ATU19" s="39"/>
      <c r="ATV19" s="39"/>
      <c r="ATW19" s="39"/>
      <c r="ATX19" s="39"/>
      <c r="ATY19" s="39"/>
      <c r="ATZ19" s="39"/>
      <c r="AUA19" s="39"/>
      <c r="AUB19" s="39"/>
      <c r="AUC19" s="39"/>
      <c r="AUD19" s="39"/>
      <c r="AUE19" s="39"/>
      <c r="AUF19" s="39"/>
      <c r="AUG19" s="39"/>
      <c r="AUH19" s="39"/>
      <c r="AUI19" s="39"/>
      <c r="AUJ19" s="39"/>
      <c r="AUK19" s="39"/>
      <c r="AUL19" s="39"/>
      <c r="AUM19" s="39"/>
      <c r="AUN19" s="39"/>
      <c r="AUO19" s="39"/>
      <c r="AUP19" s="39"/>
      <c r="AUQ19" s="39"/>
      <c r="AUR19" s="39"/>
      <c r="AUS19" s="39"/>
      <c r="AUT19" s="39"/>
      <c r="AUU19" s="39"/>
      <c r="AUV19" s="39"/>
      <c r="AUW19" s="39"/>
      <c r="AUX19" s="39"/>
      <c r="AUY19" s="39"/>
      <c r="AUZ19" s="39"/>
      <c r="AVA19" s="39"/>
      <c r="AVB19" s="39"/>
      <c r="AVC19" s="39"/>
      <c r="AVD19" s="39"/>
      <c r="AVE19" s="39"/>
      <c r="AVF19" s="39"/>
      <c r="AVG19" s="39"/>
      <c r="AVH19" s="39"/>
      <c r="AVI19" s="39"/>
      <c r="AVJ19" s="39"/>
      <c r="AVK19" s="39"/>
      <c r="AVL19" s="39"/>
      <c r="AVM19" s="39"/>
      <c r="AVN19" s="39"/>
      <c r="AVO19" s="39"/>
      <c r="AVP19" s="39"/>
      <c r="AVQ19" s="39"/>
      <c r="AVR19" s="39"/>
      <c r="AVS19" s="39"/>
      <c r="AVT19" s="39"/>
      <c r="AVU19" s="39"/>
      <c r="AVV19" s="39"/>
      <c r="AVW19" s="39"/>
      <c r="AVX19" s="39"/>
      <c r="AVY19" s="39"/>
      <c r="AVZ19" s="39"/>
      <c r="AWA19" s="39"/>
      <c r="AWB19" s="39"/>
      <c r="AWC19" s="39"/>
      <c r="AWD19" s="39"/>
      <c r="AWE19" s="39"/>
      <c r="AWF19" s="39"/>
      <c r="AWG19" s="39"/>
      <c r="AWH19" s="39"/>
      <c r="AWI19" s="39"/>
      <c r="AWJ19" s="39"/>
      <c r="AWK19" s="39"/>
      <c r="AWL19" s="39"/>
      <c r="AWM19" s="39"/>
      <c r="AWN19" s="39"/>
      <c r="AWO19" s="39"/>
      <c r="AWP19" s="39"/>
      <c r="AWQ19" s="39"/>
      <c r="AWR19" s="39"/>
      <c r="AWS19" s="39"/>
      <c r="AWT19" s="39"/>
      <c r="AWU19" s="39"/>
      <c r="AWV19" s="39"/>
      <c r="AWW19" s="39"/>
      <c r="AWX19" s="39"/>
      <c r="AWY19" s="39"/>
      <c r="AWZ19" s="39"/>
      <c r="AXA19" s="39"/>
      <c r="AXB19" s="39"/>
      <c r="AXC19" s="39"/>
      <c r="AXD19" s="39"/>
      <c r="AXE19" s="39"/>
      <c r="AXF19" s="39"/>
      <c r="AXG19" s="39"/>
      <c r="AXH19" s="39"/>
      <c r="AXI19" s="39"/>
      <c r="AXJ19" s="39"/>
      <c r="AXK19" s="39"/>
      <c r="AXL19" s="39"/>
      <c r="AXM19" s="39"/>
      <c r="AXN19" s="39"/>
      <c r="AXO19" s="39"/>
      <c r="AXP19" s="39"/>
      <c r="AXQ19" s="39"/>
      <c r="AXR19" s="39"/>
      <c r="AXS19" s="39"/>
      <c r="AXT19" s="39"/>
      <c r="AXU19" s="39"/>
      <c r="AXV19" s="39"/>
      <c r="AXW19" s="39"/>
      <c r="AXX19" s="39"/>
      <c r="AXY19" s="39"/>
      <c r="AXZ19" s="39"/>
      <c r="AYA19" s="39"/>
      <c r="AYB19" s="39"/>
      <c r="AYC19" s="39"/>
      <c r="AYD19" s="39"/>
      <c r="AYE19" s="39"/>
      <c r="AYF19" s="39"/>
      <c r="AYG19" s="39"/>
      <c r="AYH19" s="39"/>
      <c r="AYI19" s="39"/>
      <c r="AYJ19" s="39"/>
      <c r="AYK19" s="39"/>
      <c r="AYL19" s="39"/>
      <c r="AYM19" s="39"/>
      <c r="AYN19" s="39"/>
      <c r="AYO19" s="39"/>
      <c r="AYP19" s="39"/>
      <c r="AYQ19" s="39"/>
      <c r="AYR19" s="39"/>
      <c r="AYS19" s="39"/>
      <c r="AYT19" s="39"/>
      <c r="AYU19" s="39"/>
      <c r="AYV19" s="39"/>
      <c r="AYW19" s="39"/>
      <c r="AYX19" s="39"/>
      <c r="AYY19" s="39"/>
      <c r="AYZ19" s="39"/>
      <c r="AZA19" s="39"/>
      <c r="AZB19" s="39"/>
      <c r="AZC19" s="39"/>
      <c r="AZD19" s="39"/>
      <c r="AZE19" s="39"/>
      <c r="AZF19" s="39"/>
      <c r="AZG19" s="39"/>
      <c r="AZH19" s="39"/>
      <c r="AZI19" s="39"/>
      <c r="AZJ19" s="39"/>
      <c r="AZK19" s="39"/>
      <c r="AZL19" s="39"/>
      <c r="AZM19" s="39"/>
      <c r="AZN19" s="39"/>
      <c r="AZO19" s="39"/>
      <c r="AZP19" s="39"/>
      <c r="AZQ19" s="39"/>
      <c r="AZR19" s="39"/>
      <c r="AZS19" s="39"/>
      <c r="AZT19" s="39"/>
      <c r="AZU19" s="39"/>
      <c r="AZV19" s="39"/>
      <c r="AZW19" s="39"/>
      <c r="AZX19" s="39"/>
      <c r="AZY19" s="39"/>
      <c r="AZZ19" s="39"/>
      <c r="BAA19" s="39"/>
      <c r="BAB19" s="39"/>
      <c r="BAC19" s="39"/>
      <c r="BAD19" s="39"/>
      <c r="BAE19" s="39"/>
      <c r="BAF19" s="39"/>
      <c r="BAG19" s="39"/>
      <c r="BAH19" s="39"/>
      <c r="BAI19" s="39"/>
      <c r="BAJ19" s="39"/>
      <c r="BAK19" s="39"/>
      <c r="BAL19" s="39"/>
      <c r="BAM19" s="39"/>
      <c r="BAN19" s="39"/>
      <c r="BAO19" s="39"/>
      <c r="BAP19" s="39"/>
      <c r="BAQ19" s="39"/>
      <c r="BAR19" s="39"/>
      <c r="BAS19" s="39"/>
      <c r="BAT19" s="39"/>
      <c r="BAU19" s="39"/>
      <c r="BAV19" s="39"/>
      <c r="BAW19" s="39"/>
      <c r="BAX19" s="39"/>
      <c r="BAY19" s="39"/>
      <c r="BAZ19" s="39"/>
      <c r="BBA19" s="39"/>
      <c r="BBB19" s="39"/>
      <c r="BBC19" s="39"/>
      <c r="BBD19" s="39"/>
      <c r="BBE19" s="39"/>
      <c r="BBF19" s="39"/>
      <c r="BBG19" s="39"/>
      <c r="BBH19" s="39"/>
      <c r="BBI19" s="39"/>
      <c r="BBJ19" s="39"/>
      <c r="BBK19" s="39"/>
      <c r="BBL19" s="39"/>
      <c r="BBM19" s="39"/>
      <c r="BBN19" s="39"/>
      <c r="BBO19" s="39"/>
      <c r="BBP19" s="39"/>
      <c r="BBQ19" s="39"/>
      <c r="BBR19" s="39"/>
      <c r="BBS19" s="39"/>
      <c r="BBT19" s="39"/>
      <c r="BBU19" s="39"/>
      <c r="BBV19" s="39"/>
      <c r="BBW19" s="39"/>
      <c r="BBX19" s="39"/>
      <c r="BBY19" s="39"/>
      <c r="BBZ19" s="39"/>
      <c r="BCA19" s="39"/>
      <c r="BCB19" s="39"/>
      <c r="BCC19" s="39"/>
      <c r="BCD19" s="39"/>
      <c r="BCE19" s="39"/>
      <c r="BCF19" s="39"/>
      <c r="BCG19" s="39"/>
      <c r="BCH19" s="39"/>
      <c r="BCI19" s="39"/>
      <c r="BCJ19" s="39"/>
      <c r="BCK19" s="39"/>
      <c r="BCL19" s="39"/>
      <c r="BCM19" s="39"/>
      <c r="BCN19" s="39"/>
      <c r="BCO19" s="39"/>
      <c r="BCP19" s="39"/>
      <c r="BCQ19" s="39"/>
      <c r="BCR19" s="39"/>
      <c r="BCS19" s="39"/>
      <c r="BCT19" s="39"/>
      <c r="BCU19" s="39"/>
      <c r="BCV19" s="39"/>
      <c r="BCW19" s="39"/>
      <c r="BCX19" s="39"/>
      <c r="BCY19" s="39"/>
      <c r="BCZ19" s="39"/>
      <c r="BDA19" s="39"/>
      <c r="BDB19" s="39"/>
      <c r="BDC19" s="39"/>
      <c r="BDD19" s="39"/>
      <c r="BDE19" s="39"/>
      <c r="BDF19" s="39"/>
      <c r="BDG19" s="39"/>
      <c r="BDH19" s="39"/>
      <c r="BDI19" s="39"/>
      <c r="BDJ19" s="39"/>
      <c r="BDK19" s="39"/>
      <c r="BDL19" s="39"/>
      <c r="BDM19" s="39"/>
      <c r="BDN19" s="39"/>
      <c r="BDO19" s="39"/>
      <c r="BDP19" s="39"/>
      <c r="BDQ19" s="39"/>
      <c r="BDR19" s="39"/>
      <c r="BDS19" s="39"/>
      <c r="BDT19" s="39"/>
      <c r="BDU19" s="39"/>
      <c r="BDV19" s="39"/>
      <c r="BDW19" s="39"/>
      <c r="BDX19" s="39"/>
      <c r="BDY19" s="39"/>
      <c r="BDZ19" s="39"/>
      <c r="BEA19" s="39"/>
      <c r="BEB19" s="39"/>
      <c r="BEC19" s="39"/>
      <c r="BED19" s="39"/>
      <c r="BEE19" s="39"/>
      <c r="BEF19" s="39"/>
      <c r="BEG19" s="39"/>
      <c r="BEH19" s="39"/>
      <c r="BEI19" s="39"/>
      <c r="BEJ19" s="39"/>
      <c r="BEK19" s="39"/>
      <c r="BEL19" s="39"/>
      <c r="BEM19" s="39"/>
      <c r="BEN19" s="39"/>
      <c r="BEO19" s="39"/>
      <c r="BEP19" s="39"/>
      <c r="BEQ19" s="39"/>
      <c r="BER19" s="39"/>
      <c r="BES19" s="39"/>
      <c r="BET19" s="39"/>
      <c r="BEU19" s="39"/>
      <c r="BEV19" s="39"/>
      <c r="BEW19" s="39"/>
      <c r="BEX19" s="39"/>
      <c r="BEY19" s="39"/>
      <c r="BEZ19" s="39"/>
      <c r="BFA19" s="39"/>
      <c r="BFB19" s="39"/>
      <c r="BFC19" s="39"/>
      <c r="BFD19" s="39"/>
      <c r="BFE19" s="39"/>
      <c r="BFF19" s="39"/>
      <c r="BFG19" s="39"/>
      <c r="BFH19" s="39"/>
      <c r="BFI19" s="39"/>
      <c r="BFJ19" s="39"/>
      <c r="BFK19" s="39"/>
      <c r="BFL19" s="39"/>
      <c r="BFM19" s="39"/>
      <c r="BFN19" s="39"/>
      <c r="BFO19" s="39"/>
      <c r="BFP19" s="39"/>
      <c r="BFQ19" s="39"/>
      <c r="BFR19" s="39"/>
      <c r="BFS19" s="39"/>
      <c r="BFT19" s="39"/>
      <c r="BFU19" s="39"/>
      <c r="BFV19" s="39"/>
      <c r="BFW19" s="39"/>
      <c r="BFX19" s="39"/>
      <c r="BFY19" s="39"/>
      <c r="BFZ19" s="39"/>
      <c r="BGA19" s="39"/>
      <c r="BGB19" s="39"/>
      <c r="BGC19" s="39"/>
      <c r="BGD19" s="39"/>
      <c r="BGE19" s="39"/>
      <c r="BGF19" s="39"/>
      <c r="BGG19" s="39"/>
      <c r="BGH19" s="39"/>
      <c r="BGI19" s="39"/>
      <c r="BGJ19" s="39"/>
      <c r="BGK19" s="39"/>
      <c r="BGL19" s="39"/>
      <c r="BGM19" s="39"/>
      <c r="BGN19" s="39"/>
      <c r="BGO19" s="39"/>
      <c r="BGP19" s="39"/>
      <c r="BGQ19" s="39"/>
      <c r="BGR19" s="39"/>
      <c r="BGS19" s="39"/>
      <c r="BGT19" s="39"/>
      <c r="BGU19" s="39"/>
      <c r="BGV19" s="39"/>
      <c r="BGW19" s="39"/>
      <c r="BGX19" s="39"/>
      <c r="BGY19" s="39"/>
      <c r="BGZ19" s="39"/>
      <c r="BHA19" s="39"/>
      <c r="BHB19" s="39"/>
      <c r="BHC19" s="39"/>
      <c r="BHD19" s="39"/>
      <c r="BHE19" s="39"/>
      <c r="BHF19" s="39"/>
      <c r="BHG19" s="39"/>
      <c r="BHH19" s="39"/>
      <c r="BHI19" s="39"/>
      <c r="BHJ19" s="39"/>
      <c r="BHK19" s="39"/>
      <c r="BHL19" s="39"/>
      <c r="BHM19" s="39"/>
      <c r="BHN19" s="39"/>
      <c r="BHO19" s="39"/>
      <c r="BHP19" s="39"/>
      <c r="BHQ19" s="39"/>
      <c r="BHR19" s="39"/>
      <c r="BHS19" s="39"/>
      <c r="BHT19" s="39"/>
      <c r="BHU19" s="39"/>
      <c r="BHV19" s="39"/>
      <c r="BHW19" s="39"/>
      <c r="BHX19" s="39"/>
      <c r="BHY19" s="39"/>
      <c r="BHZ19" s="39"/>
      <c r="BIA19" s="39"/>
      <c r="BIB19" s="39"/>
      <c r="BIC19" s="39"/>
      <c r="BID19" s="39"/>
      <c r="BIE19" s="39"/>
      <c r="BIF19" s="39"/>
      <c r="BIG19" s="39"/>
      <c r="BIH19" s="39"/>
      <c r="BII19" s="39"/>
      <c r="BIJ19" s="39"/>
      <c r="BIK19" s="39"/>
      <c r="BIL19" s="39"/>
      <c r="BIM19" s="39"/>
      <c r="BIN19" s="39"/>
      <c r="BIO19" s="39"/>
      <c r="BIP19" s="39"/>
      <c r="BIQ19" s="39"/>
      <c r="BIR19" s="39"/>
      <c r="BIS19" s="39"/>
      <c r="BIT19" s="39"/>
      <c r="BIU19" s="39"/>
      <c r="BIV19" s="39"/>
      <c r="BIW19" s="39"/>
      <c r="BIX19" s="39"/>
      <c r="BIY19" s="39"/>
      <c r="BIZ19" s="39"/>
      <c r="BJA19" s="39"/>
      <c r="BJB19" s="39"/>
      <c r="BJC19" s="39"/>
      <c r="BJD19" s="39"/>
      <c r="BJE19" s="39"/>
      <c r="BJF19" s="39"/>
      <c r="BJG19" s="39"/>
      <c r="BJH19" s="39"/>
      <c r="BJI19" s="39"/>
      <c r="BJJ19" s="39"/>
      <c r="BJK19" s="39"/>
      <c r="BJL19" s="39"/>
      <c r="BJM19" s="39"/>
      <c r="BJN19" s="39"/>
      <c r="BJO19" s="39"/>
      <c r="BJP19" s="39"/>
      <c r="BJQ19" s="39"/>
      <c r="BJR19" s="39"/>
      <c r="BJS19" s="39"/>
      <c r="BJT19" s="39"/>
      <c r="BJU19" s="39"/>
      <c r="BJV19" s="39"/>
      <c r="BJW19" s="39"/>
      <c r="BJX19" s="39"/>
      <c r="BJY19" s="39"/>
      <c r="BJZ19" s="39"/>
      <c r="BKA19" s="39"/>
      <c r="BKB19" s="39"/>
      <c r="BKC19" s="39"/>
      <c r="BKD19" s="39"/>
      <c r="BKE19" s="39"/>
      <c r="BKF19" s="39"/>
      <c r="BKG19" s="39"/>
      <c r="BKH19" s="39"/>
      <c r="BKI19" s="39"/>
      <c r="BKJ19" s="39"/>
      <c r="BKK19" s="39"/>
      <c r="BKL19" s="39"/>
      <c r="BKM19" s="39"/>
      <c r="BKN19" s="39"/>
      <c r="BKO19" s="39"/>
      <c r="BKP19" s="39"/>
      <c r="BKQ19" s="39"/>
      <c r="BKR19" s="39"/>
      <c r="BKS19" s="39"/>
      <c r="BKT19" s="39"/>
      <c r="BKU19" s="39"/>
      <c r="BKV19" s="39"/>
      <c r="BKW19" s="39"/>
      <c r="BKX19" s="39"/>
      <c r="BKY19" s="39"/>
      <c r="BKZ19" s="39"/>
      <c r="BLA19" s="39"/>
      <c r="BLB19" s="39"/>
      <c r="BLC19" s="39"/>
      <c r="BLD19" s="39"/>
      <c r="BLE19" s="39"/>
      <c r="BLF19" s="39"/>
      <c r="BLG19" s="39"/>
      <c r="BLH19" s="39"/>
      <c r="BLI19" s="39"/>
      <c r="BLJ19" s="39"/>
      <c r="BLK19" s="39"/>
      <c r="BLL19" s="39"/>
      <c r="BLM19" s="39"/>
      <c r="BLN19" s="39"/>
      <c r="BLO19" s="39"/>
      <c r="BLP19" s="39"/>
      <c r="BLQ19" s="39"/>
      <c r="BLR19" s="39"/>
      <c r="BLS19" s="39"/>
      <c r="BLT19" s="39"/>
      <c r="BLU19" s="39"/>
      <c r="BLV19" s="39"/>
      <c r="BLW19" s="39"/>
      <c r="BLX19" s="39"/>
      <c r="BLY19" s="39"/>
      <c r="BLZ19" s="39"/>
      <c r="BMA19" s="39"/>
      <c r="BMB19" s="39"/>
      <c r="BMC19" s="39"/>
      <c r="BMD19" s="39"/>
      <c r="BME19" s="39"/>
      <c r="BMF19" s="39"/>
      <c r="BMG19" s="39"/>
      <c r="BMH19" s="39"/>
      <c r="BMI19" s="39"/>
      <c r="BMJ19" s="39"/>
      <c r="BMK19" s="39"/>
      <c r="BML19" s="37"/>
    </row>
    <row r="20" spans="1:1702" s="27" customFormat="1" ht="109.2" x14ac:dyDescent="0.3">
      <c r="A20" s="31" t="s">
        <v>40</v>
      </c>
      <c r="B20" s="14" t="s">
        <v>41</v>
      </c>
      <c r="C20" s="13" t="s">
        <v>42</v>
      </c>
      <c r="D20" s="8" t="s">
        <v>43</v>
      </c>
      <c r="E20" s="8" t="s">
        <v>44</v>
      </c>
      <c r="F20" s="10">
        <v>0.94</v>
      </c>
      <c r="G20" s="32"/>
      <c r="H20" s="85"/>
      <c r="I20" s="32"/>
      <c r="J20" s="85"/>
      <c r="K20" s="32"/>
      <c r="L20" s="85"/>
      <c r="M20" s="32"/>
      <c r="N20" s="86">
        <v>0.94</v>
      </c>
      <c r="O20" s="9">
        <f t="shared" si="0"/>
        <v>0</v>
      </c>
      <c r="P20" s="9">
        <f t="shared" si="1"/>
        <v>0.94</v>
      </c>
      <c r="Q20" s="44"/>
      <c r="R20" s="45" t="s">
        <v>57</v>
      </c>
      <c r="S20" s="45" t="s">
        <v>73</v>
      </c>
      <c r="T20" s="55" t="s">
        <v>83</v>
      </c>
      <c r="U20" s="33"/>
      <c r="V20" s="13" t="s">
        <v>45</v>
      </c>
      <c r="W20" s="34"/>
      <c r="X20" s="34"/>
      <c r="Y20" s="34"/>
      <c r="Z20" s="14" t="s">
        <v>22</v>
      </c>
      <c r="AA20" s="13" t="s">
        <v>46</v>
      </c>
      <c r="AB20" s="14" t="s">
        <v>64</v>
      </c>
      <c r="AC20" s="42" t="s">
        <v>65</v>
      </c>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c r="LY20" s="39"/>
      <c r="LZ20" s="39"/>
      <c r="MA20" s="39"/>
      <c r="MB20" s="39"/>
      <c r="MC20" s="39"/>
      <c r="MD20" s="39"/>
      <c r="ME20" s="39"/>
      <c r="MF20" s="39"/>
      <c r="MG20" s="39"/>
      <c r="MH20" s="39"/>
      <c r="MI20" s="39"/>
      <c r="MJ20" s="39"/>
      <c r="MK20" s="39"/>
      <c r="ML20" s="39"/>
      <c r="MM20" s="39"/>
      <c r="MN20" s="39"/>
      <c r="MO20" s="39"/>
      <c r="MP20" s="39"/>
      <c r="MQ20" s="39"/>
      <c r="MR20" s="39"/>
      <c r="MS20" s="39"/>
      <c r="MT20" s="39"/>
      <c r="MU20" s="39"/>
      <c r="MV20" s="39"/>
      <c r="MW20" s="39"/>
      <c r="MX20" s="39"/>
      <c r="MY20" s="39"/>
      <c r="MZ20" s="39"/>
      <c r="NA20" s="39"/>
      <c r="NB20" s="39"/>
      <c r="NC20" s="39"/>
      <c r="ND20" s="39"/>
      <c r="NE20" s="39"/>
      <c r="NF20" s="39"/>
      <c r="NG20" s="39"/>
      <c r="NH20" s="39"/>
      <c r="NI20" s="39"/>
      <c r="NJ20" s="39"/>
      <c r="NK20" s="39"/>
      <c r="NL20" s="39"/>
      <c r="NM20" s="39"/>
      <c r="NN20" s="39"/>
      <c r="NO20" s="39"/>
      <c r="NP20" s="39"/>
      <c r="NQ20" s="39"/>
      <c r="NR20" s="39"/>
      <c r="NS20" s="39"/>
      <c r="NT20" s="39"/>
      <c r="NU20" s="39"/>
      <c r="NV20" s="39"/>
      <c r="NW20" s="39"/>
      <c r="NX20" s="39"/>
      <c r="NY20" s="39"/>
      <c r="NZ20" s="39"/>
      <c r="OA20" s="39"/>
      <c r="OB20" s="39"/>
      <c r="OC20" s="39"/>
      <c r="OD20" s="39"/>
      <c r="OE20" s="39"/>
      <c r="OF20" s="39"/>
      <c r="OG20" s="39"/>
      <c r="OH20" s="39"/>
      <c r="OI20" s="39"/>
      <c r="OJ20" s="39"/>
      <c r="OK20" s="39"/>
      <c r="OL20" s="39"/>
      <c r="OM20" s="39"/>
      <c r="ON20" s="39"/>
      <c r="OO20" s="39"/>
      <c r="OP20" s="39"/>
      <c r="OQ20" s="39"/>
      <c r="OR20" s="39"/>
      <c r="OS20" s="39"/>
      <c r="OT20" s="39"/>
      <c r="OU20" s="39"/>
      <c r="OV20" s="39"/>
      <c r="OW20" s="39"/>
      <c r="OX20" s="39"/>
      <c r="OY20" s="39"/>
      <c r="OZ20" s="39"/>
      <c r="PA20" s="39"/>
      <c r="PB20" s="39"/>
      <c r="PC20" s="39"/>
      <c r="PD20" s="39"/>
      <c r="PE20" s="39"/>
      <c r="PF20" s="39"/>
      <c r="PG20" s="39"/>
      <c r="PH20" s="39"/>
      <c r="PI20" s="39"/>
      <c r="PJ20" s="39"/>
      <c r="PK20" s="39"/>
      <c r="PL20" s="39"/>
      <c r="PM20" s="39"/>
      <c r="PN20" s="39"/>
      <c r="PO20" s="39"/>
      <c r="PP20" s="39"/>
      <c r="PQ20" s="39"/>
      <c r="PR20" s="39"/>
      <c r="PS20" s="39"/>
      <c r="PT20" s="39"/>
      <c r="PU20" s="39"/>
      <c r="PV20" s="39"/>
      <c r="PW20" s="39"/>
      <c r="PX20" s="39"/>
      <c r="PY20" s="39"/>
      <c r="PZ20" s="39"/>
      <c r="QA20" s="39"/>
      <c r="QB20" s="39"/>
      <c r="QC20" s="39"/>
      <c r="QD20" s="39"/>
      <c r="QE20" s="39"/>
      <c r="QF20" s="39"/>
      <c r="QG20" s="39"/>
      <c r="QH20" s="39"/>
      <c r="QI20" s="39"/>
      <c r="QJ20" s="39"/>
      <c r="QK20" s="39"/>
      <c r="QL20" s="39"/>
      <c r="QM20" s="39"/>
      <c r="QN20" s="39"/>
      <c r="QO20" s="39"/>
      <c r="QP20" s="39"/>
      <c r="QQ20" s="39"/>
      <c r="QR20" s="39"/>
      <c r="QS20" s="39"/>
      <c r="QT20" s="39"/>
      <c r="QU20" s="39"/>
      <c r="QV20" s="39"/>
      <c r="QW20" s="39"/>
      <c r="QX20" s="39"/>
      <c r="QY20" s="39"/>
      <c r="QZ20" s="39"/>
      <c r="RA20" s="39"/>
      <c r="RB20" s="39"/>
      <c r="RC20" s="39"/>
      <c r="RD20" s="39"/>
      <c r="RE20" s="39"/>
      <c r="RF20" s="39"/>
      <c r="RG20" s="39"/>
      <c r="RH20" s="39"/>
      <c r="RI20" s="39"/>
      <c r="RJ20" s="39"/>
      <c r="RK20" s="39"/>
      <c r="RL20" s="39"/>
      <c r="RM20" s="39"/>
      <c r="RN20" s="39"/>
      <c r="RO20" s="39"/>
      <c r="RP20" s="39"/>
      <c r="RQ20" s="39"/>
      <c r="RR20" s="39"/>
      <c r="RS20" s="39"/>
      <c r="RT20" s="39"/>
      <c r="RU20" s="39"/>
      <c r="RV20" s="39"/>
      <c r="RW20" s="39"/>
      <c r="RX20" s="39"/>
      <c r="RY20" s="39"/>
      <c r="RZ20" s="39"/>
      <c r="SA20" s="39"/>
      <c r="SB20" s="39"/>
      <c r="SC20" s="39"/>
      <c r="SD20" s="39"/>
      <c r="SE20" s="39"/>
      <c r="SF20" s="39"/>
      <c r="SG20" s="39"/>
      <c r="SH20" s="39"/>
      <c r="SI20" s="39"/>
      <c r="SJ20" s="39"/>
      <c r="SK20" s="39"/>
      <c r="SL20" s="39"/>
      <c r="SM20" s="39"/>
      <c r="SN20" s="39"/>
      <c r="SO20" s="39"/>
      <c r="SP20" s="39"/>
      <c r="SQ20" s="39"/>
      <c r="SR20" s="39"/>
      <c r="SS20" s="39"/>
      <c r="ST20" s="39"/>
      <c r="SU20" s="39"/>
      <c r="SV20" s="39"/>
      <c r="SW20" s="39"/>
      <c r="SX20" s="39"/>
      <c r="SY20" s="39"/>
      <c r="SZ20" s="39"/>
      <c r="TA20" s="39"/>
      <c r="TB20" s="39"/>
      <c r="TC20" s="39"/>
      <c r="TD20" s="39"/>
      <c r="TE20" s="39"/>
      <c r="TF20" s="39"/>
      <c r="TG20" s="39"/>
      <c r="TH20" s="39"/>
      <c r="TI20" s="39"/>
      <c r="TJ20" s="39"/>
      <c r="TK20" s="39"/>
      <c r="TL20" s="39"/>
      <c r="TM20" s="39"/>
      <c r="TN20" s="39"/>
      <c r="TO20" s="39"/>
      <c r="TP20" s="39"/>
      <c r="TQ20" s="39"/>
      <c r="TR20" s="39"/>
      <c r="TS20" s="39"/>
      <c r="TT20" s="39"/>
      <c r="TU20" s="39"/>
      <c r="TV20" s="39"/>
      <c r="TW20" s="39"/>
      <c r="TX20" s="39"/>
      <c r="TY20" s="39"/>
      <c r="TZ20" s="39"/>
      <c r="UA20" s="39"/>
      <c r="UB20" s="39"/>
      <c r="UC20" s="39"/>
      <c r="UD20" s="39"/>
      <c r="UE20" s="39"/>
      <c r="UF20" s="39"/>
      <c r="UG20" s="39"/>
      <c r="UH20" s="39"/>
      <c r="UI20" s="39"/>
      <c r="UJ20" s="39"/>
      <c r="UK20" s="39"/>
      <c r="UL20" s="39"/>
      <c r="UM20" s="39"/>
      <c r="UN20" s="39"/>
      <c r="UO20" s="39"/>
      <c r="UP20" s="39"/>
      <c r="UQ20" s="39"/>
      <c r="UR20" s="39"/>
      <c r="US20" s="39"/>
      <c r="UT20" s="39"/>
      <c r="UU20" s="39"/>
      <c r="UV20" s="39"/>
      <c r="UW20" s="39"/>
      <c r="UX20" s="39"/>
      <c r="UY20" s="39"/>
      <c r="UZ20" s="39"/>
      <c r="VA20" s="39"/>
      <c r="VB20" s="39"/>
      <c r="VC20" s="39"/>
      <c r="VD20" s="39"/>
      <c r="VE20" s="39"/>
      <c r="VF20" s="39"/>
      <c r="VG20" s="39"/>
      <c r="VH20" s="39"/>
      <c r="VI20" s="39"/>
      <c r="VJ20" s="39"/>
      <c r="VK20" s="39"/>
      <c r="VL20" s="39"/>
      <c r="VM20" s="39"/>
      <c r="VN20" s="39"/>
      <c r="VO20" s="39"/>
      <c r="VP20" s="39"/>
      <c r="VQ20" s="39"/>
      <c r="VR20" s="39"/>
      <c r="VS20" s="39"/>
      <c r="VT20" s="39"/>
      <c r="VU20" s="39"/>
      <c r="VV20" s="39"/>
      <c r="VW20" s="39"/>
      <c r="VX20" s="39"/>
      <c r="VY20" s="39"/>
      <c r="VZ20" s="39"/>
      <c r="WA20" s="39"/>
      <c r="WB20" s="39"/>
      <c r="WC20" s="39"/>
      <c r="WD20" s="39"/>
      <c r="WE20" s="39"/>
      <c r="WF20" s="39"/>
      <c r="WG20" s="39"/>
      <c r="WH20" s="39"/>
      <c r="WI20" s="39"/>
      <c r="WJ20" s="39"/>
      <c r="WK20" s="39"/>
      <c r="WL20" s="39"/>
      <c r="WM20" s="39"/>
      <c r="WN20" s="39"/>
      <c r="WO20" s="39"/>
      <c r="WP20" s="39"/>
      <c r="WQ20" s="39"/>
      <c r="WR20" s="39"/>
      <c r="WS20" s="39"/>
      <c r="WT20" s="39"/>
      <c r="WU20" s="39"/>
      <c r="WV20" s="39"/>
      <c r="WW20" s="39"/>
      <c r="WX20" s="39"/>
      <c r="WY20" s="39"/>
      <c r="WZ20" s="39"/>
      <c r="XA20" s="39"/>
      <c r="XB20" s="39"/>
      <c r="XC20" s="39"/>
      <c r="XD20" s="39"/>
      <c r="XE20" s="39"/>
      <c r="XF20" s="39"/>
      <c r="XG20" s="39"/>
      <c r="XH20" s="39"/>
      <c r="XI20" s="39"/>
      <c r="XJ20" s="39"/>
      <c r="XK20" s="39"/>
      <c r="XL20" s="39"/>
      <c r="XM20" s="39"/>
      <c r="XN20" s="39"/>
      <c r="XO20" s="39"/>
      <c r="XP20" s="39"/>
      <c r="XQ20" s="39"/>
      <c r="XR20" s="39"/>
      <c r="XS20" s="39"/>
      <c r="XT20" s="39"/>
      <c r="XU20" s="39"/>
      <c r="XV20" s="39"/>
      <c r="XW20" s="39"/>
      <c r="XX20" s="39"/>
      <c r="XY20" s="39"/>
      <c r="XZ20" s="39"/>
      <c r="YA20" s="39"/>
      <c r="YB20" s="39"/>
      <c r="YC20" s="39"/>
      <c r="YD20" s="39"/>
      <c r="YE20" s="39"/>
      <c r="YF20" s="39"/>
      <c r="YG20" s="39"/>
      <c r="YH20" s="39"/>
      <c r="YI20" s="39"/>
      <c r="YJ20" s="39"/>
      <c r="YK20" s="39"/>
      <c r="YL20" s="39"/>
      <c r="YM20" s="39"/>
      <c r="YN20" s="39"/>
      <c r="YO20" s="39"/>
      <c r="YP20" s="39"/>
      <c r="YQ20" s="39"/>
      <c r="YR20" s="39"/>
      <c r="YS20" s="39"/>
      <c r="YT20" s="39"/>
      <c r="YU20" s="39"/>
      <c r="YV20" s="39"/>
      <c r="YW20" s="39"/>
      <c r="YX20" s="39"/>
      <c r="YY20" s="39"/>
      <c r="YZ20" s="39"/>
      <c r="ZA20" s="39"/>
      <c r="ZB20" s="39"/>
      <c r="ZC20" s="39"/>
      <c r="ZD20" s="39"/>
      <c r="ZE20" s="39"/>
      <c r="ZF20" s="39"/>
      <c r="ZG20" s="39"/>
      <c r="ZH20" s="39"/>
      <c r="ZI20" s="39"/>
      <c r="ZJ20" s="39"/>
      <c r="ZK20" s="39"/>
      <c r="ZL20" s="39"/>
      <c r="ZM20" s="39"/>
      <c r="ZN20" s="39"/>
      <c r="ZO20" s="39"/>
      <c r="ZP20" s="39"/>
      <c r="ZQ20" s="39"/>
      <c r="ZR20" s="39"/>
      <c r="ZS20" s="39"/>
      <c r="ZT20" s="39"/>
      <c r="ZU20" s="39"/>
      <c r="ZV20" s="39"/>
      <c r="ZW20" s="39"/>
      <c r="ZX20" s="39"/>
      <c r="ZY20" s="39"/>
      <c r="ZZ20" s="39"/>
      <c r="AAA20" s="39"/>
      <c r="AAB20" s="39"/>
      <c r="AAC20" s="39"/>
      <c r="AAD20" s="39"/>
      <c r="AAE20" s="39"/>
      <c r="AAF20" s="39"/>
      <c r="AAG20" s="39"/>
      <c r="AAH20" s="39"/>
      <c r="AAI20" s="39"/>
      <c r="AAJ20" s="39"/>
      <c r="AAK20" s="39"/>
      <c r="AAL20" s="39"/>
      <c r="AAM20" s="39"/>
      <c r="AAN20" s="39"/>
      <c r="AAO20" s="39"/>
      <c r="AAP20" s="39"/>
      <c r="AAQ20" s="39"/>
      <c r="AAR20" s="39"/>
      <c r="AAS20" s="39"/>
      <c r="AAT20" s="39"/>
      <c r="AAU20" s="39"/>
      <c r="AAV20" s="39"/>
      <c r="AAW20" s="39"/>
      <c r="AAX20" s="39"/>
      <c r="AAY20" s="39"/>
      <c r="AAZ20" s="39"/>
      <c r="ABA20" s="39"/>
      <c r="ABB20" s="39"/>
      <c r="ABC20" s="39"/>
      <c r="ABD20" s="39"/>
      <c r="ABE20" s="39"/>
      <c r="ABF20" s="39"/>
      <c r="ABG20" s="39"/>
      <c r="ABH20" s="39"/>
      <c r="ABI20" s="39"/>
      <c r="ABJ20" s="39"/>
      <c r="ABK20" s="39"/>
      <c r="ABL20" s="39"/>
      <c r="ABM20" s="39"/>
      <c r="ABN20" s="39"/>
      <c r="ABO20" s="39"/>
      <c r="ABP20" s="39"/>
      <c r="ABQ20" s="39"/>
      <c r="ABR20" s="39"/>
      <c r="ABS20" s="39"/>
      <c r="ABT20" s="39"/>
      <c r="ABU20" s="39"/>
      <c r="ABV20" s="39"/>
      <c r="ABW20" s="39"/>
      <c r="ABX20" s="39"/>
      <c r="ABY20" s="39"/>
      <c r="ABZ20" s="39"/>
      <c r="ACA20" s="39"/>
      <c r="ACB20" s="39"/>
      <c r="ACC20" s="39"/>
      <c r="ACD20" s="39"/>
      <c r="ACE20" s="39"/>
      <c r="ACF20" s="39"/>
      <c r="ACG20" s="39"/>
      <c r="ACH20" s="39"/>
      <c r="ACI20" s="39"/>
      <c r="ACJ20" s="39"/>
      <c r="ACK20" s="39"/>
      <c r="ACL20" s="39"/>
      <c r="ACM20" s="39"/>
      <c r="ACN20" s="39"/>
      <c r="ACO20" s="39"/>
      <c r="ACP20" s="39"/>
      <c r="ACQ20" s="39"/>
      <c r="ACR20" s="39"/>
      <c r="ACS20" s="39"/>
      <c r="ACT20" s="39"/>
      <c r="ACU20" s="39"/>
      <c r="ACV20" s="39"/>
      <c r="ACW20" s="39"/>
      <c r="ACX20" s="39"/>
      <c r="ACY20" s="39"/>
      <c r="ACZ20" s="39"/>
      <c r="ADA20" s="39"/>
      <c r="ADB20" s="39"/>
      <c r="ADC20" s="39"/>
      <c r="ADD20" s="39"/>
      <c r="ADE20" s="39"/>
      <c r="ADF20" s="39"/>
      <c r="ADG20" s="39"/>
      <c r="ADH20" s="39"/>
      <c r="ADI20" s="39"/>
      <c r="ADJ20" s="39"/>
      <c r="ADK20" s="39"/>
      <c r="ADL20" s="39"/>
      <c r="ADM20" s="39"/>
      <c r="ADN20" s="39"/>
      <c r="ADO20" s="39"/>
      <c r="ADP20" s="39"/>
      <c r="ADQ20" s="39"/>
      <c r="ADR20" s="39"/>
      <c r="ADS20" s="39"/>
      <c r="ADT20" s="39"/>
      <c r="ADU20" s="39"/>
      <c r="ADV20" s="39"/>
      <c r="ADW20" s="39"/>
      <c r="ADX20" s="39"/>
      <c r="ADY20" s="39"/>
      <c r="ADZ20" s="39"/>
      <c r="AEA20" s="39"/>
      <c r="AEB20" s="39"/>
      <c r="AEC20" s="39"/>
      <c r="AED20" s="39"/>
      <c r="AEE20" s="39"/>
      <c r="AEF20" s="39"/>
      <c r="AEG20" s="39"/>
      <c r="AEH20" s="39"/>
      <c r="AEI20" s="39"/>
      <c r="AEJ20" s="39"/>
      <c r="AEK20" s="39"/>
      <c r="AEL20" s="39"/>
      <c r="AEM20" s="39"/>
      <c r="AEN20" s="39"/>
      <c r="AEO20" s="39"/>
      <c r="AEP20" s="39"/>
      <c r="AEQ20" s="39"/>
      <c r="AER20" s="39"/>
      <c r="AES20" s="39"/>
      <c r="AET20" s="39"/>
      <c r="AEU20" s="39"/>
      <c r="AEV20" s="39"/>
      <c r="AEW20" s="39"/>
      <c r="AEX20" s="39"/>
      <c r="AEY20" s="39"/>
      <c r="AEZ20" s="39"/>
      <c r="AFA20" s="39"/>
      <c r="AFB20" s="39"/>
      <c r="AFC20" s="39"/>
      <c r="AFD20" s="39"/>
      <c r="AFE20" s="39"/>
      <c r="AFF20" s="39"/>
      <c r="AFG20" s="39"/>
      <c r="AFH20" s="39"/>
      <c r="AFI20" s="39"/>
      <c r="AFJ20" s="39"/>
      <c r="AFK20" s="39"/>
      <c r="AFL20" s="39"/>
      <c r="AFM20" s="39"/>
      <c r="AFN20" s="39"/>
      <c r="AFO20" s="39"/>
      <c r="AFP20" s="39"/>
      <c r="AFQ20" s="39"/>
      <c r="AFR20" s="39"/>
      <c r="AFS20" s="39"/>
      <c r="AFT20" s="39"/>
      <c r="AFU20" s="39"/>
      <c r="AFV20" s="39"/>
      <c r="AFW20" s="39"/>
      <c r="AFX20" s="39"/>
      <c r="AFY20" s="39"/>
      <c r="AFZ20" s="39"/>
      <c r="AGA20" s="39"/>
      <c r="AGB20" s="39"/>
      <c r="AGC20" s="39"/>
      <c r="AGD20" s="39"/>
      <c r="AGE20" s="39"/>
      <c r="AGF20" s="39"/>
      <c r="AGG20" s="39"/>
      <c r="AGH20" s="39"/>
      <c r="AGI20" s="39"/>
      <c r="AGJ20" s="39"/>
      <c r="AGK20" s="39"/>
      <c r="AGL20" s="39"/>
      <c r="AGM20" s="39"/>
      <c r="AGN20" s="39"/>
      <c r="AGO20" s="39"/>
      <c r="AGP20" s="39"/>
      <c r="AGQ20" s="39"/>
      <c r="AGR20" s="39"/>
      <c r="AGS20" s="39"/>
      <c r="AGT20" s="39"/>
      <c r="AGU20" s="39"/>
      <c r="AGV20" s="39"/>
      <c r="AGW20" s="39"/>
      <c r="AGX20" s="39"/>
      <c r="AGY20" s="39"/>
      <c r="AGZ20" s="39"/>
      <c r="AHA20" s="39"/>
      <c r="AHB20" s="39"/>
      <c r="AHC20" s="39"/>
      <c r="AHD20" s="39"/>
      <c r="AHE20" s="39"/>
      <c r="AHF20" s="39"/>
      <c r="AHG20" s="39"/>
      <c r="AHH20" s="39"/>
      <c r="AHI20" s="39"/>
      <c r="AHJ20" s="39"/>
      <c r="AHK20" s="39"/>
      <c r="AHL20" s="39"/>
      <c r="AHM20" s="39"/>
      <c r="AHN20" s="39"/>
      <c r="AHO20" s="39"/>
      <c r="AHP20" s="39"/>
      <c r="AHQ20" s="39"/>
      <c r="AHR20" s="39"/>
      <c r="AHS20" s="39"/>
      <c r="AHT20" s="39"/>
      <c r="AHU20" s="39"/>
      <c r="AHV20" s="39"/>
      <c r="AHW20" s="39"/>
      <c r="AHX20" s="39"/>
      <c r="AHY20" s="39"/>
      <c r="AHZ20" s="39"/>
      <c r="AIA20" s="39"/>
      <c r="AIB20" s="39"/>
      <c r="AIC20" s="39"/>
      <c r="AID20" s="39"/>
      <c r="AIE20" s="39"/>
      <c r="AIF20" s="39"/>
      <c r="AIG20" s="39"/>
      <c r="AIH20" s="39"/>
      <c r="AII20" s="39"/>
      <c r="AIJ20" s="39"/>
      <c r="AIK20" s="39"/>
      <c r="AIL20" s="39"/>
      <c r="AIM20" s="39"/>
      <c r="AIN20" s="39"/>
      <c r="AIO20" s="39"/>
      <c r="AIP20" s="39"/>
      <c r="AIQ20" s="39"/>
      <c r="AIR20" s="39"/>
      <c r="AIS20" s="39"/>
      <c r="AIT20" s="39"/>
      <c r="AIU20" s="39"/>
      <c r="AIV20" s="39"/>
      <c r="AIW20" s="39"/>
      <c r="AIX20" s="39"/>
      <c r="AIY20" s="39"/>
      <c r="AIZ20" s="39"/>
      <c r="AJA20" s="39"/>
      <c r="AJB20" s="39"/>
      <c r="AJC20" s="39"/>
      <c r="AJD20" s="39"/>
      <c r="AJE20" s="39"/>
      <c r="AJF20" s="39"/>
      <c r="AJG20" s="39"/>
      <c r="AJH20" s="39"/>
      <c r="AJI20" s="39"/>
      <c r="AJJ20" s="39"/>
      <c r="AJK20" s="39"/>
      <c r="AJL20" s="39"/>
      <c r="AJM20" s="39"/>
      <c r="AJN20" s="39"/>
      <c r="AJO20" s="39"/>
      <c r="AJP20" s="39"/>
      <c r="AJQ20" s="39"/>
      <c r="AJR20" s="39"/>
      <c r="AJS20" s="39"/>
      <c r="AJT20" s="39"/>
      <c r="AJU20" s="39"/>
      <c r="AJV20" s="39"/>
      <c r="AJW20" s="39"/>
      <c r="AJX20" s="39"/>
      <c r="AJY20" s="39"/>
      <c r="AJZ20" s="39"/>
      <c r="AKA20" s="39"/>
      <c r="AKB20" s="39"/>
      <c r="AKC20" s="39"/>
      <c r="AKD20" s="39"/>
      <c r="AKE20" s="39"/>
      <c r="AKF20" s="39"/>
      <c r="AKG20" s="39"/>
      <c r="AKH20" s="39"/>
      <c r="AKI20" s="39"/>
      <c r="AKJ20" s="39"/>
      <c r="AKK20" s="39"/>
      <c r="AKL20" s="39"/>
      <c r="AKM20" s="39"/>
      <c r="AKN20" s="39"/>
      <c r="AKO20" s="39"/>
      <c r="AKP20" s="39"/>
      <c r="AKQ20" s="39"/>
      <c r="AKR20" s="39"/>
      <c r="AKS20" s="39"/>
      <c r="AKT20" s="39"/>
      <c r="AKU20" s="39"/>
      <c r="AKV20" s="39"/>
      <c r="AKW20" s="39"/>
      <c r="AKX20" s="39"/>
      <c r="AKY20" s="39"/>
      <c r="AKZ20" s="39"/>
      <c r="ALA20" s="39"/>
      <c r="ALB20" s="39"/>
      <c r="ALC20" s="39"/>
      <c r="ALD20" s="39"/>
      <c r="ALE20" s="39"/>
      <c r="ALF20" s="39"/>
      <c r="ALG20" s="39"/>
      <c r="ALH20" s="39"/>
      <c r="ALI20" s="39"/>
      <c r="ALJ20" s="39"/>
      <c r="ALK20" s="39"/>
      <c r="ALL20" s="39"/>
      <c r="ALM20" s="39"/>
      <c r="ALN20" s="39"/>
      <c r="ALO20" s="39"/>
      <c r="ALP20" s="39"/>
      <c r="ALQ20" s="39"/>
      <c r="ALR20" s="39"/>
      <c r="ALS20" s="39"/>
      <c r="ALT20" s="39"/>
      <c r="ALU20" s="39"/>
      <c r="ALV20" s="39"/>
      <c r="ALW20" s="39"/>
      <c r="ALX20" s="39"/>
      <c r="ALY20" s="39"/>
      <c r="ALZ20" s="39"/>
      <c r="AMA20" s="39"/>
      <c r="AMB20" s="39"/>
      <c r="AMC20" s="39"/>
      <c r="AMD20" s="39"/>
      <c r="AME20" s="39"/>
      <c r="AMF20" s="39"/>
      <c r="AMG20" s="39"/>
      <c r="AMH20" s="39"/>
      <c r="AMI20" s="39"/>
      <c r="AMJ20" s="39"/>
      <c r="AMK20" s="39"/>
      <c r="AML20" s="39"/>
      <c r="AMM20" s="39"/>
      <c r="AMN20" s="39"/>
      <c r="AMO20" s="39"/>
      <c r="AMP20" s="39"/>
      <c r="AMQ20" s="39"/>
      <c r="AMR20" s="39"/>
      <c r="AMS20" s="39"/>
      <c r="AMT20" s="39"/>
      <c r="AMU20" s="39"/>
      <c r="AMV20" s="39"/>
      <c r="AMW20" s="39"/>
      <c r="AMX20" s="39"/>
      <c r="AMY20" s="39"/>
      <c r="AMZ20" s="39"/>
      <c r="ANA20" s="39"/>
      <c r="ANB20" s="39"/>
      <c r="ANC20" s="39"/>
      <c r="AND20" s="39"/>
      <c r="ANE20" s="39"/>
      <c r="ANF20" s="39"/>
      <c r="ANG20" s="39"/>
      <c r="ANH20" s="39"/>
      <c r="ANI20" s="39"/>
      <c r="ANJ20" s="39"/>
      <c r="ANK20" s="39"/>
      <c r="ANL20" s="39"/>
      <c r="ANM20" s="39"/>
      <c r="ANN20" s="39"/>
      <c r="ANO20" s="39"/>
      <c r="ANP20" s="39"/>
      <c r="ANQ20" s="39"/>
      <c r="ANR20" s="39"/>
      <c r="ANS20" s="39"/>
      <c r="ANT20" s="39"/>
      <c r="ANU20" s="39"/>
      <c r="ANV20" s="39"/>
      <c r="ANW20" s="39"/>
      <c r="ANX20" s="39"/>
      <c r="ANY20" s="39"/>
      <c r="ANZ20" s="39"/>
      <c r="AOA20" s="39"/>
      <c r="AOB20" s="39"/>
      <c r="AOC20" s="39"/>
      <c r="AOD20" s="39"/>
      <c r="AOE20" s="39"/>
      <c r="AOF20" s="39"/>
      <c r="AOG20" s="39"/>
      <c r="AOH20" s="39"/>
      <c r="AOI20" s="39"/>
      <c r="AOJ20" s="39"/>
      <c r="AOK20" s="39"/>
      <c r="AOL20" s="39"/>
      <c r="AOM20" s="39"/>
      <c r="AON20" s="39"/>
      <c r="AOO20" s="39"/>
      <c r="AOP20" s="39"/>
      <c r="AOQ20" s="39"/>
      <c r="AOR20" s="39"/>
      <c r="AOS20" s="39"/>
      <c r="AOT20" s="39"/>
      <c r="AOU20" s="39"/>
      <c r="AOV20" s="39"/>
      <c r="AOW20" s="39"/>
      <c r="AOX20" s="39"/>
      <c r="AOY20" s="39"/>
      <c r="AOZ20" s="39"/>
      <c r="APA20" s="39"/>
      <c r="APB20" s="39"/>
      <c r="APC20" s="39"/>
      <c r="APD20" s="39"/>
      <c r="APE20" s="39"/>
      <c r="APF20" s="39"/>
      <c r="APG20" s="39"/>
      <c r="APH20" s="39"/>
      <c r="API20" s="39"/>
      <c r="APJ20" s="39"/>
      <c r="APK20" s="39"/>
      <c r="APL20" s="39"/>
      <c r="APM20" s="39"/>
      <c r="APN20" s="39"/>
      <c r="APO20" s="39"/>
      <c r="APP20" s="39"/>
      <c r="APQ20" s="39"/>
      <c r="APR20" s="39"/>
      <c r="APS20" s="39"/>
      <c r="APT20" s="39"/>
      <c r="APU20" s="39"/>
      <c r="APV20" s="39"/>
      <c r="APW20" s="39"/>
      <c r="APX20" s="39"/>
      <c r="APY20" s="39"/>
      <c r="APZ20" s="39"/>
      <c r="AQA20" s="39"/>
      <c r="AQB20" s="39"/>
      <c r="AQC20" s="39"/>
      <c r="AQD20" s="39"/>
      <c r="AQE20" s="39"/>
      <c r="AQF20" s="39"/>
      <c r="AQG20" s="39"/>
      <c r="AQH20" s="39"/>
      <c r="AQI20" s="39"/>
      <c r="AQJ20" s="39"/>
      <c r="AQK20" s="39"/>
      <c r="AQL20" s="39"/>
      <c r="AQM20" s="39"/>
      <c r="AQN20" s="39"/>
      <c r="AQO20" s="39"/>
      <c r="AQP20" s="39"/>
      <c r="AQQ20" s="39"/>
      <c r="AQR20" s="39"/>
      <c r="AQS20" s="39"/>
      <c r="AQT20" s="39"/>
      <c r="AQU20" s="39"/>
      <c r="AQV20" s="39"/>
      <c r="AQW20" s="39"/>
      <c r="AQX20" s="39"/>
      <c r="AQY20" s="39"/>
      <c r="AQZ20" s="39"/>
      <c r="ARA20" s="39"/>
      <c r="ARB20" s="39"/>
      <c r="ARC20" s="39"/>
      <c r="ARD20" s="39"/>
      <c r="ARE20" s="39"/>
      <c r="ARF20" s="39"/>
      <c r="ARG20" s="39"/>
      <c r="ARH20" s="39"/>
      <c r="ARI20" s="39"/>
      <c r="ARJ20" s="39"/>
      <c r="ARK20" s="39"/>
      <c r="ARL20" s="39"/>
      <c r="ARM20" s="39"/>
      <c r="ARN20" s="39"/>
      <c r="ARO20" s="39"/>
      <c r="ARP20" s="39"/>
      <c r="ARQ20" s="39"/>
      <c r="ARR20" s="39"/>
      <c r="ARS20" s="39"/>
      <c r="ART20" s="39"/>
      <c r="ARU20" s="39"/>
      <c r="ARV20" s="39"/>
      <c r="ARW20" s="39"/>
      <c r="ARX20" s="39"/>
      <c r="ARY20" s="39"/>
      <c r="ARZ20" s="39"/>
      <c r="ASA20" s="39"/>
      <c r="ASB20" s="39"/>
      <c r="ASC20" s="39"/>
      <c r="ASD20" s="39"/>
      <c r="ASE20" s="39"/>
      <c r="ASF20" s="39"/>
      <c r="ASG20" s="39"/>
      <c r="ASH20" s="39"/>
      <c r="ASI20" s="39"/>
      <c r="ASJ20" s="39"/>
      <c r="ASK20" s="39"/>
      <c r="ASL20" s="39"/>
      <c r="ASM20" s="39"/>
      <c r="ASN20" s="39"/>
      <c r="ASO20" s="39"/>
      <c r="ASP20" s="39"/>
      <c r="ASQ20" s="39"/>
      <c r="ASR20" s="39"/>
      <c r="ASS20" s="39"/>
      <c r="AST20" s="39"/>
      <c r="ASU20" s="39"/>
      <c r="ASV20" s="39"/>
      <c r="ASW20" s="39"/>
      <c r="ASX20" s="39"/>
      <c r="ASY20" s="39"/>
      <c r="ASZ20" s="39"/>
      <c r="ATA20" s="39"/>
      <c r="ATB20" s="39"/>
      <c r="ATC20" s="39"/>
      <c r="ATD20" s="39"/>
      <c r="ATE20" s="39"/>
      <c r="ATF20" s="39"/>
      <c r="ATG20" s="39"/>
      <c r="ATH20" s="39"/>
      <c r="ATI20" s="39"/>
      <c r="ATJ20" s="39"/>
      <c r="ATK20" s="39"/>
      <c r="ATL20" s="39"/>
      <c r="ATM20" s="39"/>
      <c r="ATN20" s="39"/>
      <c r="ATO20" s="39"/>
      <c r="ATP20" s="39"/>
      <c r="ATQ20" s="39"/>
      <c r="ATR20" s="39"/>
      <c r="ATS20" s="39"/>
      <c r="ATT20" s="39"/>
      <c r="ATU20" s="39"/>
      <c r="ATV20" s="39"/>
      <c r="ATW20" s="39"/>
      <c r="ATX20" s="39"/>
      <c r="ATY20" s="39"/>
      <c r="ATZ20" s="39"/>
      <c r="AUA20" s="39"/>
      <c r="AUB20" s="39"/>
      <c r="AUC20" s="39"/>
      <c r="AUD20" s="39"/>
      <c r="AUE20" s="39"/>
      <c r="AUF20" s="39"/>
      <c r="AUG20" s="39"/>
      <c r="AUH20" s="39"/>
      <c r="AUI20" s="39"/>
      <c r="AUJ20" s="39"/>
      <c r="AUK20" s="39"/>
      <c r="AUL20" s="39"/>
      <c r="AUM20" s="39"/>
      <c r="AUN20" s="39"/>
      <c r="AUO20" s="39"/>
      <c r="AUP20" s="39"/>
      <c r="AUQ20" s="39"/>
      <c r="AUR20" s="39"/>
      <c r="AUS20" s="39"/>
      <c r="AUT20" s="39"/>
      <c r="AUU20" s="39"/>
      <c r="AUV20" s="39"/>
      <c r="AUW20" s="39"/>
      <c r="AUX20" s="39"/>
      <c r="AUY20" s="39"/>
      <c r="AUZ20" s="39"/>
      <c r="AVA20" s="39"/>
      <c r="AVB20" s="39"/>
      <c r="AVC20" s="39"/>
      <c r="AVD20" s="39"/>
      <c r="AVE20" s="39"/>
      <c r="AVF20" s="39"/>
      <c r="AVG20" s="39"/>
      <c r="AVH20" s="39"/>
      <c r="AVI20" s="39"/>
      <c r="AVJ20" s="39"/>
      <c r="AVK20" s="39"/>
      <c r="AVL20" s="39"/>
      <c r="AVM20" s="39"/>
      <c r="AVN20" s="39"/>
      <c r="AVO20" s="39"/>
      <c r="AVP20" s="39"/>
      <c r="AVQ20" s="39"/>
      <c r="AVR20" s="39"/>
      <c r="AVS20" s="39"/>
      <c r="AVT20" s="39"/>
      <c r="AVU20" s="39"/>
      <c r="AVV20" s="39"/>
      <c r="AVW20" s="39"/>
      <c r="AVX20" s="39"/>
      <c r="AVY20" s="39"/>
      <c r="AVZ20" s="39"/>
      <c r="AWA20" s="39"/>
      <c r="AWB20" s="39"/>
      <c r="AWC20" s="39"/>
      <c r="AWD20" s="39"/>
      <c r="AWE20" s="39"/>
      <c r="AWF20" s="39"/>
      <c r="AWG20" s="39"/>
      <c r="AWH20" s="39"/>
      <c r="AWI20" s="39"/>
      <c r="AWJ20" s="39"/>
      <c r="AWK20" s="39"/>
      <c r="AWL20" s="39"/>
      <c r="AWM20" s="39"/>
      <c r="AWN20" s="39"/>
      <c r="AWO20" s="39"/>
      <c r="AWP20" s="39"/>
      <c r="AWQ20" s="39"/>
      <c r="AWR20" s="39"/>
      <c r="AWS20" s="39"/>
      <c r="AWT20" s="39"/>
      <c r="AWU20" s="39"/>
      <c r="AWV20" s="39"/>
      <c r="AWW20" s="39"/>
      <c r="AWX20" s="39"/>
      <c r="AWY20" s="39"/>
      <c r="AWZ20" s="39"/>
      <c r="AXA20" s="39"/>
      <c r="AXB20" s="39"/>
      <c r="AXC20" s="39"/>
      <c r="AXD20" s="39"/>
      <c r="AXE20" s="39"/>
      <c r="AXF20" s="39"/>
      <c r="AXG20" s="39"/>
      <c r="AXH20" s="39"/>
      <c r="AXI20" s="39"/>
      <c r="AXJ20" s="39"/>
      <c r="AXK20" s="39"/>
      <c r="AXL20" s="39"/>
      <c r="AXM20" s="39"/>
      <c r="AXN20" s="39"/>
      <c r="AXO20" s="39"/>
      <c r="AXP20" s="39"/>
      <c r="AXQ20" s="39"/>
      <c r="AXR20" s="39"/>
      <c r="AXS20" s="39"/>
      <c r="AXT20" s="39"/>
      <c r="AXU20" s="39"/>
      <c r="AXV20" s="39"/>
      <c r="AXW20" s="39"/>
      <c r="AXX20" s="39"/>
      <c r="AXY20" s="39"/>
      <c r="AXZ20" s="39"/>
      <c r="AYA20" s="39"/>
      <c r="AYB20" s="39"/>
      <c r="AYC20" s="39"/>
      <c r="AYD20" s="39"/>
      <c r="AYE20" s="39"/>
      <c r="AYF20" s="39"/>
      <c r="AYG20" s="39"/>
      <c r="AYH20" s="39"/>
      <c r="AYI20" s="39"/>
      <c r="AYJ20" s="39"/>
      <c r="AYK20" s="39"/>
      <c r="AYL20" s="39"/>
      <c r="AYM20" s="39"/>
      <c r="AYN20" s="39"/>
      <c r="AYO20" s="39"/>
      <c r="AYP20" s="39"/>
      <c r="AYQ20" s="39"/>
      <c r="AYR20" s="39"/>
      <c r="AYS20" s="39"/>
      <c r="AYT20" s="39"/>
      <c r="AYU20" s="39"/>
      <c r="AYV20" s="39"/>
      <c r="AYW20" s="39"/>
      <c r="AYX20" s="39"/>
      <c r="AYY20" s="39"/>
      <c r="AYZ20" s="39"/>
      <c r="AZA20" s="39"/>
      <c r="AZB20" s="39"/>
      <c r="AZC20" s="39"/>
      <c r="AZD20" s="39"/>
      <c r="AZE20" s="39"/>
      <c r="AZF20" s="39"/>
      <c r="AZG20" s="39"/>
      <c r="AZH20" s="39"/>
      <c r="AZI20" s="39"/>
      <c r="AZJ20" s="39"/>
      <c r="AZK20" s="39"/>
      <c r="AZL20" s="39"/>
      <c r="AZM20" s="39"/>
      <c r="AZN20" s="39"/>
      <c r="AZO20" s="39"/>
      <c r="AZP20" s="39"/>
      <c r="AZQ20" s="39"/>
      <c r="AZR20" s="39"/>
      <c r="AZS20" s="39"/>
      <c r="AZT20" s="39"/>
      <c r="AZU20" s="39"/>
      <c r="AZV20" s="39"/>
      <c r="AZW20" s="39"/>
      <c r="AZX20" s="39"/>
      <c r="AZY20" s="39"/>
      <c r="AZZ20" s="39"/>
      <c r="BAA20" s="39"/>
      <c r="BAB20" s="39"/>
      <c r="BAC20" s="39"/>
      <c r="BAD20" s="39"/>
      <c r="BAE20" s="39"/>
      <c r="BAF20" s="39"/>
      <c r="BAG20" s="39"/>
      <c r="BAH20" s="39"/>
      <c r="BAI20" s="39"/>
      <c r="BAJ20" s="39"/>
      <c r="BAK20" s="39"/>
      <c r="BAL20" s="39"/>
      <c r="BAM20" s="39"/>
      <c r="BAN20" s="39"/>
      <c r="BAO20" s="39"/>
      <c r="BAP20" s="39"/>
      <c r="BAQ20" s="39"/>
      <c r="BAR20" s="39"/>
      <c r="BAS20" s="39"/>
      <c r="BAT20" s="39"/>
      <c r="BAU20" s="39"/>
      <c r="BAV20" s="39"/>
      <c r="BAW20" s="39"/>
      <c r="BAX20" s="39"/>
      <c r="BAY20" s="39"/>
      <c r="BAZ20" s="39"/>
      <c r="BBA20" s="39"/>
      <c r="BBB20" s="39"/>
      <c r="BBC20" s="39"/>
      <c r="BBD20" s="39"/>
      <c r="BBE20" s="39"/>
      <c r="BBF20" s="39"/>
      <c r="BBG20" s="39"/>
      <c r="BBH20" s="39"/>
      <c r="BBI20" s="39"/>
      <c r="BBJ20" s="39"/>
      <c r="BBK20" s="39"/>
      <c r="BBL20" s="39"/>
      <c r="BBM20" s="39"/>
      <c r="BBN20" s="39"/>
      <c r="BBO20" s="39"/>
      <c r="BBP20" s="39"/>
      <c r="BBQ20" s="39"/>
      <c r="BBR20" s="39"/>
      <c r="BBS20" s="39"/>
      <c r="BBT20" s="39"/>
      <c r="BBU20" s="39"/>
      <c r="BBV20" s="39"/>
      <c r="BBW20" s="39"/>
      <c r="BBX20" s="39"/>
      <c r="BBY20" s="39"/>
      <c r="BBZ20" s="39"/>
      <c r="BCA20" s="39"/>
      <c r="BCB20" s="39"/>
      <c r="BCC20" s="39"/>
      <c r="BCD20" s="39"/>
      <c r="BCE20" s="39"/>
      <c r="BCF20" s="39"/>
      <c r="BCG20" s="39"/>
      <c r="BCH20" s="39"/>
      <c r="BCI20" s="39"/>
      <c r="BCJ20" s="39"/>
      <c r="BCK20" s="39"/>
      <c r="BCL20" s="39"/>
      <c r="BCM20" s="39"/>
      <c r="BCN20" s="39"/>
      <c r="BCO20" s="39"/>
      <c r="BCP20" s="39"/>
      <c r="BCQ20" s="39"/>
      <c r="BCR20" s="39"/>
      <c r="BCS20" s="39"/>
      <c r="BCT20" s="39"/>
      <c r="BCU20" s="39"/>
      <c r="BCV20" s="39"/>
      <c r="BCW20" s="39"/>
      <c r="BCX20" s="39"/>
      <c r="BCY20" s="39"/>
      <c r="BCZ20" s="39"/>
      <c r="BDA20" s="39"/>
      <c r="BDB20" s="39"/>
      <c r="BDC20" s="39"/>
      <c r="BDD20" s="39"/>
      <c r="BDE20" s="39"/>
      <c r="BDF20" s="39"/>
      <c r="BDG20" s="39"/>
      <c r="BDH20" s="39"/>
      <c r="BDI20" s="39"/>
      <c r="BDJ20" s="39"/>
      <c r="BDK20" s="39"/>
      <c r="BDL20" s="39"/>
      <c r="BDM20" s="39"/>
      <c r="BDN20" s="39"/>
      <c r="BDO20" s="39"/>
      <c r="BDP20" s="39"/>
      <c r="BDQ20" s="39"/>
      <c r="BDR20" s="39"/>
      <c r="BDS20" s="39"/>
      <c r="BDT20" s="39"/>
      <c r="BDU20" s="39"/>
      <c r="BDV20" s="39"/>
      <c r="BDW20" s="39"/>
      <c r="BDX20" s="39"/>
      <c r="BDY20" s="39"/>
      <c r="BDZ20" s="39"/>
      <c r="BEA20" s="39"/>
      <c r="BEB20" s="39"/>
      <c r="BEC20" s="39"/>
      <c r="BED20" s="39"/>
      <c r="BEE20" s="39"/>
      <c r="BEF20" s="39"/>
      <c r="BEG20" s="39"/>
      <c r="BEH20" s="39"/>
      <c r="BEI20" s="39"/>
      <c r="BEJ20" s="39"/>
      <c r="BEK20" s="39"/>
      <c r="BEL20" s="39"/>
      <c r="BEM20" s="39"/>
      <c r="BEN20" s="39"/>
      <c r="BEO20" s="39"/>
      <c r="BEP20" s="39"/>
      <c r="BEQ20" s="39"/>
      <c r="BER20" s="39"/>
      <c r="BES20" s="39"/>
      <c r="BET20" s="39"/>
      <c r="BEU20" s="39"/>
      <c r="BEV20" s="39"/>
      <c r="BEW20" s="39"/>
      <c r="BEX20" s="39"/>
      <c r="BEY20" s="39"/>
      <c r="BEZ20" s="39"/>
      <c r="BFA20" s="39"/>
      <c r="BFB20" s="39"/>
      <c r="BFC20" s="39"/>
      <c r="BFD20" s="39"/>
      <c r="BFE20" s="39"/>
      <c r="BFF20" s="39"/>
      <c r="BFG20" s="39"/>
      <c r="BFH20" s="39"/>
      <c r="BFI20" s="39"/>
      <c r="BFJ20" s="39"/>
      <c r="BFK20" s="39"/>
      <c r="BFL20" s="39"/>
      <c r="BFM20" s="39"/>
      <c r="BFN20" s="39"/>
      <c r="BFO20" s="39"/>
      <c r="BFP20" s="39"/>
      <c r="BFQ20" s="39"/>
      <c r="BFR20" s="39"/>
      <c r="BFS20" s="39"/>
      <c r="BFT20" s="39"/>
      <c r="BFU20" s="39"/>
      <c r="BFV20" s="39"/>
      <c r="BFW20" s="39"/>
      <c r="BFX20" s="39"/>
      <c r="BFY20" s="39"/>
      <c r="BFZ20" s="39"/>
      <c r="BGA20" s="39"/>
      <c r="BGB20" s="39"/>
      <c r="BGC20" s="39"/>
      <c r="BGD20" s="39"/>
      <c r="BGE20" s="39"/>
      <c r="BGF20" s="39"/>
      <c r="BGG20" s="39"/>
      <c r="BGH20" s="39"/>
      <c r="BGI20" s="39"/>
      <c r="BGJ20" s="39"/>
      <c r="BGK20" s="39"/>
      <c r="BGL20" s="39"/>
      <c r="BGM20" s="39"/>
      <c r="BGN20" s="39"/>
      <c r="BGO20" s="39"/>
      <c r="BGP20" s="39"/>
      <c r="BGQ20" s="39"/>
      <c r="BGR20" s="39"/>
      <c r="BGS20" s="39"/>
      <c r="BGT20" s="39"/>
      <c r="BGU20" s="39"/>
      <c r="BGV20" s="39"/>
      <c r="BGW20" s="39"/>
      <c r="BGX20" s="39"/>
      <c r="BGY20" s="39"/>
      <c r="BGZ20" s="39"/>
      <c r="BHA20" s="39"/>
      <c r="BHB20" s="39"/>
      <c r="BHC20" s="39"/>
      <c r="BHD20" s="39"/>
      <c r="BHE20" s="39"/>
      <c r="BHF20" s="39"/>
      <c r="BHG20" s="39"/>
      <c r="BHH20" s="39"/>
      <c r="BHI20" s="39"/>
      <c r="BHJ20" s="39"/>
      <c r="BHK20" s="39"/>
      <c r="BHL20" s="39"/>
      <c r="BHM20" s="39"/>
      <c r="BHN20" s="39"/>
      <c r="BHO20" s="39"/>
      <c r="BHP20" s="39"/>
      <c r="BHQ20" s="39"/>
      <c r="BHR20" s="39"/>
      <c r="BHS20" s="39"/>
      <c r="BHT20" s="39"/>
      <c r="BHU20" s="39"/>
      <c r="BHV20" s="39"/>
      <c r="BHW20" s="39"/>
      <c r="BHX20" s="39"/>
      <c r="BHY20" s="39"/>
      <c r="BHZ20" s="39"/>
      <c r="BIA20" s="39"/>
      <c r="BIB20" s="39"/>
      <c r="BIC20" s="39"/>
      <c r="BID20" s="39"/>
      <c r="BIE20" s="39"/>
      <c r="BIF20" s="39"/>
      <c r="BIG20" s="39"/>
      <c r="BIH20" s="39"/>
      <c r="BII20" s="39"/>
      <c r="BIJ20" s="39"/>
      <c r="BIK20" s="39"/>
      <c r="BIL20" s="39"/>
      <c r="BIM20" s="39"/>
      <c r="BIN20" s="39"/>
      <c r="BIO20" s="39"/>
      <c r="BIP20" s="39"/>
      <c r="BIQ20" s="39"/>
      <c r="BIR20" s="39"/>
      <c r="BIS20" s="39"/>
      <c r="BIT20" s="39"/>
      <c r="BIU20" s="39"/>
      <c r="BIV20" s="39"/>
      <c r="BIW20" s="39"/>
      <c r="BIX20" s="39"/>
      <c r="BIY20" s="39"/>
      <c r="BIZ20" s="39"/>
      <c r="BJA20" s="39"/>
      <c r="BJB20" s="39"/>
      <c r="BJC20" s="39"/>
      <c r="BJD20" s="39"/>
      <c r="BJE20" s="39"/>
      <c r="BJF20" s="39"/>
      <c r="BJG20" s="39"/>
      <c r="BJH20" s="39"/>
      <c r="BJI20" s="39"/>
      <c r="BJJ20" s="39"/>
      <c r="BJK20" s="39"/>
      <c r="BJL20" s="39"/>
      <c r="BJM20" s="39"/>
      <c r="BJN20" s="39"/>
      <c r="BJO20" s="39"/>
      <c r="BJP20" s="39"/>
      <c r="BJQ20" s="39"/>
      <c r="BJR20" s="39"/>
      <c r="BJS20" s="39"/>
      <c r="BJT20" s="39"/>
      <c r="BJU20" s="39"/>
      <c r="BJV20" s="39"/>
      <c r="BJW20" s="39"/>
      <c r="BJX20" s="39"/>
      <c r="BJY20" s="39"/>
      <c r="BJZ20" s="39"/>
      <c r="BKA20" s="39"/>
      <c r="BKB20" s="39"/>
      <c r="BKC20" s="39"/>
      <c r="BKD20" s="39"/>
      <c r="BKE20" s="39"/>
      <c r="BKF20" s="39"/>
      <c r="BKG20" s="39"/>
      <c r="BKH20" s="39"/>
      <c r="BKI20" s="39"/>
      <c r="BKJ20" s="39"/>
      <c r="BKK20" s="39"/>
      <c r="BKL20" s="39"/>
      <c r="BKM20" s="39"/>
      <c r="BKN20" s="39"/>
      <c r="BKO20" s="39"/>
      <c r="BKP20" s="39"/>
      <c r="BKQ20" s="39"/>
      <c r="BKR20" s="39"/>
      <c r="BKS20" s="39"/>
      <c r="BKT20" s="39"/>
      <c r="BKU20" s="39"/>
      <c r="BKV20" s="39"/>
      <c r="BKW20" s="39"/>
      <c r="BKX20" s="39"/>
      <c r="BKY20" s="39"/>
      <c r="BKZ20" s="39"/>
      <c r="BLA20" s="39"/>
      <c r="BLB20" s="39"/>
      <c r="BLC20" s="39"/>
      <c r="BLD20" s="39"/>
      <c r="BLE20" s="39"/>
      <c r="BLF20" s="39"/>
      <c r="BLG20" s="39"/>
      <c r="BLH20" s="39"/>
      <c r="BLI20" s="39"/>
      <c r="BLJ20" s="39"/>
      <c r="BLK20" s="39"/>
      <c r="BLL20" s="39"/>
      <c r="BLM20" s="39"/>
      <c r="BLN20" s="39"/>
      <c r="BLO20" s="39"/>
      <c r="BLP20" s="39"/>
      <c r="BLQ20" s="39"/>
      <c r="BLR20" s="39"/>
      <c r="BLS20" s="39"/>
      <c r="BLT20" s="39"/>
      <c r="BLU20" s="39"/>
      <c r="BLV20" s="39"/>
      <c r="BLW20" s="39"/>
      <c r="BLX20" s="39"/>
      <c r="BLY20" s="39"/>
      <c r="BLZ20" s="39"/>
      <c r="BMA20" s="39"/>
      <c r="BMB20" s="39"/>
      <c r="BMC20" s="39"/>
      <c r="BMD20" s="39"/>
      <c r="BME20" s="39"/>
      <c r="BMF20" s="39"/>
      <c r="BMG20" s="39"/>
      <c r="BMH20" s="39"/>
      <c r="BMI20" s="39"/>
      <c r="BMJ20" s="39"/>
      <c r="BMK20" s="39"/>
      <c r="BML20" s="37"/>
    </row>
    <row r="21" spans="1:1702" ht="15.6" x14ac:dyDescent="0.3">
      <c r="I21" s="5"/>
      <c r="K21" s="6"/>
      <c r="L21" s="6"/>
      <c r="M21" s="6"/>
      <c r="N21" s="6"/>
      <c r="O21" s="6"/>
      <c r="P21" s="6"/>
      <c r="R21" s="51"/>
      <c r="S21" s="51"/>
      <c r="T21" s="51"/>
    </row>
    <row r="22" spans="1:1702" ht="15.6" x14ac:dyDescent="0.3">
      <c r="R22" s="51"/>
      <c r="S22" s="51"/>
      <c r="T22" s="51"/>
    </row>
    <row r="23" spans="1:1702" ht="15.6" x14ac:dyDescent="0.3">
      <c r="R23" s="51"/>
      <c r="S23" s="51"/>
      <c r="T23" s="51"/>
    </row>
    <row r="24" spans="1:1702" ht="15.6" x14ac:dyDescent="0.3">
      <c r="R24" s="51"/>
      <c r="S24" s="51"/>
      <c r="T24" s="51"/>
    </row>
  </sheetData>
  <mergeCells count="12">
    <mergeCell ref="G4:H4"/>
    <mergeCell ref="AC4:AC5"/>
    <mergeCell ref="AB4:AB5"/>
    <mergeCell ref="Q4:Q5"/>
    <mergeCell ref="I4:J4"/>
    <mergeCell ref="K4:L4"/>
    <mergeCell ref="M4:N4"/>
    <mergeCell ref="O4:O5"/>
    <mergeCell ref="P4:P5"/>
    <mergeCell ref="R4:R5"/>
    <mergeCell ref="S4:S5"/>
    <mergeCell ref="T4:T5"/>
  </mergeCells>
  <conditionalFormatting sqref="Q6:Q20">
    <cfRule type="colorScale" priority="1">
      <colorScale>
        <cfvo type="min"/>
        <cfvo type="percentile" val="50"/>
        <cfvo type="max"/>
        <color rgb="FFF8696B"/>
        <color rgb="FFFFEB84"/>
        <color rgb="FF63BE7B"/>
      </colorScale>
    </cfRule>
  </conditionalFormatting>
  <hyperlinks>
    <hyperlink ref="AC20" r:id="rId1" xr:uid="{AF3456C5-059F-4113-8445-E793E18A60CB}"/>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1FA0-BBF7-4AF5-B724-26C142A493C3}">
  <dimension ref="A1:CR32"/>
  <sheetViews>
    <sheetView topLeftCell="AO29" zoomScale="90" zoomScaleNormal="90" zoomScaleSheetLayoutView="70" workbookViewId="0">
      <selection activeCell="AU32" sqref="AU32"/>
    </sheetView>
  </sheetViews>
  <sheetFormatPr baseColWidth="10" defaultColWidth="31.44140625" defaultRowHeight="15" x14ac:dyDescent="0.25"/>
  <cols>
    <col min="1" max="7" width="0" style="91" hidden="1" customWidth="1"/>
    <col min="8" max="8" width="31.44140625" style="184"/>
    <col min="9" max="10" width="31.44140625" style="91"/>
    <col min="11" max="11" width="17" style="91" customWidth="1"/>
    <col min="12" max="12" width="12.5546875" style="91" customWidth="1"/>
    <col min="13" max="13" width="11" style="91" customWidth="1"/>
    <col min="14" max="14" width="15.6640625" style="91" customWidth="1"/>
    <col min="15" max="18" width="5.6640625" style="91" customWidth="1"/>
    <col min="19" max="19" width="31.44140625" style="91" customWidth="1"/>
    <col min="20" max="20" width="10" style="91" hidden="1" customWidth="1"/>
    <col min="21" max="21" width="9.109375" style="91" hidden="1" customWidth="1"/>
    <col min="22" max="22" width="10" style="91" hidden="1" customWidth="1"/>
    <col min="23" max="23" width="9.109375" style="91" hidden="1" customWidth="1"/>
    <col min="24" max="24" width="10" style="91" hidden="1" customWidth="1"/>
    <col min="25" max="25" width="9.109375" style="91" hidden="1" customWidth="1"/>
    <col min="26" max="26" width="10" style="91" hidden="1" customWidth="1"/>
    <col min="27" max="27" width="9.109375" style="92" hidden="1" customWidth="1"/>
    <col min="28" max="28" width="10" style="91" hidden="1" customWidth="1"/>
    <col min="29" max="32" width="31.44140625" style="91" hidden="1" customWidth="1"/>
    <col min="33" max="33" width="10" style="91" customWidth="1"/>
    <col min="34" max="34" width="9.109375" style="91" customWidth="1"/>
    <col min="35" max="35" width="10" style="91" customWidth="1"/>
    <col min="36" max="36" width="9.109375" style="91" customWidth="1"/>
    <col min="37" max="37" width="10" style="91" customWidth="1"/>
    <col min="38" max="38" width="9.109375" style="91" customWidth="1"/>
    <col min="39" max="39" width="10" style="91" customWidth="1"/>
    <col min="40" max="40" width="9.109375" style="92" customWidth="1"/>
    <col min="41" max="41" width="10" style="91" customWidth="1"/>
    <col min="42" max="42" width="14.88671875" style="91" customWidth="1"/>
    <col min="43" max="43" width="11.88671875" style="91" customWidth="1"/>
    <col min="44" max="44" width="3.44140625" style="91" hidden="1" customWidth="1"/>
    <col min="45" max="46" width="59.5546875" style="91" customWidth="1"/>
    <col min="47" max="47" width="74" style="91" customWidth="1"/>
    <col min="48" max="16384" width="31.44140625" style="91"/>
  </cols>
  <sheetData>
    <row r="1" spans="1:96" ht="29.25" customHeight="1" x14ac:dyDescent="0.25">
      <c r="A1" s="88"/>
      <c r="B1" s="89" t="s">
        <v>98</v>
      </c>
      <c r="C1" s="90"/>
      <c r="D1" s="90"/>
      <c r="E1" s="90"/>
      <c r="F1" s="90"/>
      <c r="G1" s="90"/>
      <c r="H1" s="90"/>
      <c r="I1" s="90"/>
      <c r="J1" s="90"/>
      <c r="K1" s="90"/>
      <c r="L1" s="90"/>
      <c r="M1" s="90"/>
      <c r="N1" s="90"/>
      <c r="O1" s="90"/>
      <c r="P1" s="90"/>
      <c r="Q1" s="90"/>
      <c r="R1" s="90"/>
      <c r="S1" s="90"/>
    </row>
    <row r="2" spans="1:96" ht="27" customHeight="1" x14ac:dyDescent="0.25">
      <c r="A2" s="88"/>
      <c r="B2" s="89"/>
      <c r="C2" s="90"/>
      <c r="D2" s="90"/>
      <c r="E2" s="90"/>
      <c r="F2" s="90"/>
      <c r="G2" s="90"/>
      <c r="H2" s="90"/>
      <c r="I2" s="90"/>
      <c r="J2" s="90"/>
      <c r="K2" s="90"/>
      <c r="L2" s="90"/>
      <c r="M2" s="90"/>
      <c r="N2" s="90"/>
      <c r="O2" s="90"/>
      <c r="P2" s="90"/>
      <c r="Q2" s="90"/>
      <c r="R2" s="90"/>
      <c r="S2" s="90"/>
    </row>
    <row r="3" spans="1:96" ht="30" customHeight="1" x14ac:dyDescent="0.25">
      <c r="A3" s="88"/>
      <c r="B3" s="89"/>
      <c r="C3" s="90"/>
      <c r="D3" s="90"/>
      <c r="E3" s="90"/>
      <c r="F3" s="90"/>
      <c r="G3" s="90"/>
      <c r="H3" s="90"/>
      <c r="I3" s="90"/>
      <c r="J3" s="90"/>
      <c r="K3" s="90"/>
      <c r="L3" s="90"/>
      <c r="M3" s="90"/>
      <c r="N3" s="90"/>
      <c r="O3" s="90"/>
      <c r="P3" s="90"/>
      <c r="Q3" s="90"/>
      <c r="R3" s="90"/>
      <c r="S3" s="90"/>
      <c r="AA3" s="91"/>
      <c r="AN3" s="91"/>
    </row>
    <row r="4" spans="1:96" ht="13.5" customHeight="1" x14ac:dyDescent="0.25">
      <c r="A4" s="93" t="s">
        <v>99</v>
      </c>
      <c r="B4" s="94"/>
      <c r="C4" s="94"/>
      <c r="D4" s="95"/>
      <c r="E4" s="96" t="s">
        <v>100</v>
      </c>
      <c r="F4" s="96"/>
      <c r="G4" s="96"/>
      <c r="H4" s="96"/>
      <c r="I4" s="96"/>
      <c r="J4" s="96"/>
      <c r="K4" s="96"/>
      <c r="L4" s="96"/>
      <c r="M4" s="96"/>
      <c r="N4" s="97" t="s">
        <v>101</v>
      </c>
      <c r="O4" s="97"/>
      <c r="P4" s="98"/>
      <c r="Q4" s="98"/>
      <c r="R4" s="98"/>
      <c r="S4" s="98"/>
      <c r="T4" s="99" t="s">
        <v>102</v>
      </c>
      <c r="U4" s="100"/>
      <c r="V4" s="101" t="s">
        <v>103</v>
      </c>
      <c r="W4" s="100"/>
      <c r="X4" s="101" t="s">
        <v>104</v>
      </c>
      <c r="Y4" s="100"/>
      <c r="Z4" s="101" t="s">
        <v>105</v>
      </c>
      <c r="AA4" s="100"/>
      <c r="AB4" s="102" t="s">
        <v>106</v>
      </c>
      <c r="AC4" s="103" t="s">
        <v>107</v>
      </c>
      <c r="AD4" s="103" t="s">
        <v>108</v>
      </c>
      <c r="AE4" s="103" t="s">
        <v>109</v>
      </c>
      <c r="AF4" s="103" t="s">
        <v>110</v>
      </c>
      <c r="AG4" s="104" t="s">
        <v>111</v>
      </c>
      <c r="AH4" s="105"/>
      <c r="AI4" s="106" t="s">
        <v>112</v>
      </c>
      <c r="AJ4" s="105"/>
      <c r="AK4" s="106" t="s">
        <v>113</v>
      </c>
      <c r="AL4" s="105"/>
      <c r="AM4" s="106" t="s">
        <v>114</v>
      </c>
      <c r="AN4" s="105"/>
      <c r="AO4" s="107" t="s">
        <v>115</v>
      </c>
      <c r="AP4" s="108" t="s">
        <v>116</v>
      </c>
      <c r="AQ4" s="108" t="s">
        <v>117</v>
      </c>
      <c r="AR4" s="109" t="s">
        <v>118</v>
      </c>
      <c r="AS4" s="110" t="s">
        <v>119</v>
      </c>
      <c r="AT4" s="110" t="s">
        <v>120</v>
      </c>
      <c r="AU4" s="110" t="s">
        <v>121</v>
      </c>
    </row>
    <row r="5" spans="1:96" s="120" customFormat="1" ht="84.6" customHeight="1" x14ac:dyDescent="0.25">
      <c r="A5" s="111" t="s">
        <v>122</v>
      </c>
      <c r="B5" s="111" t="s">
        <v>123</v>
      </c>
      <c r="C5" s="111" t="s">
        <v>124</v>
      </c>
      <c r="D5" s="111" t="s">
        <v>125</v>
      </c>
      <c r="E5" s="111" t="s">
        <v>126</v>
      </c>
      <c r="F5" s="111" t="s">
        <v>127</v>
      </c>
      <c r="G5" s="111" t="s">
        <v>128</v>
      </c>
      <c r="H5" s="111" t="s">
        <v>129</v>
      </c>
      <c r="I5" s="111" t="s">
        <v>130</v>
      </c>
      <c r="J5" s="111" t="s">
        <v>131</v>
      </c>
      <c r="K5" s="111" t="s">
        <v>132</v>
      </c>
      <c r="L5" s="111" t="s">
        <v>133</v>
      </c>
      <c r="M5" s="111" t="s">
        <v>134</v>
      </c>
      <c r="N5" s="111" t="s">
        <v>135</v>
      </c>
      <c r="O5" s="111">
        <v>2023</v>
      </c>
      <c r="P5" s="111">
        <v>2024</v>
      </c>
      <c r="Q5" s="111">
        <v>2025</v>
      </c>
      <c r="R5" s="111">
        <v>2026</v>
      </c>
      <c r="S5" s="111" t="s">
        <v>136</v>
      </c>
      <c r="T5" s="112" t="s">
        <v>49</v>
      </c>
      <c r="U5" s="112" t="s">
        <v>50</v>
      </c>
      <c r="V5" s="112" t="s">
        <v>49</v>
      </c>
      <c r="W5" s="112" t="s">
        <v>50</v>
      </c>
      <c r="X5" s="112" t="s">
        <v>49</v>
      </c>
      <c r="Y5" s="112" t="s">
        <v>50</v>
      </c>
      <c r="Z5" s="112" t="s">
        <v>49</v>
      </c>
      <c r="AA5" s="112" t="s">
        <v>50</v>
      </c>
      <c r="AB5" s="113"/>
      <c r="AC5" s="114"/>
      <c r="AD5" s="114"/>
      <c r="AE5" s="114"/>
      <c r="AF5" s="114"/>
      <c r="AG5" s="115" t="s">
        <v>49</v>
      </c>
      <c r="AH5" s="115" t="s">
        <v>50</v>
      </c>
      <c r="AI5" s="115" t="s">
        <v>49</v>
      </c>
      <c r="AJ5" s="115" t="s">
        <v>50</v>
      </c>
      <c r="AK5" s="115" t="s">
        <v>49</v>
      </c>
      <c r="AL5" s="115" t="s">
        <v>50</v>
      </c>
      <c r="AM5" s="115" t="s">
        <v>49</v>
      </c>
      <c r="AN5" s="115" t="s">
        <v>50</v>
      </c>
      <c r="AO5" s="116"/>
      <c r="AP5" s="117"/>
      <c r="AQ5" s="117"/>
      <c r="AR5" s="118"/>
      <c r="AS5" s="110"/>
      <c r="AT5" s="110"/>
      <c r="AU5" s="110"/>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row>
    <row r="6" spans="1:96" s="119" customFormat="1" ht="153" customHeight="1" x14ac:dyDescent="0.25">
      <c r="A6" s="121" t="s">
        <v>137</v>
      </c>
      <c r="B6" s="121" t="s">
        <v>138</v>
      </c>
      <c r="C6" s="121" t="s">
        <v>139</v>
      </c>
      <c r="D6" s="121" t="s">
        <v>140</v>
      </c>
      <c r="E6" s="122" t="s">
        <v>141</v>
      </c>
      <c r="F6" s="122" t="s">
        <v>142</v>
      </c>
      <c r="G6" s="123" t="s">
        <v>143</v>
      </c>
      <c r="H6" s="124" t="s">
        <v>144</v>
      </c>
      <c r="I6" s="125" t="s">
        <v>145</v>
      </c>
      <c r="J6" s="126" t="s">
        <v>146</v>
      </c>
      <c r="K6" s="127" t="s">
        <v>18</v>
      </c>
      <c r="L6" s="127" t="s">
        <v>147</v>
      </c>
      <c r="M6" s="128">
        <v>304</v>
      </c>
      <c r="N6" s="127">
        <f>183*4</f>
        <v>732</v>
      </c>
      <c r="O6" s="127">
        <v>183</v>
      </c>
      <c r="P6" s="127">
        <v>183</v>
      </c>
      <c r="Q6" s="127">
        <v>183</v>
      </c>
      <c r="R6" s="127">
        <v>183</v>
      </c>
      <c r="S6" s="129" t="s">
        <v>148</v>
      </c>
      <c r="T6" s="130">
        <v>0</v>
      </c>
      <c r="U6" s="130"/>
      <c r="V6" s="130">
        <v>12</v>
      </c>
      <c r="W6" s="130"/>
      <c r="X6" s="130">
        <v>2</v>
      </c>
      <c r="Y6" s="130"/>
      <c r="Z6" s="130">
        <f>209-(T6+V6+X6)</f>
        <v>195</v>
      </c>
      <c r="AA6" s="130">
        <v>183</v>
      </c>
      <c r="AB6" s="130">
        <f>T6+V6+X6+Z6</f>
        <v>209</v>
      </c>
      <c r="AC6" s="131" t="s">
        <v>149</v>
      </c>
      <c r="AD6" s="131" t="s">
        <v>150</v>
      </c>
      <c r="AE6" s="131" t="s">
        <v>151</v>
      </c>
      <c r="AF6" s="131" t="s">
        <v>152</v>
      </c>
      <c r="AG6" s="130">
        <v>0</v>
      </c>
      <c r="AH6" s="132">
        <v>0</v>
      </c>
      <c r="AI6" s="130">
        <v>0</v>
      </c>
      <c r="AJ6" s="132">
        <v>0</v>
      </c>
      <c r="AK6" s="130">
        <v>0</v>
      </c>
      <c r="AL6" s="132">
        <v>91</v>
      </c>
      <c r="AM6" s="130"/>
      <c r="AN6" s="132">
        <v>92</v>
      </c>
      <c r="AO6" s="133">
        <f>AG6+AI6+AK6</f>
        <v>0</v>
      </c>
      <c r="AP6" s="133">
        <f>AH6+AJ6+AL6</f>
        <v>91</v>
      </c>
      <c r="AQ6" s="130">
        <f>AO6/AP6</f>
        <v>0</v>
      </c>
      <c r="AR6" s="134"/>
      <c r="AS6" s="135" t="s">
        <v>153</v>
      </c>
      <c r="AT6" s="135" t="s">
        <v>154</v>
      </c>
      <c r="AU6" s="135" t="s">
        <v>155</v>
      </c>
    </row>
    <row r="7" spans="1:96" s="119" customFormat="1" ht="141.75" customHeight="1" x14ac:dyDescent="0.25">
      <c r="A7" s="121" t="s">
        <v>137</v>
      </c>
      <c r="B7" s="121" t="s">
        <v>138</v>
      </c>
      <c r="C7" s="121" t="s">
        <v>139</v>
      </c>
      <c r="D7" s="121" t="s">
        <v>140</v>
      </c>
      <c r="E7" s="122"/>
      <c r="F7" s="122"/>
      <c r="G7" s="123"/>
      <c r="H7" s="136"/>
      <c r="I7" s="137"/>
      <c r="J7" s="126" t="s">
        <v>156</v>
      </c>
      <c r="K7" s="127" t="s">
        <v>18</v>
      </c>
      <c r="L7" s="127" t="s">
        <v>147</v>
      </c>
      <c r="M7" s="127">
        <v>28</v>
      </c>
      <c r="N7" s="127">
        <v>40</v>
      </c>
      <c r="O7" s="127">
        <v>10</v>
      </c>
      <c r="P7" s="127">
        <v>10</v>
      </c>
      <c r="Q7" s="127">
        <v>10</v>
      </c>
      <c r="R7" s="127">
        <v>10</v>
      </c>
      <c r="S7" s="129" t="s">
        <v>148</v>
      </c>
      <c r="T7" s="130">
        <v>0</v>
      </c>
      <c r="U7" s="130"/>
      <c r="V7" s="130">
        <v>1</v>
      </c>
      <c r="W7" s="130"/>
      <c r="X7" s="130"/>
      <c r="Y7" s="130"/>
      <c r="Z7" s="130">
        <v>76</v>
      </c>
      <c r="AA7" s="130">
        <v>10</v>
      </c>
      <c r="AB7" s="130">
        <f t="shared" ref="AB7:AB31" si="0">T7+V7+X7+Z7</f>
        <v>77</v>
      </c>
      <c r="AC7" s="138" t="s">
        <v>157</v>
      </c>
      <c r="AD7" s="138" t="s">
        <v>158</v>
      </c>
      <c r="AE7" s="138" t="s">
        <v>159</v>
      </c>
      <c r="AF7" s="138" t="s">
        <v>160</v>
      </c>
      <c r="AG7" s="130">
        <v>0</v>
      </c>
      <c r="AH7" s="132">
        <v>0</v>
      </c>
      <c r="AI7" s="130">
        <v>0</v>
      </c>
      <c r="AJ7" s="132">
        <v>0</v>
      </c>
      <c r="AK7" s="130">
        <v>0</v>
      </c>
      <c r="AL7" s="132">
        <v>5</v>
      </c>
      <c r="AM7" s="130"/>
      <c r="AN7" s="132">
        <v>5</v>
      </c>
      <c r="AO7" s="133">
        <f t="shared" ref="AO7:AP31" si="1">AG7+AI7+AK7</f>
        <v>0</v>
      </c>
      <c r="AP7" s="133">
        <f t="shared" si="1"/>
        <v>5</v>
      </c>
      <c r="AQ7" s="130">
        <f t="shared" ref="AQ7:AQ30" si="2">AO7/AP7</f>
        <v>0</v>
      </c>
      <c r="AR7" s="134"/>
      <c r="AS7" s="135" t="s">
        <v>161</v>
      </c>
      <c r="AT7" s="135" t="s">
        <v>162</v>
      </c>
      <c r="AU7" s="135" t="s">
        <v>163</v>
      </c>
    </row>
    <row r="8" spans="1:96" s="119" customFormat="1" ht="139.5" customHeight="1" x14ac:dyDescent="0.25">
      <c r="A8" s="121" t="s">
        <v>137</v>
      </c>
      <c r="B8" s="121" t="s">
        <v>138</v>
      </c>
      <c r="C8" s="121" t="s">
        <v>139</v>
      </c>
      <c r="D8" s="121" t="s">
        <v>140</v>
      </c>
      <c r="E8" s="122"/>
      <c r="F8" s="122"/>
      <c r="G8" s="123"/>
      <c r="H8" s="136"/>
      <c r="I8" s="137"/>
      <c r="J8" s="126" t="s">
        <v>164</v>
      </c>
      <c r="K8" s="127" t="s">
        <v>18</v>
      </c>
      <c r="L8" s="127" t="s">
        <v>147</v>
      </c>
      <c r="M8" s="127">
        <v>249</v>
      </c>
      <c r="N8" s="127">
        <f>O8+P8+Q8+R8</f>
        <v>400</v>
      </c>
      <c r="O8" s="127">
        <v>100</v>
      </c>
      <c r="P8" s="127">
        <v>100</v>
      </c>
      <c r="Q8" s="127">
        <v>100</v>
      </c>
      <c r="R8" s="127">
        <v>100</v>
      </c>
      <c r="S8" s="129" t="s">
        <v>148</v>
      </c>
      <c r="T8" s="130">
        <v>0</v>
      </c>
      <c r="U8" s="130"/>
      <c r="V8" s="130">
        <v>15</v>
      </c>
      <c r="W8" s="130"/>
      <c r="X8" s="130"/>
      <c r="Y8" s="130"/>
      <c r="Z8" s="130">
        <v>196</v>
      </c>
      <c r="AA8" s="130">
        <v>100</v>
      </c>
      <c r="AB8" s="130">
        <f t="shared" si="0"/>
        <v>211</v>
      </c>
      <c r="AC8" s="138" t="s">
        <v>157</v>
      </c>
      <c r="AD8" s="138" t="s">
        <v>165</v>
      </c>
      <c r="AE8" s="138" t="s">
        <v>165</v>
      </c>
      <c r="AF8" s="138" t="s">
        <v>166</v>
      </c>
      <c r="AG8" s="130">
        <v>0</v>
      </c>
      <c r="AH8" s="132">
        <v>0</v>
      </c>
      <c r="AI8" s="130">
        <v>0</v>
      </c>
      <c r="AJ8" s="132">
        <v>0</v>
      </c>
      <c r="AK8" s="130">
        <v>0</v>
      </c>
      <c r="AL8" s="132">
        <v>50</v>
      </c>
      <c r="AM8" s="130"/>
      <c r="AN8" s="132">
        <v>50</v>
      </c>
      <c r="AO8" s="133">
        <f t="shared" si="1"/>
        <v>0</v>
      </c>
      <c r="AP8" s="133">
        <f t="shared" si="1"/>
        <v>50</v>
      </c>
      <c r="AQ8" s="130">
        <f t="shared" si="2"/>
        <v>0</v>
      </c>
      <c r="AR8" s="134"/>
      <c r="AS8" s="135" t="s">
        <v>167</v>
      </c>
      <c r="AT8" s="135" t="s">
        <v>168</v>
      </c>
      <c r="AU8" s="135" t="s">
        <v>169</v>
      </c>
    </row>
    <row r="9" spans="1:96" s="119" customFormat="1" ht="132.75" customHeight="1" x14ac:dyDescent="0.25">
      <c r="A9" s="121" t="s">
        <v>137</v>
      </c>
      <c r="B9" s="121" t="s">
        <v>138</v>
      </c>
      <c r="C9" s="121" t="s">
        <v>139</v>
      </c>
      <c r="D9" s="121" t="s">
        <v>140</v>
      </c>
      <c r="E9" s="122"/>
      <c r="F9" s="122"/>
      <c r="G9" s="123"/>
      <c r="H9" s="136"/>
      <c r="I9" s="137"/>
      <c r="J9" s="126" t="s">
        <v>170</v>
      </c>
      <c r="K9" s="127" t="s">
        <v>18</v>
      </c>
      <c r="L9" s="127" t="s">
        <v>147</v>
      </c>
      <c r="M9" s="127" t="s">
        <v>171</v>
      </c>
      <c r="N9" s="127">
        <f>O9+P9+Q9+R9</f>
        <v>100</v>
      </c>
      <c r="O9" s="127">
        <v>25</v>
      </c>
      <c r="P9" s="127">
        <v>25</v>
      </c>
      <c r="Q9" s="127">
        <v>25</v>
      </c>
      <c r="R9" s="127">
        <v>25</v>
      </c>
      <c r="S9" s="129" t="s">
        <v>148</v>
      </c>
      <c r="T9" s="130">
        <v>0</v>
      </c>
      <c r="U9" s="130"/>
      <c r="V9" s="130">
        <v>3</v>
      </c>
      <c r="W9" s="130"/>
      <c r="X9" s="130"/>
      <c r="Y9" s="130"/>
      <c r="Z9" s="130">
        <v>65</v>
      </c>
      <c r="AA9" s="130">
        <v>25</v>
      </c>
      <c r="AB9" s="130">
        <f t="shared" si="0"/>
        <v>68</v>
      </c>
      <c r="AC9" s="138" t="s">
        <v>157</v>
      </c>
      <c r="AD9" s="139" t="s">
        <v>172</v>
      </c>
      <c r="AE9" s="139" t="s">
        <v>173</v>
      </c>
      <c r="AF9" s="139" t="s">
        <v>174</v>
      </c>
      <c r="AG9" s="130">
        <v>0</v>
      </c>
      <c r="AH9" s="132">
        <v>0</v>
      </c>
      <c r="AI9" s="130">
        <v>0</v>
      </c>
      <c r="AJ9" s="132">
        <v>0</v>
      </c>
      <c r="AK9" s="130">
        <v>0</v>
      </c>
      <c r="AL9" s="132">
        <v>12</v>
      </c>
      <c r="AM9" s="130"/>
      <c r="AN9" s="132">
        <v>13</v>
      </c>
      <c r="AO9" s="133">
        <f t="shared" si="1"/>
        <v>0</v>
      </c>
      <c r="AP9" s="133">
        <f t="shared" si="1"/>
        <v>12</v>
      </c>
      <c r="AQ9" s="130">
        <f t="shared" si="2"/>
        <v>0</v>
      </c>
      <c r="AR9" s="134"/>
      <c r="AS9" s="135" t="s">
        <v>175</v>
      </c>
      <c r="AT9" s="135" t="s">
        <v>176</v>
      </c>
      <c r="AU9" s="135" t="s">
        <v>177</v>
      </c>
    </row>
    <row r="10" spans="1:96" s="119" customFormat="1" ht="135" customHeight="1" x14ac:dyDescent="0.25">
      <c r="A10" s="121" t="s">
        <v>137</v>
      </c>
      <c r="B10" s="121" t="s">
        <v>138</v>
      </c>
      <c r="C10" s="121" t="s">
        <v>139</v>
      </c>
      <c r="D10" s="121" t="s">
        <v>140</v>
      </c>
      <c r="E10" s="122"/>
      <c r="F10" s="122"/>
      <c r="G10" s="123"/>
      <c r="H10" s="136"/>
      <c r="I10" s="137"/>
      <c r="J10" s="126" t="s">
        <v>178</v>
      </c>
      <c r="K10" s="127" t="s">
        <v>18</v>
      </c>
      <c r="L10" s="127" t="s">
        <v>147</v>
      </c>
      <c r="M10" s="127">
        <v>159</v>
      </c>
      <c r="N10" s="140">
        <f>O10+P10+Q10+R10</f>
        <v>164</v>
      </c>
      <c r="O10" s="140">
        <v>41</v>
      </c>
      <c r="P10" s="140">
        <v>41</v>
      </c>
      <c r="Q10" s="140">
        <v>41</v>
      </c>
      <c r="R10" s="140">
        <v>41</v>
      </c>
      <c r="S10" s="129" t="s">
        <v>148</v>
      </c>
      <c r="T10" s="130">
        <v>0</v>
      </c>
      <c r="U10" s="130"/>
      <c r="V10" s="130">
        <v>0</v>
      </c>
      <c r="W10" s="130">
        <v>21</v>
      </c>
      <c r="X10" s="130"/>
      <c r="Y10" s="130"/>
      <c r="Z10" s="130">
        <v>74</v>
      </c>
      <c r="AA10" s="130">
        <v>41</v>
      </c>
      <c r="AB10" s="130">
        <f t="shared" si="0"/>
        <v>74</v>
      </c>
      <c r="AC10" s="141" t="s">
        <v>179</v>
      </c>
      <c r="AD10" s="141" t="s">
        <v>180</v>
      </c>
      <c r="AE10" s="141" t="str">
        <f>'[2]Seguimiento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c r="AF10" s="141" t="s">
        <v>181</v>
      </c>
      <c r="AG10" s="130">
        <v>0</v>
      </c>
      <c r="AH10" s="132">
        <v>0</v>
      </c>
      <c r="AI10" s="130">
        <v>0</v>
      </c>
      <c r="AJ10" s="132">
        <v>0</v>
      </c>
      <c r="AK10" s="130">
        <v>0</v>
      </c>
      <c r="AL10" s="132">
        <v>20</v>
      </c>
      <c r="AM10" s="130"/>
      <c r="AN10" s="132">
        <v>21</v>
      </c>
      <c r="AO10" s="133">
        <f t="shared" si="1"/>
        <v>0</v>
      </c>
      <c r="AP10" s="133">
        <f t="shared" si="1"/>
        <v>20</v>
      </c>
      <c r="AQ10" s="130">
        <f t="shared" si="2"/>
        <v>0</v>
      </c>
      <c r="AR10" s="134"/>
      <c r="AS10" s="135" t="s">
        <v>182</v>
      </c>
      <c r="AT10" s="135" t="s">
        <v>183</v>
      </c>
      <c r="AU10" s="135" t="s">
        <v>184</v>
      </c>
    </row>
    <row r="11" spans="1:96" s="119" customFormat="1" ht="140.25" customHeight="1" x14ac:dyDescent="0.25">
      <c r="A11" s="121" t="s">
        <v>137</v>
      </c>
      <c r="B11" s="121" t="s">
        <v>138</v>
      </c>
      <c r="C11" s="121" t="s">
        <v>139</v>
      </c>
      <c r="D11" s="121" t="s">
        <v>140</v>
      </c>
      <c r="E11" s="122"/>
      <c r="F11" s="122"/>
      <c r="G11" s="123"/>
      <c r="H11" s="136"/>
      <c r="I11" s="137"/>
      <c r="J11" s="126" t="s">
        <v>185</v>
      </c>
      <c r="K11" s="127" t="s">
        <v>18</v>
      </c>
      <c r="L11" s="127" t="s">
        <v>147</v>
      </c>
      <c r="M11" s="127">
        <v>7</v>
      </c>
      <c r="N11" s="127">
        <v>250</v>
      </c>
      <c r="O11" s="127">
        <v>50</v>
      </c>
      <c r="P11" s="127">
        <v>50</v>
      </c>
      <c r="Q11" s="127">
        <v>50</v>
      </c>
      <c r="R11" s="127">
        <v>50</v>
      </c>
      <c r="S11" s="129" t="s">
        <v>148</v>
      </c>
      <c r="T11" s="130">
        <v>0</v>
      </c>
      <c r="U11" s="130"/>
      <c r="V11" s="130">
        <v>4</v>
      </c>
      <c r="W11" s="130"/>
      <c r="X11" s="130"/>
      <c r="Y11" s="130"/>
      <c r="Z11" s="130">
        <v>55</v>
      </c>
      <c r="AA11" s="130">
        <v>50</v>
      </c>
      <c r="AB11" s="130">
        <f t="shared" si="0"/>
        <v>59</v>
      </c>
      <c r="AC11" s="138" t="s">
        <v>186</v>
      </c>
      <c r="AD11" s="142" t="s">
        <v>187</v>
      </c>
      <c r="AE11" s="142" t="s">
        <v>187</v>
      </c>
      <c r="AF11" s="142" t="s">
        <v>188</v>
      </c>
      <c r="AG11" s="130">
        <v>0</v>
      </c>
      <c r="AH11" s="132">
        <v>0</v>
      </c>
      <c r="AI11" s="130">
        <v>0</v>
      </c>
      <c r="AJ11" s="132">
        <v>0</v>
      </c>
      <c r="AK11" s="130">
        <v>0</v>
      </c>
      <c r="AL11" s="132">
        <v>25</v>
      </c>
      <c r="AM11" s="130"/>
      <c r="AN11" s="132">
        <v>25</v>
      </c>
      <c r="AO11" s="133">
        <f t="shared" si="1"/>
        <v>0</v>
      </c>
      <c r="AP11" s="133">
        <f t="shared" si="1"/>
        <v>25</v>
      </c>
      <c r="AQ11" s="130">
        <f t="shared" si="2"/>
        <v>0</v>
      </c>
      <c r="AR11" s="134"/>
      <c r="AS11" s="135" t="s">
        <v>189</v>
      </c>
      <c r="AT11" s="135" t="s">
        <v>190</v>
      </c>
      <c r="AU11" s="135" t="s">
        <v>191</v>
      </c>
    </row>
    <row r="12" spans="1:96" s="119" customFormat="1" ht="139.5" customHeight="1" x14ac:dyDescent="0.25">
      <c r="A12" s="121" t="s">
        <v>137</v>
      </c>
      <c r="B12" s="121" t="s">
        <v>138</v>
      </c>
      <c r="C12" s="121" t="s">
        <v>139</v>
      </c>
      <c r="D12" s="121" t="s">
        <v>140</v>
      </c>
      <c r="E12" s="122"/>
      <c r="F12" s="122"/>
      <c r="G12" s="123"/>
      <c r="H12" s="136"/>
      <c r="I12" s="137"/>
      <c r="J12" s="126" t="s">
        <v>192</v>
      </c>
      <c r="K12" s="127" t="s">
        <v>18</v>
      </c>
      <c r="L12" s="127" t="s">
        <v>147</v>
      </c>
      <c r="M12" s="127">
        <v>10</v>
      </c>
      <c r="N12" s="127">
        <f>O12+P12+Q12+R12</f>
        <v>74</v>
      </c>
      <c r="O12" s="143">
        <v>26</v>
      </c>
      <c r="P12" s="143">
        <v>16</v>
      </c>
      <c r="Q12" s="143">
        <v>16</v>
      </c>
      <c r="R12" s="143">
        <v>16</v>
      </c>
      <c r="S12" s="129" t="s">
        <v>148</v>
      </c>
      <c r="T12" s="130">
        <v>0</v>
      </c>
      <c r="U12" s="130"/>
      <c r="V12" s="130">
        <v>7</v>
      </c>
      <c r="W12" s="130">
        <v>18</v>
      </c>
      <c r="X12" s="130">
        <v>4</v>
      </c>
      <c r="Y12" s="130"/>
      <c r="Z12" s="130">
        <v>25</v>
      </c>
      <c r="AA12" s="130">
        <v>26</v>
      </c>
      <c r="AB12" s="130">
        <f t="shared" si="0"/>
        <v>36</v>
      </c>
      <c r="AC12" s="138" t="s">
        <v>193</v>
      </c>
      <c r="AD12" s="138" t="s">
        <v>194</v>
      </c>
      <c r="AE12" s="144" t="str">
        <f>'[2]Seguimiento Plan Sectorial '!AD9</f>
        <v>Unidad Administrativa Especial de Organizaciones Solidarias</v>
      </c>
      <c r="AF12" s="144" t="s">
        <v>195</v>
      </c>
      <c r="AG12" s="130">
        <v>0</v>
      </c>
      <c r="AH12" s="132">
        <v>0</v>
      </c>
      <c r="AI12" s="130">
        <v>0</v>
      </c>
      <c r="AJ12" s="132">
        <v>0</v>
      </c>
      <c r="AK12" s="130">
        <v>0</v>
      </c>
      <c r="AL12" s="132">
        <v>8</v>
      </c>
      <c r="AM12" s="130"/>
      <c r="AN12" s="132">
        <v>8</v>
      </c>
      <c r="AO12" s="133">
        <f t="shared" si="1"/>
        <v>0</v>
      </c>
      <c r="AP12" s="133">
        <f t="shared" si="1"/>
        <v>8</v>
      </c>
      <c r="AQ12" s="130">
        <f t="shared" si="2"/>
        <v>0</v>
      </c>
      <c r="AR12" s="134"/>
      <c r="AS12" s="145" t="s">
        <v>196</v>
      </c>
      <c r="AT12" s="145" t="s">
        <v>197</v>
      </c>
      <c r="AU12" s="145" t="s">
        <v>198</v>
      </c>
    </row>
    <row r="13" spans="1:96" s="119" customFormat="1" ht="136.5" customHeight="1" x14ac:dyDescent="0.25">
      <c r="A13" s="121" t="s">
        <v>137</v>
      </c>
      <c r="B13" s="121" t="s">
        <v>138</v>
      </c>
      <c r="C13" s="121" t="s">
        <v>139</v>
      </c>
      <c r="D13" s="121" t="s">
        <v>140</v>
      </c>
      <c r="E13" s="122"/>
      <c r="F13" s="122"/>
      <c r="G13" s="123"/>
      <c r="H13" s="136"/>
      <c r="I13" s="137"/>
      <c r="J13" s="126" t="s">
        <v>199</v>
      </c>
      <c r="K13" s="127" t="s">
        <v>18</v>
      </c>
      <c r="L13" s="127" t="s">
        <v>147</v>
      </c>
      <c r="M13" s="127">
        <v>166</v>
      </c>
      <c r="N13" s="127">
        <f>O13+P13+Q13+R13</f>
        <v>296</v>
      </c>
      <c r="O13" s="143">
        <v>104</v>
      </c>
      <c r="P13" s="143">
        <v>64</v>
      </c>
      <c r="Q13" s="143">
        <v>64</v>
      </c>
      <c r="R13" s="143">
        <v>64</v>
      </c>
      <c r="S13" s="129" t="s">
        <v>148</v>
      </c>
      <c r="T13" s="130">
        <v>0</v>
      </c>
      <c r="U13" s="130"/>
      <c r="V13" s="130">
        <v>20</v>
      </c>
      <c r="W13" s="130">
        <v>40</v>
      </c>
      <c r="X13" s="130">
        <v>16</v>
      </c>
      <c r="Y13" s="130"/>
      <c r="Z13" s="130">
        <v>262</v>
      </c>
      <c r="AA13" s="130">
        <v>104</v>
      </c>
      <c r="AB13" s="130">
        <f t="shared" si="0"/>
        <v>298</v>
      </c>
      <c r="AC13" s="138" t="s">
        <v>200</v>
      </c>
      <c r="AD13" s="138" t="s">
        <v>201</v>
      </c>
      <c r="AE13" s="144" t="str">
        <f>'[2]Seguimiento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F13" s="144" t="s">
        <v>202</v>
      </c>
      <c r="AG13" s="130">
        <v>0</v>
      </c>
      <c r="AH13" s="132">
        <v>0</v>
      </c>
      <c r="AI13" s="130">
        <v>0</v>
      </c>
      <c r="AJ13" s="132">
        <v>0</v>
      </c>
      <c r="AK13" s="130">
        <v>0</v>
      </c>
      <c r="AL13" s="132">
        <v>32</v>
      </c>
      <c r="AM13" s="130"/>
      <c r="AN13" s="132">
        <v>32</v>
      </c>
      <c r="AO13" s="133">
        <f t="shared" si="1"/>
        <v>0</v>
      </c>
      <c r="AP13" s="133">
        <f t="shared" si="1"/>
        <v>32</v>
      </c>
      <c r="AQ13" s="130">
        <f t="shared" si="2"/>
        <v>0</v>
      </c>
      <c r="AR13" s="134"/>
      <c r="AS13" s="145" t="s">
        <v>203</v>
      </c>
      <c r="AT13" s="145" t="s">
        <v>204</v>
      </c>
      <c r="AU13" s="145" t="s">
        <v>205</v>
      </c>
    </row>
    <row r="14" spans="1:96" s="119" customFormat="1" ht="137.25" customHeight="1" x14ac:dyDescent="0.25">
      <c r="A14" s="121"/>
      <c r="B14" s="121"/>
      <c r="C14" s="121"/>
      <c r="D14" s="121"/>
      <c r="E14" s="122"/>
      <c r="F14" s="122"/>
      <c r="G14" s="123"/>
      <c r="H14" s="136"/>
      <c r="I14" s="137"/>
      <c r="J14" s="126" t="s">
        <v>206</v>
      </c>
      <c r="K14" s="127" t="s">
        <v>18</v>
      </c>
      <c r="L14" s="127" t="s">
        <v>19</v>
      </c>
      <c r="M14" s="127">
        <v>400</v>
      </c>
      <c r="N14" s="127">
        <v>2400</v>
      </c>
      <c r="O14" s="143">
        <v>600</v>
      </c>
      <c r="P14" s="143">
        <v>600</v>
      </c>
      <c r="Q14" s="143">
        <v>600</v>
      </c>
      <c r="R14" s="143">
        <v>600</v>
      </c>
      <c r="S14" s="129" t="s">
        <v>148</v>
      </c>
      <c r="T14" s="130">
        <v>0</v>
      </c>
      <c r="U14" s="130"/>
      <c r="V14" s="130">
        <v>74</v>
      </c>
      <c r="W14" s="130">
        <v>300</v>
      </c>
      <c r="X14" s="130">
        <v>20</v>
      </c>
      <c r="Y14" s="130"/>
      <c r="Z14" s="130">
        <v>838</v>
      </c>
      <c r="AA14" s="130">
        <v>600</v>
      </c>
      <c r="AB14" s="130">
        <f t="shared" si="0"/>
        <v>932</v>
      </c>
      <c r="AC14" s="138"/>
      <c r="AD14" s="138" t="s">
        <v>207</v>
      </c>
      <c r="AE14" s="144" t="str">
        <f>'[2]Seguimiento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c r="AF14" s="144" t="s">
        <v>208</v>
      </c>
      <c r="AG14" s="130">
        <v>0</v>
      </c>
      <c r="AH14" s="132">
        <v>0</v>
      </c>
      <c r="AI14" s="130">
        <v>0</v>
      </c>
      <c r="AJ14" s="132">
        <v>0</v>
      </c>
      <c r="AK14" s="130">
        <v>0</v>
      </c>
      <c r="AL14" s="132">
        <v>300</v>
      </c>
      <c r="AM14" s="130"/>
      <c r="AN14" s="132">
        <v>300</v>
      </c>
      <c r="AO14" s="133">
        <f t="shared" si="1"/>
        <v>0</v>
      </c>
      <c r="AP14" s="133">
        <f t="shared" si="1"/>
        <v>300</v>
      </c>
      <c r="AQ14" s="130">
        <f t="shared" si="2"/>
        <v>0</v>
      </c>
      <c r="AR14" s="134"/>
      <c r="AS14" s="135" t="s">
        <v>209</v>
      </c>
      <c r="AT14" s="135" t="s">
        <v>210</v>
      </c>
      <c r="AU14" s="135" t="s">
        <v>211</v>
      </c>
    </row>
    <row r="15" spans="1:96" s="119" customFormat="1" ht="93" customHeight="1" x14ac:dyDescent="0.25">
      <c r="A15" s="121" t="s">
        <v>137</v>
      </c>
      <c r="B15" s="121" t="s">
        <v>138</v>
      </c>
      <c r="C15" s="121" t="s">
        <v>139</v>
      </c>
      <c r="D15" s="121" t="s">
        <v>140</v>
      </c>
      <c r="E15" s="122"/>
      <c r="F15" s="122"/>
      <c r="G15" s="123"/>
      <c r="H15" s="146" t="s">
        <v>212</v>
      </c>
      <c r="I15" s="129" t="s">
        <v>213</v>
      </c>
      <c r="J15" s="126" t="s">
        <v>214</v>
      </c>
      <c r="K15" s="127" t="s">
        <v>18</v>
      </c>
      <c r="L15" s="127" t="s">
        <v>147</v>
      </c>
      <c r="M15" s="127" t="s">
        <v>171</v>
      </c>
      <c r="N15" s="147">
        <v>20</v>
      </c>
      <c r="O15" s="147">
        <v>3</v>
      </c>
      <c r="P15" s="147">
        <v>5</v>
      </c>
      <c r="Q15" s="147">
        <v>5</v>
      </c>
      <c r="R15" s="147">
        <v>7</v>
      </c>
      <c r="S15" s="129" t="s">
        <v>148</v>
      </c>
      <c r="T15" s="130">
        <v>0</v>
      </c>
      <c r="U15" s="130"/>
      <c r="V15" s="130"/>
      <c r="W15" s="130"/>
      <c r="X15" s="130">
        <v>3</v>
      </c>
      <c r="Y15" s="130"/>
      <c r="Z15" s="130">
        <v>11</v>
      </c>
      <c r="AA15" s="130">
        <v>3</v>
      </c>
      <c r="AB15" s="130">
        <f t="shared" si="0"/>
        <v>14</v>
      </c>
      <c r="AC15" s="138" t="s">
        <v>215</v>
      </c>
      <c r="AD15" s="138" t="s">
        <v>216</v>
      </c>
      <c r="AE15" s="141" t="str">
        <f>'[2]Seguimiento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c r="AF15" s="141" t="s">
        <v>217</v>
      </c>
      <c r="AG15" s="130">
        <v>3</v>
      </c>
      <c r="AH15" s="132">
        <v>3</v>
      </c>
      <c r="AI15" s="130">
        <v>2</v>
      </c>
      <c r="AJ15" s="132">
        <v>2</v>
      </c>
      <c r="AK15" s="130">
        <v>0</v>
      </c>
      <c r="AL15" s="132">
        <v>0</v>
      </c>
      <c r="AM15" s="130"/>
      <c r="AN15" s="132">
        <v>3</v>
      </c>
      <c r="AO15" s="133">
        <f t="shared" si="1"/>
        <v>5</v>
      </c>
      <c r="AP15" s="133">
        <f t="shared" si="1"/>
        <v>5</v>
      </c>
      <c r="AQ15" s="148">
        <f t="shared" si="2"/>
        <v>1</v>
      </c>
      <c r="AR15" s="149"/>
      <c r="AS15" s="135" t="s">
        <v>218</v>
      </c>
      <c r="AT15" s="145" t="s">
        <v>219</v>
      </c>
      <c r="AU15" s="145" t="s">
        <v>220</v>
      </c>
    </row>
    <row r="16" spans="1:96" s="119" customFormat="1" ht="221.25" customHeight="1" x14ac:dyDescent="0.25">
      <c r="A16" s="121" t="s">
        <v>137</v>
      </c>
      <c r="B16" s="121" t="s">
        <v>138</v>
      </c>
      <c r="C16" s="121" t="s">
        <v>139</v>
      </c>
      <c r="D16" s="121" t="s">
        <v>140</v>
      </c>
      <c r="E16" s="122"/>
      <c r="F16" s="122"/>
      <c r="G16" s="123"/>
      <c r="H16" s="146"/>
      <c r="I16" s="150" t="s">
        <v>221</v>
      </c>
      <c r="J16" s="151" t="s">
        <v>222</v>
      </c>
      <c r="K16" s="127" t="s">
        <v>223</v>
      </c>
      <c r="L16" s="127" t="s">
        <v>147</v>
      </c>
      <c r="M16" s="127" t="s">
        <v>171</v>
      </c>
      <c r="N16" s="147">
        <f>O16+P16+Q16+R16</f>
        <v>48</v>
      </c>
      <c r="O16" s="147">
        <v>12</v>
      </c>
      <c r="P16" s="147">
        <v>12</v>
      </c>
      <c r="Q16" s="147">
        <v>12</v>
      </c>
      <c r="R16" s="147">
        <v>12</v>
      </c>
      <c r="S16" s="128" t="s">
        <v>224</v>
      </c>
      <c r="T16" s="130">
        <v>5</v>
      </c>
      <c r="U16" s="130"/>
      <c r="V16" s="130">
        <v>18</v>
      </c>
      <c r="W16" s="130">
        <v>12</v>
      </c>
      <c r="X16" s="130">
        <v>1</v>
      </c>
      <c r="Y16" s="130"/>
      <c r="Z16" s="130">
        <v>1</v>
      </c>
      <c r="AA16" s="130"/>
      <c r="AB16" s="130">
        <f t="shared" si="0"/>
        <v>25</v>
      </c>
      <c r="AC16" s="138" t="s">
        <v>225</v>
      </c>
      <c r="AD16" s="138" t="s">
        <v>226</v>
      </c>
      <c r="AE16" s="138" t="s">
        <v>227</v>
      </c>
      <c r="AF16" s="138" t="s">
        <v>228</v>
      </c>
      <c r="AG16" s="130">
        <v>0</v>
      </c>
      <c r="AH16" s="132">
        <v>0</v>
      </c>
      <c r="AI16" s="130">
        <v>0</v>
      </c>
      <c r="AJ16" s="132">
        <v>0</v>
      </c>
      <c r="AK16" s="130">
        <v>9</v>
      </c>
      <c r="AL16" s="132">
        <v>6</v>
      </c>
      <c r="AM16" s="130"/>
      <c r="AN16" s="132">
        <v>6</v>
      </c>
      <c r="AO16" s="133">
        <f t="shared" si="1"/>
        <v>9</v>
      </c>
      <c r="AP16" s="133">
        <f t="shared" si="1"/>
        <v>6</v>
      </c>
      <c r="AQ16" s="148">
        <f t="shared" si="2"/>
        <v>1.5</v>
      </c>
      <c r="AR16" s="152"/>
      <c r="AS16" s="135" t="s">
        <v>229</v>
      </c>
      <c r="AT16" s="135" t="s">
        <v>230</v>
      </c>
      <c r="AU16" s="135" t="s">
        <v>231</v>
      </c>
    </row>
    <row r="17" spans="1:47" s="119" customFormat="1" ht="93" customHeight="1" x14ac:dyDescent="0.25">
      <c r="A17" s="121" t="s">
        <v>137</v>
      </c>
      <c r="B17" s="121" t="s">
        <v>138</v>
      </c>
      <c r="C17" s="121" t="s">
        <v>139</v>
      </c>
      <c r="D17" s="121" t="s">
        <v>140</v>
      </c>
      <c r="E17" s="122"/>
      <c r="F17" s="122"/>
      <c r="G17" s="123"/>
      <c r="H17" s="146"/>
      <c r="I17" s="150"/>
      <c r="J17" s="151" t="s">
        <v>232</v>
      </c>
      <c r="K17" s="153" t="s">
        <v>18</v>
      </c>
      <c r="L17" s="127" t="s">
        <v>147</v>
      </c>
      <c r="M17" s="127" t="s">
        <v>171</v>
      </c>
      <c r="N17" s="147">
        <v>48</v>
      </c>
      <c r="O17" s="147">
        <v>12</v>
      </c>
      <c r="P17" s="147">
        <v>12</v>
      </c>
      <c r="Q17" s="147">
        <v>12</v>
      </c>
      <c r="R17" s="147">
        <v>12</v>
      </c>
      <c r="S17" s="128" t="s">
        <v>224</v>
      </c>
      <c r="T17" s="130">
        <v>0</v>
      </c>
      <c r="U17" s="130"/>
      <c r="V17" s="130"/>
      <c r="W17" s="130">
        <v>12</v>
      </c>
      <c r="X17" s="130"/>
      <c r="Y17" s="130"/>
      <c r="Z17" s="130">
        <v>23</v>
      </c>
      <c r="AA17" s="130"/>
      <c r="AB17" s="130">
        <f t="shared" si="0"/>
        <v>23</v>
      </c>
      <c r="AC17" s="138" t="s">
        <v>233</v>
      </c>
      <c r="AD17" s="138" t="s">
        <v>234</v>
      </c>
      <c r="AE17" s="138" t="s">
        <v>234</v>
      </c>
      <c r="AF17" s="138" t="s">
        <v>235</v>
      </c>
      <c r="AG17" s="130">
        <v>0</v>
      </c>
      <c r="AH17" s="132">
        <v>0</v>
      </c>
      <c r="AI17" s="130">
        <v>0</v>
      </c>
      <c r="AJ17" s="132">
        <v>0</v>
      </c>
      <c r="AK17" s="130">
        <v>0</v>
      </c>
      <c r="AL17" s="132">
        <v>6</v>
      </c>
      <c r="AM17" s="130"/>
      <c r="AN17" s="132">
        <v>6</v>
      </c>
      <c r="AO17" s="133">
        <f t="shared" si="1"/>
        <v>0</v>
      </c>
      <c r="AP17" s="133">
        <f t="shared" si="1"/>
        <v>6</v>
      </c>
      <c r="AQ17" s="130">
        <f t="shared" si="2"/>
        <v>0</v>
      </c>
      <c r="AR17" s="134"/>
      <c r="AS17" s="135" t="s">
        <v>236</v>
      </c>
      <c r="AT17" s="135" t="s">
        <v>237</v>
      </c>
      <c r="AU17" s="135" t="s">
        <v>238</v>
      </c>
    </row>
    <row r="18" spans="1:47" s="119" customFormat="1" ht="188.25" customHeight="1" x14ac:dyDescent="0.25">
      <c r="A18" s="121" t="s">
        <v>137</v>
      </c>
      <c r="B18" s="121" t="s">
        <v>138</v>
      </c>
      <c r="C18" s="121" t="s">
        <v>139</v>
      </c>
      <c r="D18" s="121" t="s">
        <v>140</v>
      </c>
      <c r="E18" s="122"/>
      <c r="F18" s="122"/>
      <c r="G18" s="123"/>
      <c r="H18" s="146"/>
      <c r="I18" s="150" t="s">
        <v>239</v>
      </c>
      <c r="J18" s="151" t="s">
        <v>240</v>
      </c>
      <c r="K18" s="127" t="s">
        <v>18</v>
      </c>
      <c r="L18" s="127" t="s">
        <v>147</v>
      </c>
      <c r="M18" s="127">
        <v>167</v>
      </c>
      <c r="N18" s="127">
        <v>200</v>
      </c>
      <c r="O18" s="127">
        <v>50</v>
      </c>
      <c r="P18" s="127">
        <v>50</v>
      </c>
      <c r="Q18" s="127">
        <v>50</v>
      </c>
      <c r="R18" s="127">
        <v>50</v>
      </c>
      <c r="S18" s="128" t="s">
        <v>224</v>
      </c>
      <c r="T18" s="130">
        <v>0</v>
      </c>
      <c r="U18" s="130"/>
      <c r="V18" s="130">
        <v>17</v>
      </c>
      <c r="W18" s="130">
        <v>25</v>
      </c>
      <c r="X18" s="130"/>
      <c r="Y18" s="130"/>
      <c r="Z18" s="130">
        <v>41</v>
      </c>
      <c r="AA18" s="130">
        <v>50</v>
      </c>
      <c r="AB18" s="130">
        <f t="shared" si="0"/>
        <v>58</v>
      </c>
      <c r="AC18" s="138" t="s">
        <v>241</v>
      </c>
      <c r="AD18" s="138" t="s">
        <v>242</v>
      </c>
      <c r="AE18" s="138" t="s">
        <v>242</v>
      </c>
      <c r="AF18" s="138" t="s">
        <v>243</v>
      </c>
      <c r="AG18" s="130">
        <v>0</v>
      </c>
      <c r="AH18" s="132">
        <v>0</v>
      </c>
      <c r="AI18" s="130">
        <v>0</v>
      </c>
      <c r="AJ18" s="132">
        <v>0</v>
      </c>
      <c r="AK18" s="154">
        <v>21</v>
      </c>
      <c r="AL18" s="132">
        <v>25</v>
      </c>
      <c r="AM18" s="130"/>
      <c r="AN18" s="132">
        <v>25</v>
      </c>
      <c r="AO18" s="133">
        <f t="shared" si="1"/>
        <v>21</v>
      </c>
      <c r="AP18" s="133">
        <f t="shared" si="1"/>
        <v>25</v>
      </c>
      <c r="AQ18" s="148">
        <f t="shared" si="2"/>
        <v>0.84</v>
      </c>
      <c r="AR18" s="155"/>
      <c r="AS18" s="135" t="s">
        <v>244</v>
      </c>
      <c r="AT18" s="135" t="s">
        <v>245</v>
      </c>
      <c r="AU18" s="135" t="s">
        <v>246</v>
      </c>
    </row>
    <row r="19" spans="1:47" s="119" customFormat="1" ht="102.75" customHeight="1" x14ac:dyDescent="0.25">
      <c r="A19" s="121" t="s">
        <v>137</v>
      </c>
      <c r="B19" s="121" t="s">
        <v>138</v>
      </c>
      <c r="C19" s="121" t="s">
        <v>139</v>
      </c>
      <c r="D19" s="121" t="s">
        <v>140</v>
      </c>
      <c r="E19" s="122"/>
      <c r="F19" s="122"/>
      <c r="G19" s="123"/>
      <c r="H19" s="146"/>
      <c r="I19" s="150"/>
      <c r="J19" s="156" t="s">
        <v>247</v>
      </c>
      <c r="K19" s="127" t="s">
        <v>18</v>
      </c>
      <c r="L19" s="127" t="s">
        <v>147</v>
      </c>
      <c r="M19" s="128">
        <v>1029</v>
      </c>
      <c r="N19" s="128">
        <f>O19+P19+Q19+R19</f>
        <v>2000</v>
      </c>
      <c r="O19" s="128">
        <v>500</v>
      </c>
      <c r="P19" s="128">
        <v>500</v>
      </c>
      <c r="Q19" s="128">
        <v>500</v>
      </c>
      <c r="R19" s="128">
        <v>500</v>
      </c>
      <c r="S19" s="128" t="s">
        <v>224</v>
      </c>
      <c r="T19" s="130">
        <v>0</v>
      </c>
      <c r="U19" s="130"/>
      <c r="V19" s="130"/>
      <c r="W19" s="130">
        <v>250</v>
      </c>
      <c r="X19" s="130"/>
      <c r="Y19" s="130"/>
      <c r="Z19" s="130">
        <v>187</v>
      </c>
      <c r="AA19" s="130">
        <v>250</v>
      </c>
      <c r="AB19" s="130">
        <f t="shared" si="0"/>
        <v>187</v>
      </c>
      <c r="AC19" s="138" t="s">
        <v>241</v>
      </c>
      <c r="AD19" s="138" t="s">
        <v>248</v>
      </c>
      <c r="AE19" s="138" t="s">
        <v>249</v>
      </c>
      <c r="AF19" s="138" t="s">
        <v>250</v>
      </c>
      <c r="AG19" s="130">
        <v>0</v>
      </c>
      <c r="AH19" s="132">
        <v>0</v>
      </c>
      <c r="AI19" s="130">
        <v>0</v>
      </c>
      <c r="AJ19" s="132">
        <v>0</v>
      </c>
      <c r="AK19" s="130">
        <v>178</v>
      </c>
      <c r="AL19" s="132">
        <v>250</v>
      </c>
      <c r="AM19" s="130"/>
      <c r="AN19" s="132">
        <v>250</v>
      </c>
      <c r="AO19" s="133">
        <f>AG19+AI19+AK19</f>
        <v>178</v>
      </c>
      <c r="AP19" s="133">
        <f>AH19+AJ19+AL19</f>
        <v>250</v>
      </c>
      <c r="AQ19" s="148">
        <f t="shared" si="2"/>
        <v>0.71199999999999997</v>
      </c>
      <c r="AR19" s="155"/>
      <c r="AS19" s="135" t="s">
        <v>251</v>
      </c>
      <c r="AT19" s="135" t="s">
        <v>252</v>
      </c>
      <c r="AU19" s="135" t="s">
        <v>253</v>
      </c>
    </row>
    <row r="20" spans="1:47" s="119" customFormat="1" ht="130.5" customHeight="1" x14ac:dyDescent="0.3">
      <c r="A20" s="121" t="s">
        <v>137</v>
      </c>
      <c r="B20" s="121" t="s">
        <v>138</v>
      </c>
      <c r="C20" s="121" t="s">
        <v>139</v>
      </c>
      <c r="D20" s="121" t="s">
        <v>140</v>
      </c>
      <c r="E20" s="122"/>
      <c r="F20" s="122"/>
      <c r="G20" s="123"/>
      <c r="H20" s="146" t="s">
        <v>254</v>
      </c>
      <c r="I20" s="129" t="s">
        <v>255</v>
      </c>
      <c r="J20" s="156" t="s">
        <v>256</v>
      </c>
      <c r="K20" s="127" t="s">
        <v>18</v>
      </c>
      <c r="L20" s="127" t="s">
        <v>19</v>
      </c>
      <c r="M20" s="128" t="s">
        <v>171</v>
      </c>
      <c r="N20" s="128">
        <v>20</v>
      </c>
      <c r="O20" s="128">
        <v>3</v>
      </c>
      <c r="P20" s="128">
        <v>5</v>
      </c>
      <c r="Q20" s="128">
        <v>5</v>
      </c>
      <c r="R20" s="128">
        <v>7</v>
      </c>
      <c r="S20" s="128" t="s">
        <v>224</v>
      </c>
      <c r="T20" s="130">
        <v>0</v>
      </c>
      <c r="U20" s="130"/>
      <c r="V20" s="130"/>
      <c r="W20" s="130"/>
      <c r="X20" s="130"/>
      <c r="Y20" s="130"/>
      <c r="Z20" s="130">
        <v>11</v>
      </c>
      <c r="AA20" s="130">
        <f>O20</f>
        <v>3</v>
      </c>
      <c r="AB20" s="130">
        <f t="shared" si="0"/>
        <v>11</v>
      </c>
      <c r="AC20" s="138"/>
      <c r="AD20" s="138"/>
      <c r="AE20" s="138"/>
      <c r="AF20" s="138" t="s">
        <v>217</v>
      </c>
      <c r="AG20" s="130">
        <v>0</v>
      </c>
      <c r="AH20" s="132">
        <v>0</v>
      </c>
      <c r="AI20" s="130">
        <v>0</v>
      </c>
      <c r="AJ20" s="132">
        <v>0</v>
      </c>
      <c r="AK20" s="154">
        <v>0</v>
      </c>
      <c r="AL20" s="132">
        <v>2</v>
      </c>
      <c r="AM20" s="130"/>
      <c r="AN20" s="132">
        <v>3</v>
      </c>
      <c r="AO20" s="133">
        <f t="shared" si="1"/>
        <v>0</v>
      </c>
      <c r="AP20" s="133">
        <f t="shared" si="1"/>
        <v>2</v>
      </c>
      <c r="AQ20" s="130">
        <f t="shared" si="2"/>
        <v>0</v>
      </c>
      <c r="AR20" s="134"/>
      <c r="AS20" s="157" t="s">
        <v>257</v>
      </c>
      <c r="AT20" s="158" t="s">
        <v>258</v>
      </c>
      <c r="AU20" s="158" t="s">
        <v>259</v>
      </c>
    </row>
    <row r="21" spans="1:47" s="119" customFormat="1" ht="93" customHeight="1" x14ac:dyDescent="0.25">
      <c r="A21" s="121"/>
      <c r="B21" s="121"/>
      <c r="C21" s="121"/>
      <c r="D21" s="121"/>
      <c r="E21" s="122"/>
      <c r="F21" s="122"/>
      <c r="G21" s="123"/>
      <c r="H21" s="146"/>
      <c r="I21" s="129" t="s">
        <v>260</v>
      </c>
      <c r="J21" s="126" t="s">
        <v>261</v>
      </c>
      <c r="K21" s="127" t="s">
        <v>262</v>
      </c>
      <c r="L21" s="127" t="s">
        <v>19</v>
      </c>
      <c r="M21" s="127" t="s">
        <v>171</v>
      </c>
      <c r="N21" s="147">
        <v>1</v>
      </c>
      <c r="O21" s="147">
        <v>1</v>
      </c>
      <c r="P21" s="147">
        <v>1</v>
      </c>
      <c r="Q21" s="147">
        <v>1</v>
      </c>
      <c r="R21" s="147">
        <v>1</v>
      </c>
      <c r="S21" s="128" t="s">
        <v>224</v>
      </c>
      <c r="T21" s="159"/>
      <c r="U21" s="159"/>
      <c r="V21" s="159"/>
      <c r="W21" s="159"/>
      <c r="X21" s="159"/>
      <c r="Y21" s="159"/>
      <c r="Z21" s="130">
        <v>1</v>
      </c>
      <c r="AA21" s="130">
        <v>1</v>
      </c>
      <c r="AB21" s="130">
        <f t="shared" si="0"/>
        <v>1</v>
      </c>
      <c r="AC21" s="138" t="s">
        <v>263</v>
      </c>
      <c r="AD21" s="138" t="s">
        <v>264</v>
      </c>
      <c r="AE21" s="138" t="s">
        <v>265</v>
      </c>
      <c r="AF21" s="138" t="s">
        <v>266</v>
      </c>
      <c r="AG21" s="130">
        <v>0</v>
      </c>
      <c r="AH21" s="132">
        <v>0</v>
      </c>
      <c r="AI21" s="128">
        <v>0</v>
      </c>
      <c r="AJ21" s="132">
        <v>0</v>
      </c>
      <c r="AK21" s="128">
        <v>0</v>
      </c>
      <c r="AL21" s="160">
        <v>0</v>
      </c>
      <c r="AM21" s="130"/>
      <c r="AN21" s="132">
        <v>1</v>
      </c>
      <c r="AO21" s="133">
        <f t="shared" si="1"/>
        <v>0</v>
      </c>
      <c r="AP21" s="133">
        <f t="shared" si="1"/>
        <v>0</v>
      </c>
      <c r="AQ21" s="130">
        <v>0</v>
      </c>
      <c r="AR21" s="161"/>
      <c r="AS21" s="135" t="s">
        <v>267</v>
      </c>
      <c r="AT21" s="135" t="s">
        <v>268</v>
      </c>
      <c r="AU21" s="135" t="s">
        <v>269</v>
      </c>
    </row>
    <row r="22" spans="1:47" s="119" customFormat="1" ht="93" customHeight="1" x14ac:dyDescent="0.25">
      <c r="A22" s="121" t="s">
        <v>137</v>
      </c>
      <c r="B22" s="121" t="s">
        <v>138</v>
      </c>
      <c r="C22" s="121" t="s">
        <v>139</v>
      </c>
      <c r="D22" s="121" t="s">
        <v>140</v>
      </c>
      <c r="E22" s="122"/>
      <c r="F22" s="122"/>
      <c r="G22" s="123" t="s">
        <v>270</v>
      </c>
      <c r="H22" s="146" t="s">
        <v>271</v>
      </c>
      <c r="I22" s="129" t="s">
        <v>272</v>
      </c>
      <c r="J22" s="126" t="s">
        <v>273</v>
      </c>
      <c r="K22" s="127" t="s">
        <v>18</v>
      </c>
      <c r="L22" s="127" t="s">
        <v>44</v>
      </c>
      <c r="M22" s="127">
        <v>8</v>
      </c>
      <c r="N22" s="127">
        <v>16</v>
      </c>
      <c r="O22" s="127">
        <v>4</v>
      </c>
      <c r="P22" s="127">
        <v>4</v>
      </c>
      <c r="Q22" s="127">
        <v>4</v>
      </c>
      <c r="R22" s="127">
        <v>4</v>
      </c>
      <c r="S22" s="129" t="s">
        <v>274</v>
      </c>
      <c r="T22" s="130">
        <v>0</v>
      </c>
      <c r="U22" s="130"/>
      <c r="V22" s="130">
        <v>1</v>
      </c>
      <c r="W22" s="130">
        <v>4</v>
      </c>
      <c r="X22" s="130"/>
      <c r="Y22" s="130"/>
      <c r="Z22" s="130"/>
      <c r="AA22" s="130"/>
      <c r="AB22" s="130">
        <f t="shared" si="0"/>
        <v>1</v>
      </c>
      <c r="AC22" s="138" t="s">
        <v>275</v>
      </c>
      <c r="AD22" s="138" t="s">
        <v>276</v>
      </c>
      <c r="AE22" s="138" t="s">
        <v>277</v>
      </c>
      <c r="AF22" s="138" t="s">
        <v>278</v>
      </c>
      <c r="AG22" s="130">
        <v>0</v>
      </c>
      <c r="AH22" s="132">
        <v>0</v>
      </c>
      <c r="AI22" s="130">
        <v>2</v>
      </c>
      <c r="AJ22" s="132">
        <v>2</v>
      </c>
      <c r="AK22" s="130">
        <v>1</v>
      </c>
      <c r="AL22" s="132">
        <v>0</v>
      </c>
      <c r="AM22" s="130"/>
      <c r="AN22" s="132">
        <v>2</v>
      </c>
      <c r="AO22" s="133">
        <f t="shared" si="1"/>
        <v>3</v>
      </c>
      <c r="AP22" s="133">
        <f t="shared" si="1"/>
        <v>2</v>
      </c>
      <c r="AQ22" s="148">
        <f t="shared" si="2"/>
        <v>1.5</v>
      </c>
      <c r="AR22" s="162"/>
      <c r="AS22" s="135" t="s">
        <v>279</v>
      </c>
      <c r="AT22" s="135" t="s">
        <v>280</v>
      </c>
      <c r="AU22" s="135" t="s">
        <v>281</v>
      </c>
    </row>
    <row r="23" spans="1:47" s="119" customFormat="1" ht="122.25" customHeight="1" x14ac:dyDescent="0.25">
      <c r="A23" s="121" t="s">
        <v>137</v>
      </c>
      <c r="B23" s="121" t="s">
        <v>138</v>
      </c>
      <c r="C23" s="121" t="s">
        <v>139</v>
      </c>
      <c r="D23" s="121" t="s">
        <v>140</v>
      </c>
      <c r="E23" s="122"/>
      <c r="F23" s="122"/>
      <c r="G23" s="123"/>
      <c r="H23" s="146"/>
      <c r="I23" s="129" t="s">
        <v>282</v>
      </c>
      <c r="J23" s="126" t="s">
        <v>283</v>
      </c>
      <c r="K23" s="127" t="s">
        <v>18</v>
      </c>
      <c r="L23" s="127" t="s">
        <v>44</v>
      </c>
      <c r="M23" s="127">
        <v>50</v>
      </c>
      <c r="N23" s="127">
        <v>400</v>
      </c>
      <c r="O23" s="127">
        <v>50</v>
      </c>
      <c r="P23" s="127">
        <v>125</v>
      </c>
      <c r="Q23" s="127">
        <v>125</v>
      </c>
      <c r="R23" s="127">
        <v>100</v>
      </c>
      <c r="S23" s="129" t="s">
        <v>284</v>
      </c>
      <c r="T23" s="130">
        <v>0</v>
      </c>
      <c r="U23" s="130"/>
      <c r="V23" s="130">
        <v>0</v>
      </c>
      <c r="W23" s="130">
        <v>25</v>
      </c>
      <c r="X23" s="130">
        <v>35</v>
      </c>
      <c r="Y23" s="130">
        <v>25</v>
      </c>
      <c r="Z23" s="130">
        <v>24</v>
      </c>
      <c r="AA23" s="130">
        <v>15</v>
      </c>
      <c r="AB23" s="130">
        <f t="shared" si="0"/>
        <v>59</v>
      </c>
      <c r="AC23" s="138" t="s">
        <v>285</v>
      </c>
      <c r="AD23" s="138" t="s">
        <v>286</v>
      </c>
      <c r="AE23" s="138" t="s">
        <v>287</v>
      </c>
      <c r="AF23" s="138" t="s">
        <v>288</v>
      </c>
      <c r="AG23" s="130">
        <v>0</v>
      </c>
      <c r="AH23" s="132">
        <v>0</v>
      </c>
      <c r="AI23" s="130">
        <v>0</v>
      </c>
      <c r="AJ23" s="132">
        <v>0</v>
      </c>
      <c r="AK23" s="130">
        <v>94</v>
      </c>
      <c r="AL23" s="132">
        <v>50</v>
      </c>
      <c r="AM23" s="130"/>
      <c r="AN23" s="132">
        <v>75</v>
      </c>
      <c r="AO23" s="133">
        <f t="shared" si="1"/>
        <v>94</v>
      </c>
      <c r="AP23" s="133">
        <f t="shared" si="1"/>
        <v>50</v>
      </c>
      <c r="AQ23" s="148">
        <f t="shared" si="2"/>
        <v>1.88</v>
      </c>
      <c r="AR23" s="162"/>
      <c r="AS23" s="135" t="s">
        <v>289</v>
      </c>
      <c r="AT23" s="135" t="s">
        <v>290</v>
      </c>
      <c r="AU23" s="135" t="s">
        <v>291</v>
      </c>
    </row>
    <row r="24" spans="1:47" s="119" customFormat="1" ht="93" customHeight="1" x14ac:dyDescent="0.25">
      <c r="A24" s="121" t="s">
        <v>137</v>
      </c>
      <c r="B24" s="121" t="s">
        <v>138</v>
      </c>
      <c r="C24" s="121" t="s">
        <v>139</v>
      </c>
      <c r="D24" s="121" t="s">
        <v>140</v>
      </c>
      <c r="E24" s="122"/>
      <c r="F24" s="122"/>
      <c r="G24" s="123"/>
      <c r="H24" s="146"/>
      <c r="I24" s="129" t="s">
        <v>292</v>
      </c>
      <c r="J24" s="126" t="s">
        <v>293</v>
      </c>
      <c r="K24" s="127" t="s">
        <v>18</v>
      </c>
      <c r="L24" s="127" t="s">
        <v>44</v>
      </c>
      <c r="M24" s="127">
        <v>1</v>
      </c>
      <c r="N24" s="127">
        <v>52</v>
      </c>
      <c r="O24" s="127">
        <v>13</v>
      </c>
      <c r="P24" s="127">
        <v>13</v>
      </c>
      <c r="Q24" s="127">
        <v>13</v>
      </c>
      <c r="R24" s="127">
        <v>13</v>
      </c>
      <c r="S24" s="129" t="s">
        <v>274</v>
      </c>
      <c r="T24" s="130">
        <v>0</v>
      </c>
      <c r="U24" s="130"/>
      <c r="V24" s="130">
        <v>0</v>
      </c>
      <c r="W24" s="130"/>
      <c r="X24" s="130">
        <v>0</v>
      </c>
      <c r="Y24" s="130"/>
      <c r="Z24" s="130">
        <v>11</v>
      </c>
      <c r="AA24" s="130">
        <v>13</v>
      </c>
      <c r="AB24" s="130">
        <f t="shared" si="0"/>
        <v>11</v>
      </c>
      <c r="AC24" s="163" t="s">
        <v>294</v>
      </c>
      <c r="AD24" s="163" t="s">
        <v>295</v>
      </c>
      <c r="AE24" s="163" t="s">
        <v>296</v>
      </c>
      <c r="AF24" s="163" t="s">
        <v>297</v>
      </c>
      <c r="AG24" s="130">
        <v>0</v>
      </c>
      <c r="AH24" s="132">
        <v>0</v>
      </c>
      <c r="AI24" s="130">
        <v>0</v>
      </c>
      <c r="AJ24" s="132">
        <v>0</v>
      </c>
      <c r="AK24" s="130">
        <v>0</v>
      </c>
      <c r="AL24" s="132">
        <v>0</v>
      </c>
      <c r="AM24" s="130"/>
      <c r="AN24" s="132">
        <v>13</v>
      </c>
      <c r="AO24" s="133">
        <f t="shared" si="1"/>
        <v>0</v>
      </c>
      <c r="AP24" s="133">
        <f t="shared" si="1"/>
        <v>0</v>
      </c>
      <c r="AQ24" s="130">
        <v>0</v>
      </c>
      <c r="AR24" s="161"/>
      <c r="AS24" s="135" t="s">
        <v>298</v>
      </c>
      <c r="AT24" s="135" t="s">
        <v>299</v>
      </c>
      <c r="AU24" s="135" t="s">
        <v>300</v>
      </c>
    </row>
    <row r="25" spans="1:47" s="119" customFormat="1" ht="141.75" customHeight="1" x14ac:dyDescent="0.25">
      <c r="A25" s="121" t="s">
        <v>137</v>
      </c>
      <c r="B25" s="121" t="s">
        <v>138</v>
      </c>
      <c r="C25" s="121" t="s">
        <v>139</v>
      </c>
      <c r="D25" s="121" t="s">
        <v>140</v>
      </c>
      <c r="E25" s="122"/>
      <c r="F25" s="122"/>
      <c r="G25" s="123"/>
      <c r="H25" s="146"/>
      <c r="I25" s="129" t="s">
        <v>301</v>
      </c>
      <c r="J25" s="126" t="s">
        <v>302</v>
      </c>
      <c r="K25" s="127" t="s">
        <v>262</v>
      </c>
      <c r="L25" s="127" t="s">
        <v>44</v>
      </c>
      <c r="M25" s="127">
        <v>1</v>
      </c>
      <c r="N25" s="147">
        <v>1</v>
      </c>
      <c r="O25" s="147" t="s">
        <v>171</v>
      </c>
      <c r="P25" s="147">
        <v>1</v>
      </c>
      <c r="Q25" s="147"/>
      <c r="R25" s="147"/>
      <c r="S25" s="129" t="s">
        <v>303</v>
      </c>
      <c r="T25" s="130">
        <v>0</v>
      </c>
      <c r="U25" s="130"/>
      <c r="V25" s="130"/>
      <c r="W25" s="130"/>
      <c r="X25" s="130"/>
      <c r="Y25" s="130"/>
      <c r="Z25" s="130"/>
      <c r="AA25" s="164">
        <v>0.25</v>
      </c>
      <c r="AB25" s="130">
        <f t="shared" si="0"/>
        <v>0</v>
      </c>
      <c r="AC25" s="138" t="s">
        <v>304</v>
      </c>
      <c r="AD25" s="138" t="s">
        <v>305</v>
      </c>
      <c r="AE25" s="138" t="s">
        <v>306</v>
      </c>
      <c r="AF25" s="138" t="s">
        <v>307</v>
      </c>
      <c r="AG25" s="130">
        <v>0</v>
      </c>
      <c r="AH25" s="132">
        <v>0</v>
      </c>
      <c r="AI25" s="130">
        <v>0</v>
      </c>
      <c r="AJ25" s="132">
        <v>0</v>
      </c>
      <c r="AK25" s="130">
        <v>0.2</v>
      </c>
      <c r="AL25" s="132">
        <v>0.25</v>
      </c>
      <c r="AM25" s="130"/>
      <c r="AN25" s="132">
        <v>0.75</v>
      </c>
      <c r="AO25" s="133">
        <f t="shared" si="1"/>
        <v>0.2</v>
      </c>
      <c r="AP25" s="133">
        <f t="shared" si="1"/>
        <v>0.25</v>
      </c>
      <c r="AQ25" s="148">
        <f t="shared" si="2"/>
        <v>0.8</v>
      </c>
      <c r="AR25" s="149"/>
      <c r="AS25" s="135" t="s">
        <v>308</v>
      </c>
      <c r="AT25" s="135" t="s">
        <v>309</v>
      </c>
      <c r="AU25" s="135" t="s">
        <v>310</v>
      </c>
    </row>
    <row r="26" spans="1:47" s="119" customFormat="1" ht="156.75" customHeight="1" x14ac:dyDescent="0.25">
      <c r="A26" s="121"/>
      <c r="B26" s="121"/>
      <c r="C26" s="121"/>
      <c r="D26" s="121"/>
      <c r="E26" s="122"/>
      <c r="F26" s="122"/>
      <c r="G26" s="123"/>
      <c r="H26" s="146"/>
      <c r="I26" s="150" t="s">
        <v>311</v>
      </c>
      <c r="J26" s="126" t="s">
        <v>312</v>
      </c>
      <c r="K26" s="127" t="s">
        <v>18</v>
      </c>
      <c r="L26" s="127" t="s">
        <v>147</v>
      </c>
      <c r="M26" s="165">
        <v>24000</v>
      </c>
      <c r="N26" s="166">
        <v>30000</v>
      </c>
      <c r="O26" s="166">
        <f>N26/4</f>
        <v>7500</v>
      </c>
      <c r="P26" s="166">
        <v>7500</v>
      </c>
      <c r="Q26" s="166">
        <v>7500</v>
      </c>
      <c r="R26" s="166">
        <v>7500</v>
      </c>
      <c r="S26" s="129" t="s">
        <v>313</v>
      </c>
      <c r="T26" s="130">
        <v>0</v>
      </c>
      <c r="U26" s="130"/>
      <c r="V26" s="130">
        <v>5016</v>
      </c>
      <c r="W26" s="130">
        <v>5000</v>
      </c>
      <c r="X26" s="130">
        <f>5793-V26</f>
        <v>777</v>
      </c>
      <c r="Y26" s="130"/>
      <c r="Z26" s="130">
        <v>3948</v>
      </c>
      <c r="AA26" s="167"/>
      <c r="AB26" s="130">
        <f t="shared" si="0"/>
        <v>9741</v>
      </c>
      <c r="AC26" s="138" t="s">
        <v>314</v>
      </c>
      <c r="AD26" s="138" t="s">
        <v>315</v>
      </c>
      <c r="AE26" s="138" t="s">
        <v>316</v>
      </c>
      <c r="AF26" s="138" t="s">
        <v>317</v>
      </c>
      <c r="AG26" s="130">
        <v>546</v>
      </c>
      <c r="AH26" s="132">
        <v>0</v>
      </c>
      <c r="AI26" s="130">
        <v>3584</v>
      </c>
      <c r="AJ26" s="132">
        <v>3500</v>
      </c>
      <c r="AK26" s="130">
        <f>1422+1797+1857</f>
        <v>5076</v>
      </c>
      <c r="AL26" s="132">
        <v>0</v>
      </c>
      <c r="AM26" s="130"/>
      <c r="AN26" s="168">
        <v>4000</v>
      </c>
      <c r="AO26" s="133">
        <f t="shared" si="1"/>
        <v>9206</v>
      </c>
      <c r="AP26" s="133">
        <f t="shared" si="1"/>
        <v>3500</v>
      </c>
      <c r="AQ26" s="148">
        <f t="shared" si="2"/>
        <v>2.6302857142857143</v>
      </c>
      <c r="AR26" s="162"/>
      <c r="AS26" s="135" t="s">
        <v>318</v>
      </c>
      <c r="AT26" s="135" t="s">
        <v>319</v>
      </c>
      <c r="AU26" s="135" t="s">
        <v>320</v>
      </c>
    </row>
    <row r="27" spans="1:47" s="119" customFormat="1" ht="152.25" customHeight="1" x14ac:dyDescent="0.25">
      <c r="A27" s="121"/>
      <c r="B27" s="121"/>
      <c r="C27" s="121"/>
      <c r="D27" s="121"/>
      <c r="E27" s="122"/>
      <c r="F27" s="122"/>
      <c r="G27" s="123"/>
      <c r="H27" s="146"/>
      <c r="I27" s="150"/>
      <c r="J27" s="126" t="s">
        <v>321</v>
      </c>
      <c r="K27" s="127" t="s">
        <v>18</v>
      </c>
      <c r="L27" s="127" t="s">
        <v>147</v>
      </c>
      <c r="M27" s="165">
        <v>0</v>
      </c>
      <c r="N27" s="166">
        <f>O27+P27+Q27+R27</f>
        <v>10000</v>
      </c>
      <c r="O27" s="166">
        <v>2500</v>
      </c>
      <c r="P27" s="166">
        <v>2500</v>
      </c>
      <c r="Q27" s="166">
        <v>2500</v>
      </c>
      <c r="R27" s="166">
        <v>2500</v>
      </c>
      <c r="S27" s="129" t="s">
        <v>313</v>
      </c>
      <c r="T27" s="169"/>
      <c r="U27" s="159"/>
      <c r="V27" s="159"/>
      <c r="W27" s="159"/>
      <c r="X27" s="128">
        <v>2151</v>
      </c>
      <c r="Y27" s="159"/>
      <c r="Z27" s="159"/>
      <c r="AA27" s="128">
        <v>2500</v>
      </c>
      <c r="AB27" s="130">
        <f t="shared" si="0"/>
        <v>2151</v>
      </c>
      <c r="AC27" s="159"/>
      <c r="AD27" s="159"/>
      <c r="AE27" s="170" t="s">
        <v>322</v>
      </c>
      <c r="AF27" s="138" t="s">
        <v>323</v>
      </c>
      <c r="AG27" s="130">
        <v>54</v>
      </c>
      <c r="AH27" s="160">
        <v>0</v>
      </c>
      <c r="AI27" s="128">
        <v>602</v>
      </c>
      <c r="AJ27" s="132">
        <v>1000</v>
      </c>
      <c r="AK27" s="128">
        <f>801+52</f>
        <v>853</v>
      </c>
      <c r="AL27" s="160">
        <v>0</v>
      </c>
      <c r="AM27" s="159"/>
      <c r="AN27" s="160">
        <v>1500</v>
      </c>
      <c r="AO27" s="133">
        <f t="shared" si="1"/>
        <v>1509</v>
      </c>
      <c r="AP27" s="133">
        <f t="shared" si="1"/>
        <v>1000</v>
      </c>
      <c r="AQ27" s="148">
        <f t="shared" si="2"/>
        <v>1.5089999999999999</v>
      </c>
      <c r="AR27" s="162"/>
      <c r="AS27" s="171" t="s">
        <v>324</v>
      </c>
      <c r="AT27" s="158" t="s">
        <v>325</v>
      </c>
      <c r="AU27" s="158" t="s">
        <v>326</v>
      </c>
    </row>
    <row r="28" spans="1:47" s="119" customFormat="1" ht="181.5" customHeight="1" x14ac:dyDescent="0.25">
      <c r="A28" s="121" t="s">
        <v>137</v>
      </c>
      <c r="B28" s="121" t="s">
        <v>138</v>
      </c>
      <c r="C28" s="121" t="s">
        <v>139</v>
      </c>
      <c r="D28" s="121" t="s">
        <v>140</v>
      </c>
      <c r="E28" s="122"/>
      <c r="F28" s="122"/>
      <c r="G28" s="123" t="s">
        <v>327</v>
      </c>
      <c r="H28" s="146" t="s">
        <v>328</v>
      </c>
      <c r="I28" s="129" t="s">
        <v>329</v>
      </c>
      <c r="J28" s="126" t="s">
        <v>330</v>
      </c>
      <c r="K28" s="127" t="s">
        <v>262</v>
      </c>
      <c r="L28" s="127" t="s">
        <v>44</v>
      </c>
      <c r="M28" s="172" t="s">
        <v>171</v>
      </c>
      <c r="N28" s="147">
        <v>32</v>
      </c>
      <c r="O28" s="172"/>
      <c r="P28" s="147">
        <v>10</v>
      </c>
      <c r="Q28" s="147">
        <v>10</v>
      </c>
      <c r="R28" s="147">
        <v>12</v>
      </c>
      <c r="S28" s="129" t="s">
        <v>331</v>
      </c>
      <c r="T28" s="128">
        <v>0</v>
      </c>
      <c r="U28" s="128">
        <v>0</v>
      </c>
      <c r="V28" s="128">
        <v>0</v>
      </c>
      <c r="W28" s="128">
        <v>0</v>
      </c>
      <c r="X28" s="128">
        <v>0</v>
      </c>
      <c r="Y28" s="128">
        <v>0</v>
      </c>
      <c r="Z28" s="130">
        <v>0</v>
      </c>
      <c r="AA28" s="164">
        <v>0</v>
      </c>
      <c r="AB28" s="130">
        <f t="shared" si="0"/>
        <v>0</v>
      </c>
      <c r="AC28" s="159"/>
      <c r="AD28" s="159"/>
      <c r="AE28" s="159"/>
      <c r="AF28" s="173" t="s">
        <v>332</v>
      </c>
      <c r="AG28" s="128">
        <v>0</v>
      </c>
      <c r="AH28" s="160">
        <v>0</v>
      </c>
      <c r="AI28" s="128">
        <v>0</v>
      </c>
      <c r="AJ28" s="160">
        <v>0</v>
      </c>
      <c r="AK28" s="128">
        <v>0</v>
      </c>
      <c r="AL28" s="160">
        <v>5</v>
      </c>
      <c r="AM28" s="130"/>
      <c r="AN28" s="160">
        <v>5</v>
      </c>
      <c r="AO28" s="133">
        <f t="shared" si="1"/>
        <v>0</v>
      </c>
      <c r="AP28" s="133">
        <f t="shared" si="1"/>
        <v>5</v>
      </c>
      <c r="AQ28" s="130">
        <f t="shared" si="2"/>
        <v>0</v>
      </c>
      <c r="AR28" s="134"/>
      <c r="AS28" s="135" t="s">
        <v>333</v>
      </c>
      <c r="AT28" s="135" t="s">
        <v>334</v>
      </c>
      <c r="AU28" s="135" t="s">
        <v>335</v>
      </c>
    </row>
    <row r="29" spans="1:47" s="119" customFormat="1" ht="160.5" customHeight="1" x14ac:dyDescent="0.25">
      <c r="A29" s="121"/>
      <c r="B29" s="121"/>
      <c r="C29" s="121"/>
      <c r="D29" s="121"/>
      <c r="E29" s="122"/>
      <c r="F29" s="122"/>
      <c r="G29" s="123"/>
      <c r="H29" s="146"/>
      <c r="I29" s="129" t="s">
        <v>336</v>
      </c>
      <c r="J29" s="126" t="s">
        <v>337</v>
      </c>
      <c r="K29" s="127" t="s">
        <v>18</v>
      </c>
      <c r="L29" s="127" t="s">
        <v>147</v>
      </c>
      <c r="M29" s="172">
        <v>1</v>
      </c>
      <c r="N29" s="172">
        <v>1</v>
      </c>
      <c r="O29" s="172">
        <v>1</v>
      </c>
      <c r="P29" s="172">
        <v>1</v>
      </c>
      <c r="Q29" s="172">
        <v>1</v>
      </c>
      <c r="R29" s="172">
        <v>1</v>
      </c>
      <c r="S29" s="129" t="s">
        <v>338</v>
      </c>
      <c r="T29" s="164">
        <v>0.25</v>
      </c>
      <c r="U29" s="164">
        <v>0.25</v>
      </c>
      <c r="V29" s="164">
        <v>0.25</v>
      </c>
      <c r="W29" s="164">
        <v>0.25</v>
      </c>
      <c r="X29" s="164">
        <v>0.25</v>
      </c>
      <c r="Y29" s="164">
        <v>0.25</v>
      </c>
      <c r="Z29" s="128">
        <v>19.600000000000001</v>
      </c>
      <c r="AA29" s="174">
        <v>0.25</v>
      </c>
      <c r="AB29" s="148">
        <f t="shared" si="0"/>
        <v>20.350000000000001</v>
      </c>
      <c r="AC29" s="138" t="s">
        <v>339</v>
      </c>
      <c r="AD29" s="138" t="s">
        <v>340</v>
      </c>
      <c r="AE29" s="138" t="s">
        <v>341</v>
      </c>
      <c r="AF29" s="175" t="s">
        <v>342</v>
      </c>
      <c r="AG29" s="164">
        <v>0.25</v>
      </c>
      <c r="AH29" s="176">
        <v>0.25</v>
      </c>
      <c r="AI29" s="164">
        <v>0.25</v>
      </c>
      <c r="AJ29" s="176">
        <v>0.25</v>
      </c>
      <c r="AK29" s="164">
        <v>0.25</v>
      </c>
      <c r="AL29" s="176">
        <v>0.25</v>
      </c>
      <c r="AM29" s="128"/>
      <c r="AN29" s="177">
        <v>0.25</v>
      </c>
      <c r="AO29" s="133">
        <f t="shared" si="1"/>
        <v>0.75</v>
      </c>
      <c r="AP29" s="178">
        <f t="shared" si="1"/>
        <v>0.75</v>
      </c>
      <c r="AQ29" s="148">
        <f t="shared" si="2"/>
        <v>1</v>
      </c>
      <c r="AR29" s="149"/>
      <c r="AS29" s="135" t="s">
        <v>343</v>
      </c>
      <c r="AT29" s="135" t="s">
        <v>344</v>
      </c>
      <c r="AU29" s="135" t="s">
        <v>345</v>
      </c>
    </row>
    <row r="30" spans="1:47" s="119" customFormat="1" ht="93" customHeight="1" x14ac:dyDescent="0.25">
      <c r="A30" s="121" t="s">
        <v>346</v>
      </c>
      <c r="B30" s="121" t="s">
        <v>347</v>
      </c>
      <c r="C30" s="121"/>
      <c r="D30" s="121"/>
      <c r="E30" s="122" t="s">
        <v>348</v>
      </c>
      <c r="F30" s="122"/>
      <c r="G30" s="123" t="s">
        <v>349</v>
      </c>
      <c r="H30" s="146" t="s">
        <v>350</v>
      </c>
      <c r="I30" s="129" t="s">
        <v>351</v>
      </c>
      <c r="J30" s="179" t="s">
        <v>352</v>
      </c>
      <c r="K30" s="127" t="s">
        <v>262</v>
      </c>
      <c r="L30" s="127" t="s">
        <v>147</v>
      </c>
      <c r="M30" s="172">
        <v>1</v>
      </c>
      <c r="N30" s="172">
        <v>1</v>
      </c>
      <c r="O30" s="172">
        <v>0.25</v>
      </c>
      <c r="P30" s="172">
        <v>0.25</v>
      </c>
      <c r="Q30" s="172">
        <v>0.25</v>
      </c>
      <c r="R30" s="172">
        <v>0.25</v>
      </c>
      <c r="S30" s="129" t="s">
        <v>353</v>
      </c>
      <c r="T30" s="180">
        <f>25%/4</f>
        <v>6.25E-2</v>
      </c>
      <c r="U30" s="180"/>
      <c r="V30" s="180">
        <v>6.25E-2</v>
      </c>
      <c r="W30" s="180">
        <v>0.125</v>
      </c>
      <c r="X30" s="180">
        <v>6.25E-2</v>
      </c>
      <c r="Y30" s="180"/>
      <c r="Z30" s="180">
        <v>8.3699999999999997E-2</v>
      </c>
      <c r="AA30" s="180">
        <v>8.3699999999999997E-2</v>
      </c>
      <c r="AB30" s="130">
        <f t="shared" si="0"/>
        <v>0.2712</v>
      </c>
      <c r="AC30" s="181" t="s">
        <v>354</v>
      </c>
      <c r="AD30" s="181" t="s">
        <v>355</v>
      </c>
      <c r="AE30" s="181" t="s">
        <v>356</v>
      </c>
      <c r="AF30" s="138" t="s">
        <v>357</v>
      </c>
      <c r="AG30" s="164">
        <v>0.25</v>
      </c>
      <c r="AH30" s="176">
        <v>0.25</v>
      </c>
      <c r="AI30" s="164">
        <v>0.25</v>
      </c>
      <c r="AJ30" s="176">
        <v>0.25</v>
      </c>
      <c r="AK30" s="164">
        <v>0.25</v>
      </c>
      <c r="AL30" s="176">
        <v>0.25</v>
      </c>
      <c r="AM30" s="164"/>
      <c r="AN30" s="176">
        <v>0.25</v>
      </c>
      <c r="AO30" s="133">
        <f t="shared" si="1"/>
        <v>0.75</v>
      </c>
      <c r="AP30" s="133">
        <f t="shared" si="1"/>
        <v>0.75</v>
      </c>
      <c r="AQ30" s="148">
        <f t="shared" si="2"/>
        <v>1</v>
      </c>
      <c r="AR30" s="149"/>
      <c r="AS30" s="135" t="s">
        <v>358</v>
      </c>
      <c r="AT30" s="135" t="s">
        <v>359</v>
      </c>
      <c r="AU30" s="135" t="s">
        <v>359</v>
      </c>
    </row>
    <row r="31" spans="1:47" s="119" customFormat="1" ht="93" customHeight="1" x14ac:dyDescent="0.25">
      <c r="A31" s="121" t="s">
        <v>346</v>
      </c>
      <c r="B31" s="121" t="s">
        <v>347</v>
      </c>
      <c r="C31" s="121"/>
      <c r="D31" s="121"/>
      <c r="E31" s="122"/>
      <c r="F31" s="122"/>
      <c r="G31" s="123"/>
      <c r="H31" s="146"/>
      <c r="I31" s="129" t="s">
        <v>360</v>
      </c>
      <c r="J31" s="126" t="s">
        <v>361</v>
      </c>
      <c r="K31" s="127" t="s">
        <v>18</v>
      </c>
      <c r="L31" s="127" t="s">
        <v>19</v>
      </c>
      <c r="M31" s="172">
        <v>1</v>
      </c>
      <c r="N31" s="172">
        <v>1</v>
      </c>
      <c r="O31" s="172">
        <v>0.25</v>
      </c>
      <c r="P31" s="172">
        <v>0.25</v>
      </c>
      <c r="Q31" s="172">
        <v>0.25</v>
      </c>
      <c r="R31" s="172">
        <v>0.25</v>
      </c>
      <c r="S31" s="128" t="s">
        <v>362</v>
      </c>
      <c r="T31" s="180">
        <f>25%/4</f>
        <v>6.25E-2</v>
      </c>
      <c r="U31" s="180"/>
      <c r="V31" s="180">
        <v>6.25E-2</v>
      </c>
      <c r="W31" s="180">
        <v>0.125</v>
      </c>
      <c r="X31" s="180">
        <v>6.25E-2</v>
      </c>
      <c r="Y31" s="180"/>
      <c r="Z31" s="180">
        <v>80.34</v>
      </c>
      <c r="AA31" s="180">
        <v>8.3400000000000002E-2</v>
      </c>
      <c r="AB31" s="130">
        <f t="shared" si="0"/>
        <v>80.527500000000003</v>
      </c>
      <c r="AC31" s="138" t="s">
        <v>363</v>
      </c>
      <c r="AD31" s="138" t="s">
        <v>364</v>
      </c>
      <c r="AE31" s="138" t="s">
        <v>365</v>
      </c>
      <c r="AF31" s="138" t="s">
        <v>366</v>
      </c>
      <c r="AG31" s="164">
        <v>0</v>
      </c>
      <c r="AH31" s="176">
        <v>0</v>
      </c>
      <c r="AI31" s="164">
        <v>0</v>
      </c>
      <c r="AJ31" s="176">
        <v>0</v>
      </c>
      <c r="AK31" s="164">
        <v>0</v>
      </c>
      <c r="AL31" s="176">
        <v>0</v>
      </c>
      <c r="AM31" s="164"/>
      <c r="AN31" s="176">
        <v>1</v>
      </c>
      <c r="AO31" s="133">
        <f t="shared" si="1"/>
        <v>0</v>
      </c>
      <c r="AP31" s="133">
        <f t="shared" si="1"/>
        <v>0</v>
      </c>
      <c r="AQ31" s="130">
        <v>0</v>
      </c>
      <c r="AR31" s="161"/>
      <c r="AS31" s="135" t="s">
        <v>367</v>
      </c>
      <c r="AT31" s="135" t="s">
        <v>368</v>
      </c>
      <c r="AU31" s="135" t="s">
        <v>368</v>
      </c>
    </row>
    <row r="32" spans="1:47" ht="13.5" customHeight="1" x14ac:dyDescent="0.25">
      <c r="A32" s="182"/>
      <c r="B32" s="182"/>
      <c r="C32" s="182"/>
      <c r="D32" s="182"/>
      <c r="E32" s="182"/>
      <c r="F32" s="182"/>
      <c r="G32" s="182"/>
      <c r="H32" s="183"/>
      <c r="I32" s="182"/>
      <c r="J32" s="182"/>
      <c r="K32" s="182"/>
      <c r="L32" s="182"/>
      <c r="M32" s="182"/>
      <c r="N32" s="182"/>
      <c r="O32" s="182"/>
    </row>
  </sheetData>
  <mergeCells count="34">
    <mergeCell ref="H22:H27"/>
    <mergeCell ref="I26:I27"/>
    <mergeCell ref="H28:H29"/>
    <mergeCell ref="H30:H31"/>
    <mergeCell ref="H6:H14"/>
    <mergeCell ref="I6:I14"/>
    <mergeCell ref="H15:H19"/>
    <mergeCell ref="I16:I17"/>
    <mergeCell ref="I18:I19"/>
    <mergeCell ref="H20:H21"/>
    <mergeCell ref="AP4:AP5"/>
    <mergeCell ref="AQ4:AQ5"/>
    <mergeCell ref="AR4:AR5"/>
    <mergeCell ref="AS4:AS5"/>
    <mergeCell ref="AT4:AT5"/>
    <mergeCell ref="AU4:AU5"/>
    <mergeCell ref="AF4:AF5"/>
    <mergeCell ref="AG4:AH4"/>
    <mergeCell ref="AI4:AJ4"/>
    <mergeCell ref="AK4:AL4"/>
    <mergeCell ref="AM4:AN4"/>
    <mergeCell ref="AO4:AO5"/>
    <mergeCell ref="X4:Y4"/>
    <mergeCell ref="Z4:AA4"/>
    <mergeCell ref="AB4:AB5"/>
    <mergeCell ref="AC4:AC5"/>
    <mergeCell ref="AD4:AD5"/>
    <mergeCell ref="AE4:AE5"/>
    <mergeCell ref="A1:A3"/>
    <mergeCell ref="B1:S3"/>
    <mergeCell ref="A4:D4"/>
    <mergeCell ref="E4:M4"/>
    <mergeCell ref="T4:U4"/>
    <mergeCell ref="V4:W4"/>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9385-3E71-4E88-B6FB-1DE23CE6738F}">
  <dimension ref="A1:C10"/>
  <sheetViews>
    <sheetView workbookViewId="0">
      <selection activeCell="A13" sqref="A13"/>
    </sheetView>
  </sheetViews>
  <sheetFormatPr baseColWidth="10" defaultColWidth="11.44140625" defaultRowHeight="14.4" x14ac:dyDescent="0.3"/>
  <cols>
    <col min="1" max="1" width="68.109375" style="185" customWidth="1"/>
    <col min="2" max="16384" width="11.44140625" style="185"/>
  </cols>
  <sheetData>
    <row r="1" spans="1:3" x14ac:dyDescent="0.3">
      <c r="A1" s="197" t="s">
        <v>380</v>
      </c>
      <c r="B1" s="197"/>
      <c r="C1" s="197"/>
    </row>
    <row r="2" spans="1:3" x14ac:dyDescent="0.3">
      <c r="A2" s="190" t="s">
        <v>129</v>
      </c>
      <c r="B2" s="194" t="s">
        <v>379</v>
      </c>
      <c r="C2" s="194"/>
    </row>
    <row r="3" spans="1:3" ht="28.8" x14ac:dyDescent="0.3">
      <c r="A3" s="195" t="s">
        <v>369</v>
      </c>
      <c r="B3" s="196" t="s">
        <v>370</v>
      </c>
      <c r="C3" s="196" t="s">
        <v>371</v>
      </c>
    </row>
    <row r="4" spans="1:3" ht="43.2" x14ac:dyDescent="0.3">
      <c r="A4" s="186" t="s">
        <v>372</v>
      </c>
      <c r="B4" s="187">
        <v>0.60299999999999998</v>
      </c>
      <c r="C4" s="188">
        <f>AVERAGE('Plan Estrátegico Institucional'!AQ6:AQ14)</f>
        <v>0</v>
      </c>
    </row>
    <row r="5" spans="1:3" x14ac:dyDescent="0.3">
      <c r="A5" s="186" t="s">
        <v>373</v>
      </c>
      <c r="B5" s="189">
        <v>0.58399999999999996</v>
      </c>
      <c r="C5" s="189">
        <v>0.71</v>
      </c>
    </row>
    <row r="6" spans="1:3" x14ac:dyDescent="0.3">
      <c r="A6" s="186" t="s">
        <v>374</v>
      </c>
      <c r="B6" s="189">
        <v>0.5</v>
      </c>
      <c r="C6" s="189">
        <v>0.5</v>
      </c>
    </row>
    <row r="7" spans="1:3" x14ac:dyDescent="0.3">
      <c r="A7" s="186" t="s">
        <v>375</v>
      </c>
      <c r="B7" s="189">
        <v>0.502</v>
      </c>
      <c r="C7" s="189">
        <v>0.8</v>
      </c>
    </row>
    <row r="8" spans="1:3" x14ac:dyDescent="0.3">
      <c r="A8" s="186" t="s">
        <v>376</v>
      </c>
      <c r="B8" s="189">
        <v>0.25</v>
      </c>
      <c r="C8" s="189">
        <v>0.25</v>
      </c>
    </row>
    <row r="9" spans="1:3" x14ac:dyDescent="0.3">
      <c r="A9" s="186" t="s">
        <v>377</v>
      </c>
      <c r="B9" s="189">
        <v>0.75</v>
      </c>
      <c r="C9" s="189">
        <v>0.75</v>
      </c>
    </row>
    <row r="10" spans="1:3" s="193" customFormat="1" x14ac:dyDescent="0.3">
      <c r="A10" s="191" t="s">
        <v>378</v>
      </c>
      <c r="B10" s="192">
        <f>AVERAGE(B4:B9)</f>
        <v>0.53149999999999997</v>
      </c>
      <c r="C10" s="192">
        <f>AVERAGE(C4:C9)</f>
        <v>0.50166666666666659</v>
      </c>
    </row>
  </sheetData>
  <mergeCells count="2">
    <mergeCell ref="B2:C2"/>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017f04f-8a51-478e-b457-05634f0754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E55F5F6C4F1554BBA4E737E86E72321" ma:contentTypeVersion="18" ma:contentTypeDescription="Crear nuevo documento." ma:contentTypeScope="" ma:versionID="14c13d9ba3522dbf4b757e19dbd87618">
  <xsd:schema xmlns:xsd="http://www.w3.org/2001/XMLSchema" xmlns:xs="http://www.w3.org/2001/XMLSchema" xmlns:p="http://schemas.microsoft.com/office/2006/metadata/properties" xmlns:ns3="5017f04f-8a51-478e-b457-05634f0754dc" xmlns:ns4="20e72e25-4e85-42c8-8805-7c9f9001f0c0" targetNamespace="http://schemas.microsoft.com/office/2006/metadata/properties" ma:root="true" ma:fieldsID="c39ac1296fd2ecadc765f0c6bc5b3625" ns3:_="" ns4:_="">
    <xsd:import namespace="5017f04f-8a51-478e-b457-05634f0754dc"/>
    <xsd:import namespace="20e72e25-4e85-42c8-8805-7c9f9001f0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17f04f-8a51-478e-b457-05634f075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72e25-4e85-42c8-8805-7c9f9001f0c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A3E85D-DB53-4153-A1EE-E0BEA0451602}">
  <ds:schemaRefs>
    <ds:schemaRef ds:uri="http://schemas.microsoft.com/sharepoint/v3/contenttype/forms"/>
  </ds:schemaRefs>
</ds:datastoreItem>
</file>

<file path=customXml/itemProps2.xml><?xml version="1.0" encoding="utf-8"?>
<ds:datastoreItem xmlns:ds="http://schemas.openxmlformats.org/officeDocument/2006/customXml" ds:itemID="{712EEA7C-AB55-492F-90FC-F4C3BBB094F1}">
  <ds:schemaRefs>
    <ds:schemaRef ds:uri="5017f04f-8a51-478e-b457-05634f0754dc"/>
    <ds:schemaRef ds:uri="20e72e25-4e85-42c8-8805-7c9f9001f0c0"/>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9AFF99ED-922F-4F41-9DE1-54C5860E6B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17f04f-8a51-478e-b457-05634f0754dc"/>
    <ds:schemaRef ds:uri="20e72e25-4e85-42c8-8805-7c9f9001f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Estrátegico Sectorial </vt:lpstr>
      <vt:lpstr>Plan Estrátegico Institucional</vt:lpstr>
      <vt:lpstr>Tabla</vt:lpstr>
      <vt:lpstr>'Plan Estrátegico Institucional'!Área_de_impresión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Bonilla</dc:creator>
  <cp:lastModifiedBy>Carolina Bonilla</cp:lastModifiedBy>
  <dcterms:created xsi:type="dcterms:W3CDTF">2024-04-26T21:45:41Z</dcterms:created>
  <dcterms:modified xsi:type="dcterms:W3CDTF">2024-10-18T15:58:27Z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0x0101004E55F5F6C4F1554BBA4E737E86E72321</vt:lpwstr>
  </property>
</Properties>
</file>