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Admin\Desktop\Julian Mancera 2022\Productos 5 (Junio 1 al 30)\2. Operaciones Estadísticas Externas\Supersolidaria\Intervenidas\Actividad Ahorro\"/>
    </mc:Choice>
  </mc:AlternateContent>
  <xr:revisionPtr revIDLastSave="0" documentId="13_ncr:1_{84BE0998-2D29-4704-8FA7-8E13AD692D65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ÍNDICE" sheetId="6" r:id="rId1"/>
    <sheet name="1. TIPO_ESTADO_INTERVENCIÓN" sheetId="3" r:id="rId2"/>
    <sheet name="2. TIPO_INTERVENCIÓN_DEP" sheetId="4" r:id="rId3"/>
    <sheet name="3. ESTADO_INTERVENCIÓN_DEP" sheetId="5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" l="1"/>
  <c r="H23" i="5"/>
  <c r="F23" i="5"/>
  <c r="D23" i="5"/>
  <c r="J15" i="5"/>
  <c r="J16" i="5"/>
  <c r="J17" i="5"/>
  <c r="J18" i="5"/>
  <c r="J19" i="5"/>
  <c r="J20" i="5"/>
  <c r="J21" i="5"/>
  <c r="J22" i="5"/>
  <c r="J14" i="5"/>
  <c r="H15" i="5"/>
  <c r="H16" i="5"/>
  <c r="H17" i="5"/>
  <c r="H18" i="5"/>
  <c r="H19" i="5"/>
  <c r="H20" i="5"/>
  <c r="H21" i="5"/>
  <c r="H22" i="5"/>
  <c r="H14" i="5"/>
  <c r="F15" i="5"/>
  <c r="F16" i="5"/>
  <c r="F17" i="5"/>
  <c r="F18" i="5"/>
  <c r="F19" i="5"/>
  <c r="F20" i="5"/>
  <c r="F21" i="5"/>
  <c r="F22" i="5"/>
  <c r="F14" i="5"/>
  <c r="D15" i="5"/>
  <c r="D16" i="5"/>
  <c r="D17" i="5"/>
  <c r="D18" i="5"/>
  <c r="D19" i="5"/>
  <c r="D20" i="5"/>
  <c r="D21" i="5"/>
  <c r="D22" i="5"/>
  <c r="D14" i="5"/>
  <c r="I15" i="5"/>
  <c r="I16" i="5"/>
  <c r="I23" i="5" s="1"/>
  <c r="I17" i="5"/>
  <c r="I18" i="5"/>
  <c r="I19" i="5"/>
  <c r="I20" i="5"/>
  <c r="I21" i="5"/>
  <c r="I22" i="5"/>
  <c r="I14" i="5"/>
  <c r="G23" i="5"/>
  <c r="E23" i="5"/>
  <c r="C23" i="5"/>
  <c r="H16" i="4" l="1"/>
  <c r="F14" i="4"/>
  <c r="F15" i="4"/>
  <c r="F16" i="4"/>
  <c r="F17" i="4"/>
  <c r="F19" i="4"/>
  <c r="F20" i="4"/>
  <c r="D17" i="4"/>
  <c r="D19" i="4"/>
  <c r="D20" i="4"/>
  <c r="I14" i="4"/>
  <c r="I15" i="4"/>
  <c r="I16" i="4"/>
  <c r="I17" i="4"/>
  <c r="I18" i="4"/>
  <c r="I19" i="4"/>
  <c r="I20" i="4"/>
  <c r="I21" i="4"/>
  <c r="I13" i="4"/>
  <c r="G22" i="4"/>
  <c r="H17" i="4" s="1"/>
  <c r="E22" i="4"/>
  <c r="F18" i="4" s="1"/>
  <c r="C22" i="4"/>
  <c r="D21" i="4" s="1"/>
  <c r="H15" i="4" l="1"/>
  <c r="D18" i="4"/>
  <c r="H14" i="4"/>
  <c r="D15" i="4"/>
  <c r="D14" i="4"/>
  <c r="H13" i="4"/>
  <c r="F13" i="4"/>
  <c r="H21" i="4"/>
  <c r="D16" i="4"/>
  <c r="F21" i="4"/>
  <c r="H20" i="4"/>
  <c r="H19" i="4"/>
  <c r="D13" i="4"/>
  <c r="H18" i="4"/>
  <c r="H22" i="4"/>
  <c r="I22" i="4"/>
  <c r="J14" i="4" s="1"/>
  <c r="J19" i="4" l="1"/>
  <c r="J18" i="4"/>
  <c r="J17" i="4"/>
  <c r="J15" i="4"/>
  <c r="J16" i="4"/>
  <c r="D22" i="4"/>
  <c r="J20" i="4"/>
  <c r="J21" i="4"/>
  <c r="F22" i="4"/>
  <c r="J13" i="4"/>
  <c r="J22" i="4" s="1"/>
  <c r="D36" i="3"/>
  <c r="E36" i="3"/>
  <c r="F36" i="3"/>
  <c r="C36" i="3"/>
  <c r="G32" i="3"/>
  <c r="G33" i="3"/>
  <c r="G34" i="3"/>
  <c r="G35" i="3"/>
  <c r="G31" i="3"/>
  <c r="C26" i="3"/>
  <c r="D24" i="3" s="1"/>
  <c r="C18" i="3"/>
  <c r="D14" i="3" s="1"/>
  <c r="D23" i="3" l="1"/>
  <c r="D18" i="3"/>
  <c r="D25" i="3"/>
  <c r="D13" i="3"/>
  <c r="D17" i="3"/>
  <c r="D26" i="3"/>
  <c r="D16" i="3"/>
  <c r="D15" i="3"/>
  <c r="G36" i="3"/>
  <c r="D22" i="3"/>
</calcChain>
</file>

<file path=xl/sharedStrings.xml><?xml version="1.0" encoding="utf-8"?>
<sst xmlns="http://schemas.openxmlformats.org/spreadsheetml/2006/main" count="96" uniqueCount="44">
  <si>
    <t>ORGANIZACIONES SOLIDARIAS INTERVENIDAS POR LA SUPERINTENDENCIA EN TOMA DE POSESIÓN GENÉRICA PARA ADMINISTRAR O LIQUIDAR</t>
  </si>
  <si>
    <t xml:space="preserve">1. NÚMERO DE ORGANIZACIONES SOLIDARIAS POR TIPO DE INTERVENCIÓN,  ESTADO DE INTERVENCIÓN; TIPO DE INTERVENCIÓN Y ESTADO DE INTERVENCIÓN </t>
  </si>
  <si>
    <t>2. NÚMERO DE ORGANIZACIONES SOLIDARIAS SEGÚN TIPO DE INTERVENCIÓN POR DEPARTAMENTO</t>
  </si>
  <si>
    <t>3. NÚMERO DE ORGANIZACIONES SEGÚN ESTADO DE INTERVENCIÓN POR DEPARTAMENTO</t>
  </si>
  <si>
    <t>TIPO DE INTERVENCIÓN</t>
  </si>
  <si>
    <t>CANT. ORGANIZACIONES</t>
  </si>
  <si>
    <t>% PART</t>
  </si>
  <si>
    <t>Levantamiento de la medida de intervencion.</t>
  </si>
  <si>
    <t>Liquidación Forzosa Administrativa</t>
  </si>
  <si>
    <t>Toma de Posesión Para Administrar</t>
  </si>
  <si>
    <t>TOTAL</t>
  </si>
  <si>
    <t>ESTADO DE INTERVENCIÓN</t>
  </si>
  <si>
    <t>Levantamiento de la medida</t>
  </si>
  <si>
    <t>En proceso</t>
  </si>
  <si>
    <t>Suspendido</t>
  </si>
  <si>
    <t>Terminado</t>
  </si>
  <si>
    <t xml:space="preserve">TIPO DE INTERVENCIÓN </t>
  </si>
  <si>
    <t xml:space="preserve"> LEVANTAMIENTO DE LA MEDIDA</t>
  </si>
  <si>
    <t>EN PROCESO</t>
  </si>
  <si>
    <t>SUSPENDIDO</t>
  </si>
  <si>
    <t>TERMINADO</t>
  </si>
  <si>
    <t>ÍNDICE</t>
  </si>
  <si>
    <t>DEPARTAMENTO</t>
  </si>
  <si>
    <t>CANT. ORG</t>
  </si>
  <si>
    <t>% PART.</t>
  </si>
  <si>
    <t>Antioquia</t>
  </si>
  <si>
    <t>Atlántico</t>
  </si>
  <si>
    <t>Bogotá D.C</t>
  </si>
  <si>
    <t>Bolivar</t>
  </si>
  <si>
    <t>Cauca</t>
  </si>
  <si>
    <t>Cundinamarca</t>
  </si>
  <si>
    <t>Santander</t>
  </si>
  <si>
    <t>Actualizado por la UAEOS al 21 de junio de 2022</t>
  </si>
  <si>
    <t>Toma de Posesión 
(neutra o para diagnóstico)</t>
  </si>
  <si>
    <t>Toma de Posesión General</t>
  </si>
  <si>
    <t>ENTIDADES INTERVENIDAS:  Delegatura para la Supervisión del Ahorro y la Forma Asociativa Solidaria a diciembre 31 del 2021</t>
  </si>
  <si>
    <t>ORGANIZACIONES SOLIDARIAS INTERVENIDAS A 31 DE DICIEMBRE DE 2021.</t>
  </si>
  <si>
    <t>ORGANIZACIONES SOLIDARIAS INTERVENIDAS POR DEPARTAMENTO Y TIPO DE INTERVENCIÓN A 31 DE DICIEMBRE DE 2021.</t>
  </si>
  <si>
    <t>ORGANIZACIONES SOLIDARIAS INTERVENIDAS POR DEPARTAMENTO Y ESTADO DE INTERVENCIÓN A 31 DE DICIEMBRE DE 2021.</t>
  </si>
  <si>
    <t>Valle dell Cauca</t>
  </si>
  <si>
    <t>Cesar</t>
  </si>
  <si>
    <t>Fuente: SUPERSOLIDARIAS - Entidades Intervenidas:  Delegatura para la Supervisión del Ahorro y la Forma Asociativa Solidaria.                                                                                                                   Calculos propios UAEOS - Grupo de Planeacion y Estadistica.
El reporte tiene un alcance tematico exclusivo a Organizaciones Solidarias intervenidas por la Superintendencia de Economía Solidaria -Supersolidaria-</t>
  </si>
  <si>
    <t>Fuente: SUPERSOLIDARIAS - Entidades Intervenidas:  Delegatura para la Supervisión del Ahorro y la Forma Asociativa Solidaria.                                                                              Calculos propios UAEOS - Grupo de Planeacion y Estadistica.
El reporte tiene un alcance tematico exclusivo a Organizaciones Solidarias intervenidas por la Superintendencia de Economía Solidaria -Supersolidaria-</t>
  </si>
  <si>
    <t>Fuente: SUPERSOLIDARIAS - Entidades Intervenidas:  Delegatura para la Supervisión del Ahorro y la Forma Asociativa Solidaria.                                                                            
Calculos propios UAEOS - Grupo de Planeacion y Estadistica.
El reporte tiene un alcance tematico exclusivo a Organizaciones Solidarias intervenidas por la Superintendencia de Economía Solidaria -Supersolidaria-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</si>
</sst>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0"/>
    <numFmt numFmtId="165" formatCode="###0%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10205"/>
      <name val="Arial"/>
      <family val="2"/>
    </font>
    <font>
      <b/>
      <sz val="10"/>
      <color rgb="FF010205"/>
      <name val="Arial"/>
      <family val="2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1" xfId="18" applyNumberFormat="1" applyFont="1" applyFill="1" applyBorder="1" applyAlignment="1">
      <alignment horizontal="center" vertical="top"/>
    </xf>
    <xf numFmtId="0" fontId="2" fillId="2" borderId="4" xfId="17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6" fontId="2" fillId="2" borderId="20" xfId="1" applyNumberFormat="1" applyFont="1" applyFill="1" applyBorder="1" applyAlignment="1">
      <alignment horizontal="center" vertical="center"/>
    </xf>
    <xf numFmtId="166" fontId="2" fillId="2" borderId="22" xfId="1" applyNumberFormat="1" applyFont="1" applyFill="1" applyBorder="1" applyAlignment="1">
      <alignment horizontal="center" vertical="center"/>
    </xf>
    <xf numFmtId="164" fontId="2" fillId="2" borderId="20" xfId="13" applyNumberFormat="1" applyFont="1" applyFill="1" applyBorder="1" applyAlignment="1">
      <alignment horizontal="center" vertical="top"/>
    </xf>
    <xf numFmtId="0" fontId="2" fillId="2" borderId="11" xfId="12" applyFont="1" applyFill="1" applyBorder="1" applyAlignment="1">
      <alignment horizontal="center" vertical="top" wrapText="1"/>
    </xf>
    <xf numFmtId="0" fontId="2" fillId="0" borderId="11" xfId="12" applyFont="1" applyBorder="1" applyAlignment="1">
      <alignment horizontal="center" vertical="center" wrapText="1"/>
    </xf>
    <xf numFmtId="0" fontId="2" fillId="0" borderId="4" xfId="17" applyFont="1" applyBorder="1" applyAlignment="1">
      <alignment horizontal="center" vertical="center" wrapText="1"/>
    </xf>
    <xf numFmtId="0" fontId="2" fillId="0" borderId="21" xfId="17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0" fillId="2" borderId="28" xfId="0" applyFill="1" applyBorder="1"/>
    <xf numFmtId="0" fontId="0" fillId="2" borderId="28" xfId="0" applyFill="1" applyBorder="1" applyAlignment="1">
      <alignment vertical="center"/>
    </xf>
    <xf numFmtId="0" fontId="10" fillId="2" borderId="0" xfId="54" applyFont="1" applyFill="1" applyAlignment="1">
      <alignment vertical="top" wrapText="1"/>
    </xf>
    <xf numFmtId="0" fontId="0" fillId="2" borderId="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2" fillId="0" borderId="1" xfId="12" applyFont="1" applyBorder="1" applyAlignment="1">
      <alignment horizontal="center" vertical="center" wrapText="1"/>
    </xf>
    <xf numFmtId="0" fontId="2" fillId="0" borderId="1" xfId="17" applyFont="1" applyBorder="1" applyAlignment="1">
      <alignment horizontal="center" vertical="center" wrapText="1"/>
    </xf>
    <xf numFmtId="0" fontId="3" fillId="3" borderId="23" xfId="7" applyFont="1" applyFill="1" applyBorder="1" applyAlignment="1">
      <alignment horizontal="center" vertical="center" wrapText="1"/>
    </xf>
    <xf numFmtId="0" fontId="3" fillId="3" borderId="24" xfId="8" applyFont="1" applyFill="1" applyBorder="1" applyAlignment="1">
      <alignment horizontal="center" vertical="center" wrapText="1"/>
    </xf>
    <xf numFmtId="0" fontId="3" fillId="3" borderId="25" xfId="9" applyFont="1" applyFill="1" applyBorder="1" applyAlignment="1">
      <alignment horizontal="center" vertical="center" wrapText="1"/>
    </xf>
    <xf numFmtId="0" fontId="3" fillId="3" borderId="23" xfId="22" applyFont="1" applyFill="1" applyBorder="1" applyAlignment="1">
      <alignment horizontal="center" vertical="center" wrapText="1"/>
    </xf>
    <xf numFmtId="164" fontId="3" fillId="3" borderId="24" xfId="23" applyNumberFormat="1" applyFont="1" applyFill="1" applyBorder="1" applyAlignment="1">
      <alignment horizontal="center" vertical="center"/>
    </xf>
    <xf numFmtId="9" fontId="3" fillId="3" borderId="25" xfId="2" applyFont="1" applyFill="1" applyBorder="1" applyAlignment="1">
      <alignment horizontal="center" vertical="center"/>
    </xf>
    <xf numFmtId="164" fontId="3" fillId="3" borderId="24" xfId="8" applyNumberFormat="1" applyFont="1" applyFill="1" applyBorder="1" applyAlignment="1">
      <alignment horizontal="center" vertical="center" wrapText="1"/>
    </xf>
    <xf numFmtId="164" fontId="3" fillId="3" borderId="24" xfId="45" applyNumberFormat="1" applyFont="1" applyFill="1" applyBorder="1" applyAlignment="1">
      <alignment horizontal="center" vertical="center"/>
    </xf>
    <xf numFmtId="0" fontId="3" fillId="3" borderId="1" xfId="38" applyFont="1" applyFill="1" applyBorder="1" applyAlignment="1">
      <alignment horizontal="center" vertical="center" wrapText="1"/>
    </xf>
    <xf numFmtId="0" fontId="3" fillId="3" borderId="1" xfId="39" applyFont="1" applyFill="1" applyBorder="1" applyAlignment="1">
      <alignment horizontal="center" vertical="center" wrapText="1"/>
    </xf>
    <xf numFmtId="0" fontId="3" fillId="3" borderId="1" xfId="22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/>
    </xf>
    <xf numFmtId="0" fontId="3" fillId="3" borderId="6" xfId="38" applyFont="1" applyFill="1" applyBorder="1" applyAlignment="1">
      <alignment horizontal="center" vertical="center" wrapText="1"/>
    </xf>
    <xf numFmtId="0" fontId="3" fillId="3" borderId="6" xfId="39" applyFont="1" applyFill="1" applyBorder="1" applyAlignment="1">
      <alignment horizontal="center" vertical="center" wrapText="1"/>
    </xf>
    <xf numFmtId="166" fontId="3" fillId="3" borderId="24" xfId="1" applyNumberFormat="1" applyFont="1" applyFill="1" applyBorder="1" applyAlignment="1">
      <alignment horizontal="center" vertical="center"/>
    </xf>
    <xf numFmtId="165" fontId="3" fillId="3" borderId="24" xfId="51" applyNumberFormat="1" applyFont="1" applyFill="1" applyBorder="1" applyAlignment="1">
      <alignment horizontal="center" vertical="center"/>
    </xf>
    <xf numFmtId="0" fontId="11" fillId="0" borderId="34" xfId="53" applyFont="1" applyBorder="1" applyAlignment="1">
      <alignment horizontal="center"/>
    </xf>
    <xf numFmtId="0" fontId="2" fillId="2" borderId="11" xfId="12" applyFont="1" applyFill="1" applyBorder="1" applyAlignment="1">
      <alignment horizontal="center" vertical="center" wrapText="1"/>
    </xf>
    <xf numFmtId="0" fontId="2" fillId="2" borderId="4" xfId="17" applyFont="1" applyFill="1" applyBorder="1" applyAlignment="1">
      <alignment horizontal="center" vertical="center" wrapText="1"/>
    </xf>
    <xf numFmtId="0" fontId="2" fillId="2" borderId="21" xfId="17" applyFont="1" applyFill="1" applyBorder="1" applyAlignment="1">
      <alignment horizontal="center" vertical="center" wrapText="1"/>
    </xf>
    <xf numFmtId="164" fontId="2" fillId="2" borderId="22" xfId="18" applyNumberFormat="1" applyFont="1" applyFill="1" applyBorder="1" applyAlignment="1">
      <alignment horizontal="center" vertical="center"/>
    </xf>
    <xf numFmtId="164" fontId="2" fillId="2" borderId="22" xfId="43" applyNumberFormat="1" applyFont="1" applyFill="1" applyBorder="1" applyAlignment="1">
      <alignment horizontal="center" vertical="center"/>
    </xf>
    <xf numFmtId="164" fontId="2" fillId="2" borderId="20" xfId="13" applyNumberFormat="1" applyFont="1" applyFill="1" applyBorder="1" applyAlignment="1">
      <alignment horizontal="center" vertical="center"/>
    </xf>
    <xf numFmtId="164" fontId="2" fillId="2" borderId="20" xfId="41" applyNumberFormat="1" applyFont="1" applyFill="1" applyBorder="1" applyAlignment="1">
      <alignment horizontal="center" vertical="center"/>
    </xf>
    <xf numFmtId="164" fontId="2" fillId="2" borderId="8" xfId="41" applyNumberFormat="1" applyFont="1" applyFill="1" applyBorder="1" applyAlignment="1">
      <alignment horizontal="center" vertical="center"/>
    </xf>
    <xf numFmtId="164" fontId="2" fillId="2" borderId="1" xfId="18" applyNumberFormat="1" applyFont="1" applyFill="1" applyBorder="1" applyAlignment="1">
      <alignment horizontal="center" vertical="center"/>
    </xf>
    <xf numFmtId="164" fontId="2" fillId="2" borderId="1" xfId="43" applyNumberFormat="1" applyFont="1" applyFill="1" applyBorder="1" applyAlignment="1">
      <alignment horizontal="center" vertical="center"/>
    </xf>
    <xf numFmtId="9" fontId="2" fillId="2" borderId="8" xfId="2" applyNumberFormat="1" applyFont="1" applyFill="1" applyBorder="1" applyAlignment="1">
      <alignment horizontal="center" vertical="top"/>
    </xf>
    <xf numFmtId="165" fontId="2" fillId="2" borderId="8" xfId="2" applyNumberFormat="1" applyFont="1" applyFill="1" applyBorder="1" applyAlignment="1">
      <alignment horizontal="center" vertical="center"/>
    </xf>
    <xf numFmtId="165" fontId="2" fillId="2" borderId="20" xfId="47" applyNumberFormat="1" applyFont="1" applyFill="1" applyBorder="1" applyAlignment="1">
      <alignment horizontal="center" vertical="center"/>
    </xf>
    <xf numFmtId="165" fontId="2" fillId="2" borderId="1" xfId="47" applyNumberFormat="1" applyFont="1" applyFill="1" applyBorder="1" applyAlignment="1">
      <alignment horizontal="center" vertical="center"/>
    </xf>
    <xf numFmtId="0" fontId="9" fillId="2" borderId="30" xfId="54" applyFont="1" applyFill="1" applyBorder="1" applyAlignment="1">
      <alignment horizontal="left" vertical="top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2" borderId="0" xfId="53" applyFill="1" applyBorder="1" applyAlignment="1">
      <alignment horizontal="left" vertical="center" wrapText="1"/>
    </xf>
    <xf numFmtId="0" fontId="7" fillId="2" borderId="0" xfId="53" applyFill="1" applyBorder="1" applyAlignment="1">
      <alignment horizontal="left" wrapText="1"/>
    </xf>
    <xf numFmtId="0" fontId="7" fillId="2" borderId="0" xfId="53" applyFill="1" applyBorder="1" applyAlignment="1">
      <alignment horizontal="left" vertical="center"/>
    </xf>
    <xf numFmtId="0" fontId="8" fillId="2" borderId="0" xfId="54" applyFont="1" applyFill="1" applyAlignment="1">
      <alignment horizontal="left" vertical="top" wrapText="1"/>
    </xf>
    <xf numFmtId="0" fontId="3" fillId="3" borderId="1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3" borderId="1" xfId="27" applyFont="1" applyFill="1" applyBorder="1" applyAlignment="1">
      <alignment horizontal="center" vertical="center" wrapText="1"/>
    </xf>
    <xf numFmtId="0" fontId="3" fillId="3" borderId="1" xfId="32" applyFont="1" applyFill="1" applyBorder="1" applyAlignment="1">
      <alignment horizontal="center" vertical="center" wrapText="1"/>
    </xf>
    <xf numFmtId="0" fontId="3" fillId="3" borderId="1" xfId="37" applyFont="1" applyFill="1" applyBorder="1" applyAlignment="1">
      <alignment horizontal="center" vertical="center" wrapText="1"/>
    </xf>
    <xf numFmtId="0" fontId="3" fillId="3" borderId="35" xfId="33" applyFont="1" applyFill="1" applyBorder="1" applyAlignment="1">
      <alignment horizontal="center" vertical="center" wrapText="1"/>
    </xf>
    <xf numFmtId="0" fontId="3" fillId="3" borderId="36" xfId="33" applyFont="1" applyFill="1" applyBorder="1" applyAlignment="1">
      <alignment horizontal="center" vertical="center" wrapText="1"/>
    </xf>
    <xf numFmtId="0" fontId="3" fillId="3" borderId="35" xfId="34" applyFont="1" applyFill="1" applyBorder="1" applyAlignment="1">
      <alignment horizontal="center" vertical="center" wrapText="1"/>
    </xf>
    <xf numFmtId="0" fontId="3" fillId="3" borderId="36" xfId="34" applyFont="1" applyFill="1" applyBorder="1" applyAlignment="1">
      <alignment horizontal="center" vertical="center" wrapText="1"/>
    </xf>
    <xf numFmtId="0" fontId="3" fillId="3" borderId="1" xfId="28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3" fillId="3" borderId="2" xfId="27" applyFont="1" applyFill="1" applyBorder="1" applyAlignment="1">
      <alignment horizontal="center" vertical="center" wrapText="1"/>
    </xf>
    <xf numFmtId="0" fontId="3" fillId="3" borderId="4" xfId="32" applyFont="1" applyFill="1" applyBorder="1" applyAlignment="1">
      <alignment horizontal="center" vertical="center" wrapText="1"/>
    </xf>
    <xf numFmtId="0" fontId="3" fillId="3" borderId="5" xfId="37" applyFont="1" applyFill="1" applyBorder="1" applyAlignment="1">
      <alignment horizontal="center" vertical="center" wrapText="1"/>
    </xf>
    <xf numFmtId="0" fontId="3" fillId="3" borderId="3" xfId="28" applyFont="1" applyFill="1" applyBorder="1" applyAlignment="1">
      <alignment horizontal="center" vertical="center" wrapText="1"/>
    </xf>
    <xf numFmtId="0" fontId="3" fillId="3" borderId="3" xfId="29" applyFont="1" applyFill="1" applyBorder="1" applyAlignment="1">
      <alignment horizontal="center" vertical="center" wrapText="1"/>
    </xf>
    <xf numFmtId="166" fontId="3" fillId="3" borderId="36" xfId="1" applyNumberFormat="1" applyFont="1" applyFill="1" applyBorder="1" applyAlignment="1">
      <alignment horizontal="center" vertical="center"/>
    </xf>
    <xf numFmtId="165" fontId="2" fillId="2" borderId="22" xfId="47" applyNumberFormat="1" applyFont="1" applyFill="1" applyBorder="1" applyAlignment="1">
      <alignment horizontal="center" vertical="center"/>
    </xf>
    <xf numFmtId="9" fontId="3" fillId="3" borderId="1" xfId="2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28" xfId="54" applyFont="1" applyFill="1" applyBorder="1" applyAlignment="1">
      <alignment horizontal="left" vertical="top" wrapText="1"/>
    </xf>
    <xf numFmtId="0" fontId="8" fillId="2" borderId="0" xfId="54" applyFont="1" applyFill="1" applyBorder="1" applyAlignment="1">
      <alignment horizontal="left" vertical="top" wrapText="1"/>
    </xf>
    <xf numFmtId="0" fontId="9" fillId="2" borderId="30" xfId="54" applyFont="1" applyFill="1" applyBorder="1" applyAlignment="1">
      <alignment vertical="top" wrapText="1"/>
    </xf>
    <xf numFmtId="0" fontId="0" fillId="2" borderId="0" xfId="0" applyFill="1" applyBorder="1"/>
  </cellXfs>
  <cellStyles count="180">
    <cellStyle name="Hipervínculo" xfId="53" builtinId="8"/>
    <cellStyle name="Millares" xfId="1" builtinId="3"/>
    <cellStyle name="Normal" xfId="0" builtinId="0"/>
    <cellStyle name="Porcentaje" xfId="2" builtinId="5"/>
    <cellStyle name="style1490126106719" xfId="54" xr:uid="{00000000-0005-0000-0000-000004000000}"/>
    <cellStyle name="style1524778606868" xfId="4" xr:uid="{00000000-0005-0000-0000-000005000000}"/>
    <cellStyle name="style1524778606930" xfId="5" xr:uid="{00000000-0005-0000-0000-000006000000}"/>
    <cellStyle name="style1524778607009" xfId="3" xr:uid="{00000000-0005-0000-0000-000007000000}"/>
    <cellStyle name="style1524778607071" xfId="6" xr:uid="{00000000-0005-0000-0000-000008000000}"/>
    <cellStyle name="style1524778607134" xfId="7" xr:uid="{00000000-0005-0000-0000-000009000000}"/>
    <cellStyle name="style1524778607196" xfId="8" xr:uid="{00000000-0005-0000-0000-00000A000000}"/>
    <cellStyle name="style1524778607259" xfId="9" xr:uid="{00000000-0005-0000-0000-00000B000000}"/>
    <cellStyle name="style1524778607321" xfId="10" xr:uid="{00000000-0005-0000-0000-00000C000000}"/>
    <cellStyle name="style1524778607384" xfId="11" xr:uid="{00000000-0005-0000-0000-00000D000000}"/>
    <cellStyle name="style1524778607462" xfId="16" xr:uid="{00000000-0005-0000-0000-00000E000000}"/>
    <cellStyle name="style1524778607524" xfId="21" xr:uid="{00000000-0005-0000-0000-00000F000000}"/>
    <cellStyle name="style1524778607587" xfId="12" xr:uid="{00000000-0005-0000-0000-000010000000}"/>
    <cellStyle name="style1524778607649" xfId="17" xr:uid="{00000000-0005-0000-0000-000011000000}"/>
    <cellStyle name="style1524778607712" xfId="22" xr:uid="{00000000-0005-0000-0000-000012000000}"/>
    <cellStyle name="style1524778607774" xfId="13" xr:uid="{00000000-0005-0000-0000-000013000000}"/>
    <cellStyle name="style1524778607837" xfId="14" xr:uid="{00000000-0005-0000-0000-000014000000}"/>
    <cellStyle name="style1524778607899" xfId="15" xr:uid="{00000000-0005-0000-0000-000015000000}"/>
    <cellStyle name="style1524778607962" xfId="18" xr:uid="{00000000-0005-0000-0000-000016000000}"/>
    <cellStyle name="style1524778608009" xfId="19" xr:uid="{00000000-0005-0000-0000-000017000000}"/>
    <cellStyle name="style1524778608071" xfId="20" xr:uid="{00000000-0005-0000-0000-000018000000}"/>
    <cellStyle name="style1524778608134" xfId="23" xr:uid="{00000000-0005-0000-0000-000019000000}"/>
    <cellStyle name="style1524778608196" xfId="24" xr:uid="{00000000-0005-0000-0000-00001A000000}"/>
    <cellStyle name="style1524778608259" xfId="25" xr:uid="{00000000-0005-0000-0000-00001B000000}"/>
    <cellStyle name="style1524778608727" xfId="26" xr:uid="{00000000-0005-0000-0000-00001C000000}"/>
    <cellStyle name="style1524778608774" xfId="27" xr:uid="{00000000-0005-0000-0000-00001D000000}"/>
    <cellStyle name="style1524778608805" xfId="31" xr:uid="{00000000-0005-0000-0000-00001E000000}"/>
    <cellStyle name="style1524778608868" xfId="32" xr:uid="{00000000-0005-0000-0000-00001F000000}"/>
    <cellStyle name="style1524778608930" xfId="36" xr:uid="{00000000-0005-0000-0000-000020000000}"/>
    <cellStyle name="style1524778608977" xfId="37" xr:uid="{00000000-0005-0000-0000-000021000000}"/>
    <cellStyle name="style1524778609040" xfId="28" xr:uid="{00000000-0005-0000-0000-000022000000}"/>
    <cellStyle name="style1524778609102" xfId="29" xr:uid="{00000000-0005-0000-0000-000023000000}"/>
    <cellStyle name="style1524778609149" xfId="30" xr:uid="{00000000-0005-0000-0000-000024000000}"/>
    <cellStyle name="style1524778609212" xfId="33" xr:uid="{00000000-0005-0000-0000-000025000000}"/>
    <cellStyle name="style1524778609259" xfId="34" xr:uid="{00000000-0005-0000-0000-000026000000}"/>
    <cellStyle name="style1524778609321" xfId="35" xr:uid="{00000000-0005-0000-0000-000027000000}"/>
    <cellStyle name="style1524778609368" xfId="38" xr:uid="{00000000-0005-0000-0000-000028000000}"/>
    <cellStyle name="style1524778609430" xfId="39" xr:uid="{00000000-0005-0000-0000-000029000000}"/>
    <cellStyle name="style1524778609477" xfId="40" xr:uid="{00000000-0005-0000-0000-00002A000000}"/>
    <cellStyle name="style1524778609540" xfId="41" xr:uid="{00000000-0005-0000-0000-00002B000000}"/>
    <cellStyle name="style1524778609587" xfId="42" xr:uid="{00000000-0005-0000-0000-00002C000000}"/>
    <cellStyle name="style1524778609634" xfId="43" xr:uid="{00000000-0005-0000-0000-00002D000000}"/>
    <cellStyle name="style1524778609665" xfId="44" xr:uid="{00000000-0005-0000-0000-00002E000000}"/>
    <cellStyle name="style1524778609727" xfId="45" xr:uid="{00000000-0005-0000-0000-00002F000000}"/>
    <cellStyle name="style1524778609759" xfId="46" xr:uid="{00000000-0005-0000-0000-000030000000}"/>
    <cellStyle name="style1524778609837" xfId="47" xr:uid="{00000000-0005-0000-0000-000031000000}"/>
    <cellStyle name="style1524778609884" xfId="48" xr:uid="{00000000-0005-0000-0000-000032000000}"/>
    <cellStyle name="style1524778609930" xfId="49" xr:uid="{00000000-0005-0000-0000-000033000000}"/>
    <cellStyle name="style1524778609977" xfId="50" xr:uid="{00000000-0005-0000-0000-000034000000}"/>
    <cellStyle name="style1524778610055" xfId="51" xr:uid="{00000000-0005-0000-0000-000035000000}"/>
    <cellStyle name="style1524778610087" xfId="52" xr:uid="{00000000-0005-0000-0000-000036000000}"/>
    <cellStyle name="style1570222464979" xfId="95" xr:uid="{41381E48-CFFC-4950-9CAB-7CEF84CA260E}"/>
    <cellStyle name="style1570222465073" xfId="94" xr:uid="{4F467E99-B7B0-4798-A0D7-BDF9CD5BF778}"/>
    <cellStyle name="style1570222465151" xfId="93" xr:uid="{BCF6EC77-6DE5-4122-9A93-2995640976C4}"/>
    <cellStyle name="style1570222465229" xfId="92" xr:uid="{DD7106F1-A3EA-4840-AE01-F8FA2F9D1F5D}"/>
    <cellStyle name="style1570222465307" xfId="72" xr:uid="{3647ADF5-06D6-403C-9D5E-80FA8B913BB2}"/>
    <cellStyle name="style1570222465385" xfId="66" xr:uid="{E0482B3A-EC51-4083-AF28-B8F21C319613}"/>
    <cellStyle name="style1570222465463" xfId="60" xr:uid="{FBB9B98F-3F54-4A71-A562-FD9B2CA18582}"/>
    <cellStyle name="style1570222465541" xfId="91" xr:uid="{00C7C672-4161-4EFC-B5F5-B05293D1BECF}"/>
    <cellStyle name="style1570222465604" xfId="65" xr:uid="{397D3171-29A6-433E-8821-B9289AA5F452}"/>
    <cellStyle name="style1570222465682" xfId="59" xr:uid="{5F4FE623-C9B9-49B8-8689-774704FDD7AC}"/>
    <cellStyle name="style1570222465760" xfId="70" xr:uid="{188619A4-096D-43FE-8F29-1F465216EFE9}"/>
    <cellStyle name="style1570222465823" xfId="67" xr:uid="{44D8052E-35BC-4441-9E54-A74751A507A3}"/>
    <cellStyle name="style1570222465885" xfId="64" xr:uid="{DFD92F05-3963-4AB8-9F16-7FAF3D1D6F66}"/>
    <cellStyle name="style1570222465963" xfId="61" xr:uid="{51D3EA13-D900-49D2-BB60-9D96AA36D962}"/>
    <cellStyle name="style1570222466041" xfId="58" xr:uid="{0E354DD5-4D31-4245-AC2C-001C5DE8C5B3}"/>
    <cellStyle name="style1570222466104" xfId="55" xr:uid="{72439283-92D2-483E-BDC8-B4444BBCDCE5}"/>
    <cellStyle name="style1570222466182" xfId="87" xr:uid="{8EB8AA65-4C4F-45FD-ACEE-55FB94FA6DC4}"/>
    <cellStyle name="style1570222466276" xfId="86" xr:uid="{E6917B2B-AE68-4ECC-A5F7-00DC2438B02E}"/>
    <cellStyle name="style1570222466338" xfId="82" xr:uid="{17B824A4-4E8C-48E2-ABF5-9024280E4587}"/>
    <cellStyle name="style1570222466401" xfId="81" xr:uid="{DC3DC8AB-DD5E-47D6-8C89-35458E222510}"/>
    <cellStyle name="style1570222466463" xfId="77" xr:uid="{007DEB01-690B-49D3-82CF-7516FB2BC05B}"/>
    <cellStyle name="style1570222466526" xfId="76" xr:uid="{2052BF1A-EAD6-435F-A5D7-A1FB37D3E48B}"/>
    <cellStyle name="style1570222466588" xfId="85" xr:uid="{C75D3405-5B62-40F2-BC95-6CB4DC6F11FE}"/>
    <cellStyle name="style1570222466666" xfId="84" xr:uid="{0F09ADEE-84B3-455C-A334-E90AB055A65F}"/>
    <cellStyle name="style1570222466729" xfId="83" xr:uid="{06F515FA-C414-4B4F-AC18-B48D4DC9B944}"/>
    <cellStyle name="style1570222466791" xfId="80" xr:uid="{B8E1023F-2708-4FBC-9D49-B0FCC85CA0AD}"/>
    <cellStyle name="style1570222466838" xfId="79" xr:uid="{0B5EAA59-2380-4DDF-B5F3-DE523FAA757E}"/>
    <cellStyle name="style1570222466901" xfId="78" xr:uid="{C5AACA79-D935-40B7-A65D-269A56572DD2}"/>
    <cellStyle name="style1570222466963" xfId="75" xr:uid="{8CD1C548-F78D-4FB2-B4E8-8B7749C9C9AA}"/>
    <cellStyle name="style1570222467026" xfId="74" xr:uid="{4098830F-298C-4180-812E-990F957FFB3C}"/>
    <cellStyle name="style1570222467104" xfId="73" xr:uid="{EEDE9688-1D03-4EDA-8D9C-B8D69E57B22A}"/>
    <cellStyle name="style1570222467166" xfId="68" xr:uid="{857F9DB4-7782-4855-88CF-6312F28C78C1}"/>
    <cellStyle name="style1570222467229" xfId="90" xr:uid="{4EEA7B51-358E-4238-A8BA-B37CB5F00709}"/>
    <cellStyle name="style1570222467276" xfId="62" xr:uid="{8D8E6684-397D-45B9-A8CA-0E7ABAE0FA5E}"/>
    <cellStyle name="style1570222467338" xfId="89" xr:uid="{3BE5103B-A226-459B-88C8-0BCA6BAE1937}"/>
    <cellStyle name="style1570222467401" xfId="56" xr:uid="{A2C5D1C1-8E5A-49A9-BADE-E821C13D21F9}"/>
    <cellStyle name="style1570222467463" xfId="88" xr:uid="{449F1A3D-DEE0-4A2D-A9CE-5DE0507F9CEF}"/>
    <cellStyle name="style1570222467526" xfId="71" xr:uid="{8DD2181D-A04A-4EAF-AC3A-8B9341D1E2D5}"/>
    <cellStyle name="style1570222467573" xfId="69" xr:uid="{21265BA3-0508-47B4-B649-AA76655298EB}"/>
    <cellStyle name="style1570222467619" xfId="63" xr:uid="{C79EE59D-DC49-48B8-A1AF-2A81E6607C30}"/>
    <cellStyle name="style1570222467698" xfId="57" xr:uid="{89B99DE2-0976-4405-8C22-D9F23D4590C7}"/>
    <cellStyle name="style1655820558126" xfId="96" xr:uid="{F33B0F6B-7867-4D0F-9674-0F2DC863FD12}"/>
    <cellStyle name="style1655820558212" xfId="99" xr:uid="{0E153E15-F82E-4921-ADB9-CDB0D8F268B2}"/>
    <cellStyle name="style1655820558288" xfId="102" xr:uid="{82C62DCA-470F-465C-BD25-BA8CD7FD261F}"/>
    <cellStyle name="style1655820558360" xfId="97" xr:uid="{3DE6D08D-E36E-4E34-83DC-A37C7FE2775E}"/>
    <cellStyle name="style1655820558432" xfId="98" xr:uid="{2A390284-7027-4696-8703-2E956D5A7975}"/>
    <cellStyle name="style1655820558503" xfId="100" xr:uid="{001E47B0-CEF9-4980-80F2-A3D57E39F214}"/>
    <cellStyle name="style1655820558573" xfId="101" xr:uid="{D1F9D50B-9618-4FA1-8248-0A701C3943D4}"/>
    <cellStyle name="style1655820558646" xfId="103" xr:uid="{A538E4AC-5CF4-4B1F-8AEF-7DAD7999E9DE}"/>
    <cellStyle name="style1655820558716" xfId="104" xr:uid="{0B4EB5D8-5579-415E-AC32-DBEE224F1015}"/>
    <cellStyle name="style1655820802711" xfId="105" xr:uid="{42EB52E2-9B1D-4633-B6EE-4E2202B5400B}"/>
    <cellStyle name="style1655820802777" xfId="109" xr:uid="{F18B3D21-CA75-46D4-BF44-867E8E6B763D}"/>
    <cellStyle name="style1655820802842" xfId="113" xr:uid="{D8DD209D-E7D3-4593-B4BA-E2652750657B}"/>
    <cellStyle name="style1655820802905" xfId="106" xr:uid="{DF2E9374-2951-4FD2-9C2E-69FBFAB824EA}"/>
    <cellStyle name="style1655820802975" xfId="107" xr:uid="{83BB105C-408A-4ED8-8B15-81810A7AFE64}"/>
    <cellStyle name="style1655820803039" xfId="108" xr:uid="{4669F4A2-3297-4DC5-85E0-AC36592DF942}"/>
    <cellStyle name="style1655820803102" xfId="110" xr:uid="{5775D01C-C556-41C5-BDF9-9BD24F81781D}"/>
    <cellStyle name="style1655820803167" xfId="111" xr:uid="{E78F59E1-124D-46FB-87BE-6C90DA2254BC}"/>
    <cellStyle name="style1655820803235" xfId="112" xr:uid="{8410AFCD-C1E4-4887-8D49-4256E86B7002}"/>
    <cellStyle name="style1655820803333" xfId="114" xr:uid="{8BE74492-5ADC-40D4-879E-081D09F8B2C1}"/>
    <cellStyle name="style1655820803410" xfId="115" xr:uid="{99F243DD-CA59-4DC9-86C1-B1D42E4D9FAD}"/>
    <cellStyle name="style1655820803480" xfId="116" xr:uid="{9D9D977D-9491-4403-B70F-FADF818A7BBD}"/>
    <cellStyle name="style1655820883914" xfId="117" xr:uid="{41A9CF9B-C4C9-499F-8E10-02FE667026FA}"/>
    <cellStyle name="style1655820883981" xfId="118" xr:uid="{5F7B3971-3A4F-42CD-87E1-394160D6E939}"/>
    <cellStyle name="style1655820884047" xfId="119" xr:uid="{415B3707-8F60-49E7-BC04-BFCAAC5B7923}"/>
    <cellStyle name="style1655820884571" xfId="120" xr:uid="{B85CC8F4-624E-4662-9CEA-AF4800E1028D}"/>
    <cellStyle name="style1655820884635" xfId="125" xr:uid="{033A81AE-0F80-486B-B8BA-0E4BC85B083D}"/>
    <cellStyle name="style1655820884702" xfId="130" xr:uid="{50BD5840-95DF-4D02-BA32-9C2828A9698A}"/>
    <cellStyle name="style1655820884766" xfId="121" xr:uid="{017A6AFE-9351-4A6D-A094-1D420DDC4577}"/>
    <cellStyle name="style1655820884829" xfId="122" xr:uid="{D45F29FE-AEEB-4D39-95E7-56FA1CE97A40}"/>
    <cellStyle name="style1655820884925" xfId="123" xr:uid="{9B9A9CB6-DF6F-48B3-B14C-AA042D361812}"/>
    <cellStyle name="style1655820885001" xfId="124" xr:uid="{FCFF2D9D-D5E1-4B32-9FEB-0FF911C32A5C}"/>
    <cellStyle name="style1655820885065" xfId="126" xr:uid="{40E50BFA-F607-4657-963A-55A5612AF53F}"/>
    <cellStyle name="style1655820885128" xfId="127" xr:uid="{F9CA8244-64E0-487D-B63C-F77A7E1AB005}"/>
    <cellStyle name="style1655820885205" xfId="128" xr:uid="{55EC56FB-8842-4495-AD06-47AD0A557D48}"/>
    <cellStyle name="style1655820885287" xfId="129" xr:uid="{D64DEEBF-7953-4F26-8CE9-C974D615F75E}"/>
    <cellStyle name="style1655820885393" xfId="131" xr:uid="{A26D0CF9-A928-490E-B378-B6411BDAD2F7}"/>
    <cellStyle name="style1655820885461" xfId="132" xr:uid="{05AE27C9-7A1F-4834-ACE3-E85950578DD1}"/>
    <cellStyle name="style1655820885554" xfId="133" xr:uid="{AAEEC010-C635-43CC-925E-602D30CE4EFA}"/>
    <cellStyle name="style1655820885604" xfId="134" xr:uid="{1B3A31F8-D353-4EC2-B17A-D36BD4DCDE65}"/>
    <cellStyle name="style1655821483633" xfId="135" xr:uid="{EF14266F-8F95-46DD-BDE9-3046E50225C9}"/>
    <cellStyle name="style1655821483696" xfId="140" xr:uid="{5CE8D8E7-633E-4014-BD63-6D6365F55440}"/>
    <cellStyle name="style1655821483761" xfId="145" xr:uid="{9465DF48-9950-43A0-99D5-928618178433}"/>
    <cellStyle name="style1655821483832" xfId="136" xr:uid="{1C35C3B3-CB10-4B5A-B425-7D2191F4C1F1}"/>
    <cellStyle name="style1655821483892" xfId="137" xr:uid="{2E0285D1-0815-47D8-B9A5-8A7CF9140DDD}"/>
    <cellStyle name="style1655821483954" xfId="138" xr:uid="{6D7A0E68-6832-4AF6-8CDA-012615989AC7}"/>
    <cellStyle name="style1655821484002" xfId="139" xr:uid="{AE81D5E8-0EE8-41FD-B2B4-A20B02226064}"/>
    <cellStyle name="style1655821484062" xfId="141" xr:uid="{1994510A-5C82-4E65-94E6-4D56154E745F}"/>
    <cellStyle name="style1655821484122" xfId="142" xr:uid="{F6AABDF3-9AD0-40A7-BC5D-555AD0C7DF5B}"/>
    <cellStyle name="style1655821484184" xfId="143" xr:uid="{178CE727-9D13-44C3-8D57-5389B100D913}"/>
    <cellStyle name="style1655821484231" xfId="144" xr:uid="{0ABC575A-704D-4302-9823-039E2F7A40CF}"/>
    <cellStyle name="style1655821484308" xfId="146" xr:uid="{B7971E3A-601D-43D4-A950-5AFB622BA3CB}"/>
    <cellStyle name="style1655821484371" xfId="147" xr:uid="{4FBA0BA0-F3CA-4961-A887-5C3ECFD19ED3}"/>
    <cellStyle name="style1655821484431" xfId="148" xr:uid="{C32A1F99-3187-4366-BD50-7A85010FE9DF}"/>
    <cellStyle name="style1655821484480" xfId="149" xr:uid="{81084AAB-EF5D-4651-AE12-6FCEA4E3FF35}"/>
    <cellStyle name="style1655822783204" xfId="150" xr:uid="{94611688-A2A4-4353-9C4D-F07773801465}"/>
    <cellStyle name="style1655822783270" xfId="155" xr:uid="{EF1D5BFA-BF35-4F58-99BF-B044B5CC925E}"/>
    <cellStyle name="style1655822783342" xfId="160" xr:uid="{69B0B9C4-53F9-483F-B782-6CDF11708CAE}"/>
    <cellStyle name="style1655822783420" xfId="151" xr:uid="{80D52CED-7E02-4FCD-BEA0-4F17B2A2CF8A}"/>
    <cellStyle name="style1655822783485" xfId="152" xr:uid="{38FE9A1B-651A-4B05-B74F-013B25254C3B}"/>
    <cellStyle name="style1655822783551" xfId="153" xr:uid="{CCC1A17A-DD17-435F-A9E3-21F8B45C30DE}"/>
    <cellStyle name="style1655822783602" xfId="154" xr:uid="{D8A17CD6-AA80-40F5-B522-8AD20F0B1D52}"/>
    <cellStyle name="style1655822783667" xfId="156" xr:uid="{1AC4B51D-9BD0-4009-8BC3-D3085D08CE61}"/>
    <cellStyle name="style1655822783734" xfId="157" xr:uid="{D3C0058A-FA8E-4CEF-A001-9F67B920F098}"/>
    <cellStyle name="style1655822783798" xfId="158" xr:uid="{8A4C7715-B17F-4190-8E2D-B0F432058F9B}"/>
    <cellStyle name="style1655822783850" xfId="159" xr:uid="{382D5F11-0D2E-49B6-B928-004211ACBDAA}"/>
    <cellStyle name="style1655822783945" xfId="161" xr:uid="{17E61766-3027-459C-B87D-C2B56A2D4784}"/>
    <cellStyle name="style1655822784010" xfId="162" xr:uid="{A42FBA8B-0124-4D00-BD30-487FF9339293}"/>
    <cellStyle name="style1655822784074" xfId="163" xr:uid="{A1BBFE2E-5F5D-498D-92B6-7C4476232318}"/>
    <cellStyle name="style1655822784125" xfId="164" xr:uid="{0E54E2B3-6BD4-45A0-B684-E06B087AAB2D}"/>
    <cellStyle name="style1655823586062" xfId="165" xr:uid="{D0B89397-A217-46BE-B619-01A63C28A760}"/>
    <cellStyle name="style1655823586122" xfId="170" xr:uid="{F3714B40-6BB8-4905-A475-4AF77EE20C42}"/>
    <cellStyle name="style1655823586192" xfId="175" xr:uid="{F51F3AC2-3790-4634-B2D1-36AA6382A08C}"/>
    <cellStyle name="style1655823586251" xfId="166" xr:uid="{45A8AAFF-6F19-4169-9999-078BCAFBA035}"/>
    <cellStyle name="style1655823586310" xfId="167" xr:uid="{B45745AE-A1EB-4A4F-969D-75AE04F35427}"/>
    <cellStyle name="style1655823586381" xfId="168" xr:uid="{DB98D08E-BC61-4C0B-B706-B5179731663B}"/>
    <cellStyle name="style1655823586437" xfId="169" xr:uid="{2EA883C7-2BE5-4D34-8876-062CC89A6C59}"/>
    <cellStyle name="style1655823586503" xfId="171" xr:uid="{68F897EA-D26A-45D3-970F-3BA58BEAE84A}"/>
    <cellStyle name="style1655823586562" xfId="172" xr:uid="{F82FAC0F-E79C-4DC5-8AD6-BFC20F650EBB}"/>
    <cellStyle name="style1655823586621" xfId="173" xr:uid="{624CEB1E-A723-49F6-8A38-62E13620A314}"/>
    <cellStyle name="style1655823586667" xfId="174" xr:uid="{305D0A4E-A21F-4D4E-A79D-FF57E96FAEB6}"/>
    <cellStyle name="style1655823586736" xfId="176" xr:uid="{6FD227CE-29D0-409F-9C4C-CC59AC0CC176}"/>
    <cellStyle name="style1655823586798" xfId="177" xr:uid="{25CFAC70-6E1A-4411-80B2-AF0805F271C8}"/>
    <cellStyle name="style1655823586859" xfId="178" xr:uid="{C8668621-661B-4109-A908-64F4AC14B411}"/>
    <cellStyle name="style1655823586905" xfId="179" xr:uid="{9D093A2D-7E0C-41E0-8EDE-26D454EFF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727364</xdr:colOff>
      <xdr:row>0</xdr:row>
      <xdr:rowOff>181842</xdr:rowOff>
    </xdr:from>
    <xdr:to>
      <xdr:col>6</xdr:col>
      <xdr:colOff>200025</xdr:colOff>
      <xdr:row>4</xdr:row>
      <xdr:rowOff>104775</xdr:rowOff>
    </xdr:to>
    <xdr:pic>
      <xdr:nvPicPr>
        <xdr:cNvPr id="4" name="Imagen 3" descr="uaeos-correo">
          <a:extLst>
            <a:ext uri="{FF2B5EF4-FFF2-40B4-BE49-F238E27FC236}">
              <a16:creationId xmlns:a16="http://schemas.microsoft.com/office/drawing/2014/main" id="{8102887A-B2F3-4106-84B6-1BCBAA3FE36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181842"/>
          <a:ext cx="4044661" cy="6849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690563</xdr:colOff>
      <xdr:row>0</xdr:row>
      <xdr:rowOff>130969</xdr:rowOff>
    </xdr:from>
    <xdr:to>
      <xdr:col>4</xdr:col>
      <xdr:colOff>11906</xdr:colOff>
      <xdr:row>7</xdr:row>
      <xdr:rowOff>23812</xdr:rowOff>
    </xdr:to>
    <xdr:pic>
      <xdr:nvPicPr>
        <xdr:cNvPr id="4" name="Imagen 3" descr="uaeos-correo">
          <a:extLst>
            <a:ext uri="{FF2B5EF4-FFF2-40B4-BE49-F238E27FC236}">
              <a16:creationId xmlns:a16="http://schemas.microsoft.com/office/drawing/2014/main" id="{721930B0-9D2A-4724-AE71-DAD22573BBB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3" y="130969"/>
          <a:ext cx="5905499" cy="1202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642937</xdr:colOff>
      <xdr:row>0</xdr:row>
      <xdr:rowOff>190499</xdr:rowOff>
    </xdr:from>
    <xdr:to>
      <xdr:col>7</xdr:col>
      <xdr:colOff>59529</xdr:colOff>
      <xdr:row>6</xdr:row>
      <xdr:rowOff>47623</xdr:rowOff>
    </xdr:to>
    <xdr:pic>
      <xdr:nvPicPr>
        <xdr:cNvPr id="4" name="Imagen 3" descr="uaeos-correo">
          <a:extLst>
            <a:ext uri="{FF2B5EF4-FFF2-40B4-BE49-F238E27FC236}">
              <a16:creationId xmlns:a16="http://schemas.microsoft.com/office/drawing/2014/main" id="{7BF09C70-C38D-4C51-8F58-9480947802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" y="190499"/>
          <a:ext cx="5060155" cy="1023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702469</xdr:colOff>
      <xdr:row>0</xdr:row>
      <xdr:rowOff>178595</xdr:rowOff>
    </xdr:from>
    <xdr:to>
      <xdr:col>6</xdr:col>
      <xdr:colOff>47625</xdr:colOff>
      <xdr:row>6</xdr:row>
      <xdr:rowOff>11906</xdr:rowOff>
    </xdr:to>
    <xdr:pic>
      <xdr:nvPicPr>
        <xdr:cNvPr id="3" name="Imagen 2" descr="uaeos-correo">
          <a:extLst>
            <a:ext uri="{FF2B5EF4-FFF2-40B4-BE49-F238E27FC236}">
              <a16:creationId xmlns:a16="http://schemas.microsoft.com/office/drawing/2014/main" id="{21B7E3CE-5A4B-4C21-A0DA-6165C63DAC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69" y="178595"/>
          <a:ext cx="4572000" cy="1000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K21"/>
  <sheetViews>
    <sheetView tabSelected="1" zoomScaleNormal="100" workbookViewId="0">
      <selection activeCell="M26" sqref="M26"/>
    </sheetView>
  </sheetViews>
  <sheetFormatPr baseColWidth="10" defaultColWidth="11.42578125" defaultRowHeight="15" x14ac:dyDescent="0.25"/>
  <cols>
    <col min="1" max="16384" width="11.42578125" style="1"/>
  </cols>
  <sheetData>
    <row r="1" spans="1:11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2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7" spans="1:11" ht="15" customHeight="1" x14ac:dyDescent="0.25">
      <c r="B7" s="68" t="s">
        <v>0</v>
      </c>
      <c r="C7" s="69"/>
      <c r="D7" s="69"/>
      <c r="E7" s="69"/>
      <c r="F7" s="69"/>
      <c r="G7" s="69"/>
      <c r="H7" s="69"/>
      <c r="I7" s="69"/>
      <c r="J7" s="70"/>
    </row>
    <row r="8" spans="1:11" x14ac:dyDescent="0.25">
      <c r="B8" s="71"/>
      <c r="C8" s="72"/>
      <c r="D8" s="72"/>
      <c r="E8" s="72"/>
      <c r="F8" s="72"/>
      <c r="G8" s="72"/>
      <c r="H8" s="72"/>
      <c r="I8" s="72"/>
      <c r="J8" s="73"/>
    </row>
    <row r="10" spans="1:11" ht="15" customHeight="1" x14ac:dyDescent="0.25">
      <c r="B10" s="74" t="s">
        <v>35</v>
      </c>
      <c r="C10" s="74"/>
      <c r="D10" s="74"/>
      <c r="E10" s="74"/>
      <c r="F10" s="74"/>
      <c r="G10" s="74"/>
      <c r="H10" s="74"/>
      <c r="I10" s="74"/>
      <c r="J10" s="74"/>
    </row>
    <row r="11" spans="1:11" x14ac:dyDescent="0.25">
      <c r="B11" s="75"/>
      <c r="C11" s="75"/>
      <c r="D11" s="75"/>
      <c r="E11" s="75"/>
      <c r="F11" s="75"/>
      <c r="G11" s="75"/>
      <c r="H11" s="75"/>
      <c r="I11" s="75"/>
      <c r="J11" s="75"/>
    </row>
    <row r="12" spans="1:11" x14ac:dyDescent="0.25">
      <c r="B12" s="20"/>
      <c r="C12" s="20"/>
      <c r="D12" s="20"/>
      <c r="E12" s="20"/>
      <c r="F12" s="20"/>
      <c r="G12" s="20"/>
      <c r="H12" s="20"/>
      <c r="I12" s="20"/>
    </row>
    <row r="13" spans="1:11" ht="15" customHeight="1" x14ac:dyDescent="0.25">
      <c r="B13" s="21"/>
      <c r="C13" s="76" t="s">
        <v>1</v>
      </c>
      <c r="D13" s="76"/>
      <c r="E13" s="76"/>
      <c r="F13" s="76"/>
      <c r="G13" s="76"/>
      <c r="H13" s="76"/>
      <c r="I13" s="76"/>
    </row>
    <row r="14" spans="1:11" x14ac:dyDescent="0.25">
      <c r="B14" s="21"/>
      <c r="C14" s="76"/>
      <c r="D14" s="76"/>
      <c r="E14" s="76"/>
      <c r="F14" s="76"/>
      <c r="G14" s="76"/>
      <c r="H14" s="76"/>
      <c r="I14" s="76"/>
    </row>
    <row r="15" spans="1:11" x14ac:dyDescent="0.25">
      <c r="B15" s="21"/>
    </row>
    <row r="16" spans="1:11" x14ac:dyDescent="0.25">
      <c r="B16" s="21"/>
      <c r="C16" s="77" t="s">
        <v>2</v>
      </c>
      <c r="D16" s="77"/>
      <c r="E16" s="77"/>
      <c r="F16" s="77"/>
      <c r="G16" s="77"/>
      <c r="H16" s="77"/>
      <c r="I16" s="77"/>
    </row>
    <row r="17" spans="2:10" x14ac:dyDescent="0.25">
      <c r="B17" s="21"/>
      <c r="C17" s="77"/>
      <c r="D17" s="77"/>
      <c r="E17" s="77"/>
      <c r="F17" s="77"/>
      <c r="G17" s="77"/>
      <c r="H17" s="77"/>
      <c r="I17" s="77"/>
    </row>
    <row r="19" spans="2:10" x14ac:dyDescent="0.25">
      <c r="C19" s="78" t="s">
        <v>3</v>
      </c>
      <c r="D19" s="78"/>
      <c r="E19" s="78"/>
      <c r="F19" s="78"/>
      <c r="G19" s="78"/>
      <c r="H19" s="78"/>
      <c r="I19" s="78"/>
    </row>
    <row r="20" spans="2:10" x14ac:dyDescent="0.25">
      <c r="B20" s="22"/>
      <c r="C20" s="23"/>
      <c r="D20" s="23"/>
      <c r="E20" s="23"/>
      <c r="F20" s="23"/>
      <c r="G20" s="23"/>
      <c r="H20" s="23"/>
      <c r="I20" s="23"/>
      <c r="J20" s="22"/>
    </row>
    <row r="21" spans="2:10" ht="15" customHeight="1" x14ac:dyDescent="0.25">
      <c r="B21" s="67" t="s">
        <v>32</v>
      </c>
      <c r="C21" s="67"/>
      <c r="D21" s="67"/>
      <c r="E21" s="67"/>
      <c r="F21" s="67"/>
      <c r="G21" s="67"/>
      <c r="H21" s="67"/>
      <c r="I21" s="67"/>
      <c r="J21" s="67"/>
    </row>
  </sheetData>
  <mergeCells count="6">
    <mergeCell ref="B21:J21"/>
    <mergeCell ref="B7:J8"/>
    <mergeCell ref="B10:J11"/>
    <mergeCell ref="C13:I14"/>
    <mergeCell ref="C16:I17"/>
    <mergeCell ref="C19:I19"/>
  </mergeCells>
  <hyperlinks>
    <hyperlink ref="C13:I14" location="'1. TIPO_ESTADO_INTERVENCIÓN'!A1" display="1. NÚMERO DE ORGANIZACIONES SOLIDARIAS POR TIPO DE INTERVENCIÓN,  ESTADO DE INTERVENCIÓN; TIPO DE INTERVENCIÓN Y ESTADO DE INTERVENCIÓN " xr:uid="{00000000-0004-0000-0000-000000000000}"/>
    <hyperlink ref="C16:I17" location="'2. TIPO_INTERVENCIÓN_DEP'!A1" display="2. NÚMERO DE ORGANIZACIONES SOLIDARIAS SEGÚN TIPO DE INTERVENCIÓN POR DEPARTAMENTO" xr:uid="{00000000-0004-0000-0000-000001000000}"/>
    <hyperlink ref="C19:I19" location="'3. ESTADO_INTERVENCIÓN_DEP'!A1" display="3. NÚMERO DE ORGANIZACIONES SEGÚN ESTADO DE INTERVENCIÓN POR DEPARTAMENTO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B1:I42"/>
  <sheetViews>
    <sheetView zoomScale="80" zoomScaleNormal="80" workbookViewId="0">
      <selection activeCell="I24" sqref="I24"/>
    </sheetView>
  </sheetViews>
  <sheetFormatPr baseColWidth="10" defaultColWidth="45.85546875" defaultRowHeight="12.75" x14ac:dyDescent="0.2"/>
  <cols>
    <col min="1" max="1" width="11.42578125" style="2" customWidth="1"/>
    <col min="2" max="2" width="38.85546875" style="3" bestFit="1" customWidth="1"/>
    <col min="3" max="3" width="35" style="3" bestFit="1" customWidth="1"/>
    <col min="4" max="4" width="13.42578125" style="3" bestFit="1" customWidth="1"/>
    <col min="5" max="5" width="23.5703125" style="3" bestFit="1" customWidth="1"/>
    <col min="6" max="6" width="13" style="3" bestFit="1" customWidth="1"/>
    <col min="7" max="7" width="11.85546875" style="3" bestFit="1" customWidth="1"/>
    <col min="8" max="8" width="13" style="3" customWidth="1"/>
    <col min="9" max="9" width="45.85546875" style="3"/>
    <col min="10" max="16384" width="45.85546875" style="2"/>
  </cols>
  <sheetData>
    <row r="1" spans="2:4" ht="13.5" thickBot="1" x14ac:dyDescent="0.25"/>
    <row r="2" spans="2:4" ht="15" customHeight="1" x14ac:dyDescent="0.2">
      <c r="B2" s="82"/>
      <c r="C2" s="83"/>
      <c r="D2" s="15"/>
    </row>
    <row r="3" spans="2:4" ht="15" customHeight="1" x14ac:dyDescent="0.2">
      <c r="B3" s="84"/>
      <c r="C3" s="85"/>
      <c r="D3" s="16"/>
    </row>
    <row r="4" spans="2:4" ht="15" customHeight="1" x14ac:dyDescent="0.2">
      <c r="B4" s="84"/>
      <c r="C4" s="85"/>
      <c r="D4" s="16"/>
    </row>
    <row r="5" spans="2:4" ht="15" customHeight="1" x14ac:dyDescent="0.2">
      <c r="B5" s="84"/>
      <c r="C5" s="85"/>
      <c r="D5" s="16"/>
    </row>
    <row r="6" spans="2:4" ht="15" customHeight="1" x14ac:dyDescent="0.2">
      <c r="B6" s="84"/>
      <c r="C6" s="85"/>
      <c r="D6" s="16"/>
    </row>
    <row r="7" spans="2:4" ht="15" customHeight="1" thickBot="1" x14ac:dyDescent="0.25">
      <c r="B7" s="86"/>
      <c r="C7" s="87"/>
      <c r="D7" s="17"/>
    </row>
    <row r="9" spans="2:4" x14ac:dyDescent="0.2">
      <c r="B9" s="91" t="s">
        <v>36</v>
      </c>
      <c r="C9" s="91"/>
    </row>
    <row r="10" spans="2:4" x14ac:dyDescent="0.2">
      <c r="B10" s="91"/>
      <c r="C10" s="91"/>
    </row>
    <row r="11" spans="2:4" ht="13.5" thickBot="1" x14ac:dyDescent="0.25"/>
    <row r="12" spans="2:4" ht="13.5" thickBot="1" x14ac:dyDescent="0.25">
      <c r="B12" s="36" t="s">
        <v>4</v>
      </c>
      <c r="C12" s="37" t="s">
        <v>5</v>
      </c>
      <c r="D12" s="38" t="s">
        <v>6</v>
      </c>
    </row>
    <row r="13" spans="2:4" x14ac:dyDescent="0.2">
      <c r="B13" s="53" t="s">
        <v>7</v>
      </c>
      <c r="C13" s="58">
        <v>2</v>
      </c>
      <c r="D13" s="64">
        <f>C13/$C$18</f>
        <v>4.878048780487805E-2</v>
      </c>
    </row>
    <row r="14" spans="2:4" x14ac:dyDescent="0.2">
      <c r="B14" s="54" t="s">
        <v>8</v>
      </c>
      <c r="C14" s="61">
        <v>33</v>
      </c>
      <c r="D14" s="64">
        <f t="shared" ref="D14:D18" si="0">C14/$C$18</f>
        <v>0.80487804878048785</v>
      </c>
    </row>
    <row r="15" spans="2:4" ht="25.5" x14ac:dyDescent="0.2">
      <c r="B15" s="54" t="s">
        <v>33</v>
      </c>
      <c r="C15" s="61">
        <v>0</v>
      </c>
      <c r="D15" s="64">
        <f t="shared" si="0"/>
        <v>0</v>
      </c>
    </row>
    <row r="16" spans="2:4" x14ac:dyDescent="0.2">
      <c r="B16" s="54" t="s">
        <v>34</v>
      </c>
      <c r="C16" s="61">
        <v>0</v>
      </c>
      <c r="D16" s="64">
        <f t="shared" si="0"/>
        <v>0</v>
      </c>
    </row>
    <row r="17" spans="2:7" ht="13.5" thickBot="1" x14ac:dyDescent="0.25">
      <c r="B17" s="55" t="s">
        <v>9</v>
      </c>
      <c r="C17" s="56">
        <v>6</v>
      </c>
      <c r="D17" s="64">
        <f t="shared" si="0"/>
        <v>0.14634146341463414</v>
      </c>
    </row>
    <row r="18" spans="2:7" ht="13.5" thickBot="1" x14ac:dyDescent="0.25">
      <c r="B18" s="39" t="s">
        <v>10</v>
      </c>
      <c r="C18" s="40">
        <f>SUM(C13:C17)</f>
        <v>41</v>
      </c>
      <c r="D18" s="41">
        <f t="shared" si="0"/>
        <v>1</v>
      </c>
    </row>
    <row r="20" spans="2:7" ht="13.5" thickBot="1" x14ac:dyDescent="0.25"/>
    <row r="21" spans="2:7" ht="13.5" thickBot="1" x14ac:dyDescent="0.25">
      <c r="B21" s="36" t="s">
        <v>11</v>
      </c>
      <c r="C21" s="37" t="s">
        <v>5</v>
      </c>
      <c r="D21" s="38" t="s">
        <v>6</v>
      </c>
    </row>
    <row r="22" spans="2:7" x14ac:dyDescent="0.2">
      <c r="B22" s="11" t="s">
        <v>12</v>
      </c>
      <c r="C22" s="10">
        <v>2</v>
      </c>
      <c r="D22" s="63">
        <f>C22/$C$26</f>
        <v>4.878048780487805E-2</v>
      </c>
    </row>
    <row r="23" spans="2:7" x14ac:dyDescent="0.2">
      <c r="B23" s="5" t="s">
        <v>13</v>
      </c>
      <c r="C23" s="4">
        <v>20</v>
      </c>
      <c r="D23" s="63">
        <f t="shared" ref="D23:D26" si="1">C23/$C$26</f>
        <v>0.48780487804878048</v>
      </c>
    </row>
    <row r="24" spans="2:7" x14ac:dyDescent="0.2">
      <c r="B24" s="5" t="s">
        <v>14</v>
      </c>
      <c r="C24" s="4">
        <v>19</v>
      </c>
      <c r="D24" s="63">
        <f t="shared" si="1"/>
        <v>0.46341463414634149</v>
      </c>
    </row>
    <row r="25" spans="2:7" ht="13.5" thickBot="1" x14ac:dyDescent="0.25">
      <c r="B25" s="5" t="s">
        <v>15</v>
      </c>
      <c r="C25" s="4">
        <v>0</v>
      </c>
      <c r="D25" s="63">
        <f t="shared" si="1"/>
        <v>0</v>
      </c>
    </row>
    <row r="26" spans="2:7" ht="13.5" thickBot="1" x14ac:dyDescent="0.25">
      <c r="B26" s="36" t="s">
        <v>10</v>
      </c>
      <c r="C26" s="42">
        <f>SUM(C22:C25)</f>
        <v>41</v>
      </c>
      <c r="D26" s="41">
        <f t="shared" si="1"/>
        <v>1</v>
      </c>
    </row>
    <row r="28" spans="2:7" ht="13.5" thickBot="1" x14ac:dyDescent="0.25"/>
    <row r="29" spans="2:7" ht="13.5" thickBot="1" x14ac:dyDescent="0.25">
      <c r="B29" s="80" t="s">
        <v>16</v>
      </c>
      <c r="C29" s="88" t="s">
        <v>11</v>
      </c>
      <c r="D29" s="89"/>
      <c r="E29" s="89"/>
      <c r="F29" s="89"/>
      <c r="G29" s="90"/>
    </row>
    <row r="30" spans="2:7" ht="13.5" thickBot="1" x14ac:dyDescent="0.25">
      <c r="B30" s="81"/>
      <c r="C30" s="37" t="s">
        <v>17</v>
      </c>
      <c r="D30" s="37" t="s">
        <v>18</v>
      </c>
      <c r="E30" s="37" t="s">
        <v>19</v>
      </c>
      <c r="F30" s="37" t="s">
        <v>20</v>
      </c>
      <c r="G30" s="37" t="s">
        <v>10</v>
      </c>
    </row>
    <row r="31" spans="2:7" x14ac:dyDescent="0.2">
      <c r="B31" s="13" t="s">
        <v>7</v>
      </c>
      <c r="C31" s="58">
        <v>2</v>
      </c>
      <c r="D31" s="59">
        <v>0</v>
      </c>
      <c r="E31" s="59">
        <v>0</v>
      </c>
      <c r="F31" s="59">
        <v>0</v>
      </c>
      <c r="G31" s="60">
        <f>C31+D31+E31+F31</f>
        <v>2</v>
      </c>
    </row>
    <row r="32" spans="2:7" x14ac:dyDescent="0.2">
      <c r="B32" s="12" t="s">
        <v>8</v>
      </c>
      <c r="C32" s="61">
        <v>0</v>
      </c>
      <c r="D32" s="62">
        <v>14</v>
      </c>
      <c r="E32" s="62">
        <v>19</v>
      </c>
      <c r="F32" s="62">
        <v>0</v>
      </c>
      <c r="G32" s="60">
        <f t="shared" ref="G32:G36" si="2">C32+D32+E32+F32</f>
        <v>33</v>
      </c>
    </row>
    <row r="33" spans="2:9" ht="25.5" x14ac:dyDescent="0.2">
      <c r="B33" s="13" t="s">
        <v>33</v>
      </c>
      <c r="C33" s="61">
        <v>0</v>
      </c>
      <c r="D33" s="62">
        <v>0</v>
      </c>
      <c r="E33" s="62">
        <v>0</v>
      </c>
      <c r="F33" s="62">
        <v>0</v>
      </c>
      <c r="G33" s="60">
        <f t="shared" si="2"/>
        <v>0</v>
      </c>
    </row>
    <row r="34" spans="2:9" x14ac:dyDescent="0.2">
      <c r="B34" s="13" t="s">
        <v>34</v>
      </c>
      <c r="C34" s="61">
        <v>0</v>
      </c>
      <c r="D34" s="62">
        <v>0</v>
      </c>
      <c r="E34" s="62">
        <v>0</v>
      </c>
      <c r="F34" s="62">
        <v>0</v>
      </c>
      <c r="G34" s="60">
        <f t="shared" si="2"/>
        <v>0</v>
      </c>
    </row>
    <row r="35" spans="2:9" ht="13.5" thickBot="1" x14ac:dyDescent="0.25">
      <c r="B35" s="14" t="s">
        <v>9</v>
      </c>
      <c r="C35" s="56">
        <v>0</v>
      </c>
      <c r="D35" s="57">
        <v>6</v>
      </c>
      <c r="E35" s="57">
        <v>0</v>
      </c>
      <c r="F35" s="57">
        <v>0</v>
      </c>
      <c r="G35" s="60">
        <f t="shared" si="2"/>
        <v>6</v>
      </c>
    </row>
    <row r="36" spans="2:9" ht="15.75" customHeight="1" thickBot="1" x14ac:dyDescent="0.25">
      <c r="B36" s="39" t="s">
        <v>10</v>
      </c>
      <c r="C36" s="40">
        <f>SUM(C31:C35)</f>
        <v>2</v>
      </c>
      <c r="D36" s="40">
        <f t="shared" ref="D36:F36" si="3">SUM(D31:D35)</f>
        <v>20</v>
      </c>
      <c r="E36" s="40">
        <f t="shared" si="3"/>
        <v>19</v>
      </c>
      <c r="F36" s="40">
        <f t="shared" si="3"/>
        <v>0</v>
      </c>
      <c r="G36" s="43">
        <f t="shared" si="2"/>
        <v>41</v>
      </c>
    </row>
    <row r="37" spans="2:9" ht="12.75" customHeight="1" x14ac:dyDescent="0.2">
      <c r="B37" s="79" t="s">
        <v>43</v>
      </c>
      <c r="C37" s="79"/>
      <c r="D37" s="79"/>
      <c r="E37" s="79"/>
      <c r="F37" s="79"/>
      <c r="G37" s="79"/>
      <c r="H37" s="79"/>
    </row>
    <row r="38" spans="2:9" x14ac:dyDescent="0.2">
      <c r="B38" s="79"/>
      <c r="C38" s="79"/>
      <c r="D38" s="79"/>
      <c r="E38" s="79"/>
      <c r="F38" s="79"/>
      <c r="G38" s="79"/>
      <c r="H38" s="79"/>
    </row>
    <row r="39" spans="2:9" x14ac:dyDescent="0.2">
      <c r="B39" s="118"/>
      <c r="C39" s="118"/>
      <c r="D39" s="118"/>
      <c r="E39" s="118"/>
      <c r="F39" s="118"/>
      <c r="G39" s="118"/>
      <c r="H39" s="118"/>
    </row>
    <row r="40" spans="2:9" x14ac:dyDescent="0.2">
      <c r="B40" s="120" t="s">
        <v>32</v>
      </c>
      <c r="C40" s="120"/>
      <c r="D40" s="120"/>
      <c r="E40" s="120"/>
      <c r="F40" s="120"/>
      <c r="G40" s="120"/>
      <c r="H40" s="2"/>
      <c r="I40" s="2"/>
    </row>
    <row r="41" spans="2:9" x14ac:dyDescent="0.2">
      <c r="B41" s="24"/>
      <c r="C41" s="24"/>
      <c r="D41" s="24"/>
      <c r="E41" s="24"/>
      <c r="F41" s="24"/>
      <c r="G41" s="24"/>
      <c r="H41" s="2"/>
      <c r="I41" s="2"/>
    </row>
    <row r="42" spans="2:9" ht="15" x14ac:dyDescent="0.25">
      <c r="B42" s="52" t="s">
        <v>21</v>
      </c>
    </row>
  </sheetData>
  <mergeCells count="5">
    <mergeCell ref="B37:H39"/>
    <mergeCell ref="B29:B30"/>
    <mergeCell ref="B2:C7"/>
    <mergeCell ref="C29:G29"/>
    <mergeCell ref="B9:C10"/>
  </mergeCells>
  <hyperlinks>
    <hyperlink ref="B42" location="ÍNDICE!A1" display="ÍNDICE" xr:uid="{00000000-0004-0000-0100-000000000000}"/>
  </hyperlinks>
  <pageMargins left="0.7" right="0.7" top="0.75" bottom="0.75" header="0.3" footer="0.3"/>
  <pageSetup paperSize="1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B1:M28"/>
  <sheetViews>
    <sheetView zoomScale="80" zoomScaleNormal="80" workbookViewId="0">
      <selection activeCell="I33" sqref="I33"/>
    </sheetView>
  </sheetViews>
  <sheetFormatPr baseColWidth="10" defaultColWidth="11.42578125" defaultRowHeight="15" x14ac:dyDescent="0.25"/>
  <cols>
    <col min="1" max="1" width="11.42578125" style="1"/>
    <col min="2" max="2" width="22.5703125" style="6" bestFit="1" customWidth="1"/>
    <col min="3" max="3" width="11.140625" style="6" bestFit="1" customWidth="1"/>
    <col min="4" max="4" width="8.7109375" style="6" bestFit="1" customWidth="1"/>
    <col min="5" max="5" width="11.140625" style="6" bestFit="1" customWidth="1"/>
    <col min="6" max="6" width="8.7109375" style="6" bestFit="1" customWidth="1"/>
    <col min="7" max="7" width="11.140625" style="6" bestFit="1" customWidth="1"/>
    <col min="8" max="8" width="8.7109375" style="6" bestFit="1" customWidth="1"/>
    <col min="9" max="10" width="8.7109375" style="6" customWidth="1"/>
    <col min="11" max="11" width="29.28515625" style="6" customWidth="1"/>
    <col min="12" max="16384" width="11.42578125" style="1"/>
  </cols>
  <sheetData>
    <row r="1" spans="2:10" ht="15.75" thickBot="1" x14ac:dyDescent="0.3"/>
    <row r="2" spans="2:10" x14ac:dyDescent="0.25">
      <c r="B2" s="25"/>
      <c r="C2" s="26"/>
      <c r="D2" s="26"/>
      <c r="E2" s="27"/>
      <c r="F2" s="18"/>
    </row>
    <row r="3" spans="2:10" x14ac:dyDescent="0.25">
      <c r="B3" s="28"/>
      <c r="C3" s="29"/>
      <c r="D3" s="29"/>
      <c r="E3" s="30"/>
    </row>
    <row r="4" spans="2:10" x14ac:dyDescent="0.25">
      <c r="B4" s="28"/>
      <c r="C4" s="29"/>
      <c r="D4" s="29"/>
      <c r="E4" s="30"/>
    </row>
    <row r="5" spans="2:10" x14ac:dyDescent="0.25">
      <c r="B5" s="28"/>
      <c r="C5" s="29"/>
      <c r="D5" s="29"/>
      <c r="E5" s="30"/>
    </row>
    <row r="6" spans="2:10" ht="15.75" thickBot="1" x14ac:dyDescent="0.3">
      <c r="B6" s="31"/>
      <c r="C6" s="32"/>
      <c r="D6" s="32"/>
      <c r="E6" s="33"/>
      <c r="F6" s="19"/>
    </row>
    <row r="8" spans="2:10" x14ac:dyDescent="0.25">
      <c r="B8" s="117" t="s">
        <v>37</v>
      </c>
      <c r="C8" s="117"/>
      <c r="D8" s="117"/>
      <c r="E8" s="117"/>
      <c r="F8" s="117"/>
      <c r="G8" s="117"/>
    </row>
    <row r="10" spans="2:10" ht="15" customHeight="1" x14ac:dyDescent="0.25">
      <c r="B10" s="92" t="s">
        <v>22</v>
      </c>
      <c r="C10" s="99" t="s">
        <v>4</v>
      </c>
      <c r="D10" s="99"/>
      <c r="E10" s="99"/>
      <c r="F10" s="99"/>
      <c r="G10" s="99"/>
      <c r="H10" s="99"/>
      <c r="I10" s="99"/>
      <c r="J10" s="99"/>
    </row>
    <row r="11" spans="2:10" ht="49.5" customHeight="1" x14ac:dyDescent="0.25">
      <c r="B11" s="93"/>
      <c r="C11" s="95" t="s">
        <v>7</v>
      </c>
      <c r="D11" s="96"/>
      <c r="E11" s="97" t="s">
        <v>8</v>
      </c>
      <c r="F11" s="98"/>
      <c r="G11" s="97" t="s">
        <v>9</v>
      </c>
      <c r="H11" s="98"/>
      <c r="I11" s="97" t="s">
        <v>10</v>
      </c>
      <c r="J11" s="98"/>
    </row>
    <row r="12" spans="2:10" ht="25.5" x14ac:dyDescent="0.25">
      <c r="B12" s="94"/>
      <c r="C12" s="44" t="s">
        <v>23</v>
      </c>
      <c r="D12" s="45" t="s">
        <v>24</v>
      </c>
      <c r="E12" s="45" t="s">
        <v>23</v>
      </c>
      <c r="F12" s="45" t="s">
        <v>24</v>
      </c>
      <c r="G12" s="45" t="s">
        <v>23</v>
      </c>
      <c r="H12" s="45" t="s">
        <v>24</v>
      </c>
      <c r="I12" s="45" t="s">
        <v>23</v>
      </c>
      <c r="J12" s="45" t="s">
        <v>24</v>
      </c>
    </row>
    <row r="13" spans="2:10" x14ac:dyDescent="0.25">
      <c r="B13" s="34" t="s">
        <v>25</v>
      </c>
      <c r="C13" s="7">
        <v>0</v>
      </c>
      <c r="D13" s="66">
        <f>C13/$C$22</f>
        <v>0</v>
      </c>
      <c r="E13" s="7">
        <v>3</v>
      </c>
      <c r="F13" s="66">
        <f>E13/$E$22</f>
        <v>9.0909090909090912E-2</v>
      </c>
      <c r="G13" s="7">
        <v>2</v>
      </c>
      <c r="H13" s="66">
        <f>G13/$G$22</f>
        <v>0.33333333333333331</v>
      </c>
      <c r="I13" s="7">
        <f>C13+E13+G13</f>
        <v>5</v>
      </c>
      <c r="J13" s="66">
        <f>I13/$I$22</f>
        <v>0.12195121951219512</v>
      </c>
    </row>
    <row r="14" spans="2:10" x14ac:dyDescent="0.25">
      <c r="B14" s="35" t="s">
        <v>26</v>
      </c>
      <c r="C14" s="7">
        <v>0</v>
      </c>
      <c r="D14" s="66">
        <f t="shared" ref="D14:D21" si="0">C14/$C$22</f>
        <v>0</v>
      </c>
      <c r="E14" s="7">
        <v>4</v>
      </c>
      <c r="F14" s="66">
        <f t="shared" ref="F14:F21" si="1">E14/$E$22</f>
        <v>0.12121212121212122</v>
      </c>
      <c r="G14" s="7">
        <v>1</v>
      </c>
      <c r="H14" s="66">
        <f t="shared" ref="H14:H21" si="2">G14/$G$22</f>
        <v>0.16666666666666666</v>
      </c>
      <c r="I14" s="7">
        <f t="shared" ref="I14:I21" si="3">C14+E14+G14</f>
        <v>5</v>
      </c>
      <c r="J14" s="66">
        <f t="shared" ref="J14:J21" si="4">I14/$I$22</f>
        <v>0.12195121951219512</v>
      </c>
    </row>
    <row r="15" spans="2:10" x14ac:dyDescent="0.25">
      <c r="B15" s="35" t="s">
        <v>27</v>
      </c>
      <c r="C15" s="7">
        <v>0</v>
      </c>
      <c r="D15" s="66">
        <f t="shared" si="0"/>
        <v>0</v>
      </c>
      <c r="E15" s="7">
        <v>9</v>
      </c>
      <c r="F15" s="66">
        <f t="shared" si="1"/>
        <v>0.27272727272727271</v>
      </c>
      <c r="G15" s="7">
        <v>1</v>
      </c>
      <c r="H15" s="66">
        <f t="shared" si="2"/>
        <v>0.16666666666666666</v>
      </c>
      <c r="I15" s="7">
        <f t="shared" si="3"/>
        <v>10</v>
      </c>
      <c r="J15" s="66">
        <f t="shared" si="4"/>
        <v>0.24390243902439024</v>
      </c>
    </row>
    <row r="16" spans="2:10" x14ac:dyDescent="0.25">
      <c r="B16" s="35" t="s">
        <v>28</v>
      </c>
      <c r="C16" s="7">
        <v>0</v>
      </c>
      <c r="D16" s="66">
        <f t="shared" si="0"/>
        <v>0</v>
      </c>
      <c r="E16" s="7">
        <v>1</v>
      </c>
      <c r="F16" s="66">
        <f t="shared" si="1"/>
        <v>3.0303030303030304E-2</v>
      </c>
      <c r="G16" s="7">
        <v>0</v>
      </c>
      <c r="H16" s="66">
        <f t="shared" si="2"/>
        <v>0</v>
      </c>
      <c r="I16" s="7">
        <f t="shared" si="3"/>
        <v>1</v>
      </c>
      <c r="J16" s="66">
        <f t="shared" si="4"/>
        <v>2.4390243902439025E-2</v>
      </c>
    </row>
    <row r="17" spans="2:13" x14ac:dyDescent="0.25">
      <c r="B17" s="35" t="s">
        <v>29</v>
      </c>
      <c r="C17" s="7">
        <v>1</v>
      </c>
      <c r="D17" s="66">
        <f t="shared" si="0"/>
        <v>0.5</v>
      </c>
      <c r="E17" s="7">
        <v>0</v>
      </c>
      <c r="F17" s="66">
        <f t="shared" si="1"/>
        <v>0</v>
      </c>
      <c r="G17" s="7">
        <v>0</v>
      </c>
      <c r="H17" s="66">
        <f t="shared" si="2"/>
        <v>0</v>
      </c>
      <c r="I17" s="7">
        <f t="shared" si="3"/>
        <v>1</v>
      </c>
      <c r="J17" s="66">
        <f t="shared" si="4"/>
        <v>2.4390243902439025E-2</v>
      </c>
    </row>
    <row r="18" spans="2:13" x14ac:dyDescent="0.25">
      <c r="B18" s="35" t="s">
        <v>40</v>
      </c>
      <c r="C18" s="7">
        <v>0</v>
      </c>
      <c r="D18" s="66">
        <f t="shared" si="0"/>
        <v>0</v>
      </c>
      <c r="E18" s="7">
        <v>0</v>
      </c>
      <c r="F18" s="66">
        <f t="shared" si="1"/>
        <v>0</v>
      </c>
      <c r="G18" s="7">
        <v>1</v>
      </c>
      <c r="H18" s="66">
        <f t="shared" si="2"/>
        <v>0.16666666666666666</v>
      </c>
      <c r="I18" s="7">
        <f t="shared" si="3"/>
        <v>1</v>
      </c>
      <c r="J18" s="66">
        <f t="shared" si="4"/>
        <v>2.4390243902439025E-2</v>
      </c>
    </row>
    <row r="19" spans="2:13" x14ac:dyDescent="0.25">
      <c r="B19" s="35" t="s">
        <v>30</v>
      </c>
      <c r="C19" s="7">
        <v>1</v>
      </c>
      <c r="D19" s="66">
        <f t="shared" si="0"/>
        <v>0.5</v>
      </c>
      <c r="E19" s="7">
        <v>13</v>
      </c>
      <c r="F19" s="66">
        <f t="shared" si="1"/>
        <v>0.39393939393939392</v>
      </c>
      <c r="G19" s="7">
        <v>0</v>
      </c>
      <c r="H19" s="66">
        <f t="shared" si="2"/>
        <v>0</v>
      </c>
      <c r="I19" s="7">
        <f t="shared" si="3"/>
        <v>14</v>
      </c>
      <c r="J19" s="66">
        <f t="shared" si="4"/>
        <v>0.34146341463414637</v>
      </c>
    </row>
    <row r="20" spans="2:13" x14ac:dyDescent="0.25">
      <c r="B20" s="35" t="s">
        <v>31</v>
      </c>
      <c r="C20" s="7">
        <v>0</v>
      </c>
      <c r="D20" s="66">
        <f t="shared" si="0"/>
        <v>0</v>
      </c>
      <c r="E20" s="7">
        <v>2</v>
      </c>
      <c r="F20" s="66">
        <f t="shared" si="1"/>
        <v>6.0606060606060608E-2</v>
      </c>
      <c r="G20" s="7">
        <v>0</v>
      </c>
      <c r="H20" s="66">
        <f t="shared" si="2"/>
        <v>0</v>
      </c>
      <c r="I20" s="7">
        <f t="shared" si="3"/>
        <v>2</v>
      </c>
      <c r="J20" s="66">
        <f t="shared" si="4"/>
        <v>4.878048780487805E-2</v>
      </c>
    </row>
    <row r="21" spans="2:13" x14ac:dyDescent="0.25">
      <c r="B21" s="35" t="s">
        <v>39</v>
      </c>
      <c r="C21" s="7">
        <v>0</v>
      </c>
      <c r="D21" s="115">
        <f t="shared" si="0"/>
        <v>0</v>
      </c>
      <c r="E21" s="7">
        <v>1</v>
      </c>
      <c r="F21" s="66">
        <f t="shared" si="1"/>
        <v>3.0303030303030304E-2</v>
      </c>
      <c r="G21" s="7">
        <v>1</v>
      </c>
      <c r="H21" s="66">
        <f t="shared" si="2"/>
        <v>0.16666666666666666</v>
      </c>
      <c r="I21" s="7">
        <f t="shared" si="3"/>
        <v>2</v>
      </c>
      <c r="J21" s="66">
        <f t="shared" si="4"/>
        <v>4.878048780487805E-2</v>
      </c>
    </row>
    <row r="22" spans="2:13" x14ac:dyDescent="0.25">
      <c r="B22" s="46" t="s">
        <v>10</v>
      </c>
      <c r="C22" s="47">
        <f>SUM(C13:C21)</f>
        <v>2</v>
      </c>
      <c r="D22" s="116">
        <f>SUM(D13:D21)</f>
        <v>1</v>
      </c>
      <c r="E22" s="114">
        <f>SUM(E13:E21)</f>
        <v>33</v>
      </c>
      <c r="F22" s="116">
        <f>SUM(F13:F21)</f>
        <v>1</v>
      </c>
      <c r="G22" s="47">
        <f>SUM(G13:G21)</f>
        <v>6</v>
      </c>
      <c r="H22" s="116">
        <f>SUM(H13:H21)</f>
        <v>0.99999999999999989</v>
      </c>
      <c r="I22" s="47">
        <f>SUM(I13:I21)</f>
        <v>41</v>
      </c>
      <c r="J22" s="116">
        <f>SUM(J13:J21)</f>
        <v>1.0000000000000002</v>
      </c>
    </row>
    <row r="23" spans="2:13" ht="15" customHeight="1" x14ac:dyDescent="0.25">
      <c r="B23" s="79" t="s">
        <v>41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2:13" x14ac:dyDescent="0.25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2:13" ht="9" customHeight="1" x14ac:dyDescent="0.25"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2:13" ht="15" customHeight="1" x14ac:dyDescent="0.25">
      <c r="B26" s="67" t="s">
        <v>32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8" spans="2:13" x14ac:dyDescent="0.25">
      <c r="B28" s="52" t="s">
        <v>21</v>
      </c>
    </row>
  </sheetData>
  <mergeCells count="8">
    <mergeCell ref="B23:M25"/>
    <mergeCell ref="B26:M26"/>
    <mergeCell ref="B10:B12"/>
    <mergeCell ref="C11:D11"/>
    <mergeCell ref="E11:F11"/>
    <mergeCell ref="G11:H11"/>
    <mergeCell ref="C10:J10"/>
    <mergeCell ref="I11:J11"/>
  </mergeCells>
  <hyperlinks>
    <hyperlink ref="B28" location="ÍNDICE!A1" display="ÍNDICE" xr:uid="{00000000-0004-0000-0200-000000000000}"/>
  </hyperlinks>
  <pageMargins left="0.7" right="0.7" top="0.75" bottom="0.75" header="0.3" footer="0.3"/>
  <pageSetup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1:L29"/>
  <sheetViews>
    <sheetView zoomScale="80" zoomScaleNormal="80" workbookViewId="0">
      <selection activeCell="J40" sqref="J40"/>
    </sheetView>
  </sheetViews>
  <sheetFormatPr baseColWidth="10" defaultColWidth="11.42578125" defaultRowHeight="15" x14ac:dyDescent="0.25"/>
  <cols>
    <col min="1" max="1" width="11.42578125" style="1"/>
    <col min="2" max="2" width="22.5703125" style="1" bestFit="1" customWidth="1"/>
    <col min="3" max="3" width="15.42578125" style="1" customWidth="1"/>
    <col min="4" max="4" width="8.7109375" style="1" bestFit="1" customWidth="1"/>
    <col min="5" max="5" width="11.42578125" style="1" bestFit="1" customWidth="1"/>
    <col min="6" max="6" width="8.85546875" style="1" bestFit="1" customWidth="1"/>
    <col min="7" max="7" width="12.85546875" style="1" customWidth="1"/>
    <col min="8" max="8" width="10" style="1" customWidth="1"/>
    <col min="9" max="9" width="11.42578125" style="1" bestFit="1" customWidth="1"/>
    <col min="10" max="10" width="8.85546875" style="1" bestFit="1" customWidth="1"/>
    <col min="11" max="11" width="15.5703125" style="1" customWidth="1"/>
    <col min="12" max="16384" width="11.42578125" style="1"/>
  </cols>
  <sheetData>
    <row r="1" spans="2:11" ht="15.75" thickBot="1" x14ac:dyDescent="0.3"/>
    <row r="2" spans="2:11" x14ac:dyDescent="0.25">
      <c r="B2" s="100"/>
      <c r="C2" s="101"/>
      <c r="D2" s="101"/>
      <c r="E2" s="101"/>
      <c r="F2" s="102"/>
    </row>
    <row r="3" spans="2:11" x14ac:dyDescent="0.25">
      <c r="B3" s="103"/>
      <c r="C3" s="104"/>
      <c r="D3" s="104"/>
      <c r="E3" s="104"/>
      <c r="F3" s="105"/>
    </row>
    <row r="4" spans="2:11" x14ac:dyDescent="0.25">
      <c r="B4" s="103"/>
      <c r="C4" s="104"/>
      <c r="D4" s="104"/>
      <c r="E4" s="104"/>
      <c r="F4" s="105"/>
    </row>
    <row r="5" spans="2:11" x14ac:dyDescent="0.25">
      <c r="B5" s="103"/>
      <c r="C5" s="104"/>
      <c r="D5" s="104"/>
      <c r="E5" s="104"/>
      <c r="F5" s="105"/>
    </row>
    <row r="6" spans="2:11" ht="15.75" thickBot="1" x14ac:dyDescent="0.3">
      <c r="B6" s="106"/>
      <c r="C6" s="107"/>
      <c r="D6" s="107"/>
      <c r="E6" s="107"/>
      <c r="F6" s="108"/>
    </row>
    <row r="8" spans="2:11" x14ac:dyDescent="0.25">
      <c r="B8" s="91" t="s">
        <v>38</v>
      </c>
      <c r="C8" s="91"/>
      <c r="D8" s="91"/>
      <c r="E8" s="91"/>
      <c r="F8" s="91"/>
      <c r="G8" s="91"/>
      <c r="H8" s="91"/>
      <c r="I8" s="91"/>
      <c r="J8" s="91"/>
      <c r="K8" s="91"/>
    </row>
    <row r="9" spans="2:11" x14ac:dyDescent="0.25"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2:11" ht="15.75" thickBot="1" x14ac:dyDescent="0.3"/>
    <row r="11" spans="2:11" x14ac:dyDescent="0.25">
      <c r="B11" s="109" t="s">
        <v>22</v>
      </c>
      <c r="C11" s="112" t="s">
        <v>11</v>
      </c>
      <c r="D11" s="113"/>
      <c r="E11" s="113"/>
      <c r="F11" s="113"/>
      <c r="G11" s="113"/>
      <c r="H11" s="113"/>
      <c r="I11" s="113"/>
      <c r="J11" s="113"/>
    </row>
    <row r="12" spans="2:11" ht="28.5" customHeight="1" x14ac:dyDescent="0.25">
      <c r="B12" s="110"/>
      <c r="C12" s="95" t="s">
        <v>17</v>
      </c>
      <c r="D12" s="96"/>
      <c r="E12" s="97" t="s">
        <v>13</v>
      </c>
      <c r="F12" s="98"/>
      <c r="G12" s="97" t="s">
        <v>14</v>
      </c>
      <c r="H12" s="98"/>
      <c r="I12" s="97" t="s">
        <v>10</v>
      </c>
      <c r="J12" s="98"/>
    </row>
    <row r="13" spans="2:11" ht="15.75" thickBot="1" x14ac:dyDescent="0.3">
      <c r="B13" s="111"/>
      <c r="C13" s="48" t="s">
        <v>23</v>
      </c>
      <c r="D13" s="49" t="s">
        <v>24</v>
      </c>
      <c r="E13" s="49" t="s">
        <v>23</v>
      </c>
      <c r="F13" s="49" t="s">
        <v>24</v>
      </c>
      <c r="G13" s="49" t="s">
        <v>23</v>
      </c>
      <c r="H13" s="49" t="s">
        <v>24</v>
      </c>
      <c r="I13" s="49" t="s">
        <v>23</v>
      </c>
      <c r="J13" s="49" t="s">
        <v>24</v>
      </c>
    </row>
    <row r="14" spans="2:11" x14ac:dyDescent="0.25">
      <c r="B14" s="12" t="s">
        <v>25</v>
      </c>
      <c r="C14" s="8">
        <v>0</v>
      </c>
      <c r="D14" s="65">
        <f>C14/$C$23</f>
        <v>0</v>
      </c>
      <c r="E14" s="8">
        <v>2</v>
      </c>
      <c r="F14" s="65">
        <f>E14/$E$23</f>
        <v>0.1</v>
      </c>
      <c r="G14" s="8">
        <v>3</v>
      </c>
      <c r="H14" s="65">
        <f>G14/$G$23</f>
        <v>0.15789473684210525</v>
      </c>
      <c r="I14" s="8">
        <f>C14+E14+G14</f>
        <v>5</v>
      </c>
      <c r="J14" s="65">
        <f>I14/$I$23</f>
        <v>0.12195121951219512</v>
      </c>
    </row>
    <row r="15" spans="2:11" x14ac:dyDescent="0.25">
      <c r="B15" s="12" t="s">
        <v>26</v>
      </c>
      <c r="C15" s="8">
        <v>0</v>
      </c>
      <c r="D15" s="65">
        <f t="shared" ref="D15:D22" si="0">C15/$C$23</f>
        <v>0</v>
      </c>
      <c r="E15" s="8">
        <v>3</v>
      </c>
      <c r="F15" s="65">
        <f t="shared" ref="F15:F22" si="1">E15/$E$23</f>
        <v>0.15</v>
      </c>
      <c r="G15" s="8">
        <v>2</v>
      </c>
      <c r="H15" s="65">
        <f t="shared" ref="H15:H22" si="2">G15/$G$23</f>
        <v>0.10526315789473684</v>
      </c>
      <c r="I15" s="8">
        <f t="shared" ref="I15:I22" si="3">C15+E15+G15</f>
        <v>5</v>
      </c>
      <c r="J15" s="65">
        <f t="shared" ref="J15:J22" si="4">I15/$I$23</f>
        <v>0.12195121951219512</v>
      </c>
    </row>
    <row r="16" spans="2:11" x14ac:dyDescent="0.25">
      <c r="B16" s="13" t="s">
        <v>27</v>
      </c>
      <c r="C16" s="7">
        <v>0</v>
      </c>
      <c r="D16" s="65">
        <f t="shared" si="0"/>
        <v>0</v>
      </c>
      <c r="E16" s="7">
        <v>8</v>
      </c>
      <c r="F16" s="65">
        <f t="shared" si="1"/>
        <v>0.4</v>
      </c>
      <c r="G16" s="7">
        <v>2</v>
      </c>
      <c r="H16" s="65">
        <f t="shared" si="2"/>
        <v>0.10526315789473684</v>
      </c>
      <c r="I16" s="8">
        <f t="shared" si="3"/>
        <v>10</v>
      </c>
      <c r="J16" s="65">
        <f t="shared" si="4"/>
        <v>0.24390243902439024</v>
      </c>
    </row>
    <row r="17" spans="2:12" x14ac:dyDescent="0.25">
      <c r="B17" s="13" t="s">
        <v>28</v>
      </c>
      <c r="C17" s="7">
        <v>0</v>
      </c>
      <c r="D17" s="65">
        <f t="shared" si="0"/>
        <v>0</v>
      </c>
      <c r="E17" s="7">
        <v>0</v>
      </c>
      <c r="F17" s="65">
        <f t="shared" si="1"/>
        <v>0</v>
      </c>
      <c r="G17" s="7">
        <v>1</v>
      </c>
      <c r="H17" s="65">
        <f t="shared" si="2"/>
        <v>5.2631578947368418E-2</v>
      </c>
      <c r="I17" s="8">
        <f t="shared" si="3"/>
        <v>1</v>
      </c>
      <c r="J17" s="65">
        <f t="shared" si="4"/>
        <v>2.4390243902439025E-2</v>
      </c>
    </row>
    <row r="18" spans="2:12" x14ac:dyDescent="0.25">
      <c r="B18" s="13" t="s">
        <v>29</v>
      </c>
      <c r="C18" s="7">
        <v>1</v>
      </c>
      <c r="D18" s="65">
        <f t="shared" si="0"/>
        <v>0.5</v>
      </c>
      <c r="E18" s="7">
        <v>0</v>
      </c>
      <c r="F18" s="65">
        <f t="shared" si="1"/>
        <v>0</v>
      </c>
      <c r="G18" s="7">
        <v>0</v>
      </c>
      <c r="H18" s="65">
        <f t="shared" si="2"/>
        <v>0</v>
      </c>
      <c r="I18" s="8">
        <f t="shared" si="3"/>
        <v>1</v>
      </c>
      <c r="J18" s="65">
        <f t="shared" si="4"/>
        <v>2.4390243902439025E-2</v>
      </c>
    </row>
    <row r="19" spans="2:12" x14ac:dyDescent="0.25">
      <c r="B19" s="13" t="s">
        <v>40</v>
      </c>
      <c r="C19" s="7">
        <v>0</v>
      </c>
      <c r="D19" s="65">
        <f t="shared" si="0"/>
        <v>0</v>
      </c>
      <c r="E19" s="7">
        <v>1</v>
      </c>
      <c r="F19" s="65">
        <f t="shared" si="1"/>
        <v>0.05</v>
      </c>
      <c r="G19" s="7">
        <v>0</v>
      </c>
      <c r="H19" s="65">
        <f t="shared" si="2"/>
        <v>0</v>
      </c>
      <c r="I19" s="8">
        <f t="shared" si="3"/>
        <v>1</v>
      </c>
      <c r="J19" s="65">
        <f t="shared" si="4"/>
        <v>2.4390243902439025E-2</v>
      </c>
    </row>
    <row r="20" spans="2:12" x14ac:dyDescent="0.25">
      <c r="B20" s="13" t="s">
        <v>30</v>
      </c>
      <c r="C20" s="7">
        <v>1</v>
      </c>
      <c r="D20" s="65">
        <f t="shared" si="0"/>
        <v>0.5</v>
      </c>
      <c r="E20" s="7">
        <v>2</v>
      </c>
      <c r="F20" s="65">
        <f t="shared" si="1"/>
        <v>0.1</v>
      </c>
      <c r="G20" s="7">
        <v>11</v>
      </c>
      <c r="H20" s="65">
        <f t="shared" si="2"/>
        <v>0.57894736842105265</v>
      </c>
      <c r="I20" s="8">
        <f t="shared" si="3"/>
        <v>14</v>
      </c>
      <c r="J20" s="65">
        <f t="shared" si="4"/>
        <v>0.34146341463414637</v>
      </c>
    </row>
    <row r="21" spans="2:12" x14ac:dyDescent="0.25">
      <c r="B21" s="13" t="s">
        <v>31</v>
      </c>
      <c r="C21" s="7">
        <v>0</v>
      </c>
      <c r="D21" s="65">
        <f t="shared" si="0"/>
        <v>0</v>
      </c>
      <c r="E21" s="7">
        <v>2</v>
      </c>
      <c r="F21" s="65">
        <f t="shared" si="1"/>
        <v>0.1</v>
      </c>
      <c r="G21" s="7">
        <v>0</v>
      </c>
      <c r="H21" s="65">
        <f t="shared" si="2"/>
        <v>0</v>
      </c>
      <c r="I21" s="8">
        <f t="shared" si="3"/>
        <v>2</v>
      </c>
      <c r="J21" s="65">
        <f t="shared" si="4"/>
        <v>4.878048780487805E-2</v>
      </c>
    </row>
    <row r="22" spans="2:12" ht="15.75" thickBot="1" x14ac:dyDescent="0.3">
      <c r="B22" s="14" t="s">
        <v>39</v>
      </c>
      <c r="C22" s="9">
        <v>0</v>
      </c>
      <c r="D22" s="65">
        <f t="shared" si="0"/>
        <v>0</v>
      </c>
      <c r="E22" s="9">
        <v>2</v>
      </c>
      <c r="F22" s="65">
        <f t="shared" si="1"/>
        <v>0.1</v>
      </c>
      <c r="G22" s="9">
        <v>0</v>
      </c>
      <c r="H22" s="65">
        <f t="shared" si="2"/>
        <v>0</v>
      </c>
      <c r="I22" s="8">
        <f t="shared" si="3"/>
        <v>2</v>
      </c>
      <c r="J22" s="65">
        <f t="shared" si="4"/>
        <v>4.878048780487805E-2</v>
      </c>
    </row>
    <row r="23" spans="2:12" ht="15.75" thickBot="1" x14ac:dyDescent="0.3">
      <c r="B23" s="39" t="s">
        <v>10</v>
      </c>
      <c r="C23" s="50">
        <f>SUM(C14:C22)</f>
        <v>2</v>
      </c>
      <c r="D23" s="51">
        <f>SUM(D14:D22)</f>
        <v>1</v>
      </c>
      <c r="E23" s="50">
        <f>SUM(E14:E22)</f>
        <v>20</v>
      </c>
      <c r="F23" s="51">
        <f>SUM(F14:F22)</f>
        <v>1</v>
      </c>
      <c r="G23" s="50">
        <f>SUM(G14:G22)</f>
        <v>19</v>
      </c>
      <c r="H23" s="51">
        <f>SUM(H14:H22)</f>
        <v>1</v>
      </c>
      <c r="I23" s="50">
        <f>SUM(I14:I22)</f>
        <v>41</v>
      </c>
      <c r="J23" s="51">
        <f>SUM(J14:J22)</f>
        <v>1.0000000000000002</v>
      </c>
    </row>
    <row r="24" spans="2:12" ht="15" customHeight="1" x14ac:dyDescent="0.25">
      <c r="B24" s="119" t="s">
        <v>42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2:12" x14ac:dyDescent="0.2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2:12" ht="10.5" customHeight="1" x14ac:dyDescent="0.25"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2:12" ht="15" customHeight="1" x14ac:dyDescent="0.25">
      <c r="B27" s="67" t="s">
        <v>32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9" spans="2:12" x14ac:dyDescent="0.25">
      <c r="B29" s="52" t="s">
        <v>21</v>
      </c>
    </row>
  </sheetData>
  <mergeCells count="10">
    <mergeCell ref="B24:L26"/>
    <mergeCell ref="B8:K9"/>
    <mergeCell ref="B27:L27"/>
    <mergeCell ref="B2:F6"/>
    <mergeCell ref="B11:B13"/>
    <mergeCell ref="C11:J11"/>
    <mergeCell ref="C12:D12"/>
    <mergeCell ref="E12:F12"/>
    <mergeCell ref="G12:H12"/>
    <mergeCell ref="I12:J12"/>
  </mergeCells>
  <hyperlinks>
    <hyperlink ref="B29" location="ÍNDICE!A1" display="ÍNDICE" xr:uid="{00000000-0004-0000-03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TIPO_ESTADO_INTERVENCIÓN</vt:lpstr>
      <vt:lpstr>2. TIPO_INTERVENCIÓN_DEP</vt:lpstr>
      <vt:lpstr>3. ESTADO_INTERVENCIÓN_DEP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Christians Ferney Parra Olar</dc:creator>
  <cp:keywords/>
  <dc:description/>
  <cp:lastModifiedBy>JMT</cp:lastModifiedBy>
  <cp:revision/>
  <dcterms:created xsi:type="dcterms:W3CDTF">2018-04-26T21:40:36Z</dcterms:created>
  <dcterms:modified xsi:type="dcterms:W3CDTF">2022-06-21T15:11:21Z</dcterms:modified>
  <cp:category/>
  <cp:contentStatus/>
</cp:coreProperties>
</file>